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kamineN\Desktop\NEW\group\"/>
    </mc:Choice>
  </mc:AlternateContent>
  <xr:revisionPtr revIDLastSave="0" documentId="13_ncr:1_{8C25FA27-F850-4760-811E-4F168053AA72}" xr6:coauthVersionLast="47" xr6:coauthVersionMax="47" xr10:uidLastSave="{00000000-0000-0000-0000-000000000000}"/>
  <bookViews>
    <workbookView xWindow="-110" yWindow="-110" windowWidth="19420" windowHeight="11500" xr2:uid="{E64826C2-38D8-4E27-B582-397E5652512B}"/>
  </bookViews>
  <sheets>
    <sheet name="Titles" sheetId="91" r:id="rId1"/>
    <sheet name="Read_Me" sheetId="92" r:id="rId2"/>
    <sheet name="R0201" sheetId="2" r:id="rId3"/>
    <sheet name="R0202" sheetId="3" r:id="rId4"/>
    <sheet name="R0203" sheetId="4" r:id="rId5"/>
    <sheet name="R0204" sheetId="5" r:id="rId6"/>
    <sheet name="R0205" sheetId="6" r:id="rId7"/>
    <sheet name="R0206" sheetId="7" r:id="rId8"/>
    <sheet name="R0207" sheetId="8" r:id="rId9"/>
    <sheet name="R0208" sheetId="9" r:id="rId10"/>
    <sheet name="R0209" sheetId="10" r:id="rId11"/>
    <sheet name="R0501" sheetId="11" r:id="rId12"/>
    <sheet name="R0502" sheetId="12" r:id="rId13"/>
    <sheet name="R0503" sheetId="13" r:id="rId14"/>
    <sheet name="R0504" sheetId="14" r:id="rId15"/>
    <sheet name="R0505" sheetId="15" r:id="rId16"/>
    <sheet name="R0601" sheetId="16" r:id="rId17"/>
    <sheet name="R0701" sheetId="17" r:id="rId18"/>
    <sheet name="R0702" sheetId="18" r:id="rId19"/>
    <sheet name="R0703" sheetId="19" r:id="rId20"/>
    <sheet name="R0801" sheetId="20" r:id="rId21"/>
    <sheet name="R0802" sheetId="21" r:id="rId22"/>
    <sheet name="R0803" sheetId="22" r:id="rId23"/>
    <sheet name="R0804" sheetId="23" r:id="rId24"/>
    <sheet name="R0805" sheetId="24" r:id="rId25"/>
    <sheet name="R1001" sheetId="25" r:id="rId26"/>
    <sheet name="R1101" sheetId="26" r:id="rId27"/>
    <sheet name="R1102" sheetId="27" r:id="rId28"/>
    <sheet name="R1103" sheetId="28" r:id="rId29"/>
    <sheet name="R1104" sheetId="29" r:id="rId30"/>
    <sheet name="R1105" sheetId="30" r:id="rId31"/>
    <sheet name="R1106" sheetId="31" r:id="rId32"/>
    <sheet name="R1201" sheetId="32" r:id="rId33"/>
    <sheet name="R1202" sheetId="33" r:id="rId34"/>
    <sheet name="R1203" sheetId="34" r:id="rId35"/>
    <sheet name="R1204" sheetId="35" r:id="rId36"/>
    <sheet name="R1205" sheetId="36" r:id="rId37"/>
    <sheet name="R1251" sheetId="37" r:id="rId38"/>
    <sheet name="R1252" sheetId="38" r:id="rId39"/>
    <sheet name="R1253" sheetId="39" r:id="rId40"/>
    <sheet name="R1254" sheetId="40" r:id="rId41"/>
    <sheet name="R1303" sheetId="41" r:id="rId42"/>
    <sheet name="R1304" sheetId="42" r:id="rId43"/>
    <sheet name="R1501" sheetId="43" r:id="rId44"/>
    <sheet name="R1502" sheetId="44" r:id="rId45"/>
    <sheet name="R1503" sheetId="45" r:id="rId46"/>
    <sheet name="R1601" sheetId="46" r:id="rId47"/>
    <sheet name="R1602" sheetId="47" r:id="rId48"/>
    <sheet name="R1603" sheetId="48" r:id="rId49"/>
    <sheet name="R1701" sheetId="49" r:id="rId50"/>
    <sheet name="R1702" sheetId="50" r:id="rId51"/>
    <sheet name="R1703" sheetId="51" r:id="rId52"/>
    <sheet name="R1704" sheetId="52" r:id="rId53"/>
    <sheet name="R1810" sheetId="53" r:id="rId54"/>
    <sheet name="R1811" sheetId="54" r:id="rId55"/>
    <sheet name="R1901" sheetId="55" r:id="rId56"/>
    <sheet name="R1902" sheetId="56" r:id="rId57"/>
    <sheet name="R1903" sheetId="57" r:id="rId58"/>
    <sheet name="R1904" sheetId="58" r:id="rId59"/>
    <sheet name="R2001" sheetId="59" r:id="rId60"/>
    <sheet name="R2002" sheetId="60" r:id="rId61"/>
    <sheet name="R2101" sheetId="61" r:id="rId62"/>
    <sheet name="R2201" sheetId="62" r:id="rId63"/>
    <sheet name="R2301" sheetId="63" r:id="rId64"/>
    <sheet name="R2302" sheetId="64" r:id="rId65"/>
    <sheet name="R2303" sheetId="65" r:id="rId66"/>
    <sheet name="R2304" sheetId="66" r:id="rId67"/>
    <sheet name="R2401" sheetId="67" r:id="rId68"/>
    <sheet name="R2403" sheetId="68" r:id="rId69"/>
    <sheet name="R2404" sheetId="69" r:id="rId70"/>
    <sheet name="R2405" sheetId="70" r:id="rId71"/>
    <sheet name="R2406" sheetId="71" r:id="rId72"/>
    <sheet name="R2407" sheetId="72" r:id="rId73"/>
    <sheet name="R2408" sheetId="73" r:id="rId74"/>
    <sheet name="R2501" sheetId="74" r:id="rId75"/>
    <sheet name="R2502" sheetId="75" r:id="rId76"/>
    <sheet name="R2503" sheetId="76" r:id="rId77"/>
    <sheet name="R2504" sheetId="77" r:id="rId78"/>
    <sheet name="R2505" sheetId="78" r:id="rId79"/>
    <sheet name="R2506" sheetId="79" r:id="rId80"/>
    <sheet name="R2507" sheetId="80" r:id="rId81"/>
    <sheet name="R2509" sheetId="81" r:id="rId82"/>
    <sheet name="R2510" sheetId="82" r:id="rId83"/>
    <sheet name="R2511" sheetId="83" r:id="rId84"/>
    <sheet name="R2512" sheetId="84" r:id="rId85"/>
    <sheet name="R2513" sheetId="85" r:id="rId86"/>
    <sheet name="R2514" sheetId="86" r:id="rId87"/>
    <sheet name="R2515" sheetId="87" r:id="rId88"/>
    <sheet name="R2701" sheetId="88" r:id="rId89"/>
    <sheet name="R2702" sheetId="89" r:id="rId90"/>
    <sheet name="R2801" sheetId="90" r:id="rId91"/>
  </sheets>
  <definedNames>
    <definedName name="_xlnm._FilterDatabase" localSheetId="2" hidden="1">'R0201'!$A$9:$D$62</definedName>
    <definedName name="_xlnm._FilterDatabase" localSheetId="3" hidden="1">'R0202'!$A$9:$D$62</definedName>
    <definedName name="_xlnm._FilterDatabase" localSheetId="4" hidden="1">'R0203'!$A$9:$D$62</definedName>
    <definedName name="_xlnm._FilterDatabase" localSheetId="5" hidden="1">'R0204'!$A$9:$D$62</definedName>
    <definedName name="_xlnm._FilterDatabase" localSheetId="6" hidden="1">'R0205'!$A$9:$D$62</definedName>
    <definedName name="_xlnm._FilterDatabase" localSheetId="7" hidden="1">'R0206'!$A$9:$D$62</definedName>
    <definedName name="_xlnm._FilterDatabase" localSheetId="8" hidden="1">'R0207'!$A$9:$D$62</definedName>
    <definedName name="_xlnm._FilterDatabase" localSheetId="9" hidden="1">'R0208'!$A$9:$D$62</definedName>
    <definedName name="_xlnm._FilterDatabase" localSheetId="10" hidden="1">'R0209'!$A$9:$D$62</definedName>
    <definedName name="_xlnm._FilterDatabase" localSheetId="11" hidden="1">'R0501'!$A$9:$D$62</definedName>
    <definedName name="_xlnm._FilterDatabase" localSheetId="12" hidden="1">'R0502'!$A$9:$D$62</definedName>
    <definedName name="_xlnm._FilterDatabase" localSheetId="13" hidden="1">'R0503'!$A$9:$D$62</definedName>
    <definedName name="_xlnm._FilterDatabase" localSheetId="14" hidden="1">'R0504'!$A$9:$D$62</definedName>
    <definedName name="_xlnm._FilterDatabase" localSheetId="15" hidden="1">'R0505'!$A$9:$D$62</definedName>
    <definedName name="_xlnm._FilterDatabase" localSheetId="16" hidden="1">'R0601'!$A$9:$D$62</definedName>
    <definedName name="_xlnm._FilterDatabase" localSheetId="17" hidden="1">'R0701'!$A$9:$D$62</definedName>
    <definedName name="_xlnm._FilterDatabase" localSheetId="18" hidden="1">'R0702'!$A$9:$D$62</definedName>
    <definedName name="_xlnm._FilterDatabase" localSheetId="19" hidden="1">'R0703'!$A$9:$D$62</definedName>
    <definedName name="_xlnm._FilterDatabase" localSheetId="20" hidden="1">'R0801'!$A$9:$D$62</definedName>
    <definedName name="_xlnm._FilterDatabase" localSheetId="21" hidden="1">'R0802'!$A$9:$D$62</definedName>
    <definedName name="_xlnm._FilterDatabase" localSheetId="22" hidden="1">'R0803'!$A$9:$D$62</definedName>
    <definedName name="_xlnm._FilterDatabase" localSheetId="23" hidden="1">'R0804'!$A$9:$D$62</definedName>
    <definedName name="_xlnm._FilterDatabase" localSheetId="24" hidden="1">'R0805'!$A$9:$D$62</definedName>
    <definedName name="_xlnm._FilterDatabase" localSheetId="25" hidden="1">'R1001'!$A$9:$D$62</definedName>
    <definedName name="_xlnm._FilterDatabase" localSheetId="26" hidden="1">'R1101'!$A$9:$D$62</definedName>
    <definedName name="_xlnm._FilterDatabase" localSheetId="27" hidden="1">'R1102'!$A$9:$D$62</definedName>
    <definedName name="_xlnm._FilterDatabase" localSheetId="28" hidden="1">'R1103'!$A$9:$D$62</definedName>
    <definedName name="_xlnm._FilterDatabase" localSheetId="29" hidden="1">'R1104'!$A$9:$D$62</definedName>
    <definedName name="_xlnm._FilterDatabase" localSheetId="30" hidden="1">'R1105'!$A$9:$D$62</definedName>
    <definedName name="_xlnm._FilterDatabase" localSheetId="31" hidden="1">'R1106'!$A$9:$D$62</definedName>
    <definedName name="_xlnm._FilterDatabase" localSheetId="32" hidden="1">'R1201'!$A$9:$D$62</definedName>
    <definedName name="_xlnm._FilterDatabase" localSheetId="33" hidden="1">'R1202'!$A$9:$D$62</definedName>
    <definedName name="_xlnm._FilterDatabase" localSheetId="34" hidden="1">'R1203'!$A$9:$D$62</definedName>
    <definedName name="_xlnm._FilterDatabase" localSheetId="35" hidden="1">'R1204'!$A$9:$D$62</definedName>
    <definedName name="_xlnm._FilterDatabase" localSheetId="36" hidden="1">'R1205'!$A$9:$D$62</definedName>
    <definedName name="_xlnm._FilterDatabase" localSheetId="37" hidden="1">'R1251'!$A$9:$D$62</definedName>
    <definedName name="_xlnm._FilterDatabase" localSheetId="38" hidden="1">'R1252'!$A$9:$D$62</definedName>
    <definedName name="_xlnm._FilterDatabase" localSheetId="39" hidden="1">'R1253'!$A$9:$D$62</definedName>
    <definedName name="_xlnm._FilterDatabase" localSheetId="40" hidden="1">'R1254'!$A$9:$D$62</definedName>
    <definedName name="_xlnm._FilterDatabase" localSheetId="41" hidden="1">'R1303'!$A$9:$D$62</definedName>
    <definedName name="_xlnm._FilterDatabase" localSheetId="42" hidden="1">'R1304'!$A$9:$D$62</definedName>
    <definedName name="_xlnm._FilterDatabase" localSheetId="43" hidden="1">'R1501'!$A$9:$D$62</definedName>
    <definedName name="_xlnm._FilterDatabase" localSheetId="44" hidden="1">'R1502'!$A$9:$D$62</definedName>
    <definedName name="_xlnm._FilterDatabase" localSheetId="45" hidden="1">'R1503'!$A$9:$D$62</definedName>
    <definedName name="_xlnm._FilterDatabase" localSheetId="46" hidden="1">'R1601'!$A$9:$D$62</definedName>
    <definedName name="_xlnm._FilterDatabase" localSheetId="47" hidden="1">'R1602'!$A$9:$D$62</definedName>
    <definedName name="_xlnm._FilterDatabase" localSheetId="48" hidden="1">'R1603'!$A$9:$D$62</definedName>
    <definedName name="_xlnm._FilterDatabase" localSheetId="49" hidden="1">'R1701'!$A$9:$D$62</definedName>
    <definedName name="_xlnm._FilterDatabase" localSheetId="50" hidden="1">'R1702'!$A$9:$D$62</definedName>
    <definedName name="_xlnm._FilterDatabase" localSheetId="51" hidden="1">'R1703'!$A$9:$D$62</definedName>
    <definedName name="_xlnm._FilterDatabase" localSheetId="52" hidden="1">'R1704'!$A$9:$D$62</definedName>
    <definedName name="_xlnm._FilterDatabase" localSheetId="53" hidden="1">'R1810'!$A$9:$D$62</definedName>
    <definedName name="_xlnm._FilterDatabase" localSheetId="54" hidden="1">'R1811'!$A$9:$D$62</definedName>
    <definedName name="_xlnm._FilterDatabase" localSheetId="55" hidden="1">'R1901'!$A$9:$D$62</definedName>
    <definedName name="_xlnm._FilterDatabase" localSheetId="56" hidden="1">'R1902'!$A$9:$D$62</definedName>
    <definedName name="_xlnm._FilterDatabase" localSheetId="57" hidden="1">'R1903'!$A$9:$D$62</definedName>
    <definedName name="_xlnm._FilterDatabase" localSheetId="58" hidden="1">'R1904'!$A$9:$D$62</definedName>
    <definedName name="_xlnm._FilterDatabase" localSheetId="59" hidden="1">'R2001'!$A$9:$D$62</definedName>
    <definedName name="_xlnm._FilterDatabase" localSheetId="60" hidden="1">'R2002'!$A$9:$D$62</definedName>
    <definedName name="_xlnm._FilterDatabase" localSheetId="61" hidden="1">'R2101'!$A$9:$D$62</definedName>
    <definedName name="_xlnm._FilterDatabase" localSheetId="62" hidden="1">'R2201'!$A$9:$D$62</definedName>
    <definedName name="_xlnm._FilterDatabase" localSheetId="63" hidden="1">'R2301'!$A$9:$D$62</definedName>
    <definedName name="_xlnm._FilterDatabase" localSheetId="64" hidden="1">'R2302'!$A$9:$D$62</definedName>
    <definedName name="_xlnm._FilterDatabase" localSheetId="65" hidden="1">'R2303'!$A$9:$D$62</definedName>
    <definedName name="_xlnm._FilterDatabase" localSheetId="66" hidden="1">'R2304'!$A$9:$D$62</definedName>
    <definedName name="_xlnm._FilterDatabase" localSheetId="67" hidden="1">'R2401'!$A$9:$D$62</definedName>
    <definedName name="_xlnm._FilterDatabase" localSheetId="68" hidden="1">'R2403'!$A$9:$D$62</definedName>
    <definedName name="_xlnm._FilterDatabase" localSheetId="69" hidden="1">'R2404'!$A$9:$D$62</definedName>
    <definedName name="_xlnm._FilterDatabase" localSheetId="70" hidden="1">'R2405'!$A$9:$D$62</definedName>
    <definedName name="_xlnm._FilterDatabase" localSheetId="71" hidden="1">'R2406'!$A$9:$D$62</definedName>
    <definedName name="_xlnm._FilterDatabase" localSheetId="72" hidden="1">'R2407'!$A$9:$D$62</definedName>
    <definedName name="_xlnm._FilterDatabase" localSheetId="73" hidden="1">'R2408'!$A$9:$D$62</definedName>
    <definedName name="_xlnm._FilterDatabase" localSheetId="74" hidden="1">'R2501'!$A$9:$D$62</definedName>
    <definedName name="_xlnm._FilterDatabase" localSheetId="75" hidden="1">'R2502'!$A$9:$D$62</definedName>
    <definedName name="_xlnm._FilterDatabase" localSheetId="76" hidden="1">'R2503'!$A$9:$D$62</definedName>
    <definedName name="_xlnm._FilterDatabase" localSheetId="77" hidden="1">'R2504'!$A$9:$D$62</definedName>
    <definedName name="_xlnm._FilterDatabase" localSheetId="78" hidden="1">'R2505'!$A$9:$D$62</definedName>
    <definedName name="_xlnm._FilterDatabase" localSheetId="79" hidden="1">'R2506'!$A$9:$D$62</definedName>
    <definedName name="_xlnm._FilterDatabase" localSheetId="80" hidden="1">'R2507'!$A$9:$D$62</definedName>
    <definedName name="_xlnm._FilterDatabase" localSheetId="81" hidden="1">'R2509'!$A$9:$D$62</definedName>
    <definedName name="_xlnm._FilterDatabase" localSheetId="82" hidden="1">'R2510'!$A$9:$D$62</definedName>
    <definedName name="_xlnm._FilterDatabase" localSheetId="83" hidden="1">'R2511'!$A$9:$D$62</definedName>
    <definedName name="_xlnm._FilterDatabase" localSheetId="84" hidden="1">'R2512'!$A$9:$D$62</definedName>
    <definedName name="_xlnm._FilterDatabase" localSheetId="85" hidden="1">'R2513'!$A$9:$D$62</definedName>
    <definedName name="_xlnm._FilterDatabase" localSheetId="86" hidden="1">'R2514'!$A$9:$D$62</definedName>
    <definedName name="_xlnm._FilterDatabase" localSheetId="87" hidden="1">'R2515'!$A$9:$D$62</definedName>
    <definedName name="_xlnm._FilterDatabase" localSheetId="88" hidden="1">'R2701'!$A$9:$D$62</definedName>
    <definedName name="_xlnm._FilterDatabase" localSheetId="89" hidden="1">'R2702'!$A$9:$D$62</definedName>
    <definedName name="_xlnm._FilterDatabase" localSheetId="90" hidden="1">'R2801'!$A$9:$D$62</definedName>
    <definedName name="_xlnm.Print_Titles" localSheetId="0">Titles!$3:$4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90" l="1"/>
  <c r="B7" i="90"/>
  <c r="E10" i="90"/>
  <c r="G10" i="90"/>
  <c r="H10" i="90"/>
  <c r="I10" i="90"/>
  <c r="J10" i="90" s="1"/>
  <c r="K10" i="90" s="1"/>
  <c r="G11" i="90"/>
  <c r="H11" i="90"/>
  <c r="I11" i="90" s="1"/>
  <c r="J11" i="90" s="1"/>
  <c r="K11" i="90" s="1"/>
  <c r="G12" i="90"/>
  <c r="H12" i="90"/>
  <c r="I12" i="90"/>
  <c r="J12" i="90"/>
  <c r="K12" i="90"/>
  <c r="G13" i="90"/>
  <c r="H13" i="90"/>
  <c r="I13" i="90"/>
  <c r="J13" i="90"/>
  <c r="K13" i="90"/>
  <c r="G14" i="90"/>
  <c r="H14" i="90"/>
  <c r="I14" i="90"/>
  <c r="J14" i="90"/>
  <c r="K14" i="90"/>
  <c r="G15" i="90"/>
  <c r="H15" i="90"/>
  <c r="I15" i="90"/>
  <c r="J15" i="90" s="1"/>
  <c r="K15" i="90" s="1"/>
  <c r="G16" i="90"/>
  <c r="H16" i="90"/>
  <c r="I16" i="90"/>
  <c r="J16" i="90"/>
  <c r="K16" i="90"/>
  <c r="G17" i="90"/>
  <c r="H17" i="90"/>
  <c r="I17" i="90"/>
  <c r="J17" i="90"/>
  <c r="K17" i="90" s="1"/>
  <c r="G18" i="90"/>
  <c r="H18" i="90"/>
  <c r="I18" i="90"/>
  <c r="J18" i="90" s="1"/>
  <c r="K18" i="90" s="1"/>
  <c r="G19" i="90"/>
  <c r="H19" i="90"/>
  <c r="I19" i="90" s="1"/>
  <c r="J19" i="90" s="1"/>
  <c r="K19" i="90" s="1"/>
  <c r="G20" i="90"/>
  <c r="H20" i="90"/>
  <c r="I20" i="90"/>
  <c r="J20" i="90"/>
  <c r="K20" i="90"/>
  <c r="G21" i="90"/>
  <c r="H21" i="90"/>
  <c r="I21" i="90"/>
  <c r="J21" i="90"/>
  <c r="K21" i="90"/>
  <c r="G22" i="90"/>
  <c r="H22" i="90"/>
  <c r="I22" i="90"/>
  <c r="J22" i="90"/>
  <c r="K22" i="90"/>
  <c r="G23" i="90"/>
  <c r="H23" i="90"/>
  <c r="I23" i="90"/>
  <c r="J23" i="90"/>
  <c r="K23" i="90"/>
  <c r="G24" i="90"/>
  <c r="H24" i="90"/>
  <c r="I24" i="90"/>
  <c r="J24" i="90" s="1"/>
  <c r="K24" i="90" s="1"/>
  <c r="G25" i="90"/>
  <c r="H25" i="90"/>
  <c r="I25" i="90"/>
  <c r="J25" i="90"/>
  <c r="K25" i="90" s="1"/>
  <c r="G26" i="90"/>
  <c r="H26" i="90"/>
  <c r="I26" i="90"/>
  <c r="J26" i="90" s="1"/>
  <c r="K26" i="90" s="1"/>
  <c r="G27" i="90"/>
  <c r="H27" i="90"/>
  <c r="I27" i="90" s="1"/>
  <c r="J27" i="90" s="1"/>
  <c r="K27" i="90" s="1"/>
  <c r="G28" i="90"/>
  <c r="H28" i="90"/>
  <c r="I28" i="90"/>
  <c r="J28" i="90"/>
  <c r="K28" i="90"/>
  <c r="G29" i="90"/>
  <c r="H29" i="90"/>
  <c r="I29" i="90"/>
  <c r="J29" i="90"/>
  <c r="K29" i="90"/>
  <c r="G30" i="90"/>
  <c r="H30" i="90"/>
  <c r="I30" i="90"/>
  <c r="J30" i="90"/>
  <c r="K30" i="90"/>
  <c r="G31" i="90"/>
  <c r="H31" i="90"/>
  <c r="I31" i="90"/>
  <c r="J31" i="90"/>
  <c r="K31" i="90"/>
  <c r="G32" i="90"/>
  <c r="H32" i="90"/>
  <c r="I32" i="90"/>
  <c r="J32" i="90"/>
  <c r="K32" i="90"/>
  <c r="G33" i="90"/>
  <c r="H33" i="90"/>
  <c r="I33" i="90"/>
  <c r="J33" i="90"/>
  <c r="K33" i="90" s="1"/>
  <c r="G34" i="90"/>
  <c r="H34" i="90"/>
  <c r="I34" i="90"/>
  <c r="J34" i="90" s="1"/>
  <c r="K34" i="90" s="1"/>
  <c r="G35" i="90"/>
  <c r="H35" i="90"/>
  <c r="I35" i="90" s="1"/>
  <c r="J35" i="90" s="1"/>
  <c r="K35" i="90" s="1"/>
  <c r="G36" i="90"/>
  <c r="H36" i="90"/>
  <c r="I36" i="90"/>
  <c r="J36" i="90"/>
  <c r="K36" i="90"/>
  <c r="G37" i="90"/>
  <c r="H37" i="90"/>
  <c r="I37" i="90"/>
  <c r="J37" i="90"/>
  <c r="K37" i="90"/>
  <c r="G38" i="90"/>
  <c r="H38" i="90"/>
  <c r="I38" i="90"/>
  <c r="J38" i="90"/>
  <c r="K38" i="90" s="1"/>
  <c r="G39" i="90"/>
  <c r="H39" i="90"/>
  <c r="I39" i="90"/>
  <c r="J39" i="90"/>
  <c r="K39" i="90"/>
  <c r="G40" i="90"/>
  <c r="H40" i="90"/>
  <c r="I40" i="90"/>
  <c r="J40" i="90"/>
  <c r="K40" i="90"/>
  <c r="G41" i="90"/>
  <c r="H41" i="90"/>
  <c r="I41" i="90" s="1"/>
  <c r="J41" i="90" s="1"/>
  <c r="K41" i="90" s="1"/>
  <c r="G42" i="90"/>
  <c r="H42" i="90"/>
  <c r="I42" i="90"/>
  <c r="J42" i="90" s="1"/>
  <c r="K42" i="90" s="1"/>
  <c r="G43" i="90"/>
  <c r="H43" i="90"/>
  <c r="I43" i="90" s="1"/>
  <c r="J43" i="90" s="1"/>
  <c r="K43" i="90" s="1"/>
  <c r="G44" i="90"/>
  <c r="H44" i="90"/>
  <c r="I44" i="90"/>
  <c r="J44" i="90"/>
  <c r="K44" i="90"/>
  <c r="G45" i="90"/>
  <c r="H45" i="90"/>
  <c r="I45" i="90"/>
  <c r="J45" i="90"/>
  <c r="K45" i="90"/>
  <c r="G46" i="90"/>
  <c r="H46" i="90"/>
  <c r="I46" i="90"/>
  <c r="J46" i="90"/>
  <c r="K46" i="90"/>
  <c r="G47" i="90"/>
  <c r="H47" i="90"/>
  <c r="I47" i="90"/>
  <c r="J47" i="90" s="1"/>
  <c r="K47" i="90" s="1"/>
  <c r="G48" i="90"/>
  <c r="H48" i="90"/>
  <c r="I48" i="90"/>
  <c r="J48" i="90"/>
  <c r="K48" i="90"/>
  <c r="G49" i="90"/>
  <c r="H49" i="90"/>
  <c r="I49" i="90"/>
  <c r="J49" i="90"/>
  <c r="K49" i="90" s="1"/>
  <c r="G50" i="90"/>
  <c r="H50" i="90"/>
  <c r="I50" i="90" s="1"/>
  <c r="J50" i="90" s="1"/>
  <c r="K50" i="90" s="1"/>
  <c r="G51" i="90"/>
  <c r="H51" i="90"/>
  <c r="I51" i="90" s="1"/>
  <c r="J51" i="90" s="1"/>
  <c r="K51" i="90" s="1"/>
  <c r="G52" i="90"/>
  <c r="H52" i="90"/>
  <c r="I52" i="90"/>
  <c r="J52" i="90"/>
  <c r="K52" i="90"/>
  <c r="G53" i="90"/>
  <c r="H53" i="90"/>
  <c r="I53" i="90"/>
  <c r="J53" i="90"/>
  <c r="K53" i="90"/>
  <c r="G54" i="90"/>
  <c r="H54" i="90"/>
  <c r="I54" i="90"/>
  <c r="J54" i="90"/>
  <c r="K54" i="90"/>
  <c r="G55" i="90"/>
  <c r="H55" i="90"/>
  <c r="I55" i="90"/>
  <c r="J55" i="90"/>
  <c r="K55" i="90"/>
  <c r="G56" i="90"/>
  <c r="H56" i="90"/>
  <c r="I56" i="90"/>
  <c r="J56" i="90"/>
  <c r="K56" i="90"/>
  <c r="G57" i="90"/>
  <c r="H57" i="90"/>
  <c r="I57" i="90" s="1"/>
  <c r="J57" i="90" s="1"/>
  <c r="K57" i="90" s="1"/>
  <c r="G58" i="90"/>
  <c r="H58" i="90"/>
  <c r="I58" i="90"/>
  <c r="J58" i="90" s="1"/>
  <c r="K58" i="90" s="1"/>
  <c r="G59" i="90"/>
  <c r="H59" i="90"/>
  <c r="I59" i="90" s="1"/>
  <c r="J59" i="90" s="1"/>
  <c r="K59" i="90" s="1"/>
  <c r="G60" i="90"/>
  <c r="H60" i="90"/>
  <c r="I60" i="90"/>
  <c r="J60" i="90"/>
  <c r="K60" i="90"/>
  <c r="G61" i="90"/>
  <c r="H61" i="90"/>
  <c r="I61" i="90"/>
  <c r="J61" i="90"/>
  <c r="K61" i="90"/>
  <c r="G62" i="90"/>
  <c r="H62" i="90"/>
  <c r="I62" i="90"/>
  <c r="J62" i="90"/>
  <c r="K62" i="90"/>
  <c r="M50" i="90" l="1"/>
  <c r="L20" i="90"/>
  <c r="M40" i="90"/>
  <c r="M23" i="90"/>
  <c r="M16" i="90"/>
  <c r="I7" i="90"/>
  <c r="M10" i="90"/>
  <c r="I6" i="90"/>
  <c r="L18" i="90" s="1"/>
  <c r="L10" i="90"/>
  <c r="N10" i="90" s="1"/>
  <c r="B6" i="89"/>
  <c r="B7" i="89"/>
  <c r="E10" i="89"/>
  <c r="G10" i="89"/>
  <c r="H10" i="89"/>
  <c r="I10" i="89"/>
  <c r="J10" i="89"/>
  <c r="K10" i="89" s="1"/>
  <c r="G11" i="89"/>
  <c r="H11" i="89"/>
  <c r="I11" i="89"/>
  <c r="J11" i="89" s="1"/>
  <c r="K11" i="89" s="1"/>
  <c r="G12" i="89"/>
  <c r="H12" i="89"/>
  <c r="I12" i="89" s="1"/>
  <c r="J12" i="89" s="1"/>
  <c r="K12" i="89" s="1"/>
  <c r="G13" i="89"/>
  <c r="H13" i="89"/>
  <c r="I13" i="89" s="1"/>
  <c r="J13" i="89" s="1"/>
  <c r="K13" i="89" s="1"/>
  <c r="G14" i="89"/>
  <c r="H14" i="89"/>
  <c r="I14" i="89"/>
  <c r="J14" i="89"/>
  <c r="K14" i="89"/>
  <c r="G15" i="89"/>
  <c r="H15" i="89"/>
  <c r="I15" i="89"/>
  <c r="J15" i="89"/>
  <c r="K15" i="89"/>
  <c r="G16" i="89"/>
  <c r="H16" i="89"/>
  <c r="I16" i="89"/>
  <c r="J16" i="89"/>
  <c r="K16" i="89"/>
  <c r="G17" i="89"/>
  <c r="H17" i="89"/>
  <c r="I17" i="89"/>
  <c r="J17" i="89" s="1"/>
  <c r="K17" i="89" s="1"/>
  <c r="G18" i="89"/>
  <c r="H18" i="89"/>
  <c r="I18" i="89"/>
  <c r="J18" i="89"/>
  <c r="K18" i="89" s="1"/>
  <c r="G19" i="89"/>
  <c r="H19" i="89"/>
  <c r="I19" i="89" s="1"/>
  <c r="J19" i="89" s="1"/>
  <c r="K19" i="89" s="1"/>
  <c r="G20" i="89"/>
  <c r="H20" i="89"/>
  <c r="I20" i="89" s="1"/>
  <c r="J20" i="89" s="1"/>
  <c r="K20" i="89" s="1"/>
  <c r="G21" i="89"/>
  <c r="H21" i="89"/>
  <c r="I21" i="89" s="1"/>
  <c r="J21" i="89" s="1"/>
  <c r="K21" i="89" s="1"/>
  <c r="G22" i="89"/>
  <c r="H22" i="89"/>
  <c r="I22" i="89"/>
  <c r="J22" i="89"/>
  <c r="K22" i="89"/>
  <c r="G23" i="89"/>
  <c r="H23" i="89"/>
  <c r="I23" i="89"/>
  <c r="J23" i="89"/>
  <c r="K23" i="89"/>
  <c r="G24" i="89"/>
  <c r="H24" i="89"/>
  <c r="I24" i="89"/>
  <c r="J24" i="89" s="1"/>
  <c r="K24" i="89" s="1"/>
  <c r="G25" i="89"/>
  <c r="H25" i="89"/>
  <c r="I25" i="89"/>
  <c r="J25" i="89"/>
  <c r="K25" i="89" s="1"/>
  <c r="G26" i="89"/>
  <c r="H26" i="89"/>
  <c r="I26" i="89"/>
  <c r="J26" i="89"/>
  <c r="K26" i="89" s="1"/>
  <c r="G27" i="89"/>
  <c r="H27" i="89"/>
  <c r="I27" i="89" s="1"/>
  <c r="J27" i="89" s="1"/>
  <c r="K27" i="89" s="1"/>
  <c r="G28" i="89"/>
  <c r="H28" i="89"/>
  <c r="I28" i="89" s="1"/>
  <c r="J28" i="89" s="1"/>
  <c r="K28" i="89" s="1"/>
  <c r="G29" i="89"/>
  <c r="H29" i="89"/>
  <c r="I29" i="89" s="1"/>
  <c r="J29" i="89" s="1"/>
  <c r="K29" i="89" s="1"/>
  <c r="G30" i="89"/>
  <c r="H30" i="89"/>
  <c r="I30" i="89"/>
  <c r="J30" i="89"/>
  <c r="K30" i="89"/>
  <c r="G31" i="89"/>
  <c r="H31" i="89"/>
  <c r="I31" i="89"/>
  <c r="J31" i="89"/>
  <c r="K31" i="89"/>
  <c r="G32" i="89"/>
  <c r="H32" i="89"/>
  <c r="I32" i="89"/>
  <c r="J32" i="89" s="1"/>
  <c r="K32" i="89" s="1"/>
  <c r="G33" i="89"/>
  <c r="H33" i="89"/>
  <c r="I33" i="89"/>
  <c r="J33" i="89"/>
  <c r="K33" i="89"/>
  <c r="G34" i="89"/>
  <c r="H34" i="89"/>
  <c r="I34" i="89"/>
  <c r="J34" i="89"/>
  <c r="K34" i="89" s="1"/>
  <c r="G35" i="89"/>
  <c r="H35" i="89"/>
  <c r="I35" i="89"/>
  <c r="J35" i="89" s="1"/>
  <c r="K35" i="89" s="1"/>
  <c r="G36" i="89"/>
  <c r="H36" i="89"/>
  <c r="I36" i="89" s="1"/>
  <c r="J36" i="89" s="1"/>
  <c r="K36" i="89" s="1"/>
  <c r="G37" i="89"/>
  <c r="H37" i="89"/>
  <c r="I37" i="89" s="1"/>
  <c r="J37" i="89" s="1"/>
  <c r="K37" i="89" s="1"/>
  <c r="G38" i="89"/>
  <c r="H38" i="89"/>
  <c r="I38" i="89"/>
  <c r="J38" i="89"/>
  <c r="K38" i="89"/>
  <c r="G39" i="89"/>
  <c r="H39" i="89"/>
  <c r="I39" i="89"/>
  <c r="J39" i="89" s="1"/>
  <c r="K39" i="89" s="1"/>
  <c r="G40" i="89"/>
  <c r="H40" i="89"/>
  <c r="I40" i="89"/>
  <c r="J40" i="89"/>
  <c r="K40" i="89" s="1"/>
  <c r="G41" i="89"/>
  <c r="H41" i="89"/>
  <c r="I41" i="89"/>
  <c r="J41" i="89"/>
  <c r="K41" i="89"/>
  <c r="G42" i="89"/>
  <c r="H42" i="89"/>
  <c r="I42" i="89"/>
  <c r="J42" i="89"/>
  <c r="K42" i="89" s="1"/>
  <c r="G43" i="89"/>
  <c r="H43" i="89"/>
  <c r="I43" i="89" s="1"/>
  <c r="J43" i="89" s="1"/>
  <c r="K43" i="89" s="1"/>
  <c r="G44" i="89"/>
  <c r="H44" i="89"/>
  <c r="I44" i="89" s="1"/>
  <c r="J44" i="89" s="1"/>
  <c r="K44" i="89" s="1"/>
  <c r="G45" i="89"/>
  <c r="H45" i="89"/>
  <c r="I45" i="89" s="1"/>
  <c r="J45" i="89" s="1"/>
  <c r="K45" i="89"/>
  <c r="G46" i="89"/>
  <c r="H46" i="89"/>
  <c r="I46" i="89"/>
  <c r="J46" i="89"/>
  <c r="K46" i="89"/>
  <c r="G47" i="89"/>
  <c r="H47" i="89"/>
  <c r="I47" i="89"/>
  <c r="J47" i="89"/>
  <c r="K47" i="89"/>
  <c r="G48" i="89"/>
  <c r="H48" i="89"/>
  <c r="I48" i="89"/>
  <c r="J48" i="89"/>
  <c r="K48" i="89"/>
  <c r="G49" i="89"/>
  <c r="H49" i="89"/>
  <c r="I49" i="89" s="1"/>
  <c r="J49" i="89" s="1"/>
  <c r="K49" i="89" s="1"/>
  <c r="G50" i="89"/>
  <c r="H50" i="89"/>
  <c r="I50" i="89"/>
  <c r="J50" i="89" s="1"/>
  <c r="K50" i="89" s="1"/>
  <c r="G51" i="89"/>
  <c r="H51" i="89"/>
  <c r="I51" i="89"/>
  <c r="J51" i="89" s="1"/>
  <c r="K51" i="89" s="1"/>
  <c r="G52" i="89"/>
  <c r="H52" i="89"/>
  <c r="I52" i="89" s="1"/>
  <c r="J52" i="89" s="1"/>
  <c r="K52" i="89" s="1"/>
  <c r="G53" i="89"/>
  <c r="H53" i="89"/>
  <c r="I53" i="89" s="1"/>
  <c r="J53" i="89" s="1"/>
  <c r="K53" i="89" s="1"/>
  <c r="G54" i="89"/>
  <c r="H54" i="89"/>
  <c r="I54" i="89"/>
  <c r="J54" i="89"/>
  <c r="K54" i="89" s="1"/>
  <c r="G55" i="89"/>
  <c r="H55" i="89"/>
  <c r="I55" i="89"/>
  <c r="J55" i="89" s="1"/>
  <c r="K55" i="89" s="1"/>
  <c r="G56" i="89"/>
  <c r="H56" i="89"/>
  <c r="I56" i="89"/>
  <c r="J56" i="89"/>
  <c r="K56" i="89" s="1"/>
  <c r="G57" i="89"/>
  <c r="H57" i="89"/>
  <c r="I57" i="89"/>
  <c r="J57" i="89"/>
  <c r="K57" i="89"/>
  <c r="G58" i="89"/>
  <c r="H58" i="89"/>
  <c r="I58" i="89"/>
  <c r="J58" i="89"/>
  <c r="K58" i="89" s="1"/>
  <c r="G59" i="89"/>
  <c r="H59" i="89"/>
  <c r="I59" i="89" s="1"/>
  <c r="J59" i="89" s="1"/>
  <c r="K59" i="89" s="1"/>
  <c r="G60" i="89"/>
  <c r="H60" i="89"/>
  <c r="I60" i="89" s="1"/>
  <c r="J60" i="89" s="1"/>
  <c r="K60" i="89" s="1"/>
  <c r="G61" i="89"/>
  <c r="H61" i="89"/>
  <c r="I61" i="89" s="1"/>
  <c r="J61" i="89" s="1"/>
  <c r="K61" i="89"/>
  <c r="G62" i="89"/>
  <c r="H62" i="89"/>
  <c r="I62" i="89"/>
  <c r="J62" i="89"/>
  <c r="K62" i="89"/>
  <c r="M36" i="90" l="1"/>
  <c r="M11" i="90"/>
  <c r="M12" i="90"/>
  <c r="M45" i="90"/>
  <c r="M46" i="90"/>
  <c r="M20" i="90"/>
  <c r="N20" i="90" s="1"/>
  <c r="E20" i="90" s="1"/>
  <c r="M27" i="90"/>
  <c r="M60" i="90"/>
  <c r="M51" i="90"/>
  <c r="M58" i="90"/>
  <c r="M61" i="90"/>
  <c r="M37" i="90"/>
  <c r="M43" i="90"/>
  <c r="M44" i="90"/>
  <c r="M13" i="90"/>
  <c r="M14" i="90"/>
  <c r="M19" i="90"/>
  <c r="M59" i="90"/>
  <c r="M21" i="90"/>
  <c r="M22" i="90"/>
  <c r="M28" i="90"/>
  <c r="M62" i="90"/>
  <c r="M32" i="90"/>
  <c r="M29" i="90"/>
  <c r="L24" i="90"/>
  <c r="L48" i="90"/>
  <c r="N48" i="90" s="1"/>
  <c r="E48" i="90" s="1"/>
  <c r="L57" i="90"/>
  <c r="M35" i="90"/>
  <c r="M17" i="90"/>
  <c r="L44" i="90"/>
  <c r="N44" i="90" s="1"/>
  <c r="E44" i="90" s="1"/>
  <c r="L17" i="90"/>
  <c r="N17" i="90" s="1"/>
  <c r="E17" i="90" s="1"/>
  <c r="M34" i="90"/>
  <c r="M42" i="90"/>
  <c r="L33" i="90"/>
  <c r="L26" i="90"/>
  <c r="M53" i="90"/>
  <c r="L36" i="90"/>
  <c r="N36" i="90" s="1"/>
  <c r="E36" i="90" s="1"/>
  <c r="M49" i="90"/>
  <c r="L41" i="90"/>
  <c r="N41" i="90" s="1"/>
  <c r="E41" i="90" s="1"/>
  <c r="L19" i="90"/>
  <c r="N19" i="90" s="1"/>
  <c r="E19" i="90" s="1"/>
  <c r="M48" i="90"/>
  <c r="M47" i="90"/>
  <c r="M57" i="90"/>
  <c r="L39" i="90"/>
  <c r="N39" i="90" s="1"/>
  <c r="E39" i="90" s="1"/>
  <c r="L53" i="90"/>
  <c r="N53" i="90" s="1"/>
  <c r="E53" i="90" s="1"/>
  <c r="L54" i="90"/>
  <c r="N54" i="90" s="1"/>
  <c r="E54" i="90" s="1"/>
  <c r="L37" i="90"/>
  <c r="L38" i="90"/>
  <c r="L15" i="90"/>
  <c r="L13" i="90"/>
  <c r="L14" i="90"/>
  <c r="N14" i="90" s="1"/>
  <c r="E14" i="90" s="1"/>
  <c r="L46" i="90"/>
  <c r="N46" i="90" s="1"/>
  <c r="E46" i="90" s="1"/>
  <c r="L22" i="90"/>
  <c r="N22" i="90" s="1"/>
  <c r="E22" i="90" s="1"/>
  <c r="L61" i="90"/>
  <c r="N61" i="90" s="1"/>
  <c r="E61" i="90" s="1"/>
  <c r="L62" i="90"/>
  <c r="L29" i="90"/>
  <c r="L52" i="90"/>
  <c r="L55" i="90"/>
  <c r="L47" i="90"/>
  <c r="N47" i="90" s="1"/>
  <c r="E47" i="90" s="1"/>
  <c r="L45" i="90"/>
  <c r="N45" i="90" s="1"/>
  <c r="E45" i="90" s="1"/>
  <c r="L23" i="90"/>
  <c r="N23" i="90" s="1"/>
  <c r="E23" i="90" s="1"/>
  <c r="L59" i="90"/>
  <c r="N59" i="90" s="1"/>
  <c r="E59" i="90" s="1"/>
  <c r="L21" i="90"/>
  <c r="L60" i="90"/>
  <c r="L28" i="90"/>
  <c r="L31" i="90"/>
  <c r="L51" i="90"/>
  <c r="N51" i="90" s="1"/>
  <c r="E51" i="90" s="1"/>
  <c r="L30" i="90"/>
  <c r="N30" i="90" s="1"/>
  <c r="E30" i="90" s="1"/>
  <c r="L32" i="90"/>
  <c r="L50" i="90"/>
  <c r="N50" i="90" s="1"/>
  <c r="E50" i="90" s="1"/>
  <c r="M24" i="90"/>
  <c r="L16" i="90"/>
  <c r="N16" i="90" s="1"/>
  <c r="E16" i="90" s="1"/>
  <c r="M33" i="90"/>
  <c r="M30" i="90"/>
  <c r="L11" i="90"/>
  <c r="N11" i="90" s="1"/>
  <c r="E11" i="90" s="1"/>
  <c r="M31" i="90"/>
  <c r="M26" i="90"/>
  <c r="L27" i="90"/>
  <c r="N27" i="90" s="1"/>
  <c r="E27" i="90" s="1"/>
  <c r="M18" i="90"/>
  <c r="N18" i="90" s="1"/>
  <c r="E18" i="90" s="1"/>
  <c r="M54" i="90"/>
  <c r="L34" i="90"/>
  <c r="N34" i="90" s="1"/>
  <c r="E34" i="90" s="1"/>
  <c r="M38" i="90"/>
  <c r="L43" i="90"/>
  <c r="L42" i="90"/>
  <c r="N42" i="90" s="1"/>
  <c r="E42" i="90" s="1"/>
  <c r="L35" i="90"/>
  <c r="N35" i="90" s="1"/>
  <c r="E35" i="90" s="1"/>
  <c r="L40" i="90"/>
  <c r="N40" i="90" s="1"/>
  <c r="E40" i="90" s="1"/>
  <c r="L58" i="90"/>
  <c r="N58" i="90" s="1"/>
  <c r="E58" i="90" s="1"/>
  <c r="M39" i="90"/>
  <c r="M15" i="90"/>
  <c r="L49" i="90"/>
  <c r="L56" i="90"/>
  <c r="M56" i="90"/>
  <c r="M55" i="90"/>
  <c r="L25" i="90"/>
  <c r="N25" i="90" s="1"/>
  <c r="E25" i="90" s="1"/>
  <c r="M25" i="90"/>
  <c r="L12" i="90"/>
  <c r="M52" i="90"/>
  <c r="M41" i="90"/>
  <c r="M40" i="89"/>
  <c r="M56" i="89"/>
  <c r="M33" i="89"/>
  <c r="M25" i="89"/>
  <c r="M49" i="89"/>
  <c r="M53" i="89"/>
  <c r="M37" i="89"/>
  <c r="M32" i="89"/>
  <c r="M54" i="89"/>
  <c r="M17" i="89"/>
  <c r="I7" i="89"/>
  <c r="M19" i="89"/>
  <c r="M27" i="89"/>
  <c r="M57" i="89"/>
  <c r="M39" i="89"/>
  <c r="M18" i="89"/>
  <c r="M48" i="89"/>
  <c r="M34" i="89"/>
  <c r="M16" i="89"/>
  <c r="I6" i="89"/>
  <c r="L36" i="89" s="1"/>
  <c r="M11" i="89"/>
  <c r="B6" i="88"/>
  <c r="B7" i="88"/>
  <c r="E10" i="88"/>
  <c r="G10" i="88"/>
  <c r="H10" i="88"/>
  <c r="I10" i="88"/>
  <c r="J10" i="88" s="1"/>
  <c r="K10" i="88" s="1"/>
  <c r="G11" i="88"/>
  <c r="H11" i="88"/>
  <c r="I11" i="88" s="1"/>
  <c r="J11" i="88" s="1"/>
  <c r="K11" i="88" s="1"/>
  <c r="G12" i="88"/>
  <c r="H12" i="88"/>
  <c r="I12" i="88"/>
  <c r="J12" i="88" s="1"/>
  <c r="K12" i="88" s="1"/>
  <c r="G13" i="88"/>
  <c r="H13" i="88"/>
  <c r="I13" i="88" s="1"/>
  <c r="J13" i="88" s="1"/>
  <c r="K13" i="88" s="1"/>
  <c r="G14" i="88"/>
  <c r="H14" i="88"/>
  <c r="I14" i="88"/>
  <c r="J14" i="88"/>
  <c r="K14" i="88"/>
  <c r="G15" i="88"/>
  <c r="H15" i="88"/>
  <c r="I15" i="88"/>
  <c r="J15" i="88"/>
  <c r="K15" i="88"/>
  <c r="G16" i="88"/>
  <c r="H16" i="88"/>
  <c r="I16" i="88"/>
  <c r="J16" i="88"/>
  <c r="K16" i="88"/>
  <c r="G17" i="88"/>
  <c r="H17" i="88"/>
  <c r="I17" i="88" s="1"/>
  <c r="J17" i="88" s="1"/>
  <c r="K17" i="88" s="1"/>
  <c r="G18" i="88"/>
  <c r="H18" i="88"/>
  <c r="I18" i="88"/>
  <c r="J18" i="88" s="1"/>
  <c r="K18" i="88" s="1"/>
  <c r="G19" i="88"/>
  <c r="H19" i="88"/>
  <c r="I19" i="88" s="1"/>
  <c r="J19" i="88" s="1"/>
  <c r="K19" i="88" s="1"/>
  <c r="G20" i="88"/>
  <c r="H20" i="88"/>
  <c r="I20" i="88"/>
  <c r="J20" i="88" s="1"/>
  <c r="K20" i="88" s="1"/>
  <c r="G21" i="88"/>
  <c r="H21" i="88"/>
  <c r="I21" i="88" s="1"/>
  <c r="J21" i="88" s="1"/>
  <c r="K21" i="88" s="1"/>
  <c r="G22" i="88"/>
  <c r="H22" i="88"/>
  <c r="I22" i="88"/>
  <c r="J22" i="88"/>
  <c r="K22" i="88"/>
  <c r="G23" i="88"/>
  <c r="H23" i="88"/>
  <c r="I23" i="88"/>
  <c r="J23" i="88"/>
  <c r="K23" i="88" s="1"/>
  <c r="G24" i="88"/>
  <c r="H24" i="88"/>
  <c r="I24" i="88"/>
  <c r="J24" i="88"/>
  <c r="K24" i="88" s="1"/>
  <c r="G25" i="88"/>
  <c r="H25" i="88"/>
  <c r="I25" i="88"/>
  <c r="J25" i="88"/>
  <c r="K25" i="88" s="1"/>
  <c r="G26" i="88"/>
  <c r="H26" i="88"/>
  <c r="I26" i="88"/>
  <c r="J26" i="88" s="1"/>
  <c r="K26" i="88" s="1"/>
  <c r="G27" i="88"/>
  <c r="H27" i="88"/>
  <c r="I27" i="88" s="1"/>
  <c r="J27" i="88" s="1"/>
  <c r="K27" i="88" s="1"/>
  <c r="G28" i="88"/>
  <c r="H28" i="88"/>
  <c r="I28" i="88"/>
  <c r="J28" i="88" s="1"/>
  <c r="K28" i="88" s="1"/>
  <c r="G29" i="88"/>
  <c r="H29" i="88"/>
  <c r="I29" i="88" s="1"/>
  <c r="J29" i="88" s="1"/>
  <c r="K29" i="88" s="1"/>
  <c r="G30" i="88"/>
  <c r="H30" i="88"/>
  <c r="I30" i="88"/>
  <c r="J30" i="88"/>
  <c r="K30" i="88"/>
  <c r="G31" i="88"/>
  <c r="H31" i="88"/>
  <c r="I31" i="88"/>
  <c r="J31" i="88"/>
  <c r="K31" i="88"/>
  <c r="G32" i="88"/>
  <c r="H32" i="88"/>
  <c r="I32" i="88"/>
  <c r="J32" i="88" s="1"/>
  <c r="K32" i="88" s="1"/>
  <c r="G33" i="88"/>
  <c r="H33" i="88"/>
  <c r="I33" i="88"/>
  <c r="J33" i="88"/>
  <c r="K33" i="88" s="1"/>
  <c r="G34" i="88"/>
  <c r="H34" i="88"/>
  <c r="I34" i="88" s="1"/>
  <c r="J34" i="88" s="1"/>
  <c r="K34" i="88" s="1"/>
  <c r="G35" i="88"/>
  <c r="H35" i="88"/>
  <c r="I35" i="88" s="1"/>
  <c r="J35" i="88" s="1"/>
  <c r="K35" i="88" s="1"/>
  <c r="G36" i="88"/>
  <c r="H36" i="88"/>
  <c r="I36" i="88"/>
  <c r="J36" i="88" s="1"/>
  <c r="K36" i="88" s="1"/>
  <c r="G37" i="88"/>
  <c r="H37" i="88"/>
  <c r="I37" i="88" s="1"/>
  <c r="J37" i="88" s="1"/>
  <c r="K37" i="88" s="1"/>
  <c r="G38" i="88"/>
  <c r="H38" i="88"/>
  <c r="I38" i="88"/>
  <c r="J38" i="88"/>
  <c r="K38" i="88"/>
  <c r="G39" i="88"/>
  <c r="H39" i="88"/>
  <c r="I39" i="88"/>
  <c r="J39" i="88"/>
  <c r="K39" i="88"/>
  <c r="G40" i="88"/>
  <c r="H40" i="88"/>
  <c r="I40" i="88"/>
  <c r="J40" i="88"/>
  <c r="K40" i="88" s="1"/>
  <c r="G41" i="88"/>
  <c r="H41" i="88"/>
  <c r="I41" i="88"/>
  <c r="J41" i="88"/>
  <c r="K41" i="88" s="1"/>
  <c r="G42" i="88"/>
  <c r="H42" i="88"/>
  <c r="I42" i="88"/>
  <c r="J42" i="88" s="1"/>
  <c r="K42" i="88" s="1"/>
  <c r="G43" i="88"/>
  <c r="H43" i="88"/>
  <c r="I43" i="88" s="1"/>
  <c r="J43" i="88" s="1"/>
  <c r="K43" i="88" s="1"/>
  <c r="G44" i="88"/>
  <c r="H44" i="88"/>
  <c r="I44" i="88"/>
  <c r="J44" i="88" s="1"/>
  <c r="K44" i="88" s="1"/>
  <c r="G45" i="88"/>
  <c r="H45" i="88"/>
  <c r="I45" i="88" s="1"/>
  <c r="J45" i="88" s="1"/>
  <c r="K45" i="88" s="1"/>
  <c r="G46" i="88"/>
  <c r="H46" i="88"/>
  <c r="I46" i="88"/>
  <c r="J46" i="88"/>
  <c r="K46" i="88"/>
  <c r="G47" i="88"/>
  <c r="H47" i="88"/>
  <c r="I47" i="88"/>
  <c r="J47" i="88"/>
  <c r="K47" i="88"/>
  <c r="G48" i="88"/>
  <c r="H48" i="88"/>
  <c r="I48" i="88"/>
  <c r="J48" i="88" s="1"/>
  <c r="K48" i="88" s="1"/>
  <c r="G49" i="88"/>
  <c r="H49" i="88"/>
  <c r="I49" i="88"/>
  <c r="J49" i="88"/>
  <c r="K49" i="88" s="1"/>
  <c r="G50" i="88"/>
  <c r="H50" i="88"/>
  <c r="I50" i="88"/>
  <c r="J50" i="88" s="1"/>
  <c r="K50" i="88" s="1"/>
  <c r="G51" i="88"/>
  <c r="H51" i="88"/>
  <c r="I51" i="88" s="1"/>
  <c r="J51" i="88" s="1"/>
  <c r="K51" i="88" s="1"/>
  <c r="G52" i="88"/>
  <c r="H52" i="88"/>
  <c r="I52" i="88"/>
  <c r="J52" i="88" s="1"/>
  <c r="K52" i="88" s="1"/>
  <c r="G53" i="88"/>
  <c r="H53" i="88"/>
  <c r="I53" i="88" s="1"/>
  <c r="J53" i="88" s="1"/>
  <c r="K53" i="88"/>
  <c r="G54" i="88"/>
  <c r="H54" i="88"/>
  <c r="I54" i="88"/>
  <c r="J54" i="88"/>
  <c r="K54" i="88"/>
  <c r="G55" i="88"/>
  <c r="H55" i="88"/>
  <c r="I55" i="88"/>
  <c r="J55" i="88" s="1"/>
  <c r="K55" i="88" s="1"/>
  <c r="G56" i="88"/>
  <c r="H56" i="88"/>
  <c r="I56" i="88"/>
  <c r="J56" i="88" s="1"/>
  <c r="K56" i="88" s="1"/>
  <c r="G57" i="88"/>
  <c r="H57" i="88"/>
  <c r="I57" i="88"/>
  <c r="J57" i="88"/>
  <c r="K57" i="88" s="1"/>
  <c r="G58" i="88"/>
  <c r="H58" i="88"/>
  <c r="I58" i="88"/>
  <c r="J58" i="88" s="1"/>
  <c r="K58" i="88" s="1"/>
  <c r="G59" i="88"/>
  <c r="H59" i="88"/>
  <c r="I59" i="88" s="1"/>
  <c r="J59" i="88" s="1"/>
  <c r="K59" i="88" s="1"/>
  <c r="G60" i="88"/>
  <c r="H60" i="88"/>
  <c r="I60" i="88"/>
  <c r="J60" i="88" s="1"/>
  <c r="K60" i="88" s="1"/>
  <c r="G61" i="88"/>
  <c r="H61" i="88"/>
  <c r="I61" i="88" s="1"/>
  <c r="J61" i="88" s="1"/>
  <c r="K61" i="88" s="1"/>
  <c r="G62" i="88"/>
  <c r="H62" i="88"/>
  <c r="I62" i="88"/>
  <c r="J62" i="88"/>
  <c r="K62" i="88" s="1"/>
  <c r="N32" i="90" l="1"/>
  <c r="E32" i="90" s="1"/>
  <c r="N43" i="90"/>
  <c r="E43" i="90" s="1"/>
  <c r="N55" i="90"/>
  <c r="E55" i="90" s="1"/>
  <c r="N57" i="90"/>
  <c r="E57" i="90" s="1"/>
  <c r="N28" i="90"/>
  <c r="E28" i="90" s="1"/>
  <c r="N52" i="90"/>
  <c r="E52" i="90" s="1"/>
  <c r="N15" i="90"/>
  <c r="E15" i="90" s="1"/>
  <c r="N33" i="90"/>
  <c r="E33" i="90" s="1"/>
  <c r="N12" i="90"/>
  <c r="E12" i="90" s="1"/>
  <c r="N60" i="90"/>
  <c r="E60" i="90" s="1"/>
  <c r="N29" i="90"/>
  <c r="E29" i="90" s="1"/>
  <c r="N38" i="90"/>
  <c r="E38" i="90" s="1"/>
  <c r="N24" i="90"/>
  <c r="E24" i="90" s="1"/>
  <c r="N56" i="90"/>
  <c r="E56" i="90" s="1"/>
  <c r="N49" i="90"/>
  <c r="E49" i="90" s="1"/>
  <c r="N31" i="90"/>
  <c r="E31" i="90" s="1"/>
  <c r="N13" i="90"/>
  <c r="E13" i="90" s="1"/>
  <c r="N26" i="90"/>
  <c r="E26" i="90" s="1"/>
  <c r="N21" i="90"/>
  <c r="E21" i="90" s="1"/>
  <c r="N62" i="90"/>
  <c r="E62" i="90" s="1"/>
  <c r="N37" i="90"/>
  <c r="E37" i="90" s="1"/>
  <c r="L26" i="89"/>
  <c r="L11" i="89"/>
  <c r="N11" i="89" s="1"/>
  <c r="E11" i="89" s="1"/>
  <c r="L28" i="89"/>
  <c r="N28" i="89" s="1"/>
  <c r="E28" i="89" s="1"/>
  <c r="L19" i="89"/>
  <c r="N19" i="89" s="1"/>
  <c r="E19" i="89" s="1"/>
  <c r="L43" i="89"/>
  <c r="M30" i="89"/>
  <c r="M36" i="89"/>
  <c r="N36" i="89" s="1"/>
  <c r="E36" i="89" s="1"/>
  <c r="M29" i="89"/>
  <c r="M38" i="89"/>
  <c r="M52" i="89"/>
  <c r="M21" i="89"/>
  <c r="M31" i="89"/>
  <c r="M13" i="89"/>
  <c r="M22" i="89"/>
  <c r="M23" i="89"/>
  <c r="M28" i="89"/>
  <c r="M51" i="89"/>
  <c r="M61" i="89"/>
  <c r="M14" i="89"/>
  <c r="M60" i="89"/>
  <c r="M47" i="89"/>
  <c r="M62" i="89"/>
  <c r="M12" i="89"/>
  <c r="M45" i="89"/>
  <c r="M46" i="89"/>
  <c r="M15" i="89"/>
  <c r="M41" i="89"/>
  <c r="M44" i="89"/>
  <c r="L13" i="89"/>
  <c r="L16" i="89"/>
  <c r="N16" i="89" s="1"/>
  <c r="E16" i="89" s="1"/>
  <c r="L22" i="89"/>
  <c r="N22" i="89" s="1"/>
  <c r="E22" i="89" s="1"/>
  <c r="L40" i="89"/>
  <c r="N40" i="89" s="1"/>
  <c r="E40" i="89" s="1"/>
  <c r="L56" i="89"/>
  <c r="N56" i="89" s="1"/>
  <c r="E56" i="89" s="1"/>
  <c r="L32" i="89"/>
  <c r="N32" i="89" s="1"/>
  <c r="E32" i="89" s="1"/>
  <c r="L38" i="89"/>
  <c r="N38" i="89" s="1"/>
  <c r="E38" i="89" s="1"/>
  <c r="L39" i="89"/>
  <c r="N39" i="89" s="1"/>
  <c r="E39" i="89" s="1"/>
  <c r="L54" i="89"/>
  <c r="N54" i="89" s="1"/>
  <c r="E54" i="89" s="1"/>
  <c r="L55" i="89"/>
  <c r="N55" i="89" s="1"/>
  <c r="E55" i="89" s="1"/>
  <c r="L21" i="89"/>
  <c r="N21" i="89" s="1"/>
  <c r="E21" i="89" s="1"/>
  <c r="L24" i="89"/>
  <c r="L30" i="89"/>
  <c r="L31" i="89"/>
  <c r="L23" i="89"/>
  <c r="L14" i="89"/>
  <c r="N14" i="89" s="1"/>
  <c r="E14" i="89" s="1"/>
  <c r="L15" i="89"/>
  <c r="N15" i="89" s="1"/>
  <c r="E15" i="89" s="1"/>
  <c r="L48" i="89"/>
  <c r="N48" i="89" s="1"/>
  <c r="E48" i="89" s="1"/>
  <c r="L61" i="89"/>
  <c r="N61" i="89" s="1"/>
  <c r="E61" i="89" s="1"/>
  <c r="L62" i="89"/>
  <c r="L45" i="89"/>
  <c r="N45" i="89" s="1"/>
  <c r="E45" i="89" s="1"/>
  <c r="L44" i="89"/>
  <c r="L47" i="89"/>
  <c r="L46" i="89"/>
  <c r="N46" i="89" s="1"/>
  <c r="E46" i="89" s="1"/>
  <c r="L60" i="89"/>
  <c r="N60" i="89" s="1"/>
  <c r="E60" i="89" s="1"/>
  <c r="L25" i="89"/>
  <c r="N25" i="89" s="1"/>
  <c r="E25" i="89" s="1"/>
  <c r="L35" i="89"/>
  <c r="N35" i="89" s="1"/>
  <c r="E35" i="89" s="1"/>
  <c r="L52" i="89"/>
  <c r="L18" i="89"/>
  <c r="N18" i="89" s="1"/>
  <c r="E18" i="89" s="1"/>
  <c r="L12" i="89"/>
  <c r="L34" i="89"/>
  <c r="N34" i="89" s="1"/>
  <c r="E34" i="89" s="1"/>
  <c r="L33" i="89"/>
  <c r="N33" i="89" s="1"/>
  <c r="E33" i="89" s="1"/>
  <c r="L17" i="89"/>
  <c r="N17" i="89" s="1"/>
  <c r="E17" i="89" s="1"/>
  <c r="L49" i="89"/>
  <c r="N49" i="89" s="1"/>
  <c r="E49" i="89" s="1"/>
  <c r="L42" i="89"/>
  <c r="N42" i="89" s="1"/>
  <c r="E42" i="89" s="1"/>
  <c r="L41" i="89"/>
  <c r="L37" i="89"/>
  <c r="N37" i="89" s="1"/>
  <c r="E37" i="89" s="1"/>
  <c r="L58" i="89"/>
  <c r="L51" i="89"/>
  <c r="N51" i="89" s="1"/>
  <c r="E51" i="89" s="1"/>
  <c r="M42" i="89"/>
  <c r="L29" i="89"/>
  <c r="N29" i="89" s="1"/>
  <c r="E29" i="89" s="1"/>
  <c r="M35" i="89"/>
  <c r="L53" i="89"/>
  <c r="N53" i="89" s="1"/>
  <c r="E53" i="89" s="1"/>
  <c r="M59" i="89"/>
  <c r="M50" i="89"/>
  <c r="M26" i="89"/>
  <c r="L57" i="89"/>
  <c r="N57" i="89" s="1"/>
  <c r="E57" i="89" s="1"/>
  <c r="M58" i="89"/>
  <c r="M24" i="89"/>
  <c r="L59" i="89"/>
  <c r="N59" i="89" s="1"/>
  <c r="E59" i="89" s="1"/>
  <c r="L50" i="89"/>
  <c r="N50" i="89" s="1"/>
  <c r="E50" i="89" s="1"/>
  <c r="L10" i="89"/>
  <c r="L20" i="89"/>
  <c r="M55" i="89"/>
  <c r="M10" i="89"/>
  <c r="L27" i="89"/>
  <c r="N27" i="89" s="1"/>
  <c r="E27" i="89" s="1"/>
  <c r="M43" i="89"/>
  <c r="M20" i="89"/>
  <c r="M44" i="88"/>
  <c r="M46" i="88"/>
  <c r="M28" i="88"/>
  <c r="M23" i="88"/>
  <c r="I7" i="88"/>
  <c r="M10" i="88"/>
  <c r="M39" i="88"/>
  <c r="L16" i="88"/>
  <c r="N16" i="88" s="1"/>
  <c r="E16" i="88" s="1"/>
  <c r="L12" i="88"/>
  <c r="I6" i="88"/>
  <c r="L42" i="88" s="1"/>
  <c r="N42" i="88" s="1"/>
  <c r="E42" i="88" s="1"/>
  <c r="L58" i="88"/>
  <c r="M49" i="88"/>
  <c r="M16" i="88"/>
  <c r="M43" i="88"/>
  <c r="L20" i="88"/>
  <c r="L18" i="88"/>
  <c r="L56" i="88"/>
  <c r="M47" i="88"/>
  <c r="L32" i="88"/>
  <c r="L50" i="88"/>
  <c r="M42" i="88"/>
  <c r="L27" i="88"/>
  <c r="B6" i="87"/>
  <c r="B7" i="87"/>
  <c r="E10" i="87"/>
  <c r="G10" i="87"/>
  <c r="H10" i="87"/>
  <c r="I10" i="87"/>
  <c r="J10" i="87" s="1"/>
  <c r="K10" i="87" s="1"/>
  <c r="G11" i="87"/>
  <c r="H11" i="87"/>
  <c r="I11" i="87" s="1"/>
  <c r="J11" i="87" s="1"/>
  <c r="K11" i="87" s="1"/>
  <c r="G12" i="87"/>
  <c r="H12" i="87"/>
  <c r="I12" i="87" s="1"/>
  <c r="J12" i="87" s="1"/>
  <c r="K12" i="87" s="1"/>
  <c r="G13" i="87"/>
  <c r="H13" i="87"/>
  <c r="I13" i="87"/>
  <c r="J13" i="87"/>
  <c r="K13" i="87"/>
  <c r="G14" i="87"/>
  <c r="H14" i="87"/>
  <c r="I14" i="87"/>
  <c r="J14" i="87"/>
  <c r="K14" i="87"/>
  <c r="G15" i="87"/>
  <c r="H15" i="87"/>
  <c r="I15" i="87"/>
  <c r="J15" i="87"/>
  <c r="K15" i="87"/>
  <c r="G16" i="87"/>
  <c r="H16" i="87"/>
  <c r="I16" i="87"/>
  <c r="J16" i="87"/>
  <c r="K16" i="87"/>
  <c r="G17" i="87"/>
  <c r="H17" i="87"/>
  <c r="I17" i="87"/>
  <c r="J17" i="87" s="1"/>
  <c r="K17" i="87" s="1"/>
  <c r="G18" i="87"/>
  <c r="H18" i="87"/>
  <c r="I18" i="87"/>
  <c r="J18" i="87" s="1"/>
  <c r="K18" i="87" s="1"/>
  <c r="G19" i="87"/>
  <c r="H19" i="87"/>
  <c r="I19" i="87" s="1"/>
  <c r="J19" i="87" s="1"/>
  <c r="K19" i="87" s="1"/>
  <c r="G20" i="87"/>
  <c r="H20" i="87"/>
  <c r="I20" i="87" s="1"/>
  <c r="J20" i="87" s="1"/>
  <c r="K20" i="87" s="1"/>
  <c r="G21" i="87"/>
  <c r="H21" i="87"/>
  <c r="I21" i="87"/>
  <c r="J21" i="87"/>
  <c r="K21" i="87"/>
  <c r="G22" i="87"/>
  <c r="H22" i="87"/>
  <c r="I22" i="87"/>
  <c r="J22" i="87"/>
  <c r="K22" i="87"/>
  <c r="G23" i="87"/>
  <c r="H23" i="87"/>
  <c r="I23" i="87"/>
  <c r="J23" i="87"/>
  <c r="K23" i="87"/>
  <c r="G24" i="87"/>
  <c r="H24" i="87"/>
  <c r="I24" i="87" s="1"/>
  <c r="J24" i="87" s="1"/>
  <c r="K24" i="87" s="1"/>
  <c r="G25" i="87"/>
  <c r="H25" i="87"/>
  <c r="I25" i="87"/>
  <c r="J25" i="87"/>
  <c r="K25" i="87" s="1"/>
  <c r="G26" i="87"/>
  <c r="H26" i="87"/>
  <c r="I26" i="87"/>
  <c r="J26" i="87" s="1"/>
  <c r="K26" i="87" s="1"/>
  <c r="G27" i="87"/>
  <c r="H27" i="87"/>
  <c r="I27" i="87" s="1"/>
  <c r="J27" i="87" s="1"/>
  <c r="K27" i="87" s="1"/>
  <c r="G28" i="87"/>
  <c r="H28" i="87"/>
  <c r="I28" i="87" s="1"/>
  <c r="J28" i="87" s="1"/>
  <c r="K28" i="87" s="1"/>
  <c r="G29" i="87"/>
  <c r="H29" i="87"/>
  <c r="I29" i="87"/>
  <c r="J29" i="87"/>
  <c r="K29" i="87"/>
  <c r="G30" i="87"/>
  <c r="H30" i="87"/>
  <c r="I30" i="87"/>
  <c r="J30" i="87"/>
  <c r="K30" i="87"/>
  <c r="G31" i="87"/>
  <c r="H31" i="87"/>
  <c r="I31" i="87"/>
  <c r="J31" i="87"/>
  <c r="K31" i="87"/>
  <c r="G32" i="87"/>
  <c r="H32" i="87"/>
  <c r="I32" i="87" s="1"/>
  <c r="J32" i="87" s="1"/>
  <c r="K32" i="87" s="1"/>
  <c r="G33" i="87"/>
  <c r="H33" i="87"/>
  <c r="I33" i="87"/>
  <c r="J33" i="87"/>
  <c r="K33" i="87" s="1"/>
  <c r="G34" i="87"/>
  <c r="H34" i="87"/>
  <c r="I34" i="87"/>
  <c r="J34" i="87" s="1"/>
  <c r="K34" i="87" s="1"/>
  <c r="G35" i="87"/>
  <c r="H35" i="87"/>
  <c r="I35" i="87" s="1"/>
  <c r="J35" i="87" s="1"/>
  <c r="K35" i="87" s="1"/>
  <c r="G36" i="87"/>
  <c r="H36" i="87"/>
  <c r="I36" i="87" s="1"/>
  <c r="J36" i="87" s="1"/>
  <c r="K36" i="87" s="1"/>
  <c r="G37" i="87"/>
  <c r="H37" i="87"/>
  <c r="I37" i="87"/>
  <c r="J37" i="87"/>
  <c r="K37" i="87"/>
  <c r="G38" i="87"/>
  <c r="H38" i="87"/>
  <c r="I38" i="87"/>
  <c r="J38" i="87"/>
  <c r="K38" i="87"/>
  <c r="G39" i="87"/>
  <c r="H39" i="87"/>
  <c r="I39" i="87"/>
  <c r="J39" i="87"/>
  <c r="K39" i="87"/>
  <c r="G40" i="87"/>
  <c r="H40" i="87"/>
  <c r="I40" i="87"/>
  <c r="J40" i="87" s="1"/>
  <c r="K40" i="87" s="1"/>
  <c r="G41" i="87"/>
  <c r="H41" i="87"/>
  <c r="I41" i="87"/>
  <c r="J41" i="87"/>
  <c r="K41" i="87" s="1"/>
  <c r="G42" i="87"/>
  <c r="H42" i="87"/>
  <c r="I42" i="87" s="1"/>
  <c r="J42" i="87" s="1"/>
  <c r="K42" i="87" s="1"/>
  <c r="G43" i="87"/>
  <c r="H43" i="87"/>
  <c r="I43" i="87" s="1"/>
  <c r="J43" i="87" s="1"/>
  <c r="K43" i="87" s="1"/>
  <c r="G44" i="87"/>
  <c r="H44" i="87"/>
  <c r="I44" i="87" s="1"/>
  <c r="J44" i="87" s="1"/>
  <c r="K44" i="87" s="1"/>
  <c r="G45" i="87"/>
  <c r="H45" i="87"/>
  <c r="I45" i="87"/>
  <c r="J45" i="87"/>
  <c r="K45" i="87"/>
  <c r="G46" i="87"/>
  <c r="H46" i="87"/>
  <c r="I46" i="87"/>
  <c r="J46" i="87"/>
  <c r="K46" i="87"/>
  <c r="G47" i="87"/>
  <c r="H47" i="87"/>
  <c r="I47" i="87"/>
  <c r="J47" i="87" s="1"/>
  <c r="K47" i="87" s="1"/>
  <c r="G48" i="87"/>
  <c r="H48" i="87"/>
  <c r="I48" i="87"/>
  <c r="J48" i="87"/>
  <c r="K48" i="87" s="1"/>
  <c r="G49" i="87"/>
  <c r="H49" i="87"/>
  <c r="I49" i="87"/>
  <c r="J49" i="87"/>
  <c r="K49" i="87" s="1"/>
  <c r="G50" i="87"/>
  <c r="H50" i="87"/>
  <c r="I50" i="87" s="1"/>
  <c r="J50" i="87" s="1"/>
  <c r="K50" i="87" s="1"/>
  <c r="G51" i="87"/>
  <c r="H51" i="87"/>
  <c r="I51" i="87" s="1"/>
  <c r="J51" i="87" s="1"/>
  <c r="K51" i="87" s="1"/>
  <c r="G52" i="87"/>
  <c r="H52" i="87"/>
  <c r="I52" i="87" s="1"/>
  <c r="J52" i="87" s="1"/>
  <c r="K52" i="87"/>
  <c r="G53" i="87"/>
  <c r="H53" i="87"/>
  <c r="I53" i="87"/>
  <c r="J53" i="87"/>
  <c r="K53" i="87"/>
  <c r="G54" i="87"/>
  <c r="H54" i="87"/>
  <c r="I54" i="87"/>
  <c r="J54" i="87"/>
  <c r="K54" i="87"/>
  <c r="G55" i="87"/>
  <c r="H55" i="87"/>
  <c r="I55" i="87" s="1"/>
  <c r="J55" i="87" s="1"/>
  <c r="K55" i="87" s="1"/>
  <c r="G56" i="87"/>
  <c r="H56" i="87"/>
  <c r="I56" i="87"/>
  <c r="J56" i="87"/>
  <c r="K56" i="87" s="1"/>
  <c r="G57" i="87"/>
  <c r="H57" i="87"/>
  <c r="I57" i="87"/>
  <c r="J57" i="87"/>
  <c r="K57" i="87" s="1"/>
  <c r="G58" i="87"/>
  <c r="H58" i="87"/>
  <c r="I58" i="87"/>
  <c r="J58" i="87" s="1"/>
  <c r="K58" i="87" s="1"/>
  <c r="G59" i="87"/>
  <c r="H59" i="87"/>
  <c r="I59" i="87" s="1"/>
  <c r="J59" i="87" s="1"/>
  <c r="K59" i="87" s="1"/>
  <c r="G60" i="87"/>
  <c r="H60" i="87"/>
  <c r="I60" i="87"/>
  <c r="J60" i="87"/>
  <c r="K60" i="87"/>
  <c r="G61" i="87"/>
  <c r="H61" i="87"/>
  <c r="I61" i="87"/>
  <c r="J61" i="87"/>
  <c r="K61" i="87" s="1"/>
  <c r="G62" i="87"/>
  <c r="H62" i="87"/>
  <c r="I62" i="87"/>
  <c r="J62" i="87" s="1"/>
  <c r="K62" i="87" s="1"/>
  <c r="N58" i="89" l="1"/>
  <c r="E58" i="89" s="1"/>
  <c r="N20" i="89"/>
  <c r="E20" i="89" s="1"/>
  <c r="N30" i="89"/>
  <c r="E30" i="89" s="1"/>
  <c r="N26" i="89"/>
  <c r="E26" i="89" s="1"/>
  <c r="N13" i="89"/>
  <c r="E13" i="89" s="1"/>
  <c r="N43" i="89"/>
  <c r="E43" i="89" s="1"/>
  <c r="N47" i="89"/>
  <c r="E47" i="89" s="1"/>
  <c r="N23" i="89"/>
  <c r="E23" i="89" s="1"/>
  <c r="N12" i="89"/>
  <c r="E12" i="89" s="1"/>
  <c r="N44" i="89"/>
  <c r="E44" i="89" s="1"/>
  <c r="N31" i="89"/>
  <c r="E31" i="89" s="1"/>
  <c r="N10" i="89"/>
  <c r="N41" i="89"/>
  <c r="E41" i="89" s="1"/>
  <c r="N52" i="89"/>
  <c r="E52" i="89" s="1"/>
  <c r="N62" i="89"/>
  <c r="E62" i="89" s="1"/>
  <c r="N24" i="89"/>
  <c r="E24" i="89" s="1"/>
  <c r="N58" i="88"/>
  <c r="E58" i="88" s="1"/>
  <c r="M36" i="88"/>
  <c r="M14" i="88"/>
  <c r="M30" i="88"/>
  <c r="M20" i="88"/>
  <c r="M52" i="88"/>
  <c r="M13" i="88"/>
  <c r="M21" i="88"/>
  <c r="M22" i="88"/>
  <c r="M60" i="88"/>
  <c r="M29" i="88"/>
  <c r="M54" i="88"/>
  <c r="M38" i="88"/>
  <c r="M12" i="88"/>
  <c r="N12" i="88" s="1"/>
  <c r="E12" i="88" s="1"/>
  <c r="M53" i="88"/>
  <c r="M59" i="88"/>
  <c r="M37" i="88"/>
  <c r="M51" i="88"/>
  <c r="L17" i="88"/>
  <c r="M33" i="88"/>
  <c r="M56" i="88"/>
  <c r="N56" i="88" s="1"/>
  <c r="E56" i="88" s="1"/>
  <c r="L19" i="88"/>
  <c r="L49" i="88"/>
  <c r="N49" i="88" s="1"/>
  <c r="E49" i="88" s="1"/>
  <c r="M26" i="88"/>
  <c r="L34" i="88"/>
  <c r="L35" i="88"/>
  <c r="N35" i="88" s="1"/>
  <c r="E35" i="88" s="1"/>
  <c r="L41" i="88"/>
  <c r="N41" i="88" s="1"/>
  <c r="E41" i="88" s="1"/>
  <c r="M18" i="88"/>
  <c r="N18" i="88" s="1"/>
  <c r="E18" i="88" s="1"/>
  <c r="M34" i="88"/>
  <c r="M15" i="88"/>
  <c r="L59" i="88"/>
  <c r="N59" i="88" s="1"/>
  <c r="E59" i="88" s="1"/>
  <c r="L44" i="88"/>
  <c r="N44" i="88" s="1"/>
  <c r="E44" i="88" s="1"/>
  <c r="L51" i="88"/>
  <c r="L57" i="88"/>
  <c r="L43" i="88"/>
  <c r="N43" i="88" s="1"/>
  <c r="E43" i="88" s="1"/>
  <c r="L36" i="88"/>
  <c r="N36" i="88" s="1"/>
  <c r="E36" i="88" s="1"/>
  <c r="M61" i="88"/>
  <c r="M24" i="88"/>
  <c r="M11" i="88"/>
  <c r="M58" i="88"/>
  <c r="L40" i="88"/>
  <c r="L26" i="88"/>
  <c r="N26" i="88" s="1"/>
  <c r="E26" i="88" s="1"/>
  <c r="M27" i="88"/>
  <c r="N27" i="88" s="1"/>
  <c r="E27" i="88" s="1"/>
  <c r="M31" i="88"/>
  <c r="M45" i="88"/>
  <c r="M25" i="88"/>
  <c r="M41" i="88"/>
  <c r="L33" i="88"/>
  <c r="M35" i="88"/>
  <c r="M57" i="88"/>
  <c r="M62" i="88"/>
  <c r="M40" i="88"/>
  <c r="L25" i="88"/>
  <c r="N25" i="88" s="1"/>
  <c r="E25" i="88" s="1"/>
  <c r="L28" i="88"/>
  <c r="N28" i="88" s="1"/>
  <c r="E28" i="88" s="1"/>
  <c r="M19" i="88"/>
  <c r="L11" i="88"/>
  <c r="N11" i="88" s="1"/>
  <c r="E11" i="88" s="1"/>
  <c r="L10" i="88"/>
  <c r="N10" i="88" s="1"/>
  <c r="M50" i="88"/>
  <c r="N50" i="88" s="1"/>
  <c r="E50" i="88" s="1"/>
  <c r="M32" i="88"/>
  <c r="N32" i="88" s="1"/>
  <c r="E32" i="88" s="1"/>
  <c r="M17" i="88"/>
  <c r="N20" i="88"/>
  <c r="E20" i="88" s="1"/>
  <c r="L55" i="88"/>
  <c r="L39" i="88"/>
  <c r="N39" i="88" s="1"/>
  <c r="E39" i="88" s="1"/>
  <c r="L53" i="88"/>
  <c r="N53" i="88" s="1"/>
  <c r="E53" i="88" s="1"/>
  <c r="L37" i="88"/>
  <c r="N37" i="88" s="1"/>
  <c r="E37" i="88" s="1"/>
  <c r="L62" i="88"/>
  <c r="N62" i="88" s="1"/>
  <c r="E62" i="88" s="1"/>
  <c r="L22" i="88"/>
  <c r="L30" i="88"/>
  <c r="L38" i="88"/>
  <c r="L47" i="88"/>
  <c r="N47" i="88" s="1"/>
  <c r="E47" i="88" s="1"/>
  <c r="L52" i="88"/>
  <c r="N52" i="88" s="1"/>
  <c r="E52" i="88" s="1"/>
  <c r="L46" i="88"/>
  <c r="N46" i="88" s="1"/>
  <c r="E46" i="88" s="1"/>
  <c r="L15" i="88"/>
  <c r="N15" i="88" s="1"/>
  <c r="E15" i="88" s="1"/>
  <c r="L13" i="88"/>
  <c r="N13" i="88" s="1"/>
  <c r="E13" i="88" s="1"/>
  <c r="L14" i="88"/>
  <c r="L23" i="88"/>
  <c r="N23" i="88" s="1"/>
  <c r="E23" i="88" s="1"/>
  <c r="L61" i="88"/>
  <c r="L21" i="88"/>
  <c r="N21" i="88" s="1"/>
  <c r="E21" i="88" s="1"/>
  <c r="L31" i="88"/>
  <c r="L60" i="88"/>
  <c r="N60" i="88" s="1"/>
  <c r="E60" i="88" s="1"/>
  <c r="L29" i="88"/>
  <c r="N29" i="88" s="1"/>
  <c r="E29" i="88" s="1"/>
  <c r="L54" i="88"/>
  <c r="N54" i="88" s="1"/>
  <c r="E54" i="88" s="1"/>
  <c r="L45" i="88"/>
  <c r="L24" i="88"/>
  <c r="N24" i="88" s="1"/>
  <c r="E24" i="88" s="1"/>
  <c r="L48" i="88"/>
  <c r="M55" i="88"/>
  <c r="M48" i="88"/>
  <c r="M47" i="87"/>
  <c r="M61" i="87"/>
  <c r="M22" i="87"/>
  <c r="M50" i="87"/>
  <c r="M12" i="87"/>
  <c r="L59" i="87"/>
  <c r="L48" i="87"/>
  <c r="M31" i="87"/>
  <c r="M33" i="87"/>
  <c r="M57" i="87"/>
  <c r="I7" i="87"/>
  <c r="M59" i="87" s="1"/>
  <c r="L56" i="87"/>
  <c r="M49" i="87"/>
  <c r="I6" i="87"/>
  <c r="L10" i="87"/>
  <c r="L57" i="87"/>
  <c r="N57" i="87" s="1"/>
  <c r="E57" i="87" s="1"/>
  <c r="L11" i="87"/>
  <c r="B6" i="86"/>
  <c r="B7" i="86"/>
  <c r="E10" i="86"/>
  <c r="G10" i="86"/>
  <c r="H10" i="86"/>
  <c r="I10" i="86"/>
  <c r="J10" i="86"/>
  <c r="K10" i="86" s="1"/>
  <c r="G11" i="86"/>
  <c r="H11" i="86"/>
  <c r="I11" i="86"/>
  <c r="J11" i="86" s="1"/>
  <c r="K11" i="86" s="1"/>
  <c r="G12" i="86"/>
  <c r="H12" i="86"/>
  <c r="I12" i="86" s="1"/>
  <c r="J12" i="86" s="1"/>
  <c r="K12" i="86"/>
  <c r="G13" i="86"/>
  <c r="H13" i="86"/>
  <c r="I13" i="86"/>
  <c r="J13" i="86"/>
  <c r="K13" i="86"/>
  <c r="G14" i="86"/>
  <c r="H14" i="86"/>
  <c r="I14" i="86"/>
  <c r="J14" i="86"/>
  <c r="K14" i="86"/>
  <c r="G15" i="86"/>
  <c r="H15" i="86"/>
  <c r="I15" i="86"/>
  <c r="J15" i="86"/>
  <c r="K15" i="86"/>
  <c r="G16" i="86"/>
  <c r="H16" i="86"/>
  <c r="I16" i="86"/>
  <c r="J16" i="86"/>
  <c r="K16" i="86"/>
  <c r="G17" i="86"/>
  <c r="H17" i="86"/>
  <c r="I17" i="86"/>
  <c r="J17" i="86"/>
  <c r="K17" i="86"/>
  <c r="G18" i="86"/>
  <c r="H18" i="86"/>
  <c r="I18" i="86" s="1"/>
  <c r="J18" i="86" s="1"/>
  <c r="K18" i="86" s="1"/>
  <c r="G19" i="86"/>
  <c r="H19" i="86"/>
  <c r="I19" i="86"/>
  <c r="J19" i="86" s="1"/>
  <c r="K19" i="86" s="1"/>
  <c r="G20" i="86"/>
  <c r="H20" i="86"/>
  <c r="I20" i="86" s="1"/>
  <c r="J20" i="86" s="1"/>
  <c r="K20" i="86"/>
  <c r="G21" i="86"/>
  <c r="H21" i="86"/>
  <c r="I21" i="86"/>
  <c r="J21" i="86"/>
  <c r="K21" i="86"/>
  <c r="G22" i="86"/>
  <c r="H22" i="86"/>
  <c r="I22" i="86"/>
  <c r="J22" i="86"/>
  <c r="K22" i="86" s="1"/>
  <c r="G23" i="86"/>
  <c r="H23" i="86"/>
  <c r="I23" i="86"/>
  <c r="J23" i="86"/>
  <c r="K23" i="86" s="1"/>
  <c r="G24" i="86"/>
  <c r="H24" i="86"/>
  <c r="I24" i="86"/>
  <c r="J24" i="86"/>
  <c r="K24" i="86"/>
  <c r="G25" i="86"/>
  <c r="H25" i="86"/>
  <c r="I25" i="86"/>
  <c r="J25" i="86"/>
  <c r="K25" i="86"/>
  <c r="G26" i="86"/>
  <c r="H26" i="86"/>
  <c r="I26" i="86"/>
  <c r="J26" i="86"/>
  <c r="K26" i="86" s="1"/>
  <c r="G27" i="86"/>
  <c r="H27" i="86"/>
  <c r="I27" i="86"/>
  <c r="J27" i="86" s="1"/>
  <c r="K27" i="86" s="1"/>
  <c r="G28" i="86"/>
  <c r="H28" i="86"/>
  <c r="I28" i="86" s="1"/>
  <c r="J28" i="86" s="1"/>
  <c r="K28" i="86"/>
  <c r="G29" i="86"/>
  <c r="H29" i="86"/>
  <c r="I29" i="86"/>
  <c r="J29" i="86"/>
  <c r="K29" i="86"/>
  <c r="G30" i="86"/>
  <c r="H30" i="86"/>
  <c r="I30" i="86"/>
  <c r="J30" i="86"/>
  <c r="K30" i="86"/>
  <c r="G31" i="86"/>
  <c r="H31" i="86"/>
  <c r="I31" i="86"/>
  <c r="J31" i="86"/>
  <c r="K31" i="86"/>
  <c r="G32" i="86"/>
  <c r="H32" i="86"/>
  <c r="I32" i="86" s="1"/>
  <c r="J32" i="86" s="1"/>
  <c r="K32" i="86" s="1"/>
  <c r="G33" i="86"/>
  <c r="H33" i="86"/>
  <c r="I33" i="86"/>
  <c r="J33" i="86" s="1"/>
  <c r="K33" i="86" s="1"/>
  <c r="G34" i="86"/>
  <c r="H34" i="86"/>
  <c r="I34" i="86"/>
  <c r="J34" i="86"/>
  <c r="K34" i="86" s="1"/>
  <c r="G35" i="86"/>
  <c r="H35" i="86"/>
  <c r="I35" i="86"/>
  <c r="J35" i="86" s="1"/>
  <c r="K35" i="86" s="1"/>
  <c r="G36" i="86"/>
  <c r="H36" i="86"/>
  <c r="I36" i="86" s="1"/>
  <c r="J36" i="86" s="1"/>
  <c r="K36" i="86"/>
  <c r="G37" i="86"/>
  <c r="H37" i="86"/>
  <c r="I37" i="86"/>
  <c r="J37" i="86"/>
  <c r="K37" i="86"/>
  <c r="G38" i="86"/>
  <c r="H38" i="86"/>
  <c r="I38" i="86"/>
  <c r="J38" i="86"/>
  <c r="K38" i="86"/>
  <c r="G39" i="86"/>
  <c r="H39" i="86"/>
  <c r="I39" i="86"/>
  <c r="J39" i="86"/>
  <c r="K39" i="86"/>
  <c r="G40" i="86"/>
  <c r="H40" i="86"/>
  <c r="I40" i="86"/>
  <c r="J40" i="86"/>
  <c r="K40" i="86"/>
  <c r="G41" i="86"/>
  <c r="H41" i="86"/>
  <c r="I41" i="86"/>
  <c r="J41" i="86"/>
  <c r="K41" i="86"/>
  <c r="G42" i="86"/>
  <c r="H42" i="86"/>
  <c r="I42" i="86"/>
  <c r="J42" i="86"/>
  <c r="K42" i="86" s="1"/>
  <c r="G43" i="86"/>
  <c r="H43" i="86"/>
  <c r="I43" i="86" s="1"/>
  <c r="J43" i="86" s="1"/>
  <c r="K43" i="86" s="1"/>
  <c r="G44" i="86"/>
  <c r="H44" i="86"/>
  <c r="I44" i="86" s="1"/>
  <c r="J44" i="86" s="1"/>
  <c r="K44" i="86"/>
  <c r="G45" i="86"/>
  <c r="H45" i="86"/>
  <c r="I45" i="86"/>
  <c r="J45" i="86"/>
  <c r="K45" i="86" s="1"/>
  <c r="G46" i="86"/>
  <c r="H46" i="86"/>
  <c r="I46" i="86"/>
  <c r="J46" i="86" s="1"/>
  <c r="K46" i="86" s="1"/>
  <c r="G47" i="86"/>
  <c r="H47" i="86"/>
  <c r="I47" i="86"/>
  <c r="J47" i="86" s="1"/>
  <c r="K47" i="86" s="1"/>
  <c r="G48" i="86"/>
  <c r="H48" i="86"/>
  <c r="I48" i="86"/>
  <c r="J48" i="86"/>
  <c r="K48" i="86" s="1"/>
  <c r="G49" i="86"/>
  <c r="H49" i="86"/>
  <c r="I49" i="86"/>
  <c r="J49" i="86"/>
  <c r="K49" i="86"/>
  <c r="G50" i="86"/>
  <c r="H50" i="86"/>
  <c r="I50" i="86"/>
  <c r="J50" i="86"/>
  <c r="K50" i="86" s="1"/>
  <c r="G51" i="86"/>
  <c r="H51" i="86"/>
  <c r="I51" i="86"/>
  <c r="J51" i="86" s="1"/>
  <c r="K51" i="86" s="1"/>
  <c r="G52" i="86"/>
  <c r="H52" i="86"/>
  <c r="I52" i="86" s="1"/>
  <c r="J52" i="86" s="1"/>
  <c r="K52" i="86"/>
  <c r="G53" i="86"/>
  <c r="H53" i="86"/>
  <c r="I53" i="86"/>
  <c r="J53" i="86"/>
  <c r="K53" i="86"/>
  <c r="G54" i="86"/>
  <c r="H54" i="86"/>
  <c r="I54" i="86"/>
  <c r="J54" i="86"/>
  <c r="K54" i="86"/>
  <c r="G55" i="86"/>
  <c r="H55" i="86"/>
  <c r="I55" i="86"/>
  <c r="J55" i="86"/>
  <c r="K55" i="86"/>
  <c r="G56" i="86"/>
  <c r="H56" i="86"/>
  <c r="I56" i="86"/>
  <c r="J56" i="86"/>
  <c r="K56" i="86"/>
  <c r="G57" i="86"/>
  <c r="H57" i="86"/>
  <c r="I57" i="86" s="1"/>
  <c r="J57" i="86" s="1"/>
  <c r="K57" i="86" s="1"/>
  <c r="G58" i="86"/>
  <c r="H58" i="86"/>
  <c r="I58" i="86"/>
  <c r="J58" i="86" s="1"/>
  <c r="K58" i="86" s="1"/>
  <c r="G59" i="86"/>
  <c r="H59" i="86"/>
  <c r="I59" i="86"/>
  <c r="J59" i="86" s="1"/>
  <c r="K59" i="86" s="1"/>
  <c r="G60" i="86"/>
  <c r="H60" i="86"/>
  <c r="I60" i="86" s="1"/>
  <c r="J60" i="86" s="1"/>
  <c r="K60" i="86"/>
  <c r="G61" i="86"/>
  <c r="H61" i="86"/>
  <c r="I61" i="86"/>
  <c r="J61" i="86"/>
  <c r="K61" i="86"/>
  <c r="G62" i="86"/>
  <c r="H62" i="86"/>
  <c r="I62" i="86"/>
  <c r="J62" i="86"/>
  <c r="K62" i="86"/>
  <c r="N31" i="88" l="1"/>
  <c r="E31" i="88" s="1"/>
  <c r="N55" i="88"/>
  <c r="E55" i="88" s="1"/>
  <c r="N40" i="88"/>
  <c r="E40" i="88" s="1"/>
  <c r="N34" i="88"/>
  <c r="E34" i="88" s="1"/>
  <c r="N48" i="88"/>
  <c r="E48" i="88" s="1"/>
  <c r="N61" i="88"/>
  <c r="E61" i="88" s="1"/>
  <c r="N38" i="88"/>
  <c r="E38" i="88" s="1"/>
  <c r="N33" i="88"/>
  <c r="E33" i="88" s="1"/>
  <c r="N17" i="88"/>
  <c r="E17" i="88" s="1"/>
  <c r="N51" i="88"/>
  <c r="E51" i="88" s="1"/>
  <c r="N30" i="88"/>
  <c r="E30" i="88" s="1"/>
  <c r="N57" i="88"/>
  <c r="E57" i="88" s="1"/>
  <c r="N45" i="88"/>
  <c r="E45" i="88" s="1"/>
  <c r="N14" i="88"/>
  <c r="E14" i="88" s="1"/>
  <c r="N22" i="88"/>
  <c r="E22" i="88" s="1"/>
  <c r="N19" i="88"/>
  <c r="E19" i="88" s="1"/>
  <c r="N59" i="87"/>
  <c r="E59" i="87" s="1"/>
  <c r="N11" i="87"/>
  <c r="E11" i="87" s="1"/>
  <c r="L13" i="87"/>
  <c r="L14" i="87"/>
  <c r="L61" i="87"/>
  <c r="N61" i="87" s="1"/>
  <c r="E61" i="87" s="1"/>
  <c r="L62" i="87"/>
  <c r="N62" i="87" s="1"/>
  <c r="E62" i="87" s="1"/>
  <c r="L55" i="87"/>
  <c r="L39" i="87"/>
  <c r="L45" i="87"/>
  <c r="L46" i="87"/>
  <c r="L53" i="87"/>
  <c r="N53" i="87" s="1"/>
  <c r="E53" i="87" s="1"/>
  <c r="L54" i="87"/>
  <c r="N54" i="87" s="1"/>
  <c r="E54" i="87" s="1"/>
  <c r="L28" i="87"/>
  <c r="N28" i="87" s="1"/>
  <c r="E28" i="87" s="1"/>
  <c r="L31" i="87"/>
  <c r="N31" i="87" s="1"/>
  <c r="E31" i="87" s="1"/>
  <c r="L38" i="87"/>
  <c r="L29" i="87"/>
  <c r="L44" i="87"/>
  <c r="L47" i="87"/>
  <c r="N47" i="87" s="1"/>
  <c r="E47" i="87" s="1"/>
  <c r="L52" i="87"/>
  <c r="L36" i="87"/>
  <c r="L37" i="87"/>
  <c r="N37" i="87" s="1"/>
  <c r="E37" i="87" s="1"/>
  <c r="L20" i="87"/>
  <c r="N20" i="87" s="1"/>
  <c r="E20" i="87" s="1"/>
  <c r="L23" i="87"/>
  <c r="L30" i="87"/>
  <c r="L12" i="87"/>
  <c r="N12" i="87" s="1"/>
  <c r="E12" i="87" s="1"/>
  <c r="L22" i="87"/>
  <c r="N22" i="87" s="1"/>
  <c r="E22" i="87" s="1"/>
  <c r="L21" i="87"/>
  <c r="N21" i="87" s="1"/>
  <c r="E21" i="87" s="1"/>
  <c r="L15" i="87"/>
  <c r="M10" i="87"/>
  <c r="L26" i="87"/>
  <c r="N26" i="87" s="1"/>
  <c r="E26" i="87" s="1"/>
  <c r="L17" i="87"/>
  <c r="M25" i="87"/>
  <c r="M24" i="87"/>
  <c r="L24" i="87"/>
  <c r="N24" i="87" s="1"/>
  <c r="E24" i="87" s="1"/>
  <c r="L16" i="87"/>
  <c r="N16" i="87" s="1"/>
  <c r="E16" i="87" s="1"/>
  <c r="L33" i="87"/>
  <c r="N33" i="87" s="1"/>
  <c r="E33" i="87" s="1"/>
  <c r="M32" i="87"/>
  <c r="L34" i="87"/>
  <c r="M23" i="87"/>
  <c r="L41" i="87"/>
  <c r="M17" i="87"/>
  <c r="M40" i="87"/>
  <c r="L51" i="87"/>
  <c r="N51" i="87" s="1"/>
  <c r="E51" i="87" s="1"/>
  <c r="M26" i="87"/>
  <c r="L50" i="87"/>
  <c r="N50" i="87" s="1"/>
  <c r="E50" i="87" s="1"/>
  <c r="M48" i="87"/>
  <c r="N48" i="87" s="1"/>
  <c r="E48" i="87" s="1"/>
  <c r="L18" i="87"/>
  <c r="M16" i="87"/>
  <c r="L40" i="87"/>
  <c r="M18" i="87"/>
  <c r="M13" i="87"/>
  <c r="M14" i="87"/>
  <c r="L19" i="87"/>
  <c r="N19" i="87" s="1"/>
  <c r="E19" i="87" s="1"/>
  <c r="N10" i="87"/>
  <c r="M11" i="87"/>
  <c r="M60" i="87"/>
  <c r="M58" i="87"/>
  <c r="M44" i="87"/>
  <c r="M52" i="87"/>
  <c r="M36" i="87"/>
  <c r="M45" i="87"/>
  <c r="M46" i="87"/>
  <c r="M51" i="87"/>
  <c r="M53" i="87"/>
  <c r="M54" i="87"/>
  <c r="M37" i="87"/>
  <c r="M19" i="87"/>
  <c r="M28" i="87"/>
  <c r="M29" i="87"/>
  <c r="M35" i="87"/>
  <c r="M38" i="87"/>
  <c r="M43" i="87"/>
  <c r="M20" i="87"/>
  <c r="M30" i="87"/>
  <c r="L49" i="87"/>
  <c r="N49" i="87" s="1"/>
  <c r="E49" i="87" s="1"/>
  <c r="M15" i="87"/>
  <c r="M55" i="87"/>
  <c r="M56" i="87"/>
  <c r="N56" i="87" s="1"/>
  <c r="E56" i="87" s="1"/>
  <c r="M39" i="87"/>
  <c r="L27" i="87"/>
  <c r="M62" i="87"/>
  <c r="L58" i="87"/>
  <c r="N58" i="87" s="1"/>
  <c r="E58" i="87" s="1"/>
  <c r="L35" i="87"/>
  <c r="L32" i="87"/>
  <c r="M42" i="87"/>
  <c r="M34" i="87"/>
  <c r="L43" i="87"/>
  <c r="N43" i="87" s="1"/>
  <c r="E43" i="87" s="1"/>
  <c r="M41" i="87"/>
  <c r="L25" i="87"/>
  <c r="N25" i="87" s="1"/>
  <c r="E25" i="87" s="1"/>
  <c r="M21" i="87"/>
  <c r="L42" i="87"/>
  <c r="L60" i="87"/>
  <c r="N60" i="87" s="1"/>
  <c r="E60" i="87" s="1"/>
  <c r="M27" i="87"/>
  <c r="L56" i="86"/>
  <c r="L44" i="86"/>
  <c r="L48" i="86"/>
  <c r="L28" i="86"/>
  <c r="L43" i="86"/>
  <c r="L57" i="86"/>
  <c r="L29" i="86"/>
  <c r="L53" i="86"/>
  <c r="L45" i="86"/>
  <c r="L19" i="86"/>
  <c r="L18" i="86"/>
  <c r="L33" i="86"/>
  <c r="L34" i="86"/>
  <c r="L49" i="86"/>
  <c r="I6" i="86"/>
  <c r="L10" i="86"/>
  <c r="L50" i="86"/>
  <c r="L25" i="86"/>
  <c r="L26" i="86"/>
  <c r="I7" i="86"/>
  <c r="L41" i="86"/>
  <c r="B6" i="85"/>
  <c r="B7" i="85"/>
  <c r="E10" i="85"/>
  <c r="G10" i="85"/>
  <c r="H10" i="85"/>
  <c r="I10" i="85"/>
  <c r="J10" i="85" s="1"/>
  <c r="K10" i="85" s="1"/>
  <c r="I7" i="85" s="1"/>
  <c r="M42" i="85" s="1"/>
  <c r="M10" i="85"/>
  <c r="G11" i="85"/>
  <c r="H11" i="85"/>
  <c r="I11" i="85" s="1"/>
  <c r="J11" i="85" s="1"/>
  <c r="K11" i="85" s="1"/>
  <c r="G12" i="85"/>
  <c r="H12" i="85"/>
  <c r="I12" i="85" s="1"/>
  <c r="J12" i="85" s="1"/>
  <c r="K12" i="85"/>
  <c r="G13" i="85"/>
  <c r="H13" i="85"/>
  <c r="I13" i="85"/>
  <c r="J13" i="85"/>
  <c r="K13" i="85"/>
  <c r="G14" i="85"/>
  <c r="H14" i="85"/>
  <c r="I14" i="85"/>
  <c r="J14" i="85"/>
  <c r="K14" i="85"/>
  <c r="G15" i="85"/>
  <c r="H15" i="85"/>
  <c r="I15" i="85" s="1"/>
  <c r="J15" i="85" s="1"/>
  <c r="K15" i="85" s="1"/>
  <c r="G16" i="85"/>
  <c r="H16" i="85"/>
  <c r="I16" i="85"/>
  <c r="J16" i="85"/>
  <c r="K16" i="85" s="1"/>
  <c r="G17" i="85"/>
  <c r="H17" i="85"/>
  <c r="I17" i="85"/>
  <c r="J17" i="85"/>
  <c r="K17" i="85" s="1"/>
  <c r="G18" i="85"/>
  <c r="H18" i="85"/>
  <c r="I18" i="85"/>
  <c r="J18" i="85" s="1"/>
  <c r="K18" i="85" s="1"/>
  <c r="G19" i="85"/>
  <c r="H19" i="85"/>
  <c r="I19" i="85" s="1"/>
  <c r="J19" i="85" s="1"/>
  <c r="K19" i="85" s="1"/>
  <c r="M19" i="85" s="1"/>
  <c r="G20" i="85"/>
  <c r="H20" i="85"/>
  <c r="I20" i="85" s="1"/>
  <c r="J20" i="85" s="1"/>
  <c r="K20" i="85"/>
  <c r="G21" i="85"/>
  <c r="H21" i="85"/>
  <c r="I21" i="85"/>
  <c r="J21" i="85"/>
  <c r="K21" i="85"/>
  <c r="M21" i="85" s="1"/>
  <c r="G22" i="85"/>
  <c r="H22" i="85"/>
  <c r="I22" i="85"/>
  <c r="J22" i="85"/>
  <c r="K22" i="85"/>
  <c r="G23" i="85"/>
  <c r="H23" i="85"/>
  <c r="I23" i="85"/>
  <c r="J23" i="85"/>
  <c r="K23" i="85"/>
  <c r="G24" i="85"/>
  <c r="H24" i="85"/>
  <c r="I24" i="85"/>
  <c r="J24" i="85"/>
  <c r="K24" i="85"/>
  <c r="G25" i="85"/>
  <c r="H25" i="85"/>
  <c r="I25" i="85" s="1"/>
  <c r="J25" i="85" s="1"/>
  <c r="K25" i="85" s="1"/>
  <c r="G26" i="85"/>
  <c r="H26" i="85"/>
  <c r="I26" i="85"/>
  <c r="J26" i="85" s="1"/>
  <c r="K26" i="85" s="1"/>
  <c r="M26" i="85"/>
  <c r="G27" i="85"/>
  <c r="H27" i="85"/>
  <c r="I27" i="85" s="1"/>
  <c r="J27" i="85" s="1"/>
  <c r="K27" i="85" s="1"/>
  <c r="G28" i="85"/>
  <c r="H28" i="85"/>
  <c r="I28" i="85" s="1"/>
  <c r="J28" i="85" s="1"/>
  <c r="K28" i="85"/>
  <c r="G29" i="85"/>
  <c r="H29" i="85"/>
  <c r="I29" i="85"/>
  <c r="J29" i="85"/>
  <c r="K29" i="85"/>
  <c r="G30" i="85"/>
  <c r="H30" i="85"/>
  <c r="I30" i="85"/>
  <c r="J30" i="85"/>
  <c r="K30" i="85"/>
  <c r="G31" i="85"/>
  <c r="H31" i="85"/>
  <c r="I31" i="85" s="1"/>
  <c r="J31" i="85" s="1"/>
  <c r="K31" i="85" s="1"/>
  <c r="M31" i="85" s="1"/>
  <c r="G32" i="85"/>
  <c r="H32" i="85"/>
  <c r="I32" i="85"/>
  <c r="J32" i="85"/>
  <c r="K32" i="85" s="1"/>
  <c r="G33" i="85"/>
  <c r="H33" i="85"/>
  <c r="I33" i="85"/>
  <c r="J33" i="85"/>
  <c r="K33" i="85" s="1"/>
  <c r="G34" i="85"/>
  <c r="H34" i="85"/>
  <c r="I34" i="85"/>
  <c r="J34" i="85" s="1"/>
  <c r="K34" i="85" s="1"/>
  <c r="G35" i="85"/>
  <c r="H35" i="85"/>
  <c r="I35" i="85" s="1"/>
  <c r="J35" i="85" s="1"/>
  <c r="K35" i="85" s="1"/>
  <c r="M35" i="85" s="1"/>
  <c r="G36" i="85"/>
  <c r="H36" i="85"/>
  <c r="I36" i="85" s="1"/>
  <c r="J36" i="85" s="1"/>
  <c r="K36" i="85"/>
  <c r="G37" i="85"/>
  <c r="H37" i="85"/>
  <c r="I37" i="85"/>
  <c r="J37" i="85"/>
  <c r="K37" i="85"/>
  <c r="M37" i="85" s="1"/>
  <c r="G38" i="85"/>
  <c r="H38" i="85"/>
  <c r="I38" i="85"/>
  <c r="J38" i="85"/>
  <c r="K38" i="85"/>
  <c r="G39" i="85"/>
  <c r="H39" i="85"/>
  <c r="I39" i="85"/>
  <c r="J39" i="85"/>
  <c r="K39" i="85"/>
  <c r="G40" i="85"/>
  <c r="H40" i="85"/>
  <c r="I40" i="85"/>
  <c r="J40" i="85"/>
  <c r="K40" i="85"/>
  <c r="G41" i="85"/>
  <c r="H41" i="85"/>
  <c r="I41" i="85" s="1"/>
  <c r="J41" i="85" s="1"/>
  <c r="K41" i="85" s="1"/>
  <c r="G42" i="85"/>
  <c r="H42" i="85"/>
  <c r="I42" i="85"/>
  <c r="J42" i="85" s="1"/>
  <c r="K42" i="85" s="1"/>
  <c r="G43" i="85"/>
  <c r="H43" i="85"/>
  <c r="I43" i="85" s="1"/>
  <c r="J43" i="85" s="1"/>
  <c r="K43" i="85" s="1"/>
  <c r="G44" i="85"/>
  <c r="H44" i="85"/>
  <c r="I44" i="85" s="1"/>
  <c r="J44" i="85" s="1"/>
  <c r="K44" i="85"/>
  <c r="G45" i="85"/>
  <c r="H45" i="85"/>
  <c r="I45" i="85"/>
  <c r="J45" i="85"/>
  <c r="K45" i="85"/>
  <c r="G46" i="85"/>
  <c r="H46" i="85"/>
  <c r="I46" i="85"/>
  <c r="J46" i="85"/>
  <c r="K46" i="85"/>
  <c r="G47" i="85"/>
  <c r="H47" i="85"/>
  <c r="I47" i="85" s="1"/>
  <c r="J47" i="85" s="1"/>
  <c r="K47" i="85" s="1"/>
  <c r="M47" i="85" s="1"/>
  <c r="G48" i="85"/>
  <c r="H48" i="85"/>
  <c r="I48" i="85"/>
  <c r="J48" i="85"/>
  <c r="K48" i="85" s="1"/>
  <c r="G49" i="85"/>
  <c r="H49" i="85"/>
  <c r="I49" i="85"/>
  <c r="J49" i="85"/>
  <c r="K49" i="85" s="1"/>
  <c r="G50" i="85"/>
  <c r="H50" i="85"/>
  <c r="I50" i="85"/>
  <c r="J50" i="85" s="1"/>
  <c r="K50" i="85" s="1"/>
  <c r="G51" i="85"/>
  <c r="H51" i="85"/>
  <c r="I51" i="85" s="1"/>
  <c r="J51" i="85" s="1"/>
  <c r="K51" i="85" s="1"/>
  <c r="M51" i="85" s="1"/>
  <c r="G52" i="85"/>
  <c r="H52" i="85"/>
  <c r="I52" i="85" s="1"/>
  <c r="J52" i="85" s="1"/>
  <c r="K52" i="85"/>
  <c r="G53" i="85"/>
  <c r="H53" i="85"/>
  <c r="I53" i="85"/>
  <c r="J53" i="85"/>
  <c r="K53" i="85"/>
  <c r="M53" i="85" s="1"/>
  <c r="G54" i="85"/>
  <c r="H54" i="85"/>
  <c r="I54" i="85"/>
  <c r="J54" i="85"/>
  <c r="K54" i="85"/>
  <c r="G55" i="85"/>
  <c r="H55" i="85"/>
  <c r="I55" i="85"/>
  <c r="J55" i="85"/>
  <c r="K55" i="85"/>
  <c r="G56" i="85"/>
  <c r="H56" i="85"/>
  <c r="I56" i="85"/>
  <c r="J56" i="85"/>
  <c r="K56" i="85"/>
  <c r="G57" i="85"/>
  <c r="H57" i="85"/>
  <c r="I57" i="85" s="1"/>
  <c r="J57" i="85" s="1"/>
  <c r="K57" i="85" s="1"/>
  <c r="G58" i="85"/>
  <c r="H58" i="85"/>
  <c r="I58" i="85"/>
  <c r="J58" i="85" s="1"/>
  <c r="K58" i="85" s="1"/>
  <c r="M58" i="85"/>
  <c r="G59" i="85"/>
  <c r="H59" i="85"/>
  <c r="I59" i="85" s="1"/>
  <c r="J59" i="85" s="1"/>
  <c r="K59" i="85" s="1"/>
  <c r="G60" i="85"/>
  <c r="H60" i="85"/>
  <c r="I60" i="85" s="1"/>
  <c r="J60" i="85" s="1"/>
  <c r="K60" i="85"/>
  <c r="G61" i="85"/>
  <c r="H61" i="85"/>
  <c r="I61" i="85"/>
  <c r="J61" i="85"/>
  <c r="K61" i="85"/>
  <c r="G62" i="85"/>
  <c r="H62" i="85"/>
  <c r="I62" i="85"/>
  <c r="J62" i="85"/>
  <c r="K62" i="85"/>
  <c r="N34" i="87" l="1"/>
  <c r="E34" i="87" s="1"/>
  <c r="N15" i="87"/>
  <c r="E15" i="87" s="1"/>
  <c r="N46" i="87"/>
  <c r="E46" i="87" s="1"/>
  <c r="N44" i="87"/>
  <c r="E44" i="87" s="1"/>
  <c r="N27" i="87"/>
  <c r="E27" i="87" s="1"/>
  <c r="N41" i="87"/>
  <c r="E41" i="87" s="1"/>
  <c r="N30" i="87"/>
  <c r="E30" i="87" s="1"/>
  <c r="N29" i="87"/>
  <c r="E29" i="87" s="1"/>
  <c r="N39" i="87"/>
  <c r="E39" i="87" s="1"/>
  <c r="N32" i="87"/>
  <c r="E32" i="87" s="1"/>
  <c r="N36" i="87"/>
  <c r="E36" i="87" s="1"/>
  <c r="N14" i="87"/>
  <c r="E14" i="87" s="1"/>
  <c r="N42" i="87"/>
  <c r="E42" i="87" s="1"/>
  <c r="N35" i="87"/>
  <c r="E35" i="87" s="1"/>
  <c r="N52" i="87"/>
  <c r="E52" i="87" s="1"/>
  <c r="N13" i="87"/>
  <c r="E13" i="87" s="1"/>
  <c r="N40" i="87"/>
  <c r="E40" i="87" s="1"/>
  <c r="N45" i="87"/>
  <c r="E45" i="87" s="1"/>
  <c r="N18" i="87"/>
  <c r="E18" i="87" s="1"/>
  <c r="N17" i="87"/>
  <c r="E17" i="87" s="1"/>
  <c r="N23" i="87"/>
  <c r="E23" i="87" s="1"/>
  <c r="N38" i="87"/>
  <c r="E38" i="87" s="1"/>
  <c r="N55" i="87"/>
  <c r="E55" i="87" s="1"/>
  <c r="M14" i="86"/>
  <c r="M15" i="86"/>
  <c r="M28" i="86"/>
  <c r="M42" i="86"/>
  <c r="M27" i="86"/>
  <c r="M29" i="86"/>
  <c r="M52" i="86"/>
  <c r="M12" i="86"/>
  <c r="M26" i="86"/>
  <c r="M30" i="86"/>
  <c r="M31" i="86"/>
  <c r="M51" i="86"/>
  <c r="M53" i="86"/>
  <c r="N53" i="86" s="1"/>
  <c r="E53" i="86" s="1"/>
  <c r="M11" i="86"/>
  <c r="M13" i="86"/>
  <c r="M36" i="86"/>
  <c r="M50" i="86"/>
  <c r="M55" i="86"/>
  <c r="M54" i="86"/>
  <c r="M37" i="86"/>
  <c r="M60" i="86"/>
  <c r="M35" i="86"/>
  <c r="M25" i="86"/>
  <c r="N25" i="86" s="1"/>
  <c r="E25" i="86" s="1"/>
  <c r="M32" i="86"/>
  <c r="M33" i="86"/>
  <c r="M47" i="86"/>
  <c r="N26" i="86"/>
  <c r="E26" i="86" s="1"/>
  <c r="N19" i="86"/>
  <c r="E19" i="86" s="1"/>
  <c r="N57" i="86"/>
  <c r="E57" i="86" s="1"/>
  <c r="M10" i="86"/>
  <c r="M39" i="86"/>
  <c r="N44" i="86"/>
  <c r="E44" i="86" s="1"/>
  <c r="M24" i="86"/>
  <c r="M21" i="86"/>
  <c r="M46" i="86"/>
  <c r="M48" i="86"/>
  <c r="N48" i="86" s="1"/>
  <c r="E48" i="86" s="1"/>
  <c r="N50" i="86"/>
  <c r="E50" i="86" s="1"/>
  <c r="M41" i="86"/>
  <c r="N43" i="86"/>
  <c r="E43" i="86" s="1"/>
  <c r="M18" i="86"/>
  <c r="M49" i="86"/>
  <c r="N49" i="86" s="1"/>
  <c r="E49" i="86" s="1"/>
  <c r="N10" i="86"/>
  <c r="N33" i="86"/>
  <c r="E33" i="86" s="1"/>
  <c r="M45" i="86"/>
  <c r="N45" i="86" s="1"/>
  <c r="E45" i="86" s="1"/>
  <c r="N28" i="86"/>
  <c r="E28" i="86" s="1"/>
  <c r="M62" i="86"/>
  <c r="M58" i="86"/>
  <c r="L62" i="86"/>
  <c r="N62" i="86" s="1"/>
  <c r="E62" i="86" s="1"/>
  <c r="L22" i="86"/>
  <c r="L23" i="86"/>
  <c r="N23" i="86" s="1"/>
  <c r="E23" i="86" s="1"/>
  <c r="L46" i="86"/>
  <c r="L47" i="86"/>
  <c r="N47" i="86" s="1"/>
  <c r="E47" i="86" s="1"/>
  <c r="L27" i="86"/>
  <c r="L52" i="86"/>
  <c r="L12" i="86"/>
  <c r="L30" i="86"/>
  <c r="N30" i="86" s="1"/>
  <c r="E30" i="86" s="1"/>
  <c r="L31" i="86"/>
  <c r="N31" i="86" s="1"/>
  <c r="E31" i="86" s="1"/>
  <c r="L51" i="86"/>
  <c r="N51" i="86" s="1"/>
  <c r="E51" i="86" s="1"/>
  <c r="L11" i="86"/>
  <c r="L13" i="86"/>
  <c r="L16" i="86"/>
  <c r="N16" i="86" s="1"/>
  <c r="E16" i="86" s="1"/>
  <c r="L36" i="86"/>
  <c r="L54" i="86"/>
  <c r="N54" i="86" s="1"/>
  <c r="E54" i="86" s="1"/>
  <c r="L55" i="86"/>
  <c r="N55" i="86" s="1"/>
  <c r="E55" i="86" s="1"/>
  <c r="L14" i="86"/>
  <c r="N14" i="86" s="1"/>
  <c r="E14" i="86" s="1"/>
  <c r="L15" i="86"/>
  <c r="N15" i="86" s="1"/>
  <c r="E15" i="86" s="1"/>
  <c r="L35" i="86"/>
  <c r="L37" i="86"/>
  <c r="L40" i="86"/>
  <c r="N40" i="86" s="1"/>
  <c r="E40" i="86" s="1"/>
  <c r="L39" i="86"/>
  <c r="L61" i="86"/>
  <c r="N61" i="86" s="1"/>
  <c r="E61" i="86" s="1"/>
  <c r="L20" i="86"/>
  <c r="L60" i="86"/>
  <c r="N60" i="86" s="1"/>
  <c r="E60" i="86" s="1"/>
  <c r="L59" i="86"/>
  <c r="N59" i="86" s="1"/>
  <c r="E59" i="86" s="1"/>
  <c r="L38" i="86"/>
  <c r="M40" i="86"/>
  <c r="M59" i="86"/>
  <c r="M57" i="86"/>
  <c r="L42" i="86"/>
  <c r="N42" i="86" s="1"/>
  <c r="E42" i="86" s="1"/>
  <c r="M23" i="86"/>
  <c r="L21" i="86"/>
  <c r="N21" i="86" s="1"/>
  <c r="E21" i="86" s="1"/>
  <c r="L17" i="86"/>
  <c r="N17" i="86" s="1"/>
  <c r="E17" i="86" s="1"/>
  <c r="M17" i="86"/>
  <c r="L58" i="86"/>
  <c r="M19" i="86"/>
  <c r="M61" i="86"/>
  <c r="L32" i="86"/>
  <c r="L24" i="86"/>
  <c r="N24" i="86" s="1"/>
  <c r="E24" i="86" s="1"/>
  <c r="M22" i="86"/>
  <c r="M56" i="86"/>
  <c r="N56" i="86" s="1"/>
  <c r="E56" i="86" s="1"/>
  <c r="M43" i="86"/>
  <c r="M16" i="86"/>
  <c r="N41" i="86"/>
  <c r="E41" i="86" s="1"/>
  <c r="N18" i="86"/>
  <c r="E18" i="86" s="1"/>
  <c r="N29" i="86"/>
  <c r="E29" i="86" s="1"/>
  <c r="M20" i="86"/>
  <c r="M34" i="86"/>
  <c r="N34" i="86" s="1"/>
  <c r="E34" i="86" s="1"/>
  <c r="M38" i="86"/>
  <c r="M44" i="86"/>
  <c r="M22" i="85"/>
  <c r="M48" i="85"/>
  <c r="M38" i="85"/>
  <c r="M32" i="85"/>
  <c r="M57" i="85"/>
  <c r="M55" i="85"/>
  <c r="M52" i="85"/>
  <c r="M25" i="85"/>
  <c r="M20" i="85"/>
  <c r="M18" i="85"/>
  <c r="M34" i="85"/>
  <c r="M50" i="85"/>
  <c r="M12" i="85"/>
  <c r="M28" i="85"/>
  <c r="M44" i="85"/>
  <c r="M11" i="85"/>
  <c r="M27" i="85"/>
  <c r="M29" i="85"/>
  <c r="M43" i="85"/>
  <c r="M46" i="85"/>
  <c r="M59" i="85"/>
  <c r="M62" i="85"/>
  <c r="M60" i="85"/>
  <c r="M13" i="85"/>
  <c r="M14" i="85"/>
  <c r="M30" i="85"/>
  <c r="M45" i="85"/>
  <c r="M61" i="85"/>
  <c r="M54" i="85"/>
  <c r="M16" i="85"/>
  <c r="M41" i="85"/>
  <c r="M36" i="85"/>
  <c r="M15" i="85"/>
  <c r="M39" i="85"/>
  <c r="M23" i="85"/>
  <c r="M33" i="85"/>
  <c r="M17" i="85"/>
  <c r="M24" i="85"/>
  <c r="M49" i="85"/>
  <c r="M56" i="85"/>
  <c r="M40" i="85"/>
  <c r="I6" i="85"/>
  <c r="L57" i="85" s="1"/>
  <c r="N57" i="85" s="1"/>
  <c r="E57" i="85" s="1"/>
  <c r="B6" i="84"/>
  <c r="B7" i="84"/>
  <c r="E10" i="84"/>
  <c r="G10" i="84"/>
  <c r="I6" i="84" s="1"/>
  <c r="L13" i="84" s="1"/>
  <c r="H10" i="84"/>
  <c r="I10" i="84"/>
  <c r="J10" i="84" s="1"/>
  <c r="K10" i="84" s="1"/>
  <c r="L10" i="84"/>
  <c r="G11" i="84"/>
  <c r="H11" i="84"/>
  <c r="I11" i="84" s="1"/>
  <c r="J11" i="84" s="1"/>
  <c r="K11" i="84"/>
  <c r="L11" i="84"/>
  <c r="G12" i="84"/>
  <c r="H12" i="84"/>
  <c r="I12" i="84"/>
  <c r="J12" i="84"/>
  <c r="K12" i="84"/>
  <c r="L12" i="84"/>
  <c r="G13" i="84"/>
  <c r="H13" i="84"/>
  <c r="I13" i="84"/>
  <c r="J13" i="84"/>
  <c r="K13" i="84"/>
  <c r="G14" i="84"/>
  <c r="H14" i="84"/>
  <c r="I14" i="84"/>
  <c r="J14" i="84"/>
  <c r="K14" i="84"/>
  <c r="G15" i="84"/>
  <c r="H15" i="84"/>
  <c r="I15" i="84"/>
  <c r="J15" i="84"/>
  <c r="K15" i="84"/>
  <c r="L15" i="84"/>
  <c r="G16" i="84"/>
  <c r="H16" i="84"/>
  <c r="I16" i="84"/>
  <c r="J16" i="84"/>
  <c r="K16" i="84"/>
  <c r="G17" i="84"/>
  <c r="H17" i="84"/>
  <c r="I17" i="84"/>
  <c r="J17" i="84"/>
  <c r="K17" i="84" s="1"/>
  <c r="G18" i="84"/>
  <c r="L18" i="84" s="1"/>
  <c r="H18" i="84"/>
  <c r="I18" i="84" s="1"/>
  <c r="J18" i="84" s="1"/>
  <c r="K18" i="84" s="1"/>
  <c r="G19" i="84"/>
  <c r="L19" i="84" s="1"/>
  <c r="H19" i="84"/>
  <c r="I19" i="84" s="1"/>
  <c r="J19" i="84" s="1"/>
  <c r="K19" i="84" s="1"/>
  <c r="G20" i="84"/>
  <c r="L20" i="84" s="1"/>
  <c r="H20" i="84"/>
  <c r="I20" i="84"/>
  <c r="J20" i="84"/>
  <c r="K20" i="84" s="1"/>
  <c r="G21" i="84"/>
  <c r="H21" i="84"/>
  <c r="I21" i="84"/>
  <c r="J21" i="84" s="1"/>
  <c r="K21" i="84" s="1"/>
  <c r="G22" i="84"/>
  <c r="H22" i="84"/>
  <c r="I22" i="84" s="1"/>
  <c r="J22" i="84" s="1"/>
  <c r="K22" i="84" s="1"/>
  <c r="G23" i="84"/>
  <c r="L23" i="84" s="1"/>
  <c r="H23" i="84"/>
  <c r="I23" i="84"/>
  <c r="J23" i="84" s="1"/>
  <c r="K23" i="84" s="1"/>
  <c r="G24" i="84"/>
  <c r="H24" i="84"/>
  <c r="I24" i="84"/>
  <c r="J24" i="84"/>
  <c r="K24" i="84" s="1"/>
  <c r="G25" i="84"/>
  <c r="H25" i="84"/>
  <c r="I25" i="84"/>
  <c r="J25" i="84"/>
  <c r="K25" i="84" s="1"/>
  <c r="G26" i="84"/>
  <c r="H26" i="84"/>
  <c r="I26" i="84"/>
  <c r="J26" i="84" s="1"/>
  <c r="K26" i="84" s="1"/>
  <c r="L26" i="84"/>
  <c r="G27" i="84"/>
  <c r="H27" i="84"/>
  <c r="I27" i="84" s="1"/>
  <c r="J27" i="84" s="1"/>
  <c r="K27" i="84"/>
  <c r="L27" i="84"/>
  <c r="G28" i="84"/>
  <c r="H28" i="84"/>
  <c r="I28" i="84"/>
  <c r="J28" i="84"/>
  <c r="K28" i="84"/>
  <c r="L28" i="84"/>
  <c r="G29" i="84"/>
  <c r="H29" i="84"/>
  <c r="I29" i="84"/>
  <c r="J29" i="84"/>
  <c r="K29" i="84"/>
  <c r="L29" i="84"/>
  <c r="G30" i="84"/>
  <c r="H30" i="84"/>
  <c r="I30" i="84"/>
  <c r="J30" i="84"/>
  <c r="K30" i="84"/>
  <c r="L30" i="84"/>
  <c r="G31" i="84"/>
  <c r="H31" i="84"/>
  <c r="I31" i="84"/>
  <c r="J31" i="84"/>
  <c r="K31" i="84"/>
  <c r="L31" i="84"/>
  <c r="G32" i="84"/>
  <c r="L32" i="84" s="1"/>
  <c r="H32" i="84"/>
  <c r="I32" i="84" s="1"/>
  <c r="J32" i="84" s="1"/>
  <c r="K32" i="84" s="1"/>
  <c r="G33" i="84"/>
  <c r="L33" i="84" s="1"/>
  <c r="H33" i="84"/>
  <c r="I33" i="84" s="1"/>
  <c r="J33" i="84" s="1"/>
  <c r="K33" i="84" s="1"/>
  <c r="G34" i="84"/>
  <c r="L34" i="84" s="1"/>
  <c r="H34" i="84"/>
  <c r="I34" i="84"/>
  <c r="J34" i="84" s="1"/>
  <c r="K34" i="84" s="1"/>
  <c r="G35" i="84"/>
  <c r="H35" i="84"/>
  <c r="I35" i="84" s="1"/>
  <c r="J35" i="84" s="1"/>
  <c r="K35" i="84"/>
  <c r="L35" i="84"/>
  <c r="G36" i="84"/>
  <c r="L36" i="84" s="1"/>
  <c r="H36" i="84"/>
  <c r="I36" i="84"/>
  <c r="J36" i="84"/>
  <c r="K36" i="84"/>
  <c r="G37" i="84"/>
  <c r="H37" i="84"/>
  <c r="I37" i="84"/>
  <c r="J37" i="84"/>
  <c r="K37" i="84" s="1"/>
  <c r="G38" i="84"/>
  <c r="H38" i="84"/>
  <c r="I38" i="84"/>
  <c r="J38" i="84"/>
  <c r="K38" i="84" s="1"/>
  <c r="G39" i="84"/>
  <c r="L39" i="84" s="1"/>
  <c r="H39" i="84"/>
  <c r="I39" i="84"/>
  <c r="J39" i="84"/>
  <c r="K39" i="84"/>
  <c r="G40" i="84"/>
  <c r="H40" i="84"/>
  <c r="I40" i="84"/>
  <c r="J40" i="84"/>
  <c r="K40" i="84"/>
  <c r="G41" i="84"/>
  <c r="H41" i="84"/>
  <c r="I41" i="84"/>
  <c r="J41" i="84"/>
  <c r="K41" i="84" s="1"/>
  <c r="G42" i="84"/>
  <c r="H42" i="84"/>
  <c r="I42" i="84"/>
  <c r="J42" i="84" s="1"/>
  <c r="K42" i="84" s="1"/>
  <c r="G43" i="84"/>
  <c r="L43" i="84" s="1"/>
  <c r="H43" i="84"/>
  <c r="I43" i="84" s="1"/>
  <c r="J43" i="84" s="1"/>
  <c r="K43" i="84" s="1"/>
  <c r="G44" i="84"/>
  <c r="L44" i="84" s="1"/>
  <c r="H44" i="84"/>
  <c r="I44" i="84"/>
  <c r="J44" i="84"/>
  <c r="K44" i="84"/>
  <c r="G45" i="84"/>
  <c r="H45" i="84"/>
  <c r="I45" i="84"/>
  <c r="J45" i="84"/>
  <c r="K45" i="84"/>
  <c r="L45" i="84"/>
  <c r="G46" i="84"/>
  <c r="H46" i="84"/>
  <c r="I46" i="84" s="1"/>
  <c r="J46" i="84" s="1"/>
  <c r="K46" i="84" s="1"/>
  <c r="L46" i="84"/>
  <c r="G47" i="84"/>
  <c r="L47" i="84" s="1"/>
  <c r="H47" i="84"/>
  <c r="I47" i="84" s="1"/>
  <c r="J47" i="84" s="1"/>
  <c r="K47" i="84" s="1"/>
  <c r="G48" i="84"/>
  <c r="L48" i="84" s="1"/>
  <c r="H48" i="84"/>
  <c r="I48" i="84"/>
  <c r="J48" i="84" s="1"/>
  <c r="K48" i="84" s="1"/>
  <c r="G49" i="84"/>
  <c r="L49" i="84" s="1"/>
  <c r="H49" i="84"/>
  <c r="I49" i="84"/>
  <c r="J49" i="84"/>
  <c r="K49" i="84" s="1"/>
  <c r="G50" i="84"/>
  <c r="H50" i="84"/>
  <c r="I50" i="84"/>
  <c r="J50" i="84" s="1"/>
  <c r="K50" i="84" s="1"/>
  <c r="L50" i="84"/>
  <c r="G51" i="84"/>
  <c r="H51" i="84"/>
  <c r="I51" i="84" s="1"/>
  <c r="J51" i="84" s="1"/>
  <c r="K51" i="84"/>
  <c r="L51" i="84"/>
  <c r="G52" i="84"/>
  <c r="H52" i="84"/>
  <c r="I52" i="84"/>
  <c r="J52" i="84"/>
  <c r="K52" i="84"/>
  <c r="L52" i="84"/>
  <c r="G53" i="84"/>
  <c r="H53" i="84"/>
  <c r="I53" i="84"/>
  <c r="J53" i="84"/>
  <c r="K53" i="84"/>
  <c r="L53" i="84"/>
  <c r="G54" i="84"/>
  <c r="H54" i="84"/>
  <c r="I54" i="84"/>
  <c r="J54" i="84"/>
  <c r="K54" i="84"/>
  <c r="L54" i="84"/>
  <c r="G55" i="84"/>
  <c r="H55" i="84"/>
  <c r="I55" i="84"/>
  <c r="J55" i="84"/>
  <c r="K55" i="84"/>
  <c r="L55" i="84"/>
  <c r="G56" i="84"/>
  <c r="H56" i="84"/>
  <c r="I56" i="84"/>
  <c r="J56" i="84"/>
  <c r="K56" i="84"/>
  <c r="G57" i="84"/>
  <c r="L57" i="84" s="1"/>
  <c r="H57" i="84"/>
  <c r="I57" i="84" s="1"/>
  <c r="J57" i="84" s="1"/>
  <c r="K57" i="84" s="1"/>
  <c r="G58" i="84"/>
  <c r="L58" i="84" s="1"/>
  <c r="H58" i="84"/>
  <c r="I58" i="84" s="1"/>
  <c r="J58" i="84" s="1"/>
  <c r="K58" i="84" s="1"/>
  <c r="G59" i="84"/>
  <c r="L59" i="84" s="1"/>
  <c r="H59" i="84"/>
  <c r="I59" i="84" s="1"/>
  <c r="J59" i="84" s="1"/>
  <c r="K59" i="84"/>
  <c r="G60" i="84"/>
  <c r="L60" i="84" s="1"/>
  <c r="H60" i="84"/>
  <c r="I60" i="84"/>
  <c r="J60" i="84"/>
  <c r="K60" i="84" s="1"/>
  <c r="G61" i="84"/>
  <c r="H61" i="84"/>
  <c r="I61" i="84"/>
  <c r="J61" i="84" s="1"/>
  <c r="K61" i="84" s="1"/>
  <c r="G62" i="84"/>
  <c r="L62" i="84" s="1"/>
  <c r="H62" i="84"/>
  <c r="I62" i="84"/>
  <c r="J62" i="84" s="1"/>
  <c r="K62" i="84" s="1"/>
  <c r="N22" i="86" l="1"/>
  <c r="E22" i="86" s="1"/>
  <c r="N39" i="86"/>
  <c r="E39" i="86" s="1"/>
  <c r="N52" i="86"/>
  <c r="E52" i="86" s="1"/>
  <c r="N27" i="86"/>
  <c r="E27" i="86" s="1"/>
  <c r="N58" i="86"/>
  <c r="E58" i="86" s="1"/>
  <c r="N37" i="86"/>
  <c r="E37" i="86" s="1"/>
  <c r="N13" i="86"/>
  <c r="E13" i="86" s="1"/>
  <c r="N20" i="86"/>
  <c r="E20" i="86" s="1"/>
  <c r="N32" i="86"/>
  <c r="E32" i="86" s="1"/>
  <c r="N12" i="86"/>
  <c r="E12" i="86" s="1"/>
  <c r="N36" i="86"/>
  <c r="E36" i="86" s="1"/>
  <c r="N38" i="86"/>
  <c r="E38" i="86" s="1"/>
  <c r="N35" i="86"/>
  <c r="E35" i="86" s="1"/>
  <c r="N11" i="86"/>
  <c r="E11" i="86" s="1"/>
  <c r="N46" i="86"/>
  <c r="E46" i="86" s="1"/>
  <c r="L18" i="85"/>
  <c r="N18" i="85" s="1"/>
  <c r="E18" i="85" s="1"/>
  <c r="L24" i="85"/>
  <c r="N24" i="85" s="1"/>
  <c r="E24" i="85" s="1"/>
  <c r="L34" i="85"/>
  <c r="N34" i="85" s="1"/>
  <c r="E34" i="85" s="1"/>
  <c r="L56" i="85"/>
  <c r="N56" i="85" s="1"/>
  <c r="E56" i="85" s="1"/>
  <c r="L42" i="85"/>
  <c r="N42" i="85" s="1"/>
  <c r="E42" i="85" s="1"/>
  <c r="L51" i="85"/>
  <c r="N51" i="85" s="1"/>
  <c r="E51" i="85" s="1"/>
  <c r="L33" i="85"/>
  <c r="N33" i="85" s="1"/>
  <c r="E33" i="85" s="1"/>
  <c r="L58" i="85"/>
  <c r="N58" i="85" s="1"/>
  <c r="E58" i="85" s="1"/>
  <c r="L21" i="85"/>
  <c r="N21" i="85" s="1"/>
  <c r="E21" i="85" s="1"/>
  <c r="L22" i="85"/>
  <c r="N22" i="85" s="1"/>
  <c r="E22" i="85" s="1"/>
  <c r="L37" i="85"/>
  <c r="N37" i="85" s="1"/>
  <c r="E37" i="85" s="1"/>
  <c r="L38" i="85"/>
  <c r="N38" i="85" s="1"/>
  <c r="E38" i="85" s="1"/>
  <c r="L53" i="85"/>
  <c r="N53" i="85" s="1"/>
  <c r="E53" i="85" s="1"/>
  <c r="L54" i="85"/>
  <c r="N54" i="85" s="1"/>
  <c r="E54" i="85" s="1"/>
  <c r="L12" i="85"/>
  <c r="N12" i="85" s="1"/>
  <c r="E12" i="85" s="1"/>
  <c r="L15" i="85"/>
  <c r="N15" i="85" s="1"/>
  <c r="E15" i="85" s="1"/>
  <c r="L44" i="85"/>
  <c r="N44" i="85" s="1"/>
  <c r="E44" i="85" s="1"/>
  <c r="L60" i="85"/>
  <c r="N60" i="85" s="1"/>
  <c r="E60" i="85" s="1"/>
  <c r="L14" i="85"/>
  <c r="N14" i="85" s="1"/>
  <c r="E14" i="85" s="1"/>
  <c r="L27" i="85"/>
  <c r="N27" i="85" s="1"/>
  <c r="E27" i="85" s="1"/>
  <c r="L30" i="85"/>
  <c r="N30" i="85" s="1"/>
  <c r="E30" i="85" s="1"/>
  <c r="L28" i="85"/>
  <c r="N28" i="85" s="1"/>
  <c r="E28" i="85" s="1"/>
  <c r="L31" i="85"/>
  <c r="N31" i="85" s="1"/>
  <c r="E31" i="85" s="1"/>
  <c r="L47" i="85"/>
  <c r="N47" i="85" s="1"/>
  <c r="E47" i="85" s="1"/>
  <c r="L11" i="85"/>
  <c r="N11" i="85" s="1"/>
  <c r="E11" i="85" s="1"/>
  <c r="L13" i="85"/>
  <c r="N13" i="85" s="1"/>
  <c r="E13" i="85" s="1"/>
  <c r="L29" i="85"/>
  <c r="N29" i="85" s="1"/>
  <c r="E29" i="85" s="1"/>
  <c r="L43" i="85"/>
  <c r="N43" i="85" s="1"/>
  <c r="E43" i="85" s="1"/>
  <c r="L45" i="85"/>
  <c r="N45" i="85" s="1"/>
  <c r="E45" i="85" s="1"/>
  <c r="L46" i="85"/>
  <c r="N46" i="85" s="1"/>
  <c r="E46" i="85" s="1"/>
  <c r="L59" i="85"/>
  <c r="N59" i="85" s="1"/>
  <c r="E59" i="85" s="1"/>
  <c r="L61" i="85"/>
  <c r="N61" i="85" s="1"/>
  <c r="E61" i="85" s="1"/>
  <c r="L62" i="85"/>
  <c r="N62" i="85" s="1"/>
  <c r="E62" i="85" s="1"/>
  <c r="L36" i="85"/>
  <c r="N36" i="85" s="1"/>
  <c r="E36" i="85" s="1"/>
  <c r="L39" i="85"/>
  <c r="N39" i="85" s="1"/>
  <c r="E39" i="85" s="1"/>
  <c r="L20" i="85"/>
  <c r="N20" i="85" s="1"/>
  <c r="E20" i="85" s="1"/>
  <c r="L23" i="85"/>
  <c r="N23" i="85" s="1"/>
  <c r="E23" i="85" s="1"/>
  <c r="L52" i="85"/>
  <c r="N52" i="85" s="1"/>
  <c r="E52" i="85" s="1"/>
  <c r="L55" i="85"/>
  <c r="N55" i="85" s="1"/>
  <c r="E55" i="85" s="1"/>
  <c r="L41" i="85"/>
  <c r="N41" i="85" s="1"/>
  <c r="E41" i="85" s="1"/>
  <c r="L35" i="85"/>
  <c r="N35" i="85" s="1"/>
  <c r="E35" i="85" s="1"/>
  <c r="L26" i="85"/>
  <c r="N26" i="85" s="1"/>
  <c r="E26" i="85" s="1"/>
  <c r="L17" i="85"/>
  <c r="N17" i="85" s="1"/>
  <c r="E17" i="85" s="1"/>
  <c r="L32" i="85"/>
  <c r="N32" i="85" s="1"/>
  <c r="E32" i="85" s="1"/>
  <c r="L49" i="85"/>
  <c r="N49" i="85" s="1"/>
  <c r="E49" i="85" s="1"/>
  <c r="L40" i="85"/>
  <c r="N40" i="85" s="1"/>
  <c r="E40" i="85" s="1"/>
  <c r="L16" i="85"/>
  <c r="N16" i="85" s="1"/>
  <c r="E16" i="85" s="1"/>
  <c r="L50" i="85"/>
  <c r="N50" i="85" s="1"/>
  <c r="E50" i="85" s="1"/>
  <c r="L48" i="85"/>
  <c r="N48" i="85" s="1"/>
  <c r="E48" i="85" s="1"/>
  <c r="L10" i="85"/>
  <c r="N10" i="85" s="1"/>
  <c r="L25" i="85"/>
  <c r="N25" i="85" s="1"/>
  <c r="E25" i="85" s="1"/>
  <c r="L19" i="85"/>
  <c r="N19" i="85" s="1"/>
  <c r="E19" i="85" s="1"/>
  <c r="M12" i="84"/>
  <c r="N12" i="84" s="1"/>
  <c r="E12" i="84" s="1"/>
  <c r="M22" i="84"/>
  <c r="M60" i="84"/>
  <c r="N60" i="84" s="1"/>
  <c r="E60" i="84" s="1"/>
  <c r="M34" i="84"/>
  <c r="N34" i="84" s="1"/>
  <c r="E34" i="84" s="1"/>
  <c r="M62" i="84"/>
  <c r="N62" i="84" s="1"/>
  <c r="E62" i="84" s="1"/>
  <c r="M49" i="84"/>
  <c r="M58" i="84"/>
  <c r="N58" i="84" s="1"/>
  <c r="E58" i="84" s="1"/>
  <c r="N54" i="84"/>
  <c r="E54" i="84" s="1"/>
  <c r="N49" i="84"/>
  <c r="E49" i="84" s="1"/>
  <c r="M54" i="84"/>
  <c r="M38" i="84"/>
  <c r="M43" i="84"/>
  <c r="N43" i="84" s="1"/>
  <c r="E43" i="84" s="1"/>
  <c r="M37" i="84"/>
  <c r="M16" i="84"/>
  <c r="L24" i="84"/>
  <c r="I7" i="84"/>
  <c r="L41" i="84"/>
  <c r="L38" i="84"/>
  <c r="L37" i="84"/>
  <c r="N37" i="84" s="1"/>
  <c r="E37" i="84" s="1"/>
  <c r="L16" i="84"/>
  <c r="L42" i="84"/>
  <c r="L25" i="84"/>
  <c r="L22" i="84"/>
  <c r="L21" i="84"/>
  <c r="L61" i="84"/>
  <c r="L40" i="84"/>
  <c r="L56" i="84"/>
  <c r="L17" i="84"/>
  <c r="L14" i="84"/>
  <c r="B6" i="83"/>
  <c r="I6" i="83"/>
  <c r="L20" i="83" s="1"/>
  <c r="B7" i="83"/>
  <c r="E10" i="83"/>
  <c r="G10" i="83"/>
  <c r="H10" i="83"/>
  <c r="I10" i="83"/>
  <c r="J10" i="83"/>
  <c r="K10" i="83" s="1"/>
  <c r="G11" i="83"/>
  <c r="H11" i="83"/>
  <c r="I11" i="83"/>
  <c r="J11" i="83"/>
  <c r="K11" i="83" s="1"/>
  <c r="G12" i="83"/>
  <c r="H12" i="83"/>
  <c r="I12" i="83"/>
  <c r="J12" i="83" s="1"/>
  <c r="K12" i="83" s="1"/>
  <c r="G13" i="83"/>
  <c r="L13" i="83" s="1"/>
  <c r="H13" i="83"/>
  <c r="I13" i="83" s="1"/>
  <c r="J13" i="83" s="1"/>
  <c r="K13" i="83"/>
  <c r="G14" i="83"/>
  <c r="L14" i="83" s="1"/>
  <c r="H14" i="83"/>
  <c r="I14" i="83"/>
  <c r="J14" i="83"/>
  <c r="K14" i="83"/>
  <c r="G15" i="83"/>
  <c r="H15" i="83"/>
  <c r="I15" i="83"/>
  <c r="J15" i="83"/>
  <c r="K15" i="83"/>
  <c r="G16" i="83"/>
  <c r="H16" i="83"/>
  <c r="I16" i="83"/>
  <c r="J16" i="83"/>
  <c r="K16" i="83"/>
  <c r="G17" i="83"/>
  <c r="L17" i="83" s="1"/>
  <c r="H17" i="83"/>
  <c r="I17" i="83" s="1"/>
  <c r="J17" i="83" s="1"/>
  <c r="K17" i="83" s="1"/>
  <c r="G18" i="83"/>
  <c r="L18" i="83" s="1"/>
  <c r="H18" i="83"/>
  <c r="I18" i="83"/>
  <c r="J18" i="83" s="1"/>
  <c r="K18" i="83" s="1"/>
  <c r="G19" i="83"/>
  <c r="H19" i="83"/>
  <c r="I19" i="83" s="1"/>
  <c r="J19" i="83" s="1"/>
  <c r="K19" i="83" s="1"/>
  <c r="G20" i="83"/>
  <c r="H20" i="83"/>
  <c r="I20" i="83"/>
  <c r="J20" i="83" s="1"/>
  <c r="K20" i="83" s="1"/>
  <c r="G21" i="83"/>
  <c r="H21" i="83"/>
  <c r="I21" i="83" s="1"/>
  <c r="J21" i="83" s="1"/>
  <c r="K21" i="83"/>
  <c r="L21" i="83"/>
  <c r="G22" i="83"/>
  <c r="H22" i="83"/>
  <c r="I22" i="83"/>
  <c r="J22" i="83"/>
  <c r="K22" i="83"/>
  <c r="G23" i="83"/>
  <c r="H23" i="83"/>
  <c r="I23" i="83"/>
  <c r="J23" i="83"/>
  <c r="K23" i="83" s="1"/>
  <c r="L23" i="83"/>
  <c r="G24" i="83"/>
  <c r="H24" i="83"/>
  <c r="I24" i="83"/>
  <c r="J24" i="83"/>
  <c r="K24" i="83" s="1"/>
  <c r="L24" i="83"/>
  <c r="G25" i="83"/>
  <c r="H25" i="83"/>
  <c r="I25" i="83"/>
  <c r="J25" i="83"/>
  <c r="K25" i="83"/>
  <c r="G26" i="83"/>
  <c r="H26" i="83"/>
  <c r="I26" i="83"/>
  <c r="J26" i="83"/>
  <c r="K26" i="83"/>
  <c r="G27" i="83"/>
  <c r="L27" i="83" s="1"/>
  <c r="H27" i="83"/>
  <c r="I27" i="83"/>
  <c r="J27" i="83"/>
  <c r="K27" i="83" s="1"/>
  <c r="G28" i="83"/>
  <c r="L28" i="83" s="1"/>
  <c r="H28" i="83"/>
  <c r="I28" i="83" s="1"/>
  <c r="J28" i="83" s="1"/>
  <c r="K28" i="83" s="1"/>
  <c r="G29" i="83"/>
  <c r="L29" i="83" s="1"/>
  <c r="H29" i="83"/>
  <c r="I29" i="83" s="1"/>
  <c r="J29" i="83" s="1"/>
  <c r="K29" i="83"/>
  <c r="G30" i="83"/>
  <c r="L30" i="83" s="1"/>
  <c r="H30" i="83"/>
  <c r="I30" i="83"/>
  <c r="J30" i="83"/>
  <c r="K30" i="83" s="1"/>
  <c r="G31" i="83"/>
  <c r="H31" i="83"/>
  <c r="I31" i="83"/>
  <c r="J31" i="83" s="1"/>
  <c r="K31" i="83" s="1"/>
  <c r="G32" i="83"/>
  <c r="H32" i="83"/>
  <c r="I32" i="83"/>
  <c r="J32" i="83" s="1"/>
  <c r="K32" i="83" s="1"/>
  <c r="G33" i="83"/>
  <c r="L33" i="83" s="1"/>
  <c r="H33" i="83"/>
  <c r="I33" i="83" s="1"/>
  <c r="J33" i="83" s="1"/>
  <c r="K33" i="83" s="1"/>
  <c r="G34" i="83"/>
  <c r="H34" i="83"/>
  <c r="I34" i="83"/>
  <c r="J34" i="83" s="1"/>
  <c r="K34" i="83" s="1"/>
  <c r="G35" i="83"/>
  <c r="H35" i="83"/>
  <c r="I35" i="83"/>
  <c r="J35" i="83"/>
  <c r="K35" i="83" s="1"/>
  <c r="G36" i="83"/>
  <c r="H36" i="83"/>
  <c r="I36" i="83"/>
  <c r="J36" i="83" s="1"/>
  <c r="K36" i="83" s="1"/>
  <c r="G37" i="83"/>
  <c r="H37" i="83"/>
  <c r="I37" i="83" s="1"/>
  <c r="J37" i="83" s="1"/>
  <c r="K37" i="83"/>
  <c r="G38" i="83"/>
  <c r="L38" i="83" s="1"/>
  <c r="H38" i="83"/>
  <c r="I38" i="83"/>
  <c r="J38" i="83"/>
  <c r="K38" i="83"/>
  <c r="G39" i="83"/>
  <c r="H39" i="83"/>
  <c r="I39" i="83"/>
  <c r="J39" i="83"/>
  <c r="K39" i="83"/>
  <c r="L39" i="83"/>
  <c r="G40" i="83"/>
  <c r="H40" i="83"/>
  <c r="I40" i="83"/>
  <c r="J40" i="83"/>
  <c r="K40" i="83"/>
  <c r="L40" i="83"/>
  <c r="G41" i="83"/>
  <c r="L41" i="83" s="1"/>
  <c r="H41" i="83"/>
  <c r="I41" i="83"/>
  <c r="J41" i="83"/>
  <c r="K41" i="83"/>
  <c r="G42" i="83"/>
  <c r="H42" i="83"/>
  <c r="I42" i="83" s="1"/>
  <c r="J42" i="83" s="1"/>
  <c r="K42" i="83" s="1"/>
  <c r="G43" i="83"/>
  <c r="L43" i="83" s="1"/>
  <c r="H43" i="83"/>
  <c r="I43" i="83"/>
  <c r="J43" i="83" s="1"/>
  <c r="K43" i="83" s="1"/>
  <c r="G44" i="83"/>
  <c r="H44" i="83"/>
  <c r="I44" i="83" s="1"/>
  <c r="J44" i="83" s="1"/>
  <c r="K44" i="83" s="1"/>
  <c r="L44" i="83"/>
  <c r="G45" i="83"/>
  <c r="H45" i="83"/>
  <c r="I45" i="83" s="1"/>
  <c r="J45" i="83" s="1"/>
  <c r="K45" i="83"/>
  <c r="G46" i="83"/>
  <c r="H46" i="83"/>
  <c r="I46" i="83"/>
  <c r="J46" i="83"/>
  <c r="K46" i="83" s="1"/>
  <c r="L46" i="83"/>
  <c r="G47" i="83"/>
  <c r="H47" i="83"/>
  <c r="I47" i="83"/>
  <c r="J47" i="83" s="1"/>
  <c r="K47" i="83" s="1"/>
  <c r="G48" i="83"/>
  <c r="H48" i="83"/>
  <c r="I48" i="83"/>
  <c r="J48" i="83" s="1"/>
  <c r="K48" i="83" s="1"/>
  <c r="G49" i="83"/>
  <c r="H49" i="83"/>
  <c r="I49" i="83"/>
  <c r="J49" i="83"/>
  <c r="K49" i="83" s="1"/>
  <c r="L49" i="83"/>
  <c r="G50" i="83"/>
  <c r="H50" i="83"/>
  <c r="I50" i="83"/>
  <c r="J50" i="83"/>
  <c r="K50" i="83"/>
  <c r="G51" i="83"/>
  <c r="H51" i="83"/>
  <c r="I51" i="83"/>
  <c r="J51" i="83"/>
  <c r="K51" i="83" s="1"/>
  <c r="G52" i="83"/>
  <c r="L52" i="83" s="1"/>
  <c r="H52" i="83"/>
  <c r="I52" i="83"/>
  <c r="J52" i="83" s="1"/>
  <c r="K52" i="83" s="1"/>
  <c r="G53" i="83"/>
  <c r="L53" i="83" s="1"/>
  <c r="H53" i="83"/>
  <c r="I53" i="83" s="1"/>
  <c r="J53" i="83" s="1"/>
  <c r="K53" i="83" s="1"/>
  <c r="G54" i="83"/>
  <c r="L54" i="83" s="1"/>
  <c r="H54" i="83"/>
  <c r="I54" i="83"/>
  <c r="J54" i="83"/>
  <c r="K54" i="83"/>
  <c r="G55" i="83"/>
  <c r="H55" i="83"/>
  <c r="I55" i="83"/>
  <c r="J55" i="83"/>
  <c r="K55" i="83"/>
  <c r="G56" i="83"/>
  <c r="H56" i="83"/>
  <c r="I56" i="83" s="1"/>
  <c r="J56" i="83" s="1"/>
  <c r="K56" i="83" s="1"/>
  <c r="G57" i="83"/>
  <c r="L57" i="83" s="1"/>
  <c r="H57" i="83"/>
  <c r="I57" i="83"/>
  <c r="J57" i="83" s="1"/>
  <c r="K57" i="83" s="1"/>
  <c r="G58" i="83"/>
  <c r="L58" i="83" s="1"/>
  <c r="H58" i="83"/>
  <c r="I58" i="83" s="1"/>
  <c r="J58" i="83" s="1"/>
  <c r="K58" i="83" s="1"/>
  <c r="G59" i="83"/>
  <c r="H59" i="83"/>
  <c r="I59" i="83"/>
  <c r="J59" i="83" s="1"/>
  <c r="K59" i="83" s="1"/>
  <c r="G60" i="83"/>
  <c r="H60" i="83"/>
  <c r="I60" i="83"/>
  <c r="J60" i="83" s="1"/>
  <c r="K60" i="83"/>
  <c r="G61" i="83"/>
  <c r="H61" i="83"/>
  <c r="I61" i="83" s="1"/>
  <c r="J61" i="83"/>
  <c r="K61" i="83"/>
  <c r="G62" i="83"/>
  <c r="H62" i="83"/>
  <c r="I62" i="83"/>
  <c r="J62" i="83"/>
  <c r="K62" i="83" s="1"/>
  <c r="L62" i="83"/>
  <c r="N38" i="84" l="1"/>
  <c r="E38" i="84" s="1"/>
  <c r="N41" i="84"/>
  <c r="E41" i="84" s="1"/>
  <c r="M42" i="84"/>
  <c r="N42" i="84" s="1"/>
  <c r="E42" i="84" s="1"/>
  <c r="M44" i="84"/>
  <c r="N44" i="84" s="1"/>
  <c r="E44" i="84" s="1"/>
  <c r="M41" i="84"/>
  <c r="M45" i="84"/>
  <c r="N45" i="84" s="1"/>
  <c r="E45" i="84" s="1"/>
  <c r="M26" i="84"/>
  <c r="N26" i="84" s="1"/>
  <c r="E26" i="84" s="1"/>
  <c r="M28" i="84"/>
  <c r="N28" i="84" s="1"/>
  <c r="E28" i="84" s="1"/>
  <c r="M11" i="84"/>
  <c r="N11" i="84" s="1"/>
  <c r="E11" i="84" s="1"/>
  <c r="M17" i="84"/>
  <c r="N17" i="84" s="1"/>
  <c r="E17" i="84" s="1"/>
  <c r="M27" i="84"/>
  <c r="N27" i="84" s="1"/>
  <c r="E27" i="84" s="1"/>
  <c r="M51" i="84"/>
  <c r="N51" i="84" s="1"/>
  <c r="E51" i="84" s="1"/>
  <c r="M25" i="84"/>
  <c r="N25" i="84" s="1"/>
  <c r="E25" i="84" s="1"/>
  <c r="M29" i="84"/>
  <c r="N29" i="84" s="1"/>
  <c r="E29" i="84" s="1"/>
  <c r="M52" i="84"/>
  <c r="N52" i="84" s="1"/>
  <c r="E52" i="84" s="1"/>
  <c r="M50" i="84"/>
  <c r="N50" i="84" s="1"/>
  <c r="E50" i="84" s="1"/>
  <c r="M30" i="84"/>
  <c r="N30" i="84" s="1"/>
  <c r="E30" i="84" s="1"/>
  <c r="M10" i="84"/>
  <c r="N10" i="84" s="1"/>
  <c r="N40" i="84"/>
  <c r="E40" i="84" s="1"/>
  <c r="M15" i="84"/>
  <c r="N15" i="84" s="1"/>
  <c r="E15" i="84" s="1"/>
  <c r="M59" i="84"/>
  <c r="N59" i="84" s="1"/>
  <c r="E59" i="84" s="1"/>
  <c r="M46" i="84"/>
  <c r="N46" i="84" s="1"/>
  <c r="E46" i="84" s="1"/>
  <c r="M39" i="84"/>
  <c r="N39" i="84" s="1"/>
  <c r="E39" i="84" s="1"/>
  <c r="M13" i="84"/>
  <c r="N13" i="84" s="1"/>
  <c r="E13" i="84" s="1"/>
  <c r="M31" i="84"/>
  <c r="N31" i="84" s="1"/>
  <c r="E31" i="84" s="1"/>
  <c r="M19" i="84"/>
  <c r="N19" i="84" s="1"/>
  <c r="E19" i="84" s="1"/>
  <c r="N21" i="84"/>
  <c r="E21" i="84" s="1"/>
  <c r="M14" i="84"/>
  <c r="N14" i="84" s="1"/>
  <c r="E14" i="84" s="1"/>
  <c r="M57" i="84"/>
  <c r="N57" i="84" s="1"/>
  <c r="E57" i="84" s="1"/>
  <c r="M23" i="84"/>
  <c r="N23" i="84" s="1"/>
  <c r="E23" i="84" s="1"/>
  <c r="M36" i="84"/>
  <c r="N36" i="84" s="1"/>
  <c r="E36" i="84" s="1"/>
  <c r="M53" i="84"/>
  <c r="N53" i="84" s="1"/>
  <c r="E53" i="84" s="1"/>
  <c r="N56" i="84"/>
  <c r="E56" i="84" s="1"/>
  <c r="M55" i="84"/>
  <c r="N55" i="84" s="1"/>
  <c r="E55" i="84" s="1"/>
  <c r="M18" i="84"/>
  <c r="N18" i="84" s="1"/>
  <c r="E18" i="84" s="1"/>
  <c r="M35" i="84"/>
  <c r="N35" i="84" s="1"/>
  <c r="E35" i="84" s="1"/>
  <c r="M40" i="84"/>
  <c r="M21" i="84"/>
  <c r="M20" i="84"/>
  <c r="N20" i="84" s="1"/>
  <c r="E20" i="84" s="1"/>
  <c r="M47" i="84"/>
  <c r="N47" i="84" s="1"/>
  <c r="E47" i="84" s="1"/>
  <c r="M32" i="84"/>
  <c r="N32" i="84" s="1"/>
  <c r="E32" i="84" s="1"/>
  <c r="N22" i="84"/>
  <c r="E22" i="84" s="1"/>
  <c r="N16" i="84"/>
  <c r="E16" i="84" s="1"/>
  <c r="M56" i="84"/>
  <c r="M61" i="84"/>
  <c r="N61" i="84" s="1"/>
  <c r="E61" i="84" s="1"/>
  <c r="M24" i="84"/>
  <c r="N24" i="84" s="1"/>
  <c r="E24" i="84" s="1"/>
  <c r="M33" i="84"/>
  <c r="N33" i="84" s="1"/>
  <c r="E33" i="84" s="1"/>
  <c r="M48" i="84"/>
  <c r="N48" i="84" s="1"/>
  <c r="E48" i="84" s="1"/>
  <c r="I7" i="83"/>
  <c r="M10" i="83"/>
  <c r="M46" i="83"/>
  <c r="M28" i="83"/>
  <c r="M61" i="83"/>
  <c r="M24" i="83"/>
  <c r="M35" i="83"/>
  <c r="M47" i="83"/>
  <c r="M32" i="83"/>
  <c r="M20" i="83"/>
  <c r="N20" i="83" s="1"/>
  <c r="E20" i="83" s="1"/>
  <c r="M57" i="83"/>
  <c r="N46" i="83"/>
  <c r="E46" i="83" s="1"/>
  <c r="M31" i="83"/>
  <c r="M23" i="83"/>
  <c r="N23" i="83" s="1"/>
  <c r="E23" i="83" s="1"/>
  <c r="N57" i="83"/>
  <c r="E57" i="83" s="1"/>
  <c r="M18" i="83"/>
  <c r="N18" i="83" s="1"/>
  <c r="E18" i="83" s="1"/>
  <c r="M56" i="83"/>
  <c r="M33" i="83"/>
  <c r="N33" i="83" s="1"/>
  <c r="E33" i="83" s="1"/>
  <c r="N28" i="83"/>
  <c r="E28" i="83" s="1"/>
  <c r="M22" i="83"/>
  <c r="N62" i="83"/>
  <c r="E62" i="83" s="1"/>
  <c r="M58" i="83"/>
  <c r="N58" i="83" s="1"/>
  <c r="E58" i="83" s="1"/>
  <c r="M42" i="83"/>
  <c r="M48" i="83"/>
  <c r="M62" i="83"/>
  <c r="M60" i="83"/>
  <c r="M53" i="83"/>
  <c r="N53" i="83" s="1"/>
  <c r="E53" i="83" s="1"/>
  <c r="M29" i="83"/>
  <c r="N29" i="83" s="1"/>
  <c r="E29" i="83" s="1"/>
  <c r="L36" i="83"/>
  <c r="M26" i="83"/>
  <c r="L19" i="83"/>
  <c r="L16" i="83"/>
  <c r="L15" i="83"/>
  <c r="L59" i="83"/>
  <c r="L56" i="83"/>
  <c r="N56" i="83" s="1"/>
  <c r="E56" i="83" s="1"/>
  <c r="L55" i="83"/>
  <c r="L37" i="83"/>
  <c r="L34" i="83"/>
  <c r="L12" i="83"/>
  <c r="L35" i="83"/>
  <c r="N35" i="83" s="1"/>
  <c r="E35" i="83" s="1"/>
  <c r="L32" i="83"/>
  <c r="N32" i="83" s="1"/>
  <c r="E32" i="83" s="1"/>
  <c r="L31" i="83"/>
  <c r="N31" i="83" s="1"/>
  <c r="E31" i="83" s="1"/>
  <c r="L10" i="83"/>
  <c r="L50" i="83"/>
  <c r="L11" i="83"/>
  <c r="L51" i="83"/>
  <c r="L48" i="83"/>
  <c r="L47" i="83"/>
  <c r="N47" i="83" s="1"/>
  <c r="E47" i="83" s="1"/>
  <c r="L26" i="83"/>
  <c r="N26" i="83" s="1"/>
  <c r="E26" i="83" s="1"/>
  <c r="M50" i="83"/>
  <c r="N24" i="83"/>
  <c r="E24" i="83" s="1"/>
  <c r="L61" i="83"/>
  <c r="L60" i="83"/>
  <c r="N60" i="83" s="1"/>
  <c r="E60" i="83" s="1"/>
  <c r="L45" i="83"/>
  <c r="L42" i="83"/>
  <c r="N42" i="83" s="1"/>
  <c r="E42" i="83" s="1"/>
  <c r="L25" i="83"/>
  <c r="L22" i="83"/>
  <c r="B6" i="82"/>
  <c r="B7" i="82"/>
  <c r="E10" i="82"/>
  <c r="G10" i="82"/>
  <c r="I6" i="82" s="1"/>
  <c r="H10" i="82"/>
  <c r="I10" i="82"/>
  <c r="J10" i="82" s="1"/>
  <c r="K10" i="82" s="1"/>
  <c r="G11" i="82"/>
  <c r="H11" i="82"/>
  <c r="I11" i="82" s="1"/>
  <c r="J11" i="82" s="1"/>
  <c r="K11" i="82" s="1"/>
  <c r="G12" i="82"/>
  <c r="H12" i="82"/>
  <c r="I12" i="82" s="1"/>
  <c r="J12" i="82" s="1"/>
  <c r="K12" i="82" s="1"/>
  <c r="G13" i="82"/>
  <c r="H13" i="82"/>
  <c r="I13" i="82"/>
  <c r="J13" i="82" s="1"/>
  <c r="K13" i="82" s="1"/>
  <c r="G14" i="82"/>
  <c r="H14" i="82"/>
  <c r="I14" i="82" s="1"/>
  <c r="J14" i="82" s="1"/>
  <c r="K14" i="82" s="1"/>
  <c r="G15" i="82"/>
  <c r="H15" i="82"/>
  <c r="I15" i="82"/>
  <c r="J15" i="82"/>
  <c r="K15" i="82"/>
  <c r="G16" i="82"/>
  <c r="H16" i="82"/>
  <c r="I16" i="82"/>
  <c r="J16" i="82"/>
  <c r="K16" i="82"/>
  <c r="G17" i="82"/>
  <c r="L17" i="82" s="1"/>
  <c r="H17" i="82"/>
  <c r="I17" i="82"/>
  <c r="J17" i="82"/>
  <c r="K17" i="82" s="1"/>
  <c r="G18" i="82"/>
  <c r="L18" i="82" s="1"/>
  <c r="H18" i="82"/>
  <c r="I18" i="82"/>
  <c r="J18" i="82" s="1"/>
  <c r="K18" i="82" s="1"/>
  <c r="G19" i="82"/>
  <c r="H19" i="82"/>
  <c r="I19" i="82" s="1"/>
  <c r="J19" i="82" s="1"/>
  <c r="K19" i="82" s="1"/>
  <c r="G20" i="82"/>
  <c r="H20" i="82"/>
  <c r="I20" i="82" s="1"/>
  <c r="J20" i="82" s="1"/>
  <c r="K20" i="82" s="1"/>
  <c r="G21" i="82"/>
  <c r="H21" i="82"/>
  <c r="I21" i="82"/>
  <c r="J21" i="82" s="1"/>
  <c r="K21" i="82" s="1"/>
  <c r="G22" i="82"/>
  <c r="H22" i="82"/>
  <c r="I22" i="82" s="1"/>
  <c r="J22" i="82" s="1"/>
  <c r="K22" i="82" s="1"/>
  <c r="G23" i="82"/>
  <c r="H23" i="82"/>
  <c r="I23" i="82"/>
  <c r="J23" i="82"/>
  <c r="K23" i="82"/>
  <c r="G24" i="82"/>
  <c r="H24" i="82"/>
  <c r="I24" i="82"/>
  <c r="J24" i="82"/>
  <c r="K24" i="82"/>
  <c r="G25" i="82"/>
  <c r="L25" i="82" s="1"/>
  <c r="H25" i="82"/>
  <c r="I25" i="82"/>
  <c r="J25" i="82"/>
  <c r="K25" i="82" s="1"/>
  <c r="G26" i="82"/>
  <c r="L26" i="82" s="1"/>
  <c r="H26" i="82"/>
  <c r="I26" i="82"/>
  <c r="J26" i="82" s="1"/>
  <c r="K26" i="82" s="1"/>
  <c r="G27" i="82"/>
  <c r="H27" i="82"/>
  <c r="I27" i="82" s="1"/>
  <c r="J27" i="82" s="1"/>
  <c r="K27" i="82" s="1"/>
  <c r="G28" i="82"/>
  <c r="L28" i="82" s="1"/>
  <c r="H28" i="82"/>
  <c r="I28" i="82" s="1"/>
  <c r="J28" i="82" s="1"/>
  <c r="K28" i="82" s="1"/>
  <c r="G29" i="82"/>
  <c r="H29" i="82"/>
  <c r="I29" i="82"/>
  <c r="J29" i="82" s="1"/>
  <c r="K29" i="82" s="1"/>
  <c r="G30" i="82"/>
  <c r="H30" i="82"/>
  <c r="I30" i="82" s="1"/>
  <c r="J30" i="82" s="1"/>
  <c r="K30" i="82" s="1"/>
  <c r="G31" i="82"/>
  <c r="H31" i="82"/>
  <c r="I31" i="82"/>
  <c r="J31" i="82"/>
  <c r="K31" i="82"/>
  <c r="G32" i="82"/>
  <c r="H32" i="82"/>
  <c r="I32" i="82"/>
  <c r="J32" i="82"/>
  <c r="K32" i="82"/>
  <c r="G33" i="82"/>
  <c r="L33" i="82" s="1"/>
  <c r="H33" i="82"/>
  <c r="I33" i="82"/>
  <c r="J33" i="82"/>
  <c r="K33" i="82" s="1"/>
  <c r="G34" i="82"/>
  <c r="L34" i="82" s="1"/>
  <c r="H34" i="82"/>
  <c r="I34" i="82"/>
  <c r="J34" i="82" s="1"/>
  <c r="K34" i="82" s="1"/>
  <c r="G35" i="82"/>
  <c r="L35" i="82" s="1"/>
  <c r="H35" i="82"/>
  <c r="I35" i="82" s="1"/>
  <c r="J35" i="82" s="1"/>
  <c r="K35" i="82" s="1"/>
  <c r="G36" i="82"/>
  <c r="L36" i="82" s="1"/>
  <c r="H36" i="82"/>
  <c r="I36" i="82" s="1"/>
  <c r="J36" i="82" s="1"/>
  <c r="K36" i="82" s="1"/>
  <c r="G37" i="82"/>
  <c r="H37" i="82"/>
  <c r="I37" i="82"/>
  <c r="J37" i="82" s="1"/>
  <c r="K37" i="82" s="1"/>
  <c r="G38" i="82"/>
  <c r="H38" i="82"/>
  <c r="I38" i="82" s="1"/>
  <c r="J38" i="82" s="1"/>
  <c r="K38" i="82" s="1"/>
  <c r="G39" i="82"/>
  <c r="H39" i="82"/>
  <c r="I39" i="82"/>
  <c r="J39" i="82"/>
  <c r="K39" i="82"/>
  <c r="G40" i="82"/>
  <c r="H40" i="82"/>
  <c r="I40" i="82"/>
  <c r="J40" i="82"/>
  <c r="K40" i="82"/>
  <c r="G41" i="82"/>
  <c r="L41" i="82" s="1"/>
  <c r="H41" i="82"/>
  <c r="I41" i="82"/>
  <c r="J41" i="82"/>
  <c r="K41" i="82" s="1"/>
  <c r="G42" i="82"/>
  <c r="L42" i="82" s="1"/>
  <c r="H42" i="82"/>
  <c r="I42" i="82"/>
  <c r="J42" i="82" s="1"/>
  <c r="K42" i="82" s="1"/>
  <c r="G43" i="82"/>
  <c r="L43" i="82" s="1"/>
  <c r="H43" i="82"/>
  <c r="I43" i="82" s="1"/>
  <c r="J43" i="82" s="1"/>
  <c r="K43" i="82" s="1"/>
  <c r="G44" i="82"/>
  <c r="L44" i="82" s="1"/>
  <c r="H44" i="82"/>
  <c r="I44" i="82" s="1"/>
  <c r="J44" i="82" s="1"/>
  <c r="K44" i="82" s="1"/>
  <c r="G45" i="82"/>
  <c r="H45" i="82"/>
  <c r="I45" i="82"/>
  <c r="J45" i="82" s="1"/>
  <c r="K45" i="82" s="1"/>
  <c r="G46" i="82"/>
  <c r="H46" i="82"/>
  <c r="I46" i="82" s="1"/>
  <c r="J46" i="82" s="1"/>
  <c r="K46" i="82" s="1"/>
  <c r="G47" i="82"/>
  <c r="H47" i="82"/>
  <c r="I47" i="82"/>
  <c r="J47" i="82"/>
  <c r="K47" i="82"/>
  <c r="G48" i="82"/>
  <c r="H48" i="82"/>
  <c r="I48" i="82"/>
  <c r="J48" i="82"/>
  <c r="K48" i="82"/>
  <c r="G49" i="82"/>
  <c r="L49" i="82" s="1"/>
  <c r="H49" i="82"/>
  <c r="I49" i="82"/>
  <c r="J49" i="82"/>
  <c r="K49" i="82" s="1"/>
  <c r="G50" i="82"/>
  <c r="L50" i="82" s="1"/>
  <c r="H50" i="82"/>
  <c r="I50" i="82"/>
  <c r="J50" i="82" s="1"/>
  <c r="K50" i="82" s="1"/>
  <c r="G51" i="82"/>
  <c r="L51" i="82" s="1"/>
  <c r="H51" i="82"/>
  <c r="I51" i="82" s="1"/>
  <c r="J51" i="82" s="1"/>
  <c r="K51" i="82" s="1"/>
  <c r="G52" i="82"/>
  <c r="L52" i="82" s="1"/>
  <c r="H52" i="82"/>
  <c r="I52" i="82" s="1"/>
  <c r="J52" i="82" s="1"/>
  <c r="K52" i="82" s="1"/>
  <c r="G53" i="82"/>
  <c r="H53" i="82"/>
  <c r="I53" i="82"/>
  <c r="J53" i="82" s="1"/>
  <c r="K53" i="82" s="1"/>
  <c r="G54" i="82"/>
  <c r="H54" i="82"/>
  <c r="I54" i="82" s="1"/>
  <c r="J54" i="82" s="1"/>
  <c r="K54" i="82" s="1"/>
  <c r="G55" i="82"/>
  <c r="H55" i="82"/>
  <c r="I55" i="82"/>
  <c r="J55" i="82"/>
  <c r="K55" i="82"/>
  <c r="G56" i="82"/>
  <c r="H56" i="82"/>
  <c r="I56" i="82"/>
  <c r="J56" i="82"/>
  <c r="K56" i="82"/>
  <c r="G57" i="82"/>
  <c r="L57" i="82" s="1"/>
  <c r="H57" i="82"/>
  <c r="I57" i="82"/>
  <c r="J57" i="82"/>
  <c r="K57" i="82" s="1"/>
  <c r="G58" i="82"/>
  <c r="L58" i="82" s="1"/>
  <c r="H58" i="82"/>
  <c r="I58" i="82"/>
  <c r="J58" i="82" s="1"/>
  <c r="K58" i="82" s="1"/>
  <c r="G59" i="82"/>
  <c r="L59" i="82" s="1"/>
  <c r="H59" i="82"/>
  <c r="I59" i="82" s="1"/>
  <c r="J59" i="82" s="1"/>
  <c r="K59" i="82" s="1"/>
  <c r="G60" i="82"/>
  <c r="L60" i="82" s="1"/>
  <c r="H60" i="82"/>
  <c r="I60" i="82" s="1"/>
  <c r="J60" i="82" s="1"/>
  <c r="K60" i="82" s="1"/>
  <c r="G61" i="82"/>
  <c r="H61" i="82"/>
  <c r="I61" i="82"/>
  <c r="J61" i="82" s="1"/>
  <c r="K61" i="82" s="1"/>
  <c r="G62" i="82"/>
  <c r="H62" i="82"/>
  <c r="I62" i="82" s="1"/>
  <c r="J62" i="82" s="1"/>
  <c r="K62" i="82" s="1"/>
  <c r="N61" i="83" l="1"/>
  <c r="E61" i="83" s="1"/>
  <c r="N48" i="83"/>
  <c r="E48" i="83" s="1"/>
  <c r="M21" i="83"/>
  <c r="N21" i="83" s="1"/>
  <c r="E21" i="83" s="1"/>
  <c r="M39" i="83"/>
  <c r="N39" i="83" s="1"/>
  <c r="E39" i="83" s="1"/>
  <c r="M40" i="83"/>
  <c r="N40" i="83" s="1"/>
  <c r="E40" i="83" s="1"/>
  <c r="M55" i="83"/>
  <c r="N55" i="83" s="1"/>
  <c r="E55" i="83" s="1"/>
  <c r="M11" i="83"/>
  <c r="N11" i="83" s="1"/>
  <c r="E11" i="83" s="1"/>
  <c r="M15" i="83"/>
  <c r="M16" i="83"/>
  <c r="N16" i="83" s="1"/>
  <c r="E16" i="83" s="1"/>
  <c r="M36" i="83"/>
  <c r="M38" i="83"/>
  <c r="N38" i="83" s="1"/>
  <c r="E38" i="83" s="1"/>
  <c r="M13" i="83"/>
  <c r="N13" i="83" s="1"/>
  <c r="E13" i="83" s="1"/>
  <c r="M27" i="83"/>
  <c r="N27" i="83" s="1"/>
  <c r="E27" i="83" s="1"/>
  <c r="M52" i="83"/>
  <c r="N52" i="83" s="1"/>
  <c r="E52" i="83" s="1"/>
  <c r="M54" i="83"/>
  <c r="N54" i="83" s="1"/>
  <c r="E54" i="83" s="1"/>
  <c r="M12" i="83"/>
  <c r="M14" i="83"/>
  <c r="N14" i="83" s="1"/>
  <c r="E14" i="83" s="1"/>
  <c r="M37" i="83"/>
  <c r="M51" i="83"/>
  <c r="N51" i="83"/>
  <c r="E51" i="83" s="1"/>
  <c r="N34" i="83"/>
  <c r="E34" i="83" s="1"/>
  <c r="N37" i="83"/>
  <c r="E37" i="83" s="1"/>
  <c r="N22" i="83"/>
  <c r="E22" i="83" s="1"/>
  <c r="M25" i="83"/>
  <c r="N50" i="83"/>
  <c r="E50" i="83" s="1"/>
  <c r="M41" i="83"/>
  <c r="N41" i="83" s="1"/>
  <c r="E41" i="83" s="1"/>
  <c r="N36" i="83"/>
  <c r="E36" i="83" s="1"/>
  <c r="M45" i="83"/>
  <c r="N45" i="83" s="1"/>
  <c r="E45" i="83" s="1"/>
  <c r="M49" i="83"/>
  <c r="N49" i="83" s="1"/>
  <c r="E49" i="83" s="1"/>
  <c r="M44" i="83"/>
  <c r="N44" i="83" s="1"/>
  <c r="E44" i="83" s="1"/>
  <c r="M43" i="83"/>
  <c r="N43" i="83" s="1"/>
  <c r="E43" i="83" s="1"/>
  <c r="M19" i="83"/>
  <c r="N15" i="83"/>
  <c r="E15" i="83" s="1"/>
  <c r="N12" i="83"/>
  <c r="E12" i="83" s="1"/>
  <c r="N19" i="83"/>
  <c r="E19" i="83" s="1"/>
  <c r="N25" i="83"/>
  <c r="E25" i="83" s="1"/>
  <c r="N10" i="83"/>
  <c r="M30" i="83"/>
  <c r="N30" i="83" s="1"/>
  <c r="E30" i="83" s="1"/>
  <c r="M17" i="83"/>
  <c r="N17" i="83" s="1"/>
  <c r="E17" i="83" s="1"/>
  <c r="M59" i="83"/>
  <c r="N59" i="83" s="1"/>
  <c r="E59" i="83" s="1"/>
  <c r="M34" i="83"/>
  <c r="M14" i="82"/>
  <c r="L11" i="82"/>
  <c r="M35" i="82"/>
  <c r="N35" i="82" s="1"/>
  <c r="E35" i="82" s="1"/>
  <c r="I7" i="82"/>
  <c r="M53" i="82" s="1"/>
  <c r="M18" i="82"/>
  <c r="N18" i="82" s="1"/>
  <c r="E18" i="82" s="1"/>
  <c r="M52" i="82"/>
  <c r="N52" i="82" s="1"/>
  <c r="E52" i="82" s="1"/>
  <c r="M34" i="82"/>
  <c r="N34" i="82" s="1"/>
  <c r="E34" i="82" s="1"/>
  <c r="L16" i="82"/>
  <c r="L24" i="82"/>
  <c r="L32" i="82"/>
  <c r="L40" i="82"/>
  <c r="L48" i="82"/>
  <c r="L56" i="82"/>
  <c r="L37" i="82"/>
  <c r="L53" i="82"/>
  <c r="L14" i="82"/>
  <c r="N14" i="82" s="1"/>
  <c r="E14" i="82" s="1"/>
  <c r="L30" i="82"/>
  <c r="L46" i="82"/>
  <c r="L62" i="82"/>
  <c r="N62" i="82" s="1"/>
  <c r="E62" i="82" s="1"/>
  <c r="L55" i="82"/>
  <c r="L13" i="82"/>
  <c r="L45" i="82"/>
  <c r="L54" i="82"/>
  <c r="L47" i="82"/>
  <c r="L21" i="82"/>
  <c r="L15" i="82"/>
  <c r="L29" i="82"/>
  <c r="N29" i="82" s="1"/>
  <c r="E29" i="82" s="1"/>
  <c r="L61" i="82"/>
  <c r="L22" i="82"/>
  <c r="L23" i="82"/>
  <c r="L31" i="82"/>
  <c r="L38" i="82"/>
  <c r="L39" i="82"/>
  <c r="M11" i="82"/>
  <c r="M62" i="82"/>
  <c r="M56" i="82"/>
  <c r="M41" i="82"/>
  <c r="N41" i="82" s="1"/>
  <c r="E41" i="82" s="1"/>
  <c r="L27" i="82"/>
  <c r="M24" i="82"/>
  <c r="L20" i="82"/>
  <c r="M50" i="82"/>
  <c r="N50" i="82" s="1"/>
  <c r="E50" i="82" s="1"/>
  <c r="M17" i="82"/>
  <c r="N17" i="82" s="1"/>
  <c r="E17" i="82" s="1"/>
  <c r="M58" i="82"/>
  <c r="N58" i="82" s="1"/>
  <c r="E58" i="82" s="1"/>
  <c r="M44" i="82"/>
  <c r="N44" i="82" s="1"/>
  <c r="E44" i="82" s="1"/>
  <c r="M19" i="82"/>
  <c r="M12" i="82"/>
  <c r="M61" i="82"/>
  <c r="M33" i="82"/>
  <c r="N33" i="82" s="1"/>
  <c r="E33" i="82" s="1"/>
  <c r="M29" i="82"/>
  <c r="L19" i="82"/>
  <c r="N19" i="82" s="1"/>
  <c r="E19" i="82" s="1"/>
  <c r="L12" i="82"/>
  <c r="L10" i="82"/>
  <c r="B6" i="81"/>
  <c r="B7" i="81"/>
  <c r="E10" i="81"/>
  <c r="G10" i="81"/>
  <c r="H10" i="81"/>
  <c r="I10" i="81"/>
  <c r="J10" i="81" s="1"/>
  <c r="K10" i="81" s="1"/>
  <c r="G11" i="81"/>
  <c r="H11" i="81"/>
  <c r="I11" i="81" s="1"/>
  <c r="J11" i="81" s="1"/>
  <c r="K11" i="81" s="1"/>
  <c r="G12" i="81"/>
  <c r="H12" i="81"/>
  <c r="I12" i="81" s="1"/>
  <c r="J12" i="81" s="1"/>
  <c r="K12" i="81" s="1"/>
  <c r="G13" i="81"/>
  <c r="H13" i="81"/>
  <c r="I13" i="81"/>
  <c r="J13" i="81"/>
  <c r="K13" i="81"/>
  <c r="G14" i="81"/>
  <c r="H14" i="81"/>
  <c r="I14" i="81"/>
  <c r="J14" i="81"/>
  <c r="K14" i="81"/>
  <c r="G15" i="81"/>
  <c r="H15" i="81"/>
  <c r="I15" i="81"/>
  <c r="J15" i="81"/>
  <c r="K15" i="81"/>
  <c r="G16" i="81"/>
  <c r="H16" i="81"/>
  <c r="I16" i="81"/>
  <c r="J16" i="81" s="1"/>
  <c r="K16" i="81" s="1"/>
  <c r="G17" i="81"/>
  <c r="H17" i="81"/>
  <c r="I17" i="81"/>
  <c r="J17" i="81"/>
  <c r="K17" i="81" s="1"/>
  <c r="G18" i="81"/>
  <c r="H18" i="81"/>
  <c r="I18" i="81" s="1"/>
  <c r="J18" i="81" s="1"/>
  <c r="K18" i="81" s="1"/>
  <c r="G19" i="81"/>
  <c r="H19" i="81"/>
  <c r="I19" i="81" s="1"/>
  <c r="J19" i="81" s="1"/>
  <c r="K19" i="81" s="1"/>
  <c r="G20" i="81"/>
  <c r="H20" i="81"/>
  <c r="I20" i="81" s="1"/>
  <c r="J20" i="81" s="1"/>
  <c r="K20" i="81" s="1"/>
  <c r="G21" i="81"/>
  <c r="H21" i="81"/>
  <c r="I21" i="81"/>
  <c r="J21" i="81"/>
  <c r="K21" i="81"/>
  <c r="G22" i="81"/>
  <c r="H22" i="81"/>
  <c r="I22" i="81"/>
  <c r="J22" i="81"/>
  <c r="K22" i="81"/>
  <c r="G23" i="81"/>
  <c r="H23" i="81"/>
  <c r="I23" i="81"/>
  <c r="J23" i="81"/>
  <c r="K23" i="81"/>
  <c r="G24" i="81"/>
  <c r="H24" i="81"/>
  <c r="I24" i="81"/>
  <c r="J24" i="81"/>
  <c r="K24" i="81"/>
  <c r="G25" i="81"/>
  <c r="H25" i="81"/>
  <c r="I25" i="81"/>
  <c r="J25" i="81" s="1"/>
  <c r="K25" i="81" s="1"/>
  <c r="G26" i="81"/>
  <c r="H26" i="81"/>
  <c r="I26" i="81"/>
  <c r="J26" i="81" s="1"/>
  <c r="K26" i="81" s="1"/>
  <c r="G27" i="81"/>
  <c r="H27" i="81"/>
  <c r="I27" i="81" s="1"/>
  <c r="J27" i="81" s="1"/>
  <c r="K27" i="81" s="1"/>
  <c r="G28" i="81"/>
  <c r="H28" i="81"/>
  <c r="I28" i="81" s="1"/>
  <c r="J28" i="81" s="1"/>
  <c r="K28" i="81" s="1"/>
  <c r="G29" i="81"/>
  <c r="H29" i="81"/>
  <c r="I29" i="81"/>
  <c r="J29" i="81"/>
  <c r="K29" i="81"/>
  <c r="G30" i="81"/>
  <c r="H30" i="81"/>
  <c r="I30" i="81"/>
  <c r="J30" i="81"/>
  <c r="K30" i="81"/>
  <c r="G31" i="81"/>
  <c r="H31" i="81"/>
  <c r="I31" i="81"/>
  <c r="J31" i="81" s="1"/>
  <c r="K31" i="81" s="1"/>
  <c r="G32" i="81"/>
  <c r="H32" i="81"/>
  <c r="I32" i="81"/>
  <c r="J32" i="81"/>
  <c r="K32" i="81"/>
  <c r="G33" i="81"/>
  <c r="H33" i="81"/>
  <c r="I33" i="81"/>
  <c r="J33" i="81"/>
  <c r="K33" i="81" s="1"/>
  <c r="G34" i="81"/>
  <c r="H34" i="81"/>
  <c r="I34" i="81"/>
  <c r="J34" i="81" s="1"/>
  <c r="K34" i="81" s="1"/>
  <c r="G35" i="81"/>
  <c r="H35" i="81"/>
  <c r="I35" i="81" s="1"/>
  <c r="J35" i="81" s="1"/>
  <c r="K35" i="81" s="1"/>
  <c r="G36" i="81"/>
  <c r="H36" i="81"/>
  <c r="I36" i="81" s="1"/>
  <c r="J36" i="81" s="1"/>
  <c r="K36" i="81" s="1"/>
  <c r="G37" i="81"/>
  <c r="H37" i="81"/>
  <c r="I37" i="81"/>
  <c r="J37" i="81"/>
  <c r="K37" i="81"/>
  <c r="G38" i="81"/>
  <c r="H38" i="81"/>
  <c r="I38" i="81"/>
  <c r="J38" i="81"/>
  <c r="K38" i="81"/>
  <c r="G39" i="81"/>
  <c r="H39" i="81"/>
  <c r="I39" i="81"/>
  <c r="J39" i="81"/>
  <c r="K39" i="81" s="1"/>
  <c r="G40" i="81"/>
  <c r="H40" i="81"/>
  <c r="I40" i="81"/>
  <c r="J40" i="81"/>
  <c r="K40" i="81"/>
  <c r="G41" i="81"/>
  <c r="H41" i="81"/>
  <c r="I41" i="81"/>
  <c r="J41" i="81"/>
  <c r="K41" i="81" s="1"/>
  <c r="G42" i="81"/>
  <c r="H42" i="81"/>
  <c r="I42" i="81"/>
  <c r="J42" i="81" s="1"/>
  <c r="K42" i="81" s="1"/>
  <c r="G43" i="81"/>
  <c r="H43" i="81"/>
  <c r="I43" i="81" s="1"/>
  <c r="J43" i="81" s="1"/>
  <c r="K43" i="81" s="1"/>
  <c r="G44" i="81"/>
  <c r="H44" i="81"/>
  <c r="I44" i="81"/>
  <c r="J44" i="81"/>
  <c r="K44" i="81"/>
  <c r="G45" i="81"/>
  <c r="H45" i="81"/>
  <c r="I45" i="81"/>
  <c r="J45" i="81"/>
  <c r="K45" i="81"/>
  <c r="G46" i="81"/>
  <c r="H46" i="81"/>
  <c r="I46" i="81"/>
  <c r="J46" i="81"/>
  <c r="K46" i="81"/>
  <c r="G47" i="81"/>
  <c r="H47" i="81"/>
  <c r="I47" i="81"/>
  <c r="J47" i="81"/>
  <c r="K47" i="81"/>
  <c r="G48" i="81"/>
  <c r="H48" i="81"/>
  <c r="I48" i="81"/>
  <c r="J48" i="81"/>
  <c r="K48" i="81" s="1"/>
  <c r="G49" i="81"/>
  <c r="H49" i="81"/>
  <c r="I49" i="81"/>
  <c r="J49" i="81"/>
  <c r="K49" i="81" s="1"/>
  <c r="G50" i="81"/>
  <c r="H50" i="81"/>
  <c r="I50" i="81" s="1"/>
  <c r="J50" i="81" s="1"/>
  <c r="K50" i="81" s="1"/>
  <c r="G51" i="81"/>
  <c r="H51" i="81"/>
  <c r="I51" i="81" s="1"/>
  <c r="J51" i="81" s="1"/>
  <c r="K51" i="81" s="1"/>
  <c r="G52" i="81"/>
  <c r="H52" i="81"/>
  <c r="I52" i="81"/>
  <c r="J52" i="81"/>
  <c r="K52" i="81"/>
  <c r="G53" i="81"/>
  <c r="H53" i="81"/>
  <c r="I53" i="81"/>
  <c r="J53" i="81"/>
  <c r="K53" i="81"/>
  <c r="G54" i="81"/>
  <c r="H54" i="81"/>
  <c r="I54" i="81"/>
  <c r="J54" i="81"/>
  <c r="K54" i="81"/>
  <c r="G55" i="81"/>
  <c r="H55" i="81"/>
  <c r="I55" i="81"/>
  <c r="J55" i="81"/>
  <c r="K55" i="81"/>
  <c r="G56" i="81"/>
  <c r="H56" i="81"/>
  <c r="I56" i="81" s="1"/>
  <c r="J56" i="81" s="1"/>
  <c r="K56" i="81" s="1"/>
  <c r="G57" i="81"/>
  <c r="H57" i="81"/>
  <c r="I57" i="81"/>
  <c r="J57" i="81"/>
  <c r="K57" i="81" s="1"/>
  <c r="G58" i="81"/>
  <c r="H58" i="81"/>
  <c r="I58" i="81"/>
  <c r="J58" i="81" s="1"/>
  <c r="K58" i="81" s="1"/>
  <c r="G59" i="81"/>
  <c r="H59" i="81"/>
  <c r="I59" i="81" s="1"/>
  <c r="J59" i="81" s="1"/>
  <c r="K59" i="81" s="1"/>
  <c r="G60" i="81"/>
  <c r="H60" i="81"/>
  <c r="I60" i="81"/>
  <c r="J60" i="81"/>
  <c r="K60" i="81"/>
  <c r="G61" i="81"/>
  <c r="H61" i="81"/>
  <c r="I61" i="81"/>
  <c r="J61" i="81"/>
  <c r="K61" i="81"/>
  <c r="G62" i="81"/>
  <c r="H62" i="81"/>
  <c r="I62" i="81"/>
  <c r="J62" i="81"/>
  <c r="K62" i="81"/>
  <c r="M22" i="82" l="1"/>
  <c r="M51" i="82"/>
  <c r="N51" i="82" s="1"/>
  <c r="E51" i="82" s="1"/>
  <c r="N46" i="82"/>
  <c r="E46" i="82" s="1"/>
  <c r="M43" i="82"/>
  <c r="N43" i="82" s="1"/>
  <c r="E43" i="82" s="1"/>
  <c r="M42" i="82"/>
  <c r="N42" i="82" s="1"/>
  <c r="E42" i="82" s="1"/>
  <c r="M21" i="82"/>
  <c r="N21" i="82"/>
  <c r="E21" i="82" s="1"/>
  <c r="N24" i="82"/>
  <c r="E24" i="82" s="1"/>
  <c r="M47" i="82"/>
  <c r="N47" i="82" s="1"/>
  <c r="E47" i="82" s="1"/>
  <c r="M10" i="82"/>
  <c r="M25" i="82"/>
  <c r="N25" i="82" s="1"/>
  <c r="E25" i="82" s="1"/>
  <c r="M55" i="82"/>
  <c r="N55" i="82" s="1"/>
  <c r="E55" i="82" s="1"/>
  <c r="N53" i="82"/>
  <c r="E53" i="82" s="1"/>
  <c r="M15" i="82"/>
  <c r="N15" i="82" s="1"/>
  <c r="E15" i="82" s="1"/>
  <c r="M60" i="82"/>
  <c r="N60" i="82" s="1"/>
  <c r="E60" i="82" s="1"/>
  <c r="M40" i="82"/>
  <c r="N40" i="82" s="1"/>
  <c r="E40" i="82" s="1"/>
  <c r="M20" i="82"/>
  <c r="N20" i="82" s="1"/>
  <c r="E20" i="82" s="1"/>
  <c r="M59" i="82"/>
  <c r="N59" i="82" s="1"/>
  <c r="E59" i="82" s="1"/>
  <c r="M23" i="82"/>
  <c r="N23" i="82" s="1"/>
  <c r="E23" i="82" s="1"/>
  <c r="M31" i="82"/>
  <c r="N31" i="82" s="1"/>
  <c r="E31" i="82" s="1"/>
  <c r="M26" i="82"/>
  <c r="N26" i="82" s="1"/>
  <c r="E26" i="82" s="1"/>
  <c r="M38" i="82"/>
  <c r="N38" i="82" s="1"/>
  <c r="E38" i="82" s="1"/>
  <c r="N22" i="82"/>
  <c r="E22" i="82" s="1"/>
  <c r="M28" i="82"/>
  <c r="N28" i="82" s="1"/>
  <c r="E28" i="82" s="1"/>
  <c r="M36" i="82"/>
  <c r="N36" i="82" s="1"/>
  <c r="E36" i="82" s="1"/>
  <c r="M46" i="82"/>
  <c r="N10" i="82"/>
  <c r="M48" i="82"/>
  <c r="N48" i="82" s="1"/>
  <c r="E48" i="82" s="1"/>
  <c r="M32" i="82"/>
  <c r="N32" i="82" s="1"/>
  <c r="E32" i="82" s="1"/>
  <c r="M13" i="82"/>
  <c r="N13" i="82" s="1"/>
  <c r="E13" i="82" s="1"/>
  <c r="N12" i="82"/>
  <c r="E12" i="82" s="1"/>
  <c r="M30" i="82"/>
  <c r="N30" i="82" s="1"/>
  <c r="E30" i="82" s="1"/>
  <c r="M49" i="82"/>
  <c r="N49" i="82" s="1"/>
  <c r="E49" i="82" s="1"/>
  <c r="N56" i="82"/>
  <c r="E56" i="82" s="1"/>
  <c r="M16" i="82"/>
  <c r="N16" i="82" s="1"/>
  <c r="E16" i="82" s="1"/>
  <c r="M54" i="82"/>
  <c r="N54" i="82" s="1"/>
  <c r="E54" i="82" s="1"/>
  <c r="M39" i="82"/>
  <c r="N39" i="82" s="1"/>
  <c r="E39" i="82" s="1"/>
  <c r="M57" i="82"/>
  <c r="N57" i="82" s="1"/>
  <c r="E57" i="82" s="1"/>
  <c r="M37" i="82"/>
  <c r="N37" i="82" s="1"/>
  <c r="E37" i="82" s="1"/>
  <c r="N61" i="82"/>
  <c r="E61" i="82" s="1"/>
  <c r="M27" i="82"/>
  <c r="N27" i="82" s="1"/>
  <c r="E27" i="82" s="1"/>
  <c r="M45" i="82"/>
  <c r="N45" i="82" s="1"/>
  <c r="E45" i="82" s="1"/>
  <c r="N11" i="82"/>
  <c r="E11" i="82" s="1"/>
  <c r="M39" i="81"/>
  <c r="M61" i="81"/>
  <c r="L44" i="81"/>
  <c r="M20" i="81"/>
  <c r="M48" i="81"/>
  <c r="M25" i="81"/>
  <c r="M56" i="81"/>
  <c r="M50" i="81"/>
  <c r="M18" i="81"/>
  <c r="M31" i="81"/>
  <c r="L41" i="81"/>
  <c r="N41" i="81" s="1"/>
  <c r="E41" i="81" s="1"/>
  <c r="M34" i="81"/>
  <c r="M57" i="81"/>
  <c r="L56" i="81"/>
  <c r="N56" i="81" s="1"/>
  <c r="E56" i="81" s="1"/>
  <c r="L50" i="81"/>
  <c r="N50" i="81" s="1"/>
  <c r="E50" i="81" s="1"/>
  <c r="M42" i="81"/>
  <c r="M40" i="81"/>
  <c r="M27" i="81"/>
  <c r="L18" i="81"/>
  <c r="L59" i="81"/>
  <c r="L34" i="81"/>
  <c r="L27" i="81"/>
  <c r="L25" i="81"/>
  <c r="M17" i="81"/>
  <c r="I7" i="81"/>
  <c r="M10" i="81"/>
  <c r="M55" i="81"/>
  <c r="M49" i="81"/>
  <c r="L48" i="81"/>
  <c r="L42" i="81"/>
  <c r="N42" i="81" s="1"/>
  <c r="E42" i="81" s="1"/>
  <c r="M24" i="81"/>
  <c r="M33" i="81"/>
  <c r="L32" i="81"/>
  <c r="M26" i="81"/>
  <c r="M19" i="81"/>
  <c r="M15" i="81"/>
  <c r="L12" i="81"/>
  <c r="I6" i="81"/>
  <c r="M58" i="81"/>
  <c r="M47" i="81"/>
  <c r="M41" i="81"/>
  <c r="L40" i="81"/>
  <c r="L35" i="81"/>
  <c r="L19" i="81"/>
  <c r="N19" i="81" s="1"/>
  <c r="E19" i="81" s="1"/>
  <c r="L49" i="81"/>
  <c r="L43" i="81"/>
  <c r="L28" i="81"/>
  <c r="L26" i="81"/>
  <c r="N26" i="81" s="1"/>
  <c r="E26" i="81" s="1"/>
  <c r="L58" i="81"/>
  <c r="N58" i="81" s="1"/>
  <c r="E58" i="81" s="1"/>
  <c r="L33" i="81"/>
  <c r="N33" i="81" s="1"/>
  <c r="E33" i="81" s="1"/>
  <c r="L24" i="81"/>
  <c r="N24" i="81" s="1"/>
  <c r="E24" i="81" s="1"/>
  <c r="B6" i="80"/>
  <c r="B7" i="80"/>
  <c r="E10" i="80"/>
  <c r="G10" i="80"/>
  <c r="H10" i="80"/>
  <c r="I10" i="80"/>
  <c r="J10" i="80" s="1"/>
  <c r="K10" i="80" s="1"/>
  <c r="G11" i="80"/>
  <c r="H11" i="80"/>
  <c r="I11" i="80" s="1"/>
  <c r="J11" i="80" s="1"/>
  <c r="K11" i="80" s="1"/>
  <c r="G12" i="80"/>
  <c r="H12" i="80"/>
  <c r="I12" i="80" s="1"/>
  <c r="J12" i="80" s="1"/>
  <c r="K12" i="80" s="1"/>
  <c r="G13" i="80"/>
  <c r="H13" i="80"/>
  <c r="I13" i="80" s="1"/>
  <c r="J13" i="80" s="1"/>
  <c r="K13" i="80" s="1"/>
  <c r="G14" i="80"/>
  <c r="H14" i="80"/>
  <c r="I14" i="80"/>
  <c r="J14" i="80"/>
  <c r="K14" i="80"/>
  <c r="G15" i="80"/>
  <c r="H15" i="80"/>
  <c r="I15" i="80"/>
  <c r="J15" i="80"/>
  <c r="K15" i="80" s="1"/>
  <c r="G16" i="80"/>
  <c r="H16" i="80"/>
  <c r="I16" i="80"/>
  <c r="J16" i="80"/>
  <c r="K16" i="80"/>
  <c r="G17" i="80"/>
  <c r="H17" i="80"/>
  <c r="I17" i="80" s="1"/>
  <c r="J17" i="80" s="1"/>
  <c r="K17" i="80" s="1"/>
  <c r="G18" i="80"/>
  <c r="H18" i="80"/>
  <c r="I18" i="80"/>
  <c r="J18" i="80" s="1"/>
  <c r="K18" i="80" s="1"/>
  <c r="G19" i="80"/>
  <c r="H19" i="80"/>
  <c r="I19" i="80" s="1"/>
  <c r="J19" i="80" s="1"/>
  <c r="K19" i="80" s="1"/>
  <c r="G20" i="80"/>
  <c r="H20" i="80"/>
  <c r="I20" i="80" s="1"/>
  <c r="J20" i="80" s="1"/>
  <c r="K20" i="80" s="1"/>
  <c r="G21" i="80"/>
  <c r="H21" i="80"/>
  <c r="I21" i="80" s="1"/>
  <c r="J21" i="80" s="1"/>
  <c r="K21" i="80" s="1"/>
  <c r="G22" i="80"/>
  <c r="H22" i="80"/>
  <c r="I22" i="80"/>
  <c r="J22" i="80"/>
  <c r="K22" i="80"/>
  <c r="G23" i="80"/>
  <c r="H23" i="80"/>
  <c r="I23" i="80"/>
  <c r="J23" i="80"/>
  <c r="K23" i="80" s="1"/>
  <c r="G24" i="80"/>
  <c r="H24" i="80"/>
  <c r="I24" i="80"/>
  <c r="J24" i="80"/>
  <c r="K24" i="80"/>
  <c r="G25" i="80"/>
  <c r="H25" i="80"/>
  <c r="I25" i="80" s="1"/>
  <c r="J25" i="80" s="1"/>
  <c r="K25" i="80" s="1"/>
  <c r="G26" i="80"/>
  <c r="H26" i="80"/>
  <c r="I26" i="80"/>
  <c r="J26" i="80" s="1"/>
  <c r="K26" i="80" s="1"/>
  <c r="G27" i="80"/>
  <c r="H27" i="80"/>
  <c r="I27" i="80" s="1"/>
  <c r="J27" i="80" s="1"/>
  <c r="K27" i="80" s="1"/>
  <c r="G28" i="80"/>
  <c r="H28" i="80"/>
  <c r="I28" i="80" s="1"/>
  <c r="J28" i="80" s="1"/>
  <c r="K28" i="80" s="1"/>
  <c r="G29" i="80"/>
  <c r="H29" i="80"/>
  <c r="I29" i="80" s="1"/>
  <c r="J29" i="80" s="1"/>
  <c r="K29" i="80" s="1"/>
  <c r="G30" i="80"/>
  <c r="H30" i="80"/>
  <c r="I30" i="80"/>
  <c r="J30" i="80"/>
  <c r="K30" i="80"/>
  <c r="G31" i="80"/>
  <c r="H31" i="80"/>
  <c r="I31" i="80"/>
  <c r="J31" i="80"/>
  <c r="K31" i="80" s="1"/>
  <c r="G32" i="80"/>
  <c r="H32" i="80"/>
  <c r="I32" i="80"/>
  <c r="J32" i="80"/>
  <c r="K32" i="80"/>
  <c r="G33" i="80"/>
  <c r="H33" i="80"/>
  <c r="I33" i="80" s="1"/>
  <c r="J33" i="80" s="1"/>
  <c r="K33" i="80" s="1"/>
  <c r="G34" i="80"/>
  <c r="H34" i="80"/>
  <c r="I34" i="80"/>
  <c r="J34" i="80" s="1"/>
  <c r="K34" i="80" s="1"/>
  <c r="G35" i="80"/>
  <c r="H35" i="80"/>
  <c r="I35" i="80" s="1"/>
  <c r="J35" i="80" s="1"/>
  <c r="K35" i="80" s="1"/>
  <c r="G36" i="80"/>
  <c r="H36" i="80"/>
  <c r="I36" i="80" s="1"/>
  <c r="J36" i="80" s="1"/>
  <c r="K36" i="80" s="1"/>
  <c r="G37" i="80"/>
  <c r="H37" i="80"/>
  <c r="I37" i="80"/>
  <c r="J37" i="80"/>
  <c r="K37" i="80"/>
  <c r="G38" i="80"/>
  <c r="H38" i="80"/>
  <c r="I38" i="80"/>
  <c r="J38" i="80"/>
  <c r="K38" i="80"/>
  <c r="G39" i="80"/>
  <c r="H39" i="80"/>
  <c r="I39" i="80"/>
  <c r="J39" i="80"/>
  <c r="K39" i="80"/>
  <c r="G40" i="80"/>
  <c r="H40" i="80"/>
  <c r="I40" i="80"/>
  <c r="J40" i="80" s="1"/>
  <c r="K40" i="80" s="1"/>
  <c r="G41" i="80"/>
  <c r="H41" i="80"/>
  <c r="I41" i="80"/>
  <c r="J41" i="80"/>
  <c r="K41" i="80" s="1"/>
  <c r="G42" i="80"/>
  <c r="H42" i="80"/>
  <c r="I42" i="80" s="1"/>
  <c r="J42" i="80" s="1"/>
  <c r="K42" i="80" s="1"/>
  <c r="G43" i="80"/>
  <c r="H43" i="80"/>
  <c r="I43" i="80" s="1"/>
  <c r="J43" i="80" s="1"/>
  <c r="K43" i="80" s="1"/>
  <c r="G44" i="80"/>
  <c r="H44" i="80"/>
  <c r="I44" i="80" s="1"/>
  <c r="J44" i="80" s="1"/>
  <c r="K44" i="80" s="1"/>
  <c r="G45" i="80"/>
  <c r="H45" i="80"/>
  <c r="I45" i="80"/>
  <c r="J45" i="80"/>
  <c r="K45" i="80"/>
  <c r="G46" i="80"/>
  <c r="H46" i="80"/>
  <c r="I46" i="80"/>
  <c r="J46" i="80"/>
  <c r="K46" i="80"/>
  <c r="G47" i="80"/>
  <c r="H47" i="80"/>
  <c r="I47" i="80"/>
  <c r="J47" i="80"/>
  <c r="K47" i="80"/>
  <c r="G48" i="80"/>
  <c r="H48" i="80"/>
  <c r="I48" i="80"/>
  <c r="J48" i="80"/>
  <c r="K48" i="80"/>
  <c r="G49" i="80"/>
  <c r="H49" i="80"/>
  <c r="I49" i="80"/>
  <c r="J49" i="80" s="1"/>
  <c r="K49" i="80" s="1"/>
  <c r="G50" i="80"/>
  <c r="H50" i="80"/>
  <c r="I50" i="80"/>
  <c r="J50" i="80" s="1"/>
  <c r="K50" i="80" s="1"/>
  <c r="G51" i="80"/>
  <c r="H51" i="80"/>
  <c r="I51" i="80" s="1"/>
  <c r="J51" i="80" s="1"/>
  <c r="K51" i="80" s="1"/>
  <c r="G52" i="80"/>
  <c r="H52" i="80"/>
  <c r="I52" i="80" s="1"/>
  <c r="J52" i="80" s="1"/>
  <c r="K52" i="80" s="1"/>
  <c r="G53" i="80"/>
  <c r="H53" i="80"/>
  <c r="I53" i="80"/>
  <c r="J53" i="80"/>
  <c r="K53" i="80"/>
  <c r="G54" i="80"/>
  <c r="H54" i="80"/>
  <c r="I54" i="80"/>
  <c r="J54" i="80"/>
  <c r="K54" i="80"/>
  <c r="G55" i="80"/>
  <c r="H55" i="80"/>
  <c r="I55" i="80"/>
  <c r="J55" i="80"/>
  <c r="K55" i="80" s="1"/>
  <c r="G56" i="80"/>
  <c r="H56" i="80"/>
  <c r="I56" i="80"/>
  <c r="J56" i="80"/>
  <c r="K56" i="80"/>
  <c r="G57" i="80"/>
  <c r="H57" i="80"/>
  <c r="I57" i="80" s="1"/>
  <c r="J57" i="80" s="1"/>
  <c r="K57" i="80" s="1"/>
  <c r="G58" i="80"/>
  <c r="H58" i="80"/>
  <c r="I58" i="80"/>
  <c r="J58" i="80" s="1"/>
  <c r="K58" i="80" s="1"/>
  <c r="G59" i="80"/>
  <c r="H59" i="80"/>
  <c r="I59" i="80" s="1"/>
  <c r="J59" i="80" s="1"/>
  <c r="K59" i="80" s="1"/>
  <c r="G60" i="80"/>
  <c r="H60" i="80"/>
  <c r="I60" i="80" s="1"/>
  <c r="J60" i="80" s="1"/>
  <c r="K60" i="80" s="1"/>
  <c r="G61" i="80"/>
  <c r="H61" i="80"/>
  <c r="I61" i="80"/>
  <c r="J61" i="80"/>
  <c r="K61" i="80"/>
  <c r="G62" i="80"/>
  <c r="H62" i="80"/>
  <c r="I62" i="80"/>
  <c r="J62" i="80"/>
  <c r="K62" i="80"/>
  <c r="N25" i="81" l="1"/>
  <c r="E25" i="81" s="1"/>
  <c r="N40" i="81"/>
  <c r="E40" i="81" s="1"/>
  <c r="N48" i="81"/>
  <c r="E48" i="81" s="1"/>
  <c r="N27" i="81"/>
  <c r="E27" i="81" s="1"/>
  <c r="N34" i="81"/>
  <c r="E34" i="81" s="1"/>
  <c r="N59" i="81"/>
  <c r="E59" i="81" s="1"/>
  <c r="N18" i="81"/>
  <c r="E18" i="81" s="1"/>
  <c r="N49" i="81"/>
  <c r="E49" i="81" s="1"/>
  <c r="L21" i="81"/>
  <c r="L22" i="81"/>
  <c r="N22" i="81" s="1"/>
  <c r="E22" i="81" s="1"/>
  <c r="L61" i="81"/>
  <c r="N61" i="81" s="1"/>
  <c r="E61" i="81" s="1"/>
  <c r="L62" i="81"/>
  <c r="L39" i="81"/>
  <c r="N39" i="81" s="1"/>
  <c r="E39" i="81" s="1"/>
  <c r="L31" i="81"/>
  <c r="N31" i="81" s="1"/>
  <c r="E31" i="81" s="1"/>
  <c r="L37" i="81"/>
  <c r="N37" i="81" s="1"/>
  <c r="E37" i="81" s="1"/>
  <c r="L38" i="81"/>
  <c r="N38" i="81" s="1"/>
  <c r="E38" i="81" s="1"/>
  <c r="L29" i="81"/>
  <c r="N29" i="81" s="1"/>
  <c r="E29" i="81" s="1"/>
  <c r="L30" i="81"/>
  <c r="N30" i="81" s="1"/>
  <c r="E30" i="81" s="1"/>
  <c r="L47" i="81"/>
  <c r="N47" i="81" s="1"/>
  <c r="E47" i="81" s="1"/>
  <c r="L15" i="81"/>
  <c r="N15" i="81" s="1"/>
  <c r="E15" i="81" s="1"/>
  <c r="L45" i="81"/>
  <c r="N45" i="81" s="1"/>
  <c r="E45" i="81" s="1"/>
  <c r="L46" i="81"/>
  <c r="N46" i="81" s="1"/>
  <c r="E46" i="81" s="1"/>
  <c r="L13" i="81"/>
  <c r="L14" i="81"/>
  <c r="L52" i="81"/>
  <c r="L55" i="81"/>
  <c r="N55" i="81" s="1"/>
  <c r="E55" i="81" s="1"/>
  <c r="L53" i="81"/>
  <c r="L54" i="81"/>
  <c r="N54" i="81" s="1"/>
  <c r="E54" i="81" s="1"/>
  <c r="L23" i="81"/>
  <c r="L60" i="81"/>
  <c r="L51" i="81"/>
  <c r="N51" i="81" s="1"/>
  <c r="E51" i="81" s="1"/>
  <c r="M60" i="81"/>
  <c r="M21" i="81"/>
  <c r="M36" i="81"/>
  <c r="M28" i="81"/>
  <c r="N28" i="81" s="1"/>
  <c r="E28" i="81" s="1"/>
  <c r="M37" i="81"/>
  <c r="M38" i="81"/>
  <c r="M43" i="81"/>
  <c r="N43" i="81" s="1"/>
  <c r="E43" i="81" s="1"/>
  <c r="M29" i="81"/>
  <c r="M30" i="81"/>
  <c r="M35" i="81"/>
  <c r="N35" i="81" s="1"/>
  <c r="E35" i="81" s="1"/>
  <c r="M44" i="81"/>
  <c r="N44" i="81" s="1"/>
  <c r="E44" i="81" s="1"/>
  <c r="M12" i="81"/>
  <c r="N12" i="81" s="1"/>
  <c r="E12" i="81" s="1"/>
  <c r="M45" i="81"/>
  <c r="M46" i="81"/>
  <c r="M51" i="81"/>
  <c r="M13" i="81"/>
  <c r="M14" i="81"/>
  <c r="M52" i="81"/>
  <c r="M53" i="81"/>
  <c r="M54" i="81"/>
  <c r="M59" i="81"/>
  <c r="L20" i="81"/>
  <c r="N20" i="81" s="1"/>
  <c r="E20" i="81" s="1"/>
  <c r="L11" i="81"/>
  <c r="M62" i="81"/>
  <c r="M22" i="81"/>
  <c r="M11" i="81"/>
  <c r="L17" i="81"/>
  <c r="N17" i="81" s="1"/>
  <c r="E17" i="81" s="1"/>
  <c r="L10" i="81"/>
  <c r="N10" i="81" s="1"/>
  <c r="L57" i="81"/>
  <c r="N57" i="81" s="1"/>
  <c r="E57" i="81" s="1"/>
  <c r="L16" i="81"/>
  <c r="M23" i="81"/>
  <c r="M32" i="81"/>
  <c r="N32" i="81" s="1"/>
  <c r="E32" i="81" s="1"/>
  <c r="M16" i="81"/>
  <c r="L36" i="81"/>
  <c r="M57" i="80"/>
  <c r="M17" i="80"/>
  <c r="M46" i="80"/>
  <c r="L33" i="80"/>
  <c r="M51" i="80"/>
  <c r="L44" i="80"/>
  <c r="I7" i="80"/>
  <c r="M10" i="80"/>
  <c r="M48" i="80"/>
  <c r="M43" i="80"/>
  <c r="L26" i="80"/>
  <c r="L20" i="80"/>
  <c r="L18" i="80"/>
  <c r="L12" i="80"/>
  <c r="I6" i="80"/>
  <c r="L36" i="80" s="1"/>
  <c r="M56" i="80"/>
  <c r="L35" i="80"/>
  <c r="L27" i="80"/>
  <c r="N27" i="80" s="1"/>
  <c r="E27" i="80" s="1"/>
  <c r="M58" i="80"/>
  <c r="M50" i="80"/>
  <c r="M59" i="80"/>
  <c r="L52" i="80"/>
  <c r="L50" i="80"/>
  <c r="N50" i="80" s="1"/>
  <c r="E50" i="80" s="1"/>
  <c r="L25" i="80"/>
  <c r="L19" i="80"/>
  <c r="L42" i="80"/>
  <c r="L49" i="80"/>
  <c r="M34" i="80"/>
  <c r="M18" i="80"/>
  <c r="L58" i="80"/>
  <c r="L59" i="80"/>
  <c r="M27" i="80"/>
  <c r="M19" i="80"/>
  <c r="M11" i="80"/>
  <c r="B6" i="79"/>
  <c r="B7" i="79"/>
  <c r="E10" i="79"/>
  <c r="G10" i="79"/>
  <c r="H10" i="79"/>
  <c r="I10" i="79"/>
  <c r="J10" i="79" s="1"/>
  <c r="K10" i="79" s="1"/>
  <c r="G11" i="79"/>
  <c r="H11" i="79"/>
  <c r="I11" i="79" s="1"/>
  <c r="J11" i="79" s="1"/>
  <c r="K11" i="79" s="1"/>
  <c r="G12" i="79"/>
  <c r="H12" i="79"/>
  <c r="I12" i="79" s="1"/>
  <c r="J12" i="79" s="1"/>
  <c r="K12" i="79" s="1"/>
  <c r="G13" i="79"/>
  <c r="H13" i="79"/>
  <c r="I13" i="79"/>
  <c r="J13" i="79"/>
  <c r="K13" i="79"/>
  <c r="G14" i="79"/>
  <c r="H14" i="79"/>
  <c r="I14" i="79"/>
  <c r="J14" i="79"/>
  <c r="K14" i="79"/>
  <c r="G15" i="79"/>
  <c r="H15" i="79"/>
  <c r="I15" i="79"/>
  <c r="J15" i="79"/>
  <c r="K15" i="79"/>
  <c r="G16" i="79"/>
  <c r="H16" i="79"/>
  <c r="I16" i="79"/>
  <c r="J16" i="79" s="1"/>
  <c r="K16" i="79" s="1"/>
  <c r="G17" i="79"/>
  <c r="H17" i="79"/>
  <c r="I17" i="79"/>
  <c r="J17" i="79"/>
  <c r="K17" i="79" s="1"/>
  <c r="G18" i="79"/>
  <c r="H18" i="79"/>
  <c r="I18" i="79" s="1"/>
  <c r="J18" i="79" s="1"/>
  <c r="K18" i="79" s="1"/>
  <c r="G19" i="79"/>
  <c r="H19" i="79"/>
  <c r="I19" i="79" s="1"/>
  <c r="J19" i="79" s="1"/>
  <c r="K19" i="79" s="1"/>
  <c r="G20" i="79"/>
  <c r="H20" i="79"/>
  <c r="I20" i="79" s="1"/>
  <c r="J20" i="79" s="1"/>
  <c r="K20" i="79" s="1"/>
  <c r="G21" i="79"/>
  <c r="H21" i="79"/>
  <c r="I21" i="79"/>
  <c r="J21" i="79"/>
  <c r="K21" i="79"/>
  <c r="G22" i="79"/>
  <c r="H22" i="79"/>
  <c r="I22" i="79"/>
  <c r="J22" i="79"/>
  <c r="K22" i="79"/>
  <c r="G23" i="79"/>
  <c r="H23" i="79"/>
  <c r="I23" i="79"/>
  <c r="J23" i="79" s="1"/>
  <c r="K23" i="79" s="1"/>
  <c r="G24" i="79"/>
  <c r="H24" i="79"/>
  <c r="I24" i="79"/>
  <c r="J24" i="79"/>
  <c r="K24" i="79"/>
  <c r="G25" i="79"/>
  <c r="H25" i="79"/>
  <c r="I25" i="79"/>
  <c r="J25" i="79"/>
  <c r="K25" i="79" s="1"/>
  <c r="G26" i="79"/>
  <c r="H26" i="79"/>
  <c r="I26" i="79"/>
  <c r="J26" i="79" s="1"/>
  <c r="K26" i="79" s="1"/>
  <c r="G27" i="79"/>
  <c r="H27" i="79"/>
  <c r="I27" i="79" s="1"/>
  <c r="J27" i="79" s="1"/>
  <c r="K27" i="79" s="1"/>
  <c r="G28" i="79"/>
  <c r="H28" i="79"/>
  <c r="I28" i="79" s="1"/>
  <c r="J28" i="79" s="1"/>
  <c r="K28" i="79" s="1"/>
  <c r="G29" i="79"/>
  <c r="H29" i="79"/>
  <c r="I29" i="79"/>
  <c r="J29" i="79"/>
  <c r="K29" i="79"/>
  <c r="G30" i="79"/>
  <c r="H30" i="79"/>
  <c r="I30" i="79"/>
  <c r="J30" i="79"/>
  <c r="K30" i="79" s="1"/>
  <c r="G31" i="79"/>
  <c r="H31" i="79"/>
  <c r="I31" i="79"/>
  <c r="J31" i="79"/>
  <c r="K31" i="79" s="1"/>
  <c r="G32" i="79"/>
  <c r="H32" i="79"/>
  <c r="I32" i="79"/>
  <c r="J32" i="79"/>
  <c r="K32" i="79"/>
  <c r="G33" i="79"/>
  <c r="H33" i="79"/>
  <c r="I33" i="79" s="1"/>
  <c r="J33" i="79" s="1"/>
  <c r="K33" i="79" s="1"/>
  <c r="G34" i="79"/>
  <c r="H34" i="79"/>
  <c r="I34" i="79"/>
  <c r="J34" i="79" s="1"/>
  <c r="K34" i="79" s="1"/>
  <c r="G35" i="79"/>
  <c r="H35" i="79"/>
  <c r="I35" i="79" s="1"/>
  <c r="J35" i="79" s="1"/>
  <c r="K35" i="79" s="1"/>
  <c r="G36" i="79"/>
  <c r="H36" i="79"/>
  <c r="I36" i="79" s="1"/>
  <c r="J36" i="79" s="1"/>
  <c r="K36" i="79" s="1"/>
  <c r="G37" i="79"/>
  <c r="H37" i="79"/>
  <c r="I37" i="79"/>
  <c r="J37" i="79"/>
  <c r="K37" i="79"/>
  <c r="G38" i="79"/>
  <c r="H38" i="79"/>
  <c r="I38" i="79"/>
  <c r="J38" i="79"/>
  <c r="K38" i="79" s="1"/>
  <c r="G39" i="79"/>
  <c r="H39" i="79"/>
  <c r="I39" i="79"/>
  <c r="J39" i="79"/>
  <c r="K39" i="79"/>
  <c r="G40" i="79"/>
  <c r="H40" i="79"/>
  <c r="I40" i="79"/>
  <c r="J40" i="79"/>
  <c r="K40" i="79"/>
  <c r="G41" i="79"/>
  <c r="H41" i="79"/>
  <c r="I41" i="79" s="1"/>
  <c r="J41" i="79" s="1"/>
  <c r="K41" i="79" s="1"/>
  <c r="G42" i="79"/>
  <c r="H42" i="79"/>
  <c r="I42" i="79"/>
  <c r="J42" i="79" s="1"/>
  <c r="K42" i="79" s="1"/>
  <c r="G43" i="79"/>
  <c r="H43" i="79"/>
  <c r="I43" i="79" s="1"/>
  <c r="J43" i="79" s="1"/>
  <c r="K43" i="79" s="1"/>
  <c r="G44" i="79"/>
  <c r="H44" i="79"/>
  <c r="I44" i="79" s="1"/>
  <c r="J44" i="79" s="1"/>
  <c r="K44" i="79" s="1"/>
  <c r="G45" i="79"/>
  <c r="H45" i="79"/>
  <c r="I45" i="79"/>
  <c r="J45" i="79"/>
  <c r="K45" i="79"/>
  <c r="G46" i="79"/>
  <c r="H46" i="79"/>
  <c r="I46" i="79"/>
  <c r="J46" i="79"/>
  <c r="K46" i="79"/>
  <c r="G47" i="79"/>
  <c r="H47" i="79"/>
  <c r="I47" i="79"/>
  <c r="J47" i="79"/>
  <c r="K47" i="79"/>
  <c r="G48" i="79"/>
  <c r="H48" i="79"/>
  <c r="I48" i="79"/>
  <c r="J48" i="79"/>
  <c r="K48" i="79"/>
  <c r="G49" i="79"/>
  <c r="H49" i="79"/>
  <c r="I49" i="79" s="1"/>
  <c r="J49" i="79" s="1"/>
  <c r="K49" i="79" s="1"/>
  <c r="G50" i="79"/>
  <c r="H50" i="79"/>
  <c r="I50" i="79"/>
  <c r="J50" i="79" s="1"/>
  <c r="K50" i="79" s="1"/>
  <c r="G51" i="79"/>
  <c r="H51" i="79"/>
  <c r="I51" i="79" s="1"/>
  <c r="J51" i="79" s="1"/>
  <c r="K51" i="79" s="1"/>
  <c r="G52" i="79"/>
  <c r="H52" i="79"/>
  <c r="I52" i="79" s="1"/>
  <c r="J52" i="79" s="1"/>
  <c r="K52" i="79" s="1"/>
  <c r="G53" i="79"/>
  <c r="H53" i="79"/>
  <c r="I53" i="79"/>
  <c r="J53" i="79"/>
  <c r="K53" i="79"/>
  <c r="G54" i="79"/>
  <c r="H54" i="79"/>
  <c r="I54" i="79"/>
  <c r="J54" i="79"/>
  <c r="K54" i="79"/>
  <c r="G55" i="79"/>
  <c r="H55" i="79"/>
  <c r="I55" i="79"/>
  <c r="J55" i="79"/>
  <c r="K55" i="79"/>
  <c r="G56" i="79"/>
  <c r="H56" i="79"/>
  <c r="I56" i="79" s="1"/>
  <c r="J56" i="79" s="1"/>
  <c r="K56" i="79" s="1"/>
  <c r="G57" i="79"/>
  <c r="H57" i="79"/>
  <c r="I57" i="79"/>
  <c r="J57" i="79"/>
  <c r="K57" i="79" s="1"/>
  <c r="G58" i="79"/>
  <c r="H58" i="79"/>
  <c r="I58" i="79"/>
  <c r="J58" i="79" s="1"/>
  <c r="K58" i="79" s="1"/>
  <c r="G59" i="79"/>
  <c r="H59" i="79"/>
  <c r="I59" i="79" s="1"/>
  <c r="J59" i="79" s="1"/>
  <c r="K59" i="79" s="1"/>
  <c r="G60" i="79"/>
  <c r="H60" i="79"/>
  <c r="I60" i="79" s="1"/>
  <c r="J60" i="79" s="1"/>
  <c r="K60" i="79" s="1"/>
  <c r="G61" i="79"/>
  <c r="H61" i="79"/>
  <c r="I61" i="79"/>
  <c r="J61" i="79"/>
  <c r="K61" i="79"/>
  <c r="G62" i="79"/>
  <c r="H62" i="79"/>
  <c r="I62" i="79"/>
  <c r="J62" i="79"/>
  <c r="K62" i="79"/>
  <c r="N36" i="81" l="1"/>
  <c r="E36" i="81" s="1"/>
  <c r="N52" i="81"/>
  <c r="E52" i="81" s="1"/>
  <c r="N21" i="81"/>
  <c r="E21" i="81" s="1"/>
  <c r="N14" i="81"/>
  <c r="E14" i="81" s="1"/>
  <c r="N13" i="81"/>
  <c r="E13" i="81" s="1"/>
  <c r="N11" i="81"/>
  <c r="E11" i="81" s="1"/>
  <c r="N60" i="81"/>
  <c r="E60" i="81" s="1"/>
  <c r="N16" i="81"/>
  <c r="E16" i="81" s="1"/>
  <c r="N23" i="81"/>
  <c r="E23" i="81" s="1"/>
  <c r="N62" i="81"/>
  <c r="E62" i="81" s="1"/>
  <c r="N53" i="81"/>
  <c r="E53" i="81" s="1"/>
  <c r="M53" i="80"/>
  <c r="M60" i="80"/>
  <c r="M62" i="80"/>
  <c r="M45" i="80"/>
  <c r="M54" i="80"/>
  <c r="M12" i="80"/>
  <c r="M20" i="80"/>
  <c r="N20" i="80" s="1"/>
  <c r="E20" i="80" s="1"/>
  <c r="M36" i="80"/>
  <c r="N36" i="80" s="1"/>
  <c r="E36" i="80" s="1"/>
  <c r="M37" i="80"/>
  <c r="M13" i="80"/>
  <c r="M14" i="80"/>
  <c r="M21" i="80"/>
  <c r="M22" i="80"/>
  <c r="M29" i="80"/>
  <c r="M30" i="80"/>
  <c r="M52" i="80"/>
  <c r="N52" i="80" s="1"/>
  <c r="E52" i="80" s="1"/>
  <c r="M28" i="80"/>
  <c r="M38" i="80"/>
  <c r="M61" i="80"/>
  <c r="M44" i="80"/>
  <c r="M15" i="80"/>
  <c r="M35" i="80"/>
  <c r="L11" i="80"/>
  <c r="N11" i="80" s="1"/>
  <c r="E11" i="80" s="1"/>
  <c r="L60" i="80"/>
  <c r="L41" i="80"/>
  <c r="L28" i="80"/>
  <c r="N28" i="80" s="1"/>
  <c r="E28" i="80" s="1"/>
  <c r="M41" i="80"/>
  <c r="M55" i="80"/>
  <c r="M25" i="80"/>
  <c r="L57" i="80"/>
  <c r="N57" i="80" s="1"/>
  <c r="E57" i="80" s="1"/>
  <c r="L17" i="80"/>
  <c r="N17" i="80" s="1"/>
  <c r="E17" i="80" s="1"/>
  <c r="M26" i="80"/>
  <c r="N26" i="80" s="1"/>
  <c r="E26" i="80" s="1"/>
  <c r="L43" i="80"/>
  <c r="N43" i="80" s="1"/>
  <c r="E43" i="80" s="1"/>
  <c r="L34" i="80"/>
  <c r="N34" i="80" s="1"/>
  <c r="E34" i="80" s="1"/>
  <c r="L51" i="80"/>
  <c r="N51" i="80" s="1"/>
  <c r="E51" i="80" s="1"/>
  <c r="M31" i="80"/>
  <c r="M42" i="80"/>
  <c r="N42" i="80"/>
  <c r="E42" i="80" s="1"/>
  <c r="N59" i="80"/>
  <c r="E59" i="80" s="1"/>
  <c r="N19" i="80"/>
  <c r="E19" i="80" s="1"/>
  <c r="M24" i="80"/>
  <c r="L10" i="80"/>
  <c r="N10" i="80" s="1"/>
  <c r="M16" i="80"/>
  <c r="M40" i="80"/>
  <c r="M33" i="80"/>
  <c r="N12" i="80"/>
  <c r="E12" i="80" s="1"/>
  <c r="N44" i="80"/>
  <c r="E44" i="80" s="1"/>
  <c r="N18" i="80"/>
  <c r="E18" i="80" s="1"/>
  <c r="N35" i="80"/>
  <c r="E35" i="80" s="1"/>
  <c r="N33" i="80"/>
  <c r="E33" i="80" s="1"/>
  <c r="N58" i="80"/>
  <c r="E58" i="80" s="1"/>
  <c r="N25" i="80"/>
  <c r="E25" i="80" s="1"/>
  <c r="M47" i="80"/>
  <c r="L16" i="80"/>
  <c r="L24" i="80"/>
  <c r="L32" i="80"/>
  <c r="L40" i="80"/>
  <c r="N40" i="80" s="1"/>
  <c r="E40" i="80" s="1"/>
  <c r="L48" i="80"/>
  <c r="N48" i="80" s="1"/>
  <c r="E48" i="80" s="1"/>
  <c r="L56" i="80"/>
  <c r="N56" i="80" s="1"/>
  <c r="E56" i="80" s="1"/>
  <c r="L45" i="80"/>
  <c r="N45" i="80" s="1"/>
  <c r="E45" i="80" s="1"/>
  <c r="L46" i="80"/>
  <c r="N46" i="80" s="1"/>
  <c r="E46" i="80" s="1"/>
  <c r="L39" i="80"/>
  <c r="L61" i="80"/>
  <c r="L62" i="80"/>
  <c r="L15" i="80"/>
  <c r="N15" i="80" s="1"/>
  <c r="E15" i="80" s="1"/>
  <c r="L23" i="80"/>
  <c r="L31" i="80"/>
  <c r="N31" i="80" s="1"/>
  <c r="E31" i="80" s="1"/>
  <c r="L47" i="80"/>
  <c r="N47" i="80" s="1"/>
  <c r="E47" i="80" s="1"/>
  <c r="L13" i="80"/>
  <c r="L14" i="80"/>
  <c r="L21" i="80"/>
  <c r="N21" i="80" s="1"/>
  <c r="E21" i="80" s="1"/>
  <c r="L22" i="80"/>
  <c r="N22" i="80" s="1"/>
  <c r="E22" i="80" s="1"/>
  <c r="L29" i="80"/>
  <c r="N29" i="80" s="1"/>
  <c r="E29" i="80" s="1"/>
  <c r="L30" i="80"/>
  <c r="N30" i="80" s="1"/>
  <c r="E30" i="80" s="1"/>
  <c r="L55" i="80"/>
  <c r="N55" i="80" s="1"/>
  <c r="E55" i="80" s="1"/>
  <c r="L53" i="80"/>
  <c r="L54" i="80"/>
  <c r="N54" i="80" s="1"/>
  <c r="E54" i="80" s="1"/>
  <c r="L37" i="80"/>
  <c r="L38" i="80"/>
  <c r="M39" i="80"/>
  <c r="M32" i="80"/>
  <c r="M23" i="80"/>
  <c r="M49" i="80"/>
  <c r="N49" i="80" s="1"/>
  <c r="E49" i="80" s="1"/>
  <c r="M24" i="79"/>
  <c r="M30" i="79"/>
  <c r="M31" i="79"/>
  <c r="L18" i="79"/>
  <c r="L59" i="79"/>
  <c r="L42" i="79"/>
  <c r="I6" i="79"/>
  <c r="L44" i="79" s="1"/>
  <c r="L50" i="79"/>
  <c r="I7" i="79"/>
  <c r="M10" i="79"/>
  <c r="M11" i="79"/>
  <c r="B6" i="78"/>
  <c r="B7" i="78"/>
  <c r="E10" i="78"/>
  <c r="G10" i="78"/>
  <c r="H10" i="78"/>
  <c r="I10" i="78"/>
  <c r="J10" i="78"/>
  <c r="K10" i="78" s="1"/>
  <c r="G11" i="78"/>
  <c r="H11" i="78"/>
  <c r="I11" i="78"/>
  <c r="J11" i="78" s="1"/>
  <c r="K11" i="78" s="1"/>
  <c r="G12" i="78"/>
  <c r="H12" i="78"/>
  <c r="I12" i="78" s="1"/>
  <c r="J12" i="78" s="1"/>
  <c r="K12" i="78" s="1"/>
  <c r="G13" i="78"/>
  <c r="H13" i="78"/>
  <c r="I13" i="78" s="1"/>
  <c r="J13" i="78" s="1"/>
  <c r="K13" i="78"/>
  <c r="G14" i="78"/>
  <c r="H14" i="78"/>
  <c r="I14" i="78"/>
  <c r="J14" i="78"/>
  <c r="K14" i="78"/>
  <c r="G15" i="78"/>
  <c r="H15" i="78"/>
  <c r="I15" i="78"/>
  <c r="J15" i="78"/>
  <c r="K15" i="78"/>
  <c r="G16" i="78"/>
  <c r="H16" i="78"/>
  <c r="I16" i="78"/>
  <c r="J16" i="78"/>
  <c r="K16" i="78"/>
  <c r="G17" i="78"/>
  <c r="H17" i="78"/>
  <c r="I17" i="78"/>
  <c r="J17" i="78"/>
  <c r="K17" i="78"/>
  <c r="G18" i="78"/>
  <c r="H18" i="78"/>
  <c r="I18" i="78" s="1"/>
  <c r="J18" i="78" s="1"/>
  <c r="K18" i="78" s="1"/>
  <c r="G19" i="78"/>
  <c r="H19" i="78"/>
  <c r="I19" i="78"/>
  <c r="J19" i="78" s="1"/>
  <c r="K19" i="78" s="1"/>
  <c r="G20" i="78"/>
  <c r="H20" i="78"/>
  <c r="I20" i="78" s="1"/>
  <c r="J20" i="78" s="1"/>
  <c r="K20" i="78" s="1"/>
  <c r="G21" i="78"/>
  <c r="H21" i="78"/>
  <c r="I21" i="78" s="1"/>
  <c r="J21" i="78" s="1"/>
  <c r="K21" i="78"/>
  <c r="G22" i="78"/>
  <c r="H22" i="78"/>
  <c r="I22" i="78"/>
  <c r="J22" i="78"/>
  <c r="K22" i="78"/>
  <c r="G23" i="78"/>
  <c r="H23" i="78"/>
  <c r="I23" i="78"/>
  <c r="J23" i="78"/>
  <c r="K23" i="78"/>
  <c r="G24" i="78"/>
  <c r="H24" i="78"/>
  <c r="I24" i="78" s="1"/>
  <c r="J24" i="78" s="1"/>
  <c r="K24" i="78" s="1"/>
  <c r="G25" i="78"/>
  <c r="H25" i="78"/>
  <c r="I25" i="78"/>
  <c r="J25" i="78"/>
  <c r="K25" i="78" s="1"/>
  <c r="G26" i="78"/>
  <c r="H26" i="78"/>
  <c r="I26" i="78"/>
  <c r="J26" i="78"/>
  <c r="K26" i="78" s="1"/>
  <c r="G27" i="78"/>
  <c r="H27" i="78"/>
  <c r="I27" i="78"/>
  <c r="J27" i="78" s="1"/>
  <c r="K27" i="78" s="1"/>
  <c r="G28" i="78"/>
  <c r="H28" i="78"/>
  <c r="I28" i="78" s="1"/>
  <c r="J28" i="78" s="1"/>
  <c r="K28" i="78" s="1"/>
  <c r="G29" i="78"/>
  <c r="H29" i="78"/>
  <c r="I29" i="78" s="1"/>
  <c r="J29" i="78" s="1"/>
  <c r="K29" i="78"/>
  <c r="G30" i="78"/>
  <c r="H30" i="78"/>
  <c r="I30" i="78"/>
  <c r="J30" i="78"/>
  <c r="K30" i="78"/>
  <c r="G31" i="78"/>
  <c r="H31" i="78"/>
  <c r="I31" i="78"/>
  <c r="J31" i="78"/>
  <c r="K31" i="78"/>
  <c r="G32" i="78"/>
  <c r="H32" i="78"/>
  <c r="I32" i="78"/>
  <c r="J32" i="78"/>
  <c r="K32" i="78"/>
  <c r="G33" i="78"/>
  <c r="H33" i="78"/>
  <c r="I33" i="78"/>
  <c r="J33" i="78"/>
  <c r="K33" i="78"/>
  <c r="G34" i="78"/>
  <c r="H34" i="78"/>
  <c r="I34" i="78" s="1"/>
  <c r="J34" i="78" s="1"/>
  <c r="K34" i="78" s="1"/>
  <c r="G35" i="78"/>
  <c r="H35" i="78"/>
  <c r="I35" i="78"/>
  <c r="J35" i="78" s="1"/>
  <c r="K35" i="78" s="1"/>
  <c r="G36" i="78"/>
  <c r="H36" i="78"/>
  <c r="I36" i="78" s="1"/>
  <c r="J36" i="78" s="1"/>
  <c r="K36" i="78" s="1"/>
  <c r="G37" i="78"/>
  <c r="H37" i="78"/>
  <c r="I37" i="78" s="1"/>
  <c r="J37" i="78" s="1"/>
  <c r="K37" i="78"/>
  <c r="G38" i="78"/>
  <c r="H38" i="78"/>
  <c r="I38" i="78"/>
  <c r="J38" i="78"/>
  <c r="K38" i="78"/>
  <c r="G39" i="78"/>
  <c r="H39" i="78"/>
  <c r="I39" i="78"/>
  <c r="J39" i="78"/>
  <c r="K39" i="78"/>
  <c r="G40" i="78"/>
  <c r="H40" i="78"/>
  <c r="I40" i="78" s="1"/>
  <c r="J40" i="78" s="1"/>
  <c r="K40" i="78" s="1"/>
  <c r="G41" i="78"/>
  <c r="H41" i="78"/>
  <c r="I41" i="78" s="1"/>
  <c r="J41" i="78" s="1"/>
  <c r="K41" i="78" s="1"/>
  <c r="G42" i="78"/>
  <c r="H42" i="78"/>
  <c r="I42" i="78"/>
  <c r="J42" i="78" s="1"/>
  <c r="K42" i="78" s="1"/>
  <c r="G43" i="78"/>
  <c r="H43" i="78"/>
  <c r="I43" i="78"/>
  <c r="J43" i="78"/>
  <c r="K43" i="78" s="1"/>
  <c r="G44" i="78"/>
  <c r="H44" i="78"/>
  <c r="I44" i="78"/>
  <c r="J44" i="78" s="1"/>
  <c r="K44" i="78" s="1"/>
  <c r="G45" i="78"/>
  <c r="H45" i="78"/>
  <c r="I45" i="78" s="1"/>
  <c r="J45" i="78" s="1"/>
  <c r="K45" i="78"/>
  <c r="G46" i="78"/>
  <c r="H46" i="78"/>
  <c r="I46" i="78"/>
  <c r="J46" i="78"/>
  <c r="K46" i="78"/>
  <c r="G47" i="78"/>
  <c r="H47" i="78"/>
  <c r="I47" i="78"/>
  <c r="J47" i="78"/>
  <c r="K47" i="78"/>
  <c r="G48" i="78"/>
  <c r="H48" i="78"/>
  <c r="I48" i="78"/>
  <c r="J48" i="78"/>
  <c r="K48" i="78"/>
  <c r="G49" i="78"/>
  <c r="H49" i="78"/>
  <c r="I49" i="78"/>
  <c r="J49" i="78"/>
  <c r="K49" i="78"/>
  <c r="G50" i="78"/>
  <c r="H50" i="78"/>
  <c r="I50" i="78"/>
  <c r="J50" i="78"/>
  <c r="K50" i="78"/>
  <c r="G51" i="78"/>
  <c r="H51" i="78"/>
  <c r="I51" i="78" s="1"/>
  <c r="J51" i="78" s="1"/>
  <c r="K51" i="78" s="1"/>
  <c r="G52" i="78"/>
  <c r="H52" i="78"/>
  <c r="I52" i="78" s="1"/>
  <c r="J52" i="78" s="1"/>
  <c r="K52" i="78" s="1"/>
  <c r="G53" i="78"/>
  <c r="H53" i="78"/>
  <c r="I53" i="78" s="1"/>
  <c r="J53" i="78" s="1"/>
  <c r="K53" i="78"/>
  <c r="G54" i="78"/>
  <c r="H54" i="78"/>
  <c r="I54" i="78"/>
  <c r="J54" i="78"/>
  <c r="K54" i="78" s="1"/>
  <c r="G55" i="78"/>
  <c r="H55" i="78"/>
  <c r="I55" i="78"/>
  <c r="J55" i="78" s="1"/>
  <c r="K55" i="78" s="1"/>
  <c r="G56" i="78"/>
  <c r="H56" i="78"/>
  <c r="I56" i="78"/>
  <c r="J56" i="78" s="1"/>
  <c r="K56" i="78" s="1"/>
  <c r="G57" i="78"/>
  <c r="H57" i="78"/>
  <c r="I57" i="78"/>
  <c r="J57" i="78"/>
  <c r="K57" i="78" s="1"/>
  <c r="G58" i="78"/>
  <c r="H58" i="78"/>
  <c r="I58" i="78"/>
  <c r="J58" i="78"/>
  <c r="K58" i="78"/>
  <c r="G59" i="78"/>
  <c r="H59" i="78"/>
  <c r="I59" i="78"/>
  <c r="J59" i="78"/>
  <c r="K59" i="78" s="1"/>
  <c r="G60" i="78"/>
  <c r="H60" i="78"/>
  <c r="I60" i="78"/>
  <c r="J60" i="78" s="1"/>
  <c r="K60" i="78"/>
  <c r="G61" i="78"/>
  <c r="H61" i="78"/>
  <c r="I61" i="78" s="1"/>
  <c r="J61" i="78"/>
  <c r="K61" i="78"/>
  <c r="G62" i="78"/>
  <c r="H62" i="78"/>
  <c r="I62" i="78"/>
  <c r="J62" i="78"/>
  <c r="K62" i="78"/>
  <c r="N23" i="80" l="1"/>
  <c r="E23" i="80" s="1"/>
  <c r="N60" i="80"/>
  <c r="E60" i="80" s="1"/>
  <c r="N61" i="80"/>
  <c r="E61" i="80" s="1"/>
  <c r="N37" i="80"/>
  <c r="E37" i="80" s="1"/>
  <c r="N14" i="80"/>
  <c r="E14" i="80" s="1"/>
  <c r="N39" i="80"/>
  <c r="E39" i="80" s="1"/>
  <c r="N16" i="80"/>
  <c r="E16" i="80" s="1"/>
  <c r="N41" i="80"/>
  <c r="E41" i="80" s="1"/>
  <c r="N13" i="80"/>
  <c r="E13" i="80" s="1"/>
  <c r="N62" i="80"/>
  <c r="E62" i="80" s="1"/>
  <c r="N32" i="80"/>
  <c r="E32" i="80" s="1"/>
  <c r="N38" i="80"/>
  <c r="E38" i="80" s="1"/>
  <c r="N24" i="80"/>
  <c r="E24" i="80" s="1"/>
  <c r="N53" i="80"/>
  <c r="E53" i="80" s="1"/>
  <c r="M19" i="79"/>
  <c r="M43" i="79"/>
  <c r="M20" i="79"/>
  <c r="M29" i="79"/>
  <c r="M35" i="79"/>
  <c r="M21" i="79"/>
  <c r="M22" i="79"/>
  <c r="M27" i="79"/>
  <c r="M12" i="79"/>
  <c r="M13" i="79"/>
  <c r="M61" i="79"/>
  <c r="M14" i="79"/>
  <c r="M52" i="79"/>
  <c r="M62" i="79"/>
  <c r="M60" i="79"/>
  <c r="M23" i="79"/>
  <c r="M36" i="79"/>
  <c r="L33" i="79"/>
  <c r="N33" i="79" s="1"/>
  <c r="E33" i="79" s="1"/>
  <c r="L10" i="79"/>
  <c r="N10" i="79" s="1"/>
  <c r="M46" i="79"/>
  <c r="M45" i="79"/>
  <c r="L43" i="79"/>
  <c r="L12" i="79"/>
  <c r="L16" i="79"/>
  <c r="N16" i="79" s="1"/>
  <c r="E16" i="79" s="1"/>
  <c r="L56" i="79"/>
  <c r="M59" i="79"/>
  <c r="N59" i="79" s="1"/>
  <c r="E59" i="79" s="1"/>
  <c r="M32" i="79"/>
  <c r="M17" i="79"/>
  <c r="M51" i="79"/>
  <c r="L34" i="79"/>
  <c r="L17" i="79"/>
  <c r="L19" i="79"/>
  <c r="M33" i="79"/>
  <c r="L26" i="79"/>
  <c r="N26" i="79" s="1"/>
  <c r="E26" i="79" s="1"/>
  <c r="M18" i="79"/>
  <c r="N18" i="79" s="1"/>
  <c r="E18" i="79" s="1"/>
  <c r="L28" i="79"/>
  <c r="N28" i="79" s="1"/>
  <c r="E28" i="79" s="1"/>
  <c r="M56" i="79"/>
  <c r="M48" i="79"/>
  <c r="L27" i="79"/>
  <c r="L24" i="79"/>
  <c r="N24" i="79" s="1"/>
  <c r="E24" i="79" s="1"/>
  <c r="L36" i="79"/>
  <c r="N36" i="79" s="1"/>
  <c r="E36" i="79" s="1"/>
  <c r="M28" i="79"/>
  <c r="M44" i="79"/>
  <c r="N44" i="79" s="1"/>
  <c r="E44" i="79" s="1"/>
  <c r="M57" i="79"/>
  <c r="L51" i="79"/>
  <c r="N51" i="79" s="1"/>
  <c r="E51" i="79" s="1"/>
  <c r="L39" i="79"/>
  <c r="N39" i="79" s="1"/>
  <c r="E39" i="79" s="1"/>
  <c r="L45" i="79"/>
  <c r="L46" i="79"/>
  <c r="L31" i="79"/>
  <c r="N31" i="79" s="1"/>
  <c r="E31" i="79" s="1"/>
  <c r="L37" i="79"/>
  <c r="N37" i="79" s="1"/>
  <c r="E37" i="79" s="1"/>
  <c r="L38" i="79"/>
  <c r="N38" i="79" s="1"/>
  <c r="E38" i="79" s="1"/>
  <c r="L23" i="79"/>
  <c r="L29" i="79"/>
  <c r="L30" i="79"/>
  <c r="N30" i="79" s="1"/>
  <c r="E30" i="79" s="1"/>
  <c r="L21" i="79"/>
  <c r="N21" i="79" s="1"/>
  <c r="E21" i="79" s="1"/>
  <c r="L22" i="79"/>
  <c r="N22" i="79" s="1"/>
  <c r="E22" i="79" s="1"/>
  <c r="L15" i="79"/>
  <c r="L13" i="79"/>
  <c r="N13" i="79" s="1"/>
  <c r="E13" i="79" s="1"/>
  <c r="L14" i="79"/>
  <c r="N14" i="79" s="1"/>
  <c r="E14" i="79" s="1"/>
  <c r="L47" i="79"/>
  <c r="L62" i="79"/>
  <c r="N62" i="79" s="1"/>
  <c r="E62" i="79" s="1"/>
  <c r="L60" i="79"/>
  <c r="N60" i="79" s="1"/>
  <c r="E60" i="79" s="1"/>
  <c r="L61" i="79"/>
  <c r="L53" i="79"/>
  <c r="L52" i="79"/>
  <c r="L55" i="79"/>
  <c r="N55" i="79" s="1"/>
  <c r="E55" i="79" s="1"/>
  <c r="L54" i="79"/>
  <c r="N54" i="79" s="1"/>
  <c r="E54" i="79" s="1"/>
  <c r="M58" i="79"/>
  <c r="M26" i="79"/>
  <c r="L41" i="79"/>
  <c r="L25" i="79"/>
  <c r="L35" i="79"/>
  <c r="M50" i="79"/>
  <c r="N50" i="79" s="1"/>
  <c r="E50" i="79" s="1"/>
  <c r="M41" i="79"/>
  <c r="M42" i="79"/>
  <c r="N42" i="79" s="1"/>
  <c r="E42" i="79" s="1"/>
  <c r="M39" i="79"/>
  <c r="L40" i="79"/>
  <c r="N40" i="79" s="1"/>
  <c r="E40" i="79" s="1"/>
  <c r="M34" i="79"/>
  <c r="M47" i="79"/>
  <c r="L48" i="79"/>
  <c r="N48" i="79" s="1"/>
  <c r="E48" i="79" s="1"/>
  <c r="L58" i="79"/>
  <c r="N58" i="79" s="1"/>
  <c r="E58" i="79" s="1"/>
  <c r="M15" i="79"/>
  <c r="L20" i="79"/>
  <c r="N20" i="79" s="1"/>
  <c r="E20" i="79" s="1"/>
  <c r="L11" i="79"/>
  <c r="N11" i="79" s="1"/>
  <c r="E11" i="79" s="1"/>
  <c r="M38" i="79"/>
  <c r="M37" i="79"/>
  <c r="L49" i="79"/>
  <c r="L57" i="79"/>
  <c r="L32" i="79"/>
  <c r="N32" i="79" s="1"/>
  <c r="E32" i="79" s="1"/>
  <c r="M25" i="79"/>
  <c r="M53" i="79"/>
  <c r="M40" i="79"/>
  <c r="M16" i="79"/>
  <c r="M55" i="79"/>
  <c r="M54" i="79"/>
  <c r="M49" i="79"/>
  <c r="L28" i="78"/>
  <c r="M25" i="78"/>
  <c r="M56" i="78"/>
  <c r="L54" i="78"/>
  <c r="M40" i="78"/>
  <c r="M31" i="78"/>
  <c r="L12" i="78"/>
  <c r="M57" i="78"/>
  <c r="L53" i="78"/>
  <c r="M52" i="78"/>
  <c r="M13" i="78"/>
  <c r="L57" i="78"/>
  <c r="M18" i="78"/>
  <c r="M53" i="78"/>
  <c r="L34" i="78"/>
  <c r="M33" i="78"/>
  <c r="L25" i="78"/>
  <c r="N25" i="78" s="1"/>
  <c r="E25" i="78" s="1"/>
  <c r="L19" i="78"/>
  <c r="L58" i="78"/>
  <c r="N58" i="78" s="1"/>
  <c r="E58" i="78" s="1"/>
  <c r="I6" i="78"/>
  <c r="L41" i="78" s="1"/>
  <c r="L10" i="78"/>
  <c r="M58" i="78"/>
  <c r="L51" i="78"/>
  <c r="M32" i="78"/>
  <c r="L18" i="78"/>
  <c r="N18" i="78" s="1"/>
  <c r="E18" i="78" s="1"/>
  <c r="I7" i="78"/>
  <c r="M34" i="78" s="1"/>
  <c r="M10" i="78"/>
  <c r="M17" i="78"/>
  <c r="L50" i="78"/>
  <c r="L33" i="78"/>
  <c r="N33" i="78" s="1"/>
  <c r="E33" i="78" s="1"/>
  <c r="B6" i="77"/>
  <c r="B7" i="77"/>
  <c r="E10" i="77"/>
  <c r="G10" i="77"/>
  <c r="H10" i="77"/>
  <c r="I10" i="77"/>
  <c r="J10" i="77"/>
  <c r="K10" i="77" s="1"/>
  <c r="G11" i="77"/>
  <c r="H11" i="77"/>
  <c r="I11" i="77"/>
  <c r="J11" i="77"/>
  <c r="K11" i="77" s="1"/>
  <c r="G12" i="77"/>
  <c r="H12" i="77"/>
  <c r="I12" i="77"/>
  <c r="J12" i="77" s="1"/>
  <c r="K12" i="77" s="1"/>
  <c r="G13" i="77"/>
  <c r="H13" i="77"/>
  <c r="I13" i="77" s="1"/>
  <c r="J13" i="77" s="1"/>
  <c r="K13" i="77"/>
  <c r="G14" i="77"/>
  <c r="H14" i="77"/>
  <c r="I14" i="77"/>
  <c r="J14" i="77"/>
  <c r="K14" i="77"/>
  <c r="G15" i="77"/>
  <c r="H15" i="77"/>
  <c r="I15" i="77"/>
  <c r="J15" i="77"/>
  <c r="K15" i="77"/>
  <c r="G16" i="77"/>
  <c r="H16" i="77"/>
  <c r="I16" i="77"/>
  <c r="J16" i="77"/>
  <c r="K16" i="77"/>
  <c r="G17" i="77"/>
  <c r="H17" i="77"/>
  <c r="I17" i="77" s="1"/>
  <c r="J17" i="77" s="1"/>
  <c r="K17" i="77" s="1"/>
  <c r="G18" i="77"/>
  <c r="H18" i="77"/>
  <c r="I18" i="77" s="1"/>
  <c r="J18" i="77" s="1"/>
  <c r="K18" i="77" s="1"/>
  <c r="G19" i="77"/>
  <c r="H19" i="77"/>
  <c r="I19" i="77" s="1"/>
  <c r="J19" i="77" s="1"/>
  <c r="K19" i="77" s="1"/>
  <c r="G20" i="77"/>
  <c r="H20" i="77"/>
  <c r="I20" i="77"/>
  <c r="J20" i="77" s="1"/>
  <c r="K20" i="77" s="1"/>
  <c r="G21" i="77"/>
  <c r="H21" i="77"/>
  <c r="I21" i="77" s="1"/>
  <c r="J21" i="77" s="1"/>
  <c r="K21" i="77"/>
  <c r="G22" i="77"/>
  <c r="H22" i="77"/>
  <c r="I22" i="77"/>
  <c r="J22" i="77"/>
  <c r="K22" i="77"/>
  <c r="G23" i="77"/>
  <c r="H23" i="77"/>
  <c r="I23" i="77"/>
  <c r="J23" i="77"/>
  <c r="K23" i="77" s="1"/>
  <c r="G24" i="77"/>
  <c r="H24" i="77"/>
  <c r="I24" i="77"/>
  <c r="J24" i="77"/>
  <c r="K24" i="77" s="1"/>
  <c r="G25" i="77"/>
  <c r="H25" i="77"/>
  <c r="I25" i="77"/>
  <c r="J25" i="77"/>
  <c r="K25" i="77"/>
  <c r="G26" i="77"/>
  <c r="H26" i="77"/>
  <c r="I26" i="77"/>
  <c r="J26" i="77"/>
  <c r="K26" i="77"/>
  <c r="G27" i="77"/>
  <c r="H27" i="77"/>
  <c r="I27" i="77"/>
  <c r="J27" i="77"/>
  <c r="K27" i="77" s="1"/>
  <c r="G28" i="77"/>
  <c r="H28" i="77"/>
  <c r="I28" i="77" s="1"/>
  <c r="J28" i="77" s="1"/>
  <c r="K28" i="77" s="1"/>
  <c r="G29" i="77"/>
  <c r="H29" i="77"/>
  <c r="I29" i="77" s="1"/>
  <c r="J29" i="77" s="1"/>
  <c r="K29" i="77" s="1"/>
  <c r="G30" i="77"/>
  <c r="H30" i="77"/>
  <c r="I30" i="77"/>
  <c r="J30" i="77"/>
  <c r="K30" i="77" s="1"/>
  <c r="G31" i="77"/>
  <c r="H31" i="77"/>
  <c r="I31" i="77"/>
  <c r="J31" i="77" s="1"/>
  <c r="K31" i="77" s="1"/>
  <c r="G32" i="77"/>
  <c r="H32" i="77"/>
  <c r="I32" i="77" s="1"/>
  <c r="J32" i="77" s="1"/>
  <c r="K32" i="77" s="1"/>
  <c r="G33" i="77"/>
  <c r="H33" i="77"/>
  <c r="I33" i="77" s="1"/>
  <c r="J33" i="77" s="1"/>
  <c r="K33" i="77" s="1"/>
  <c r="G34" i="77"/>
  <c r="H34" i="77"/>
  <c r="I34" i="77"/>
  <c r="J34" i="77" s="1"/>
  <c r="K34" i="77" s="1"/>
  <c r="G35" i="77"/>
  <c r="H35" i="77"/>
  <c r="I35" i="77"/>
  <c r="J35" i="77"/>
  <c r="K35" i="77" s="1"/>
  <c r="G36" i="77"/>
  <c r="H36" i="77"/>
  <c r="I36" i="77"/>
  <c r="J36" i="77" s="1"/>
  <c r="K36" i="77" s="1"/>
  <c r="G37" i="77"/>
  <c r="H37" i="77"/>
  <c r="I37" i="77" s="1"/>
  <c r="J37" i="77" s="1"/>
  <c r="K37" i="77"/>
  <c r="G38" i="77"/>
  <c r="H38" i="77"/>
  <c r="I38" i="77"/>
  <c r="J38" i="77"/>
  <c r="K38" i="77"/>
  <c r="G39" i="77"/>
  <c r="H39" i="77"/>
  <c r="I39" i="77"/>
  <c r="J39" i="77"/>
  <c r="K39" i="77"/>
  <c r="G40" i="77"/>
  <c r="H40" i="77"/>
  <c r="I40" i="77"/>
  <c r="J40" i="77"/>
  <c r="K40" i="77"/>
  <c r="G41" i="77"/>
  <c r="H41" i="77"/>
  <c r="I41" i="77"/>
  <c r="J41" i="77"/>
  <c r="K41" i="77"/>
  <c r="G42" i="77"/>
  <c r="H42" i="77"/>
  <c r="I42" i="77" s="1"/>
  <c r="J42" i="77" s="1"/>
  <c r="K42" i="77" s="1"/>
  <c r="G43" i="77"/>
  <c r="H43" i="77"/>
  <c r="I43" i="77" s="1"/>
  <c r="J43" i="77" s="1"/>
  <c r="K43" i="77" s="1"/>
  <c r="G44" i="77"/>
  <c r="H44" i="77"/>
  <c r="I44" i="77" s="1"/>
  <c r="J44" i="77" s="1"/>
  <c r="K44" i="77" s="1"/>
  <c r="G45" i="77"/>
  <c r="H45" i="77"/>
  <c r="I45" i="77" s="1"/>
  <c r="J45" i="77" s="1"/>
  <c r="K45" i="77"/>
  <c r="G46" i="77"/>
  <c r="H46" i="77"/>
  <c r="I46" i="77"/>
  <c r="J46" i="77"/>
  <c r="K46" i="77" s="1"/>
  <c r="G47" i="77"/>
  <c r="H47" i="77"/>
  <c r="I47" i="77"/>
  <c r="J47" i="77" s="1"/>
  <c r="K47" i="77" s="1"/>
  <c r="G48" i="77"/>
  <c r="H48" i="77"/>
  <c r="I48" i="77"/>
  <c r="J48" i="77" s="1"/>
  <c r="K48" i="77" s="1"/>
  <c r="G49" i="77"/>
  <c r="H49" i="77"/>
  <c r="I49" i="77"/>
  <c r="J49" i="77"/>
  <c r="K49" i="77" s="1"/>
  <c r="G50" i="77"/>
  <c r="H50" i="77"/>
  <c r="I50" i="77"/>
  <c r="J50" i="77"/>
  <c r="K50" i="77"/>
  <c r="G51" i="77"/>
  <c r="H51" i="77"/>
  <c r="I51" i="77"/>
  <c r="J51" i="77"/>
  <c r="K51" i="77" s="1"/>
  <c r="G52" i="77"/>
  <c r="H52" i="77"/>
  <c r="I52" i="77"/>
  <c r="J52" i="77" s="1"/>
  <c r="K52" i="77" s="1"/>
  <c r="G53" i="77"/>
  <c r="H53" i="77"/>
  <c r="I53" i="77" s="1"/>
  <c r="J53" i="77" s="1"/>
  <c r="K53" i="77" s="1"/>
  <c r="G54" i="77"/>
  <c r="H54" i="77"/>
  <c r="I54" i="77"/>
  <c r="J54" i="77"/>
  <c r="K54" i="77"/>
  <c r="G55" i="77"/>
  <c r="H55" i="77"/>
  <c r="I55" i="77"/>
  <c r="J55" i="77"/>
  <c r="K55" i="77"/>
  <c r="G56" i="77"/>
  <c r="H56" i="77"/>
  <c r="I56" i="77" s="1"/>
  <c r="J56" i="77" s="1"/>
  <c r="K56" i="77" s="1"/>
  <c r="G57" i="77"/>
  <c r="H57" i="77"/>
  <c r="I57" i="77" s="1"/>
  <c r="J57" i="77" s="1"/>
  <c r="K57" i="77" s="1"/>
  <c r="G58" i="77"/>
  <c r="H58" i="77"/>
  <c r="I58" i="77" s="1"/>
  <c r="J58" i="77" s="1"/>
  <c r="K58" i="77" s="1"/>
  <c r="G59" i="77"/>
  <c r="H59" i="77"/>
  <c r="I59" i="77"/>
  <c r="J59" i="77" s="1"/>
  <c r="K59" i="77" s="1"/>
  <c r="G60" i="77"/>
  <c r="H60" i="77"/>
  <c r="I60" i="77"/>
  <c r="J60" i="77" s="1"/>
  <c r="K60" i="77"/>
  <c r="G61" i="77"/>
  <c r="H61" i="77"/>
  <c r="I61" i="77" s="1"/>
  <c r="J61" i="77"/>
  <c r="K61" i="77"/>
  <c r="G62" i="77"/>
  <c r="H62" i="77"/>
  <c r="I62" i="77"/>
  <c r="J62" i="77"/>
  <c r="K62" i="77" s="1"/>
  <c r="N52" i="79" l="1"/>
  <c r="E52" i="79" s="1"/>
  <c r="N15" i="79"/>
  <c r="E15" i="79" s="1"/>
  <c r="N35" i="79"/>
  <c r="E35" i="79" s="1"/>
  <c r="N53" i="79"/>
  <c r="E53" i="79" s="1"/>
  <c r="N46" i="79"/>
  <c r="E46" i="79" s="1"/>
  <c r="N49" i="79"/>
  <c r="E49" i="79" s="1"/>
  <c r="N25" i="79"/>
  <c r="E25" i="79" s="1"/>
  <c r="N61" i="79"/>
  <c r="E61" i="79" s="1"/>
  <c r="N45" i="79"/>
  <c r="E45" i="79" s="1"/>
  <c r="N41" i="79"/>
  <c r="E41" i="79" s="1"/>
  <c r="N19" i="79"/>
  <c r="E19" i="79" s="1"/>
  <c r="N29" i="79"/>
  <c r="E29" i="79" s="1"/>
  <c r="N27" i="79"/>
  <c r="E27" i="79" s="1"/>
  <c r="N17" i="79"/>
  <c r="E17" i="79" s="1"/>
  <c r="N12" i="79"/>
  <c r="E12" i="79" s="1"/>
  <c r="N57" i="79"/>
  <c r="E57" i="79" s="1"/>
  <c r="N56" i="79"/>
  <c r="E56" i="79" s="1"/>
  <c r="N47" i="79"/>
  <c r="E47" i="79" s="1"/>
  <c r="N23" i="79"/>
  <c r="E23" i="79" s="1"/>
  <c r="N34" i="79"/>
  <c r="E34" i="79" s="1"/>
  <c r="N43" i="79"/>
  <c r="E43" i="79" s="1"/>
  <c r="N10" i="78"/>
  <c r="L35" i="78"/>
  <c r="N35" i="78" s="1"/>
  <c r="E35" i="78" s="1"/>
  <c r="M28" i="78"/>
  <c r="N28" i="78" s="1"/>
  <c r="E28" i="78" s="1"/>
  <c r="M15" i="78"/>
  <c r="M12" i="78"/>
  <c r="M41" i="78"/>
  <c r="N41" i="78" s="1"/>
  <c r="E41" i="78" s="1"/>
  <c r="L11" i="78"/>
  <c r="M26" i="78"/>
  <c r="M51" i="78"/>
  <c r="N51" i="78" s="1"/>
  <c r="E51" i="78" s="1"/>
  <c r="L17" i="78"/>
  <c r="N17" i="78" s="1"/>
  <c r="E17" i="78" s="1"/>
  <c r="L42" i="78"/>
  <c r="N42" i="78" s="1"/>
  <c r="E42" i="78" s="1"/>
  <c r="L26" i="78"/>
  <c r="M50" i="78"/>
  <c r="N50" i="78" s="1"/>
  <c r="E50" i="78" s="1"/>
  <c r="L52" i="78"/>
  <c r="N52" i="78" s="1"/>
  <c r="E52" i="78" s="1"/>
  <c r="M48" i="78"/>
  <c r="N53" i="78"/>
  <c r="E53" i="78" s="1"/>
  <c r="N57" i="78"/>
  <c r="E57" i="78" s="1"/>
  <c r="M23" i="78"/>
  <c r="M38" i="78"/>
  <c r="M60" i="78"/>
  <c r="M44" i="78"/>
  <c r="M46" i="78"/>
  <c r="M11" i="78"/>
  <c r="M27" i="78"/>
  <c r="M21" i="78"/>
  <c r="M37" i="78"/>
  <c r="M20" i="78"/>
  <c r="M22" i="78"/>
  <c r="M36" i="78"/>
  <c r="M39" i="78"/>
  <c r="M45" i="78"/>
  <c r="M59" i="78"/>
  <c r="M61" i="78"/>
  <c r="M19" i="78"/>
  <c r="N19" i="78" s="1"/>
  <c r="E19" i="78" s="1"/>
  <c r="M35" i="78"/>
  <c r="M62" i="78"/>
  <c r="L14" i="78"/>
  <c r="L15" i="78"/>
  <c r="N15" i="78" s="1"/>
  <c r="E15" i="78" s="1"/>
  <c r="L30" i="78"/>
  <c r="N30" i="78" s="1"/>
  <c r="E30" i="78" s="1"/>
  <c r="L31" i="78"/>
  <c r="N31" i="78" s="1"/>
  <c r="E31" i="78" s="1"/>
  <c r="L45" i="78"/>
  <c r="N45" i="78" s="1"/>
  <c r="E45" i="78" s="1"/>
  <c r="L60" i="78"/>
  <c r="N60" i="78" s="1"/>
  <c r="E60" i="78" s="1"/>
  <c r="L61" i="78"/>
  <c r="L46" i="78"/>
  <c r="L62" i="78"/>
  <c r="N62" i="78" s="1"/>
  <c r="E62" i="78" s="1"/>
  <c r="L13" i="78"/>
  <c r="N13" i="78" s="1"/>
  <c r="E13" i="78" s="1"/>
  <c r="L47" i="78"/>
  <c r="L48" i="78"/>
  <c r="N48" i="78" s="1"/>
  <c r="E48" i="78" s="1"/>
  <c r="L55" i="78"/>
  <c r="N55" i="78" s="1"/>
  <c r="E55" i="78" s="1"/>
  <c r="L56" i="78"/>
  <c r="N56" i="78" s="1"/>
  <c r="E56" i="78" s="1"/>
  <c r="L21" i="78"/>
  <c r="L24" i="78"/>
  <c r="L37" i="78"/>
  <c r="L20" i="78"/>
  <c r="N20" i="78" s="1"/>
  <c r="E20" i="78" s="1"/>
  <c r="L22" i="78"/>
  <c r="N22" i="78" s="1"/>
  <c r="E22" i="78" s="1"/>
  <c r="L23" i="78"/>
  <c r="L36" i="78"/>
  <c r="N36" i="78" s="1"/>
  <c r="E36" i="78" s="1"/>
  <c r="L38" i="78"/>
  <c r="N38" i="78" s="1"/>
  <c r="E38" i="78" s="1"/>
  <c r="L39" i="78"/>
  <c r="L40" i="78"/>
  <c r="N40" i="78" s="1"/>
  <c r="E40" i="78" s="1"/>
  <c r="L44" i="78"/>
  <c r="N44" i="78" s="1"/>
  <c r="E44" i="78" s="1"/>
  <c r="L49" i="78"/>
  <c r="L16" i="78"/>
  <c r="L29" i="78"/>
  <c r="N29" i="78" s="1"/>
  <c r="E29" i="78" s="1"/>
  <c r="L32" i="78"/>
  <c r="N32" i="78" s="1"/>
  <c r="E32" i="78" s="1"/>
  <c r="L43" i="78"/>
  <c r="N43" i="78" s="1"/>
  <c r="E43" i="78" s="1"/>
  <c r="M30" i="78"/>
  <c r="M29" i="78"/>
  <c r="M14" i="78"/>
  <c r="L27" i="78"/>
  <c r="M49" i="78"/>
  <c r="L59" i="78"/>
  <c r="N59" i="78" s="1"/>
  <c r="E59" i="78" s="1"/>
  <c r="M16" i="78"/>
  <c r="M54" i="78"/>
  <c r="N54" i="78" s="1"/>
  <c r="E54" i="78" s="1"/>
  <c r="M55" i="78"/>
  <c r="M43" i="78"/>
  <c r="M42" i="78"/>
  <c r="N34" i="78"/>
  <c r="E34" i="78" s="1"/>
  <c r="N12" i="78"/>
  <c r="E12" i="78" s="1"/>
  <c r="M47" i="78"/>
  <c r="M24" i="78"/>
  <c r="M56" i="77"/>
  <c r="M47" i="77"/>
  <c r="M33" i="77"/>
  <c r="M44" i="77"/>
  <c r="M39" i="77"/>
  <c r="M35" i="77"/>
  <c r="L33" i="77"/>
  <c r="M46" i="77"/>
  <c r="L44" i="77"/>
  <c r="L30" i="77"/>
  <c r="N30" i="77" s="1"/>
  <c r="E30" i="77" s="1"/>
  <c r="M21" i="77"/>
  <c r="M18" i="77"/>
  <c r="M62" i="77"/>
  <c r="L49" i="77"/>
  <c r="M43" i="77"/>
  <c r="M29" i="77"/>
  <c r="L62" i="77"/>
  <c r="N62" i="77" s="1"/>
  <c r="E62" i="77" s="1"/>
  <c r="M59" i="77"/>
  <c r="M30" i="77"/>
  <c r="I7" i="77"/>
  <c r="M53" i="77" s="1"/>
  <c r="M49" i="77"/>
  <c r="M19" i="77"/>
  <c r="L54" i="77"/>
  <c r="M58" i="77"/>
  <c r="M32" i="77"/>
  <c r="M57" i="77"/>
  <c r="M48" i="77"/>
  <c r="M31" i="77"/>
  <c r="L29" i="77"/>
  <c r="M17" i="77"/>
  <c r="L14" i="77"/>
  <c r="M61" i="77"/>
  <c r="L57" i="77"/>
  <c r="N57" i="77" s="1"/>
  <c r="E57" i="77" s="1"/>
  <c r="L46" i="77"/>
  <c r="M34" i="77"/>
  <c r="M28" i="77"/>
  <c r="M24" i="77"/>
  <c r="M22" i="77"/>
  <c r="M20" i="77"/>
  <c r="L17" i="77"/>
  <c r="M25" i="77"/>
  <c r="M26" i="77"/>
  <c r="L19" i="77"/>
  <c r="N19" i="77" s="1"/>
  <c r="E19" i="77" s="1"/>
  <c r="L59" i="77"/>
  <c r="L34" i="77"/>
  <c r="N34" i="77" s="1"/>
  <c r="E34" i="77" s="1"/>
  <c r="L35" i="77"/>
  <c r="N35" i="77" s="1"/>
  <c r="E35" i="77" s="1"/>
  <c r="L10" i="77"/>
  <c r="L50" i="77"/>
  <c r="L51" i="77"/>
  <c r="L26" i="77"/>
  <c r="N26" i="77" s="1"/>
  <c r="E26" i="77" s="1"/>
  <c r="M50" i="77"/>
  <c r="L43" i="77"/>
  <c r="N43" i="77" s="1"/>
  <c r="E43" i="77" s="1"/>
  <c r="L58" i="77"/>
  <c r="N58" i="77" s="1"/>
  <c r="E58" i="77" s="1"/>
  <c r="M41" i="77"/>
  <c r="L27" i="77"/>
  <c r="I6" i="77"/>
  <c r="L42" i="77"/>
  <c r="B6" i="76"/>
  <c r="B7" i="76"/>
  <c r="E10" i="76"/>
  <c r="G10" i="76"/>
  <c r="I6" i="76" s="1"/>
  <c r="L14" i="76" s="1"/>
  <c r="H10" i="76"/>
  <c r="I10" i="76"/>
  <c r="J10" i="76"/>
  <c r="K10" i="76" s="1"/>
  <c r="G11" i="76"/>
  <c r="L11" i="76" s="1"/>
  <c r="H11" i="76"/>
  <c r="I11" i="76" s="1"/>
  <c r="J11" i="76" s="1"/>
  <c r="K11" i="76" s="1"/>
  <c r="G12" i="76"/>
  <c r="L12" i="76" s="1"/>
  <c r="H12" i="76"/>
  <c r="I12" i="76" s="1"/>
  <c r="J12" i="76" s="1"/>
  <c r="K12" i="76" s="1"/>
  <c r="G13" i="76"/>
  <c r="L13" i="76" s="1"/>
  <c r="H13" i="76"/>
  <c r="I13" i="76" s="1"/>
  <c r="J13" i="76" s="1"/>
  <c r="K13" i="76" s="1"/>
  <c r="G14" i="76"/>
  <c r="H14" i="76"/>
  <c r="I14" i="76"/>
  <c r="J14" i="76"/>
  <c r="K14" i="76"/>
  <c r="G15" i="76"/>
  <c r="H15" i="76"/>
  <c r="I15" i="76"/>
  <c r="J15" i="76"/>
  <c r="K15" i="76"/>
  <c r="G16" i="76"/>
  <c r="H16" i="76"/>
  <c r="I16" i="76"/>
  <c r="J16" i="76"/>
  <c r="K16" i="76"/>
  <c r="L16" i="76"/>
  <c r="G17" i="76"/>
  <c r="H17" i="76"/>
  <c r="I17" i="76"/>
  <c r="J17" i="76"/>
  <c r="K17" i="76"/>
  <c r="G18" i="76"/>
  <c r="L18" i="76" s="1"/>
  <c r="H18" i="76"/>
  <c r="I18" i="76"/>
  <c r="J18" i="76" s="1"/>
  <c r="K18" i="76" s="1"/>
  <c r="G19" i="76"/>
  <c r="H19" i="76"/>
  <c r="I19" i="76"/>
  <c r="J19" i="76" s="1"/>
  <c r="K19" i="76" s="1"/>
  <c r="G20" i="76"/>
  <c r="L20" i="76" s="1"/>
  <c r="H20" i="76"/>
  <c r="I20" i="76" s="1"/>
  <c r="J20" i="76" s="1"/>
  <c r="K20" i="76" s="1"/>
  <c r="G21" i="76"/>
  <c r="H21" i="76"/>
  <c r="I21" i="76" s="1"/>
  <c r="J21" i="76" s="1"/>
  <c r="K21" i="76" s="1"/>
  <c r="G22" i="76"/>
  <c r="H22" i="76"/>
  <c r="I22" i="76"/>
  <c r="J22" i="76"/>
  <c r="K22" i="76"/>
  <c r="L22" i="76"/>
  <c r="G23" i="76"/>
  <c r="H23" i="76"/>
  <c r="I23" i="76"/>
  <c r="J23" i="76"/>
  <c r="K23" i="76"/>
  <c r="L23" i="76"/>
  <c r="G24" i="76"/>
  <c r="H24" i="76"/>
  <c r="I24" i="76"/>
  <c r="J24" i="76" s="1"/>
  <c r="K24" i="76" s="1"/>
  <c r="L24" i="76"/>
  <c r="G25" i="76"/>
  <c r="L25" i="76" s="1"/>
  <c r="H25" i="76"/>
  <c r="I25" i="76"/>
  <c r="J25" i="76"/>
  <c r="K25" i="76"/>
  <c r="G26" i="76"/>
  <c r="H26" i="76"/>
  <c r="I26" i="76"/>
  <c r="J26" i="76"/>
  <c r="K26" i="76" s="1"/>
  <c r="G27" i="76"/>
  <c r="L27" i="76" s="1"/>
  <c r="H27" i="76"/>
  <c r="I27" i="76"/>
  <c r="J27" i="76" s="1"/>
  <c r="K27" i="76" s="1"/>
  <c r="G28" i="76"/>
  <c r="L28" i="76" s="1"/>
  <c r="H28" i="76"/>
  <c r="I28" i="76" s="1"/>
  <c r="J28" i="76" s="1"/>
  <c r="K28" i="76" s="1"/>
  <c r="G29" i="76"/>
  <c r="L29" i="76" s="1"/>
  <c r="H29" i="76"/>
  <c r="I29" i="76" s="1"/>
  <c r="J29" i="76" s="1"/>
  <c r="K29" i="76" s="1"/>
  <c r="G30" i="76"/>
  <c r="H30" i="76"/>
  <c r="I30" i="76"/>
  <c r="J30" i="76"/>
  <c r="K30" i="76"/>
  <c r="L30" i="76"/>
  <c r="G31" i="76"/>
  <c r="H31" i="76"/>
  <c r="I31" i="76"/>
  <c r="J31" i="76"/>
  <c r="K31" i="76" s="1"/>
  <c r="L31" i="76"/>
  <c r="G32" i="76"/>
  <c r="H32" i="76"/>
  <c r="I32" i="76"/>
  <c r="J32" i="76"/>
  <c r="K32" i="76" s="1"/>
  <c r="G33" i="76"/>
  <c r="L33" i="76" s="1"/>
  <c r="H33" i="76"/>
  <c r="I33" i="76"/>
  <c r="J33" i="76"/>
  <c r="K33" i="76"/>
  <c r="G34" i="76"/>
  <c r="L34" i="76" s="1"/>
  <c r="H34" i="76"/>
  <c r="I34" i="76" s="1"/>
  <c r="J34" i="76" s="1"/>
  <c r="K34" i="76" s="1"/>
  <c r="G35" i="76"/>
  <c r="L35" i="76" s="1"/>
  <c r="H35" i="76"/>
  <c r="I35" i="76"/>
  <c r="J35" i="76" s="1"/>
  <c r="K35" i="76" s="1"/>
  <c r="G36" i="76"/>
  <c r="H36" i="76"/>
  <c r="I36" i="76" s="1"/>
  <c r="J36" i="76" s="1"/>
  <c r="K36" i="76" s="1"/>
  <c r="G37" i="76"/>
  <c r="L37" i="76" s="1"/>
  <c r="H37" i="76"/>
  <c r="I37" i="76"/>
  <c r="J37" i="76"/>
  <c r="K37" i="76"/>
  <c r="G38" i="76"/>
  <c r="H38" i="76"/>
  <c r="I38" i="76"/>
  <c r="J38" i="76"/>
  <c r="K38" i="76"/>
  <c r="L38" i="76"/>
  <c r="G39" i="76"/>
  <c r="H39" i="76"/>
  <c r="I39" i="76"/>
  <c r="J39" i="76"/>
  <c r="K39" i="76"/>
  <c r="L39" i="76"/>
  <c r="G40" i="76"/>
  <c r="H40" i="76"/>
  <c r="I40" i="76"/>
  <c r="J40" i="76" s="1"/>
  <c r="K40" i="76" s="1"/>
  <c r="L40" i="76"/>
  <c r="G41" i="76"/>
  <c r="L41" i="76" s="1"/>
  <c r="H41" i="76"/>
  <c r="I41" i="76"/>
  <c r="J41" i="76"/>
  <c r="K41" i="76" s="1"/>
  <c r="G42" i="76"/>
  <c r="H42" i="76"/>
  <c r="I42" i="76"/>
  <c r="J42" i="76"/>
  <c r="K42" i="76" s="1"/>
  <c r="G43" i="76"/>
  <c r="L43" i="76" s="1"/>
  <c r="H43" i="76"/>
  <c r="I43" i="76" s="1"/>
  <c r="J43" i="76" s="1"/>
  <c r="K43" i="76" s="1"/>
  <c r="G44" i="76"/>
  <c r="L44" i="76" s="1"/>
  <c r="H44" i="76"/>
  <c r="I44" i="76" s="1"/>
  <c r="J44" i="76" s="1"/>
  <c r="K44" i="76" s="1"/>
  <c r="G45" i="76"/>
  <c r="H45" i="76"/>
  <c r="I45" i="76"/>
  <c r="J45" i="76"/>
  <c r="K45" i="76"/>
  <c r="L45" i="76"/>
  <c r="G46" i="76"/>
  <c r="H46" i="76"/>
  <c r="I46" i="76"/>
  <c r="J46" i="76"/>
  <c r="K46" i="76"/>
  <c r="L46" i="76"/>
  <c r="G47" i="76"/>
  <c r="H47" i="76"/>
  <c r="I47" i="76"/>
  <c r="J47" i="76"/>
  <c r="K47" i="76"/>
  <c r="L47" i="76"/>
  <c r="G48" i="76"/>
  <c r="H48" i="76"/>
  <c r="I48" i="76"/>
  <c r="J48" i="76"/>
  <c r="K48" i="76"/>
  <c r="L48" i="76"/>
  <c r="G49" i="76"/>
  <c r="L49" i="76" s="1"/>
  <c r="H49" i="76"/>
  <c r="I49" i="76" s="1"/>
  <c r="J49" i="76" s="1"/>
  <c r="K49" i="76" s="1"/>
  <c r="G50" i="76"/>
  <c r="L50" i="76" s="1"/>
  <c r="H50" i="76"/>
  <c r="I50" i="76"/>
  <c r="J50" i="76"/>
  <c r="K50" i="76" s="1"/>
  <c r="G51" i="76"/>
  <c r="H51" i="76"/>
  <c r="I51" i="76"/>
  <c r="J51" i="76" s="1"/>
  <c r="K51" i="76" s="1"/>
  <c r="G52" i="76"/>
  <c r="L52" i="76" s="1"/>
  <c r="H52" i="76"/>
  <c r="I52" i="76" s="1"/>
  <c r="J52" i="76" s="1"/>
  <c r="K52" i="76" s="1"/>
  <c r="G53" i="76"/>
  <c r="H53" i="76"/>
  <c r="I53" i="76"/>
  <c r="J53" i="76"/>
  <c r="K53" i="76"/>
  <c r="L53" i="76"/>
  <c r="G54" i="76"/>
  <c r="H54" i="76"/>
  <c r="I54" i="76"/>
  <c r="J54" i="76"/>
  <c r="K54" i="76"/>
  <c r="L54" i="76"/>
  <c r="G55" i="76"/>
  <c r="H55" i="76"/>
  <c r="I55" i="76"/>
  <c r="J55" i="76"/>
  <c r="K55" i="76"/>
  <c r="L55" i="76"/>
  <c r="G56" i="76"/>
  <c r="H56" i="76"/>
  <c r="I56" i="76"/>
  <c r="J56" i="76"/>
  <c r="K56" i="76"/>
  <c r="L56" i="76"/>
  <c r="G57" i="76"/>
  <c r="L57" i="76" s="1"/>
  <c r="H57" i="76"/>
  <c r="I57" i="76"/>
  <c r="J57" i="76"/>
  <c r="K57" i="76"/>
  <c r="G58" i="76"/>
  <c r="L58" i="76" s="1"/>
  <c r="H58" i="76"/>
  <c r="I58" i="76"/>
  <c r="J58" i="76" s="1"/>
  <c r="K58" i="76" s="1"/>
  <c r="G59" i="76"/>
  <c r="L59" i="76" s="1"/>
  <c r="H59" i="76"/>
  <c r="I59" i="76"/>
  <c r="J59" i="76" s="1"/>
  <c r="K59" i="76" s="1"/>
  <c r="G60" i="76"/>
  <c r="L60" i="76" s="1"/>
  <c r="H60" i="76"/>
  <c r="I60" i="76" s="1"/>
  <c r="J60" i="76" s="1"/>
  <c r="K60" i="76" s="1"/>
  <c r="G61" i="76"/>
  <c r="L61" i="76" s="1"/>
  <c r="H61" i="76"/>
  <c r="I61" i="76"/>
  <c r="J61" i="76"/>
  <c r="K61" i="76"/>
  <c r="G62" i="76"/>
  <c r="H62" i="76"/>
  <c r="I62" i="76"/>
  <c r="J62" i="76"/>
  <c r="K62" i="76"/>
  <c r="L62" i="76"/>
  <c r="N23" i="78" l="1"/>
  <c r="E23" i="78" s="1"/>
  <c r="N49" i="78"/>
  <c r="E49" i="78" s="1"/>
  <c r="N37" i="78"/>
  <c r="E37" i="78" s="1"/>
  <c r="N14" i="78"/>
  <c r="E14" i="78" s="1"/>
  <c r="N27" i="78"/>
  <c r="E27" i="78" s="1"/>
  <c r="N24" i="78"/>
  <c r="E24" i="78" s="1"/>
  <c r="N46" i="78"/>
  <c r="E46" i="78" s="1"/>
  <c r="N16" i="78"/>
  <c r="E16" i="78" s="1"/>
  <c r="N47" i="78"/>
  <c r="E47" i="78" s="1"/>
  <c r="N11" i="78"/>
  <c r="E11" i="78" s="1"/>
  <c r="N39" i="78"/>
  <c r="E39" i="78" s="1"/>
  <c r="N21" i="78"/>
  <c r="E21" i="78" s="1"/>
  <c r="N61" i="78"/>
  <c r="E61" i="78" s="1"/>
  <c r="N26" i="78"/>
  <c r="E26" i="78" s="1"/>
  <c r="N29" i="77"/>
  <c r="E29" i="77" s="1"/>
  <c r="N49" i="77"/>
  <c r="E49" i="77" s="1"/>
  <c r="L20" i="77"/>
  <c r="N20" i="77" s="1"/>
  <c r="E20" i="77" s="1"/>
  <c r="L22" i="77"/>
  <c r="N22" i="77" s="1"/>
  <c r="E22" i="77" s="1"/>
  <c r="L25" i="77"/>
  <c r="N25" i="77" s="1"/>
  <c r="E25" i="77" s="1"/>
  <c r="L45" i="77"/>
  <c r="N45" i="77" s="1"/>
  <c r="E45" i="77" s="1"/>
  <c r="L60" i="77"/>
  <c r="L61" i="77"/>
  <c r="N61" i="77" s="1"/>
  <c r="E61" i="77" s="1"/>
  <c r="L23" i="77"/>
  <c r="L24" i="77"/>
  <c r="N24" i="77" s="1"/>
  <c r="E24" i="77" s="1"/>
  <c r="L13" i="77"/>
  <c r="L12" i="77"/>
  <c r="N12" i="77" s="1"/>
  <c r="E12" i="77" s="1"/>
  <c r="L55" i="77"/>
  <c r="N55" i="77" s="1"/>
  <c r="E55" i="77" s="1"/>
  <c r="L56" i="77"/>
  <c r="N56" i="77" s="1"/>
  <c r="E56" i="77" s="1"/>
  <c r="L36" i="77"/>
  <c r="L47" i="77"/>
  <c r="N47" i="77" s="1"/>
  <c r="E47" i="77" s="1"/>
  <c r="L48" i="77"/>
  <c r="N48" i="77" s="1"/>
  <c r="E48" i="77" s="1"/>
  <c r="L31" i="77"/>
  <c r="N31" i="77" s="1"/>
  <c r="E31" i="77" s="1"/>
  <c r="L32" i="77"/>
  <c r="N32" i="77" s="1"/>
  <c r="E32" i="77" s="1"/>
  <c r="L52" i="77"/>
  <c r="L37" i="77"/>
  <c r="N37" i="77" s="1"/>
  <c r="E37" i="77" s="1"/>
  <c r="L15" i="77"/>
  <c r="N15" i="77" s="1"/>
  <c r="E15" i="77" s="1"/>
  <c r="L16" i="77"/>
  <c r="L38" i="77"/>
  <c r="L41" i="77"/>
  <c r="N41" i="77" s="1"/>
  <c r="E41" i="77" s="1"/>
  <c r="L21" i="77"/>
  <c r="N21" i="77" s="1"/>
  <c r="E21" i="77" s="1"/>
  <c r="L39" i="77"/>
  <c r="N39" i="77" s="1"/>
  <c r="E39" i="77" s="1"/>
  <c r="L40" i="77"/>
  <c r="N40" i="77" s="1"/>
  <c r="E40" i="77" s="1"/>
  <c r="L11" i="77"/>
  <c r="N11" i="77" s="1"/>
  <c r="E11" i="77" s="1"/>
  <c r="L18" i="77"/>
  <c r="N18" i="77" s="1"/>
  <c r="E18" i="77" s="1"/>
  <c r="M42" i="77"/>
  <c r="M40" i="77"/>
  <c r="M10" i="77"/>
  <c r="L53" i="77"/>
  <c r="N53" i="77" s="1"/>
  <c r="E53" i="77" s="1"/>
  <c r="L28" i="77"/>
  <c r="N28" i="77" s="1"/>
  <c r="E28" i="77" s="1"/>
  <c r="N59" i="77"/>
  <c r="E59" i="77" s="1"/>
  <c r="N44" i="77"/>
  <c r="E44" i="77" s="1"/>
  <c r="N42" i="77"/>
  <c r="E42" i="77" s="1"/>
  <c r="N50" i="77"/>
  <c r="E50" i="77" s="1"/>
  <c r="N46" i="77"/>
  <c r="E46" i="77" s="1"/>
  <c r="M16" i="77"/>
  <c r="M13" i="77"/>
  <c r="M27" i="77"/>
  <c r="N27" i="77" s="1"/>
  <c r="E27" i="77" s="1"/>
  <c r="M52" i="77"/>
  <c r="M54" i="77"/>
  <c r="N54" i="77" s="1"/>
  <c r="E54" i="77" s="1"/>
  <c r="M51" i="77"/>
  <c r="N51" i="77" s="1"/>
  <c r="E51" i="77" s="1"/>
  <c r="M12" i="77"/>
  <c r="M14" i="77"/>
  <c r="M37" i="77"/>
  <c r="M55" i="77"/>
  <c r="M11" i="77"/>
  <c r="M15" i="77"/>
  <c r="M36" i="77"/>
  <c r="M38" i="77"/>
  <c r="M60" i="77"/>
  <c r="M23" i="77"/>
  <c r="M45" i="77"/>
  <c r="N14" i="77"/>
  <c r="E14" i="77" s="1"/>
  <c r="N10" i="77"/>
  <c r="N17" i="77"/>
  <c r="E17" i="77" s="1"/>
  <c r="N33" i="77"/>
  <c r="E33" i="77" s="1"/>
  <c r="L42" i="76"/>
  <c r="L36" i="76"/>
  <c r="L32" i="76"/>
  <c r="L21" i="76"/>
  <c r="L19" i="76"/>
  <c r="I7" i="76"/>
  <c r="L51" i="76"/>
  <c r="L26" i="76"/>
  <c r="L17" i="76"/>
  <c r="L15" i="76"/>
  <c r="L10" i="76"/>
  <c r="B6" i="75"/>
  <c r="B7" i="75"/>
  <c r="E10" i="75"/>
  <c r="G10" i="75"/>
  <c r="I6" i="75" s="1"/>
  <c r="L13" i="75" s="1"/>
  <c r="H10" i="75"/>
  <c r="I10" i="75"/>
  <c r="J10" i="75" s="1"/>
  <c r="K10" i="75" s="1"/>
  <c r="G11" i="75"/>
  <c r="L11" i="75" s="1"/>
  <c r="H11" i="75"/>
  <c r="I11" i="75" s="1"/>
  <c r="J11" i="75" s="1"/>
  <c r="K11" i="75" s="1"/>
  <c r="G12" i="75"/>
  <c r="H12" i="75"/>
  <c r="I12" i="75" s="1"/>
  <c r="J12" i="75" s="1"/>
  <c r="K12" i="75" s="1"/>
  <c r="G13" i="75"/>
  <c r="H13" i="75"/>
  <c r="I13" i="75" s="1"/>
  <c r="J13" i="75" s="1"/>
  <c r="K13" i="75" s="1"/>
  <c r="G14" i="75"/>
  <c r="H14" i="75"/>
  <c r="I14" i="75"/>
  <c r="J14" i="75"/>
  <c r="K14" i="75"/>
  <c r="L14" i="75"/>
  <c r="G15" i="75"/>
  <c r="H15" i="75"/>
  <c r="I15" i="75"/>
  <c r="J15" i="75"/>
  <c r="K15" i="75"/>
  <c r="L15" i="75"/>
  <c r="G16" i="75"/>
  <c r="L16" i="75" s="1"/>
  <c r="H16" i="75"/>
  <c r="I16" i="75"/>
  <c r="J16" i="75"/>
  <c r="K16" i="75" s="1"/>
  <c r="G17" i="75"/>
  <c r="L17" i="75" s="1"/>
  <c r="H17" i="75"/>
  <c r="I17" i="75"/>
  <c r="J17" i="75"/>
  <c r="K17" i="75" s="1"/>
  <c r="G18" i="75"/>
  <c r="L18" i="75" s="1"/>
  <c r="H18" i="75"/>
  <c r="I18" i="75"/>
  <c r="J18" i="75" s="1"/>
  <c r="K18" i="75" s="1"/>
  <c r="G19" i="75"/>
  <c r="L19" i="75" s="1"/>
  <c r="H19" i="75"/>
  <c r="I19" i="75" s="1"/>
  <c r="J19" i="75" s="1"/>
  <c r="K19" i="75" s="1"/>
  <c r="G20" i="75"/>
  <c r="L20" i="75" s="1"/>
  <c r="H20" i="75"/>
  <c r="I20" i="75" s="1"/>
  <c r="J20" i="75" s="1"/>
  <c r="K20" i="75" s="1"/>
  <c r="G21" i="75"/>
  <c r="H21" i="75"/>
  <c r="I21" i="75" s="1"/>
  <c r="J21" i="75" s="1"/>
  <c r="K21" i="75" s="1"/>
  <c r="L21" i="75"/>
  <c r="G22" i="75"/>
  <c r="H22" i="75"/>
  <c r="I22" i="75"/>
  <c r="J22" i="75"/>
  <c r="K22" i="75"/>
  <c r="L22" i="75"/>
  <c r="G23" i="75"/>
  <c r="H23" i="75"/>
  <c r="I23" i="75"/>
  <c r="J23" i="75"/>
  <c r="K23" i="75"/>
  <c r="L23" i="75"/>
  <c r="G24" i="75"/>
  <c r="L24" i="75" s="1"/>
  <c r="H24" i="75"/>
  <c r="I24" i="75"/>
  <c r="J24" i="75"/>
  <c r="K24" i="75" s="1"/>
  <c r="G25" i="75"/>
  <c r="L25" i="75" s="1"/>
  <c r="H25" i="75"/>
  <c r="I25" i="75"/>
  <c r="J25" i="75"/>
  <c r="K25" i="75" s="1"/>
  <c r="G26" i="75"/>
  <c r="L26" i="75" s="1"/>
  <c r="H26" i="75"/>
  <c r="I26" i="75"/>
  <c r="J26" i="75" s="1"/>
  <c r="K26" i="75" s="1"/>
  <c r="G27" i="75"/>
  <c r="L27" i="75" s="1"/>
  <c r="H27" i="75"/>
  <c r="I27" i="75" s="1"/>
  <c r="J27" i="75" s="1"/>
  <c r="K27" i="75" s="1"/>
  <c r="G28" i="75"/>
  <c r="L28" i="75" s="1"/>
  <c r="H28" i="75"/>
  <c r="I28" i="75" s="1"/>
  <c r="J28" i="75" s="1"/>
  <c r="K28" i="75" s="1"/>
  <c r="G29" i="75"/>
  <c r="H29" i="75"/>
  <c r="I29" i="75" s="1"/>
  <c r="J29" i="75" s="1"/>
  <c r="K29" i="75" s="1"/>
  <c r="L29" i="75"/>
  <c r="G30" i="75"/>
  <c r="H30" i="75"/>
  <c r="I30" i="75"/>
  <c r="J30" i="75"/>
  <c r="K30" i="75"/>
  <c r="L30" i="75"/>
  <c r="G31" i="75"/>
  <c r="H31" i="75"/>
  <c r="I31" i="75"/>
  <c r="J31" i="75"/>
  <c r="K31" i="75"/>
  <c r="L31" i="75"/>
  <c r="G32" i="75"/>
  <c r="L32" i="75" s="1"/>
  <c r="H32" i="75"/>
  <c r="I32" i="75"/>
  <c r="J32" i="75"/>
  <c r="K32" i="75" s="1"/>
  <c r="G33" i="75"/>
  <c r="L33" i="75" s="1"/>
  <c r="H33" i="75"/>
  <c r="I33" i="75"/>
  <c r="J33" i="75"/>
  <c r="K33" i="75" s="1"/>
  <c r="G34" i="75"/>
  <c r="L34" i="75" s="1"/>
  <c r="H34" i="75"/>
  <c r="I34" i="75"/>
  <c r="J34" i="75" s="1"/>
  <c r="K34" i="75" s="1"/>
  <c r="G35" i="75"/>
  <c r="L35" i="75" s="1"/>
  <c r="H35" i="75"/>
  <c r="I35" i="75" s="1"/>
  <c r="J35" i="75" s="1"/>
  <c r="K35" i="75" s="1"/>
  <c r="G36" i="75"/>
  <c r="L36" i="75" s="1"/>
  <c r="H36" i="75"/>
  <c r="I36" i="75" s="1"/>
  <c r="J36" i="75" s="1"/>
  <c r="K36" i="75" s="1"/>
  <c r="G37" i="75"/>
  <c r="H37" i="75"/>
  <c r="I37" i="75" s="1"/>
  <c r="J37" i="75" s="1"/>
  <c r="K37" i="75" s="1"/>
  <c r="L37" i="75"/>
  <c r="G38" i="75"/>
  <c r="H38" i="75"/>
  <c r="I38" i="75"/>
  <c r="J38" i="75"/>
  <c r="K38" i="75"/>
  <c r="L38" i="75"/>
  <c r="G39" i="75"/>
  <c r="H39" i="75"/>
  <c r="I39" i="75"/>
  <c r="J39" i="75"/>
  <c r="K39" i="75"/>
  <c r="L39" i="75"/>
  <c r="G40" i="75"/>
  <c r="L40" i="75" s="1"/>
  <c r="H40" i="75"/>
  <c r="I40" i="75"/>
  <c r="J40" i="75"/>
  <c r="K40" i="75" s="1"/>
  <c r="G41" i="75"/>
  <c r="L41" i="75" s="1"/>
  <c r="H41" i="75"/>
  <c r="I41" i="75"/>
  <c r="J41" i="75"/>
  <c r="K41" i="75" s="1"/>
  <c r="G42" i="75"/>
  <c r="L42" i="75" s="1"/>
  <c r="H42" i="75"/>
  <c r="I42" i="75"/>
  <c r="J42" i="75" s="1"/>
  <c r="K42" i="75" s="1"/>
  <c r="G43" i="75"/>
  <c r="L43" i="75" s="1"/>
  <c r="H43" i="75"/>
  <c r="I43" i="75" s="1"/>
  <c r="J43" i="75" s="1"/>
  <c r="K43" i="75" s="1"/>
  <c r="G44" i="75"/>
  <c r="L44" i="75" s="1"/>
  <c r="H44" i="75"/>
  <c r="I44" i="75" s="1"/>
  <c r="J44" i="75" s="1"/>
  <c r="K44" i="75" s="1"/>
  <c r="G45" i="75"/>
  <c r="H45" i="75"/>
  <c r="I45" i="75" s="1"/>
  <c r="J45" i="75" s="1"/>
  <c r="K45" i="75" s="1"/>
  <c r="L45" i="75"/>
  <c r="G46" i="75"/>
  <c r="H46" i="75"/>
  <c r="I46" i="75"/>
  <c r="J46" i="75"/>
  <c r="K46" i="75"/>
  <c r="L46" i="75"/>
  <c r="G47" i="75"/>
  <c r="H47" i="75"/>
  <c r="I47" i="75"/>
  <c r="J47" i="75"/>
  <c r="K47" i="75"/>
  <c r="L47" i="75"/>
  <c r="G48" i="75"/>
  <c r="L48" i="75" s="1"/>
  <c r="H48" i="75"/>
  <c r="I48" i="75"/>
  <c r="J48" i="75"/>
  <c r="K48" i="75" s="1"/>
  <c r="G49" i="75"/>
  <c r="L49" i="75" s="1"/>
  <c r="H49" i="75"/>
  <c r="I49" i="75"/>
  <c r="J49" i="75"/>
  <c r="K49" i="75" s="1"/>
  <c r="G50" i="75"/>
  <c r="L50" i="75" s="1"/>
  <c r="H50" i="75"/>
  <c r="I50" i="75"/>
  <c r="J50" i="75" s="1"/>
  <c r="K50" i="75" s="1"/>
  <c r="G51" i="75"/>
  <c r="L51" i="75" s="1"/>
  <c r="H51" i="75"/>
  <c r="I51" i="75" s="1"/>
  <c r="J51" i="75" s="1"/>
  <c r="K51" i="75" s="1"/>
  <c r="G52" i="75"/>
  <c r="L52" i="75" s="1"/>
  <c r="H52" i="75"/>
  <c r="I52" i="75" s="1"/>
  <c r="J52" i="75" s="1"/>
  <c r="K52" i="75" s="1"/>
  <c r="G53" i="75"/>
  <c r="H53" i="75"/>
  <c r="I53" i="75" s="1"/>
  <c r="J53" i="75" s="1"/>
  <c r="K53" i="75" s="1"/>
  <c r="L53" i="75"/>
  <c r="G54" i="75"/>
  <c r="H54" i="75"/>
  <c r="I54" i="75"/>
  <c r="J54" i="75"/>
  <c r="K54" i="75"/>
  <c r="L54" i="75"/>
  <c r="G55" i="75"/>
  <c r="H55" i="75"/>
  <c r="I55" i="75"/>
  <c r="J55" i="75"/>
  <c r="K55" i="75"/>
  <c r="L55" i="75"/>
  <c r="G56" i="75"/>
  <c r="L56" i="75" s="1"/>
  <c r="H56" i="75"/>
  <c r="I56" i="75"/>
  <c r="J56" i="75"/>
  <c r="K56" i="75" s="1"/>
  <c r="G57" i="75"/>
  <c r="L57" i="75" s="1"/>
  <c r="H57" i="75"/>
  <c r="I57" i="75"/>
  <c r="J57" i="75"/>
  <c r="K57" i="75" s="1"/>
  <c r="G58" i="75"/>
  <c r="L58" i="75" s="1"/>
  <c r="H58" i="75"/>
  <c r="I58" i="75"/>
  <c r="J58" i="75" s="1"/>
  <c r="K58" i="75" s="1"/>
  <c r="G59" i="75"/>
  <c r="L59" i="75" s="1"/>
  <c r="H59" i="75"/>
  <c r="I59" i="75" s="1"/>
  <c r="J59" i="75" s="1"/>
  <c r="K59" i="75" s="1"/>
  <c r="G60" i="75"/>
  <c r="L60" i="75" s="1"/>
  <c r="H60" i="75"/>
  <c r="I60" i="75" s="1"/>
  <c r="J60" i="75" s="1"/>
  <c r="K60" i="75" s="1"/>
  <c r="G61" i="75"/>
  <c r="H61" i="75"/>
  <c r="I61" i="75" s="1"/>
  <c r="J61" i="75" s="1"/>
  <c r="K61" i="75" s="1"/>
  <c r="L61" i="75"/>
  <c r="G62" i="75"/>
  <c r="H62" i="75"/>
  <c r="I62" i="75"/>
  <c r="J62" i="75"/>
  <c r="K62" i="75"/>
  <c r="L62" i="75"/>
  <c r="N52" i="77" l="1"/>
  <c r="E52" i="77" s="1"/>
  <c r="N13" i="77"/>
  <c r="E13" i="77" s="1"/>
  <c r="N23" i="77"/>
  <c r="E23" i="77" s="1"/>
  <c r="N38" i="77"/>
  <c r="E38" i="77" s="1"/>
  <c r="N16" i="77"/>
  <c r="E16" i="77" s="1"/>
  <c r="N36" i="77"/>
  <c r="E36" i="77" s="1"/>
  <c r="N60" i="77"/>
  <c r="E60" i="77" s="1"/>
  <c r="M47" i="76"/>
  <c r="N47" i="76" s="1"/>
  <c r="E47" i="76" s="1"/>
  <c r="M53" i="76"/>
  <c r="N53" i="76" s="1"/>
  <c r="E53" i="76" s="1"/>
  <c r="M29" i="76"/>
  <c r="N29" i="76" s="1"/>
  <c r="E29" i="76" s="1"/>
  <c r="M61" i="76"/>
  <c r="N61" i="76" s="1"/>
  <c r="E61" i="76" s="1"/>
  <c r="M21" i="76"/>
  <c r="M30" i="76"/>
  <c r="N30" i="76" s="1"/>
  <c r="E30" i="76" s="1"/>
  <c r="M62" i="76"/>
  <c r="N62" i="76" s="1"/>
  <c r="E62" i="76" s="1"/>
  <c r="M22" i="76"/>
  <c r="N22" i="76" s="1"/>
  <c r="E22" i="76" s="1"/>
  <c r="M23" i="76"/>
  <c r="N23" i="76" s="1"/>
  <c r="E23" i="76" s="1"/>
  <c r="M37" i="76"/>
  <c r="N37" i="76" s="1"/>
  <c r="E37" i="76" s="1"/>
  <c r="M45" i="76"/>
  <c r="N45" i="76" s="1"/>
  <c r="E45" i="76" s="1"/>
  <c r="M46" i="76"/>
  <c r="N46" i="76" s="1"/>
  <c r="E46" i="76" s="1"/>
  <c r="M14" i="76"/>
  <c r="N14" i="76" s="1"/>
  <c r="E14" i="76" s="1"/>
  <c r="M36" i="76"/>
  <c r="M28" i="76"/>
  <c r="N28" i="76" s="1"/>
  <c r="E28" i="76" s="1"/>
  <c r="M38" i="76"/>
  <c r="N38" i="76" s="1"/>
  <c r="E38" i="76" s="1"/>
  <c r="M39" i="76"/>
  <c r="N39" i="76" s="1"/>
  <c r="E39" i="76" s="1"/>
  <c r="M44" i="76"/>
  <c r="N44" i="76" s="1"/>
  <c r="E44" i="76" s="1"/>
  <c r="M52" i="76"/>
  <c r="N52" i="76" s="1"/>
  <c r="E52" i="76" s="1"/>
  <c r="M19" i="76"/>
  <c r="N19" i="76" s="1"/>
  <c r="E19" i="76" s="1"/>
  <c r="M16" i="76"/>
  <c r="N16" i="76" s="1"/>
  <c r="E16" i="76" s="1"/>
  <c r="M34" i="76"/>
  <c r="N34" i="76" s="1"/>
  <c r="E34" i="76" s="1"/>
  <c r="M26" i="76"/>
  <c r="N26" i="76" s="1"/>
  <c r="E26" i="76" s="1"/>
  <c r="M33" i="76"/>
  <c r="N33" i="76" s="1"/>
  <c r="E33" i="76" s="1"/>
  <c r="M58" i="76"/>
  <c r="N58" i="76" s="1"/>
  <c r="E58" i="76" s="1"/>
  <c r="M13" i="76"/>
  <c r="N13" i="76" s="1"/>
  <c r="E13" i="76" s="1"/>
  <c r="N51" i="76"/>
  <c r="E51" i="76" s="1"/>
  <c r="M20" i="76"/>
  <c r="N20" i="76" s="1"/>
  <c r="E20" i="76" s="1"/>
  <c r="N36" i="76"/>
  <c r="E36" i="76" s="1"/>
  <c r="M17" i="76"/>
  <c r="N17" i="76" s="1"/>
  <c r="E17" i="76" s="1"/>
  <c r="M50" i="76"/>
  <c r="N50" i="76" s="1"/>
  <c r="E50" i="76" s="1"/>
  <c r="M42" i="76"/>
  <c r="M35" i="76"/>
  <c r="N35" i="76" s="1"/>
  <c r="E35" i="76" s="1"/>
  <c r="N42" i="76"/>
  <c r="E42" i="76" s="1"/>
  <c r="M25" i="76"/>
  <c r="N25" i="76" s="1"/>
  <c r="E25" i="76" s="1"/>
  <c r="M41" i="76"/>
  <c r="N41" i="76" s="1"/>
  <c r="E41" i="76" s="1"/>
  <c r="N10" i="76"/>
  <c r="M48" i="76"/>
  <c r="N48" i="76" s="1"/>
  <c r="E48" i="76" s="1"/>
  <c r="M59" i="76"/>
  <c r="N59" i="76" s="1"/>
  <c r="E59" i="76" s="1"/>
  <c r="M54" i="76"/>
  <c r="N54" i="76" s="1"/>
  <c r="E54" i="76" s="1"/>
  <c r="M24" i="76"/>
  <c r="N24" i="76" s="1"/>
  <c r="E24" i="76" s="1"/>
  <c r="M55" i="76"/>
  <c r="N55" i="76" s="1"/>
  <c r="E55" i="76" s="1"/>
  <c r="M57" i="76"/>
  <c r="N57" i="76" s="1"/>
  <c r="E57" i="76" s="1"/>
  <c r="M56" i="76"/>
  <c r="N56" i="76" s="1"/>
  <c r="E56" i="76" s="1"/>
  <c r="M11" i="76"/>
  <c r="N11" i="76" s="1"/>
  <c r="E11" i="76" s="1"/>
  <c r="M15" i="76"/>
  <c r="N15" i="76" s="1"/>
  <c r="E15" i="76" s="1"/>
  <c r="M18" i="76"/>
  <c r="N18" i="76" s="1"/>
  <c r="E18" i="76" s="1"/>
  <c r="M40" i="76"/>
  <c r="N40" i="76" s="1"/>
  <c r="E40" i="76" s="1"/>
  <c r="N21" i="76"/>
  <c r="E21" i="76" s="1"/>
  <c r="M49" i="76"/>
  <c r="N49" i="76" s="1"/>
  <c r="E49" i="76" s="1"/>
  <c r="M31" i="76"/>
  <c r="N31" i="76" s="1"/>
  <c r="E31" i="76" s="1"/>
  <c r="M12" i="76"/>
  <c r="N12" i="76" s="1"/>
  <c r="E12" i="76" s="1"/>
  <c r="M10" i="76"/>
  <c r="M27" i="76"/>
  <c r="N27" i="76" s="1"/>
  <c r="E27" i="76" s="1"/>
  <c r="M51" i="76"/>
  <c r="M60" i="76"/>
  <c r="N60" i="76" s="1"/>
  <c r="E60" i="76" s="1"/>
  <c r="M32" i="76"/>
  <c r="N32" i="76" s="1"/>
  <c r="E32" i="76" s="1"/>
  <c r="M43" i="76"/>
  <c r="N43" i="76" s="1"/>
  <c r="E43" i="76" s="1"/>
  <c r="M48" i="75"/>
  <c r="N48" i="75" s="1"/>
  <c r="E48" i="75" s="1"/>
  <c r="M49" i="75"/>
  <c r="N49" i="75" s="1"/>
  <c r="E49" i="75" s="1"/>
  <c r="I7" i="75"/>
  <c r="M16" i="75" s="1"/>
  <c r="N16" i="75" s="1"/>
  <c r="E16" i="75" s="1"/>
  <c r="M55" i="75"/>
  <c r="N55" i="75" s="1"/>
  <c r="E55" i="75" s="1"/>
  <c r="M51" i="75"/>
  <c r="N51" i="75" s="1"/>
  <c r="E51" i="75" s="1"/>
  <c r="L12" i="75"/>
  <c r="M26" i="75"/>
  <c r="N26" i="75" s="1"/>
  <c r="E26" i="75" s="1"/>
  <c r="L10" i="75"/>
  <c r="B6" i="74"/>
  <c r="B7" i="74"/>
  <c r="E10" i="74"/>
  <c r="G10" i="74"/>
  <c r="H10" i="74"/>
  <c r="I10" i="74"/>
  <c r="J10" i="74" s="1"/>
  <c r="K10" i="74" s="1"/>
  <c r="G11" i="74"/>
  <c r="H11" i="74"/>
  <c r="I11" i="74" s="1"/>
  <c r="J11" i="74" s="1"/>
  <c r="K11" i="74" s="1"/>
  <c r="G12" i="74"/>
  <c r="H12" i="74"/>
  <c r="I12" i="74" s="1"/>
  <c r="J12" i="74" s="1"/>
  <c r="K12" i="74" s="1"/>
  <c r="G13" i="74"/>
  <c r="H13" i="74"/>
  <c r="I13" i="74"/>
  <c r="J13" i="74"/>
  <c r="K13" i="74"/>
  <c r="G14" i="74"/>
  <c r="H14" i="74"/>
  <c r="I14" i="74"/>
  <c r="J14" i="74"/>
  <c r="K14" i="74"/>
  <c r="G15" i="74"/>
  <c r="H15" i="74"/>
  <c r="I15" i="74"/>
  <c r="J15" i="74"/>
  <c r="K15" i="74"/>
  <c r="G16" i="74"/>
  <c r="H16" i="74"/>
  <c r="I16" i="74" s="1"/>
  <c r="J16" i="74" s="1"/>
  <c r="K16" i="74" s="1"/>
  <c r="G17" i="74"/>
  <c r="H17" i="74"/>
  <c r="I17" i="74"/>
  <c r="J17" i="74"/>
  <c r="K17" i="74" s="1"/>
  <c r="G18" i="74"/>
  <c r="H18" i="74"/>
  <c r="I18" i="74"/>
  <c r="J18" i="74" s="1"/>
  <c r="K18" i="74" s="1"/>
  <c r="G19" i="74"/>
  <c r="H19" i="74"/>
  <c r="I19" i="74" s="1"/>
  <c r="J19" i="74" s="1"/>
  <c r="K19" i="74" s="1"/>
  <c r="G20" i="74"/>
  <c r="H20" i="74"/>
  <c r="I20" i="74" s="1"/>
  <c r="J20" i="74" s="1"/>
  <c r="K20" i="74" s="1"/>
  <c r="G21" i="74"/>
  <c r="H21" i="74"/>
  <c r="I21" i="74"/>
  <c r="J21" i="74"/>
  <c r="K21" i="74"/>
  <c r="G22" i="74"/>
  <c r="H22" i="74"/>
  <c r="I22" i="74"/>
  <c r="J22" i="74"/>
  <c r="K22" i="74"/>
  <c r="G23" i="74"/>
  <c r="H23" i="74"/>
  <c r="I23" i="74"/>
  <c r="J23" i="74"/>
  <c r="K23" i="74"/>
  <c r="G24" i="74"/>
  <c r="H24" i="74"/>
  <c r="I24" i="74"/>
  <c r="J24" i="74" s="1"/>
  <c r="K24" i="74" s="1"/>
  <c r="G25" i="74"/>
  <c r="H25" i="74"/>
  <c r="I25" i="74"/>
  <c r="J25" i="74"/>
  <c r="K25" i="74" s="1"/>
  <c r="G26" i="74"/>
  <c r="H26" i="74"/>
  <c r="I26" i="74" s="1"/>
  <c r="J26" i="74" s="1"/>
  <c r="K26" i="74" s="1"/>
  <c r="G27" i="74"/>
  <c r="H27" i="74"/>
  <c r="I27" i="74" s="1"/>
  <c r="J27" i="74" s="1"/>
  <c r="K27" i="74" s="1"/>
  <c r="G28" i="74"/>
  <c r="H28" i="74"/>
  <c r="I28" i="74" s="1"/>
  <c r="J28" i="74" s="1"/>
  <c r="K28" i="74" s="1"/>
  <c r="G29" i="74"/>
  <c r="H29" i="74"/>
  <c r="I29" i="74"/>
  <c r="J29" i="74"/>
  <c r="K29" i="74"/>
  <c r="G30" i="74"/>
  <c r="H30" i="74"/>
  <c r="I30" i="74"/>
  <c r="J30" i="74"/>
  <c r="K30" i="74"/>
  <c r="G31" i="74"/>
  <c r="H31" i="74"/>
  <c r="I31" i="74"/>
  <c r="J31" i="74" s="1"/>
  <c r="K31" i="74" s="1"/>
  <c r="G32" i="74"/>
  <c r="H32" i="74"/>
  <c r="I32" i="74"/>
  <c r="J32" i="74"/>
  <c r="K32" i="74" s="1"/>
  <c r="G33" i="74"/>
  <c r="H33" i="74"/>
  <c r="I33" i="74"/>
  <c r="J33" i="74"/>
  <c r="K33" i="74" s="1"/>
  <c r="G34" i="74"/>
  <c r="H34" i="74"/>
  <c r="I34" i="74" s="1"/>
  <c r="J34" i="74" s="1"/>
  <c r="K34" i="74" s="1"/>
  <c r="G35" i="74"/>
  <c r="H35" i="74"/>
  <c r="I35" i="74" s="1"/>
  <c r="J35" i="74" s="1"/>
  <c r="K35" i="74" s="1"/>
  <c r="G36" i="74"/>
  <c r="H36" i="74"/>
  <c r="I36" i="74" s="1"/>
  <c r="J36" i="74" s="1"/>
  <c r="K36" i="74" s="1"/>
  <c r="G37" i="74"/>
  <c r="H37" i="74"/>
  <c r="I37" i="74"/>
  <c r="J37" i="74"/>
  <c r="K37" i="74"/>
  <c r="G38" i="74"/>
  <c r="H38" i="74"/>
  <c r="I38" i="74"/>
  <c r="J38" i="74"/>
  <c r="K38" i="74"/>
  <c r="G39" i="74"/>
  <c r="H39" i="74"/>
  <c r="I39" i="74"/>
  <c r="J39" i="74" s="1"/>
  <c r="K39" i="74" s="1"/>
  <c r="G40" i="74"/>
  <c r="H40" i="74"/>
  <c r="I40" i="74"/>
  <c r="J40" i="74"/>
  <c r="K40" i="74"/>
  <c r="G41" i="74"/>
  <c r="H41" i="74"/>
  <c r="I41" i="74"/>
  <c r="J41" i="74"/>
  <c r="K41" i="74" s="1"/>
  <c r="G42" i="74"/>
  <c r="H42" i="74"/>
  <c r="I42" i="74"/>
  <c r="J42" i="74" s="1"/>
  <c r="K42" i="74" s="1"/>
  <c r="G43" i="74"/>
  <c r="H43" i="74"/>
  <c r="I43" i="74" s="1"/>
  <c r="J43" i="74" s="1"/>
  <c r="K43" i="74" s="1"/>
  <c r="G44" i="74"/>
  <c r="H44" i="74"/>
  <c r="I44" i="74" s="1"/>
  <c r="J44" i="74" s="1"/>
  <c r="K44" i="74" s="1"/>
  <c r="G45" i="74"/>
  <c r="H45" i="74"/>
  <c r="I45" i="74"/>
  <c r="J45" i="74"/>
  <c r="K45" i="74"/>
  <c r="G46" i="74"/>
  <c r="H46" i="74"/>
  <c r="I46" i="74"/>
  <c r="J46" i="74"/>
  <c r="K46" i="74" s="1"/>
  <c r="G47" i="74"/>
  <c r="H47" i="74"/>
  <c r="I47" i="74"/>
  <c r="J47" i="74"/>
  <c r="K47" i="74" s="1"/>
  <c r="G48" i="74"/>
  <c r="H48" i="74"/>
  <c r="I48" i="74"/>
  <c r="J48" i="74"/>
  <c r="K48" i="74"/>
  <c r="G49" i="74"/>
  <c r="H49" i="74"/>
  <c r="I49" i="74" s="1"/>
  <c r="J49" i="74" s="1"/>
  <c r="K49" i="74" s="1"/>
  <c r="G50" i="74"/>
  <c r="H50" i="74"/>
  <c r="I50" i="74"/>
  <c r="J50" i="74" s="1"/>
  <c r="K50" i="74" s="1"/>
  <c r="G51" i="74"/>
  <c r="H51" i="74"/>
  <c r="I51" i="74" s="1"/>
  <c r="J51" i="74" s="1"/>
  <c r="K51" i="74" s="1"/>
  <c r="G52" i="74"/>
  <c r="H52" i="74"/>
  <c r="I52" i="74" s="1"/>
  <c r="J52" i="74" s="1"/>
  <c r="K52" i="74" s="1"/>
  <c r="G53" i="74"/>
  <c r="H53" i="74"/>
  <c r="I53" i="74"/>
  <c r="J53" i="74"/>
  <c r="K53" i="74"/>
  <c r="G54" i="74"/>
  <c r="H54" i="74"/>
  <c r="I54" i="74"/>
  <c r="J54" i="74"/>
  <c r="K54" i="74" s="1"/>
  <c r="G55" i="74"/>
  <c r="H55" i="74"/>
  <c r="I55" i="74"/>
  <c r="J55" i="74"/>
  <c r="K55" i="74"/>
  <c r="G56" i="74"/>
  <c r="H56" i="74"/>
  <c r="I56" i="74"/>
  <c r="J56" i="74"/>
  <c r="K56" i="74"/>
  <c r="G57" i="74"/>
  <c r="H57" i="74"/>
  <c r="I57" i="74" s="1"/>
  <c r="J57" i="74" s="1"/>
  <c r="K57" i="74" s="1"/>
  <c r="G58" i="74"/>
  <c r="H58" i="74"/>
  <c r="I58" i="74"/>
  <c r="J58" i="74" s="1"/>
  <c r="K58" i="74" s="1"/>
  <c r="G59" i="74"/>
  <c r="H59" i="74"/>
  <c r="I59" i="74" s="1"/>
  <c r="J59" i="74" s="1"/>
  <c r="K59" i="74" s="1"/>
  <c r="G60" i="74"/>
  <c r="H60" i="74"/>
  <c r="I60" i="74" s="1"/>
  <c r="J60" i="74" s="1"/>
  <c r="K60" i="74" s="1"/>
  <c r="G61" i="74"/>
  <c r="H61" i="74"/>
  <c r="I61" i="74"/>
  <c r="J61" i="74"/>
  <c r="K61" i="74"/>
  <c r="G62" i="74"/>
  <c r="H62" i="74"/>
  <c r="I62" i="74"/>
  <c r="J62" i="74"/>
  <c r="K62" i="74"/>
  <c r="M17" i="75" l="1"/>
  <c r="N17" i="75" s="1"/>
  <c r="E17" i="75" s="1"/>
  <c r="M43" i="75"/>
  <c r="N43" i="75" s="1"/>
  <c r="E43" i="75" s="1"/>
  <c r="M42" i="75"/>
  <c r="N42" i="75" s="1"/>
  <c r="E42" i="75" s="1"/>
  <c r="M31" i="75"/>
  <c r="N31" i="75" s="1"/>
  <c r="E31" i="75" s="1"/>
  <c r="M25" i="75"/>
  <c r="N25" i="75" s="1"/>
  <c r="E25" i="75" s="1"/>
  <c r="M20" i="75"/>
  <c r="N20" i="75" s="1"/>
  <c r="E20" i="75" s="1"/>
  <c r="M28" i="75"/>
  <c r="N28" i="75" s="1"/>
  <c r="E28" i="75" s="1"/>
  <c r="M36" i="75"/>
  <c r="N36" i="75" s="1"/>
  <c r="E36" i="75" s="1"/>
  <c r="M44" i="75"/>
  <c r="N44" i="75" s="1"/>
  <c r="E44" i="75" s="1"/>
  <c r="M52" i="75"/>
  <c r="N52" i="75" s="1"/>
  <c r="E52" i="75" s="1"/>
  <c r="M13" i="75"/>
  <c r="N13" i="75" s="1"/>
  <c r="E13" i="75" s="1"/>
  <c r="M22" i="75"/>
  <c r="N22" i="75" s="1"/>
  <c r="E22" i="75" s="1"/>
  <c r="M37" i="75"/>
  <c r="N37" i="75" s="1"/>
  <c r="E37" i="75" s="1"/>
  <c r="M60" i="75"/>
  <c r="N60" i="75" s="1"/>
  <c r="E60" i="75" s="1"/>
  <c r="M30" i="75"/>
  <c r="N30" i="75" s="1"/>
  <c r="E30" i="75" s="1"/>
  <c r="M38" i="75"/>
  <c r="N38" i="75" s="1"/>
  <c r="E38" i="75" s="1"/>
  <c r="M45" i="75"/>
  <c r="N45" i="75" s="1"/>
  <c r="E45" i="75" s="1"/>
  <c r="M46" i="75"/>
  <c r="N46" i="75" s="1"/>
  <c r="E46" i="75" s="1"/>
  <c r="M61" i="75"/>
  <c r="N61" i="75" s="1"/>
  <c r="E61" i="75" s="1"/>
  <c r="M14" i="75"/>
  <c r="N14" i="75" s="1"/>
  <c r="E14" i="75" s="1"/>
  <c r="M21" i="75"/>
  <c r="N21" i="75" s="1"/>
  <c r="E21" i="75" s="1"/>
  <c r="M29" i="75"/>
  <c r="N29" i="75" s="1"/>
  <c r="E29" i="75" s="1"/>
  <c r="M53" i="75"/>
  <c r="N53" i="75" s="1"/>
  <c r="E53" i="75" s="1"/>
  <c r="M54" i="75"/>
  <c r="N54" i="75" s="1"/>
  <c r="E54" i="75" s="1"/>
  <c r="M62" i="75"/>
  <c r="N62" i="75" s="1"/>
  <c r="E62" i="75" s="1"/>
  <c r="M40" i="75"/>
  <c r="N40" i="75" s="1"/>
  <c r="E40" i="75" s="1"/>
  <c r="M58" i="75"/>
  <c r="N58" i="75" s="1"/>
  <c r="E58" i="75" s="1"/>
  <c r="M15" i="75"/>
  <c r="N15" i="75" s="1"/>
  <c r="E15" i="75" s="1"/>
  <c r="M27" i="75"/>
  <c r="N27" i="75" s="1"/>
  <c r="E27" i="75" s="1"/>
  <c r="M18" i="75"/>
  <c r="N18" i="75" s="1"/>
  <c r="E18" i="75" s="1"/>
  <c r="M12" i="75"/>
  <c r="N12" i="75" s="1"/>
  <c r="E12" i="75" s="1"/>
  <c r="M19" i="75"/>
  <c r="N19" i="75" s="1"/>
  <c r="E19" i="75" s="1"/>
  <c r="M59" i="75"/>
  <c r="N59" i="75" s="1"/>
  <c r="E59" i="75" s="1"/>
  <c r="M33" i="75"/>
  <c r="N33" i="75" s="1"/>
  <c r="E33" i="75" s="1"/>
  <c r="M23" i="75"/>
  <c r="N23" i="75" s="1"/>
  <c r="E23" i="75" s="1"/>
  <c r="M39" i="75"/>
  <c r="N39" i="75" s="1"/>
  <c r="E39" i="75" s="1"/>
  <c r="M24" i="75"/>
  <c r="N24" i="75" s="1"/>
  <c r="E24" i="75" s="1"/>
  <c r="M34" i="75"/>
  <c r="N34" i="75" s="1"/>
  <c r="E34" i="75" s="1"/>
  <c r="M10" i="75"/>
  <c r="N10" i="75" s="1"/>
  <c r="M57" i="75"/>
  <c r="N57" i="75" s="1"/>
  <c r="E57" i="75" s="1"/>
  <c r="M56" i="75"/>
  <c r="N56" i="75" s="1"/>
  <c r="E56" i="75" s="1"/>
  <c r="M50" i="75"/>
  <c r="N50" i="75" s="1"/>
  <c r="E50" i="75" s="1"/>
  <c r="M11" i="75"/>
  <c r="N11" i="75" s="1"/>
  <c r="E11" i="75" s="1"/>
  <c r="M32" i="75"/>
  <c r="N32" i="75" s="1"/>
  <c r="E32" i="75" s="1"/>
  <c r="M35" i="75"/>
  <c r="N35" i="75" s="1"/>
  <c r="E35" i="75" s="1"/>
  <c r="M41" i="75"/>
  <c r="N41" i="75" s="1"/>
  <c r="E41" i="75" s="1"/>
  <c r="M47" i="75"/>
  <c r="N47" i="75" s="1"/>
  <c r="E47" i="75" s="1"/>
  <c r="M54" i="74"/>
  <c r="M26" i="74"/>
  <c r="M52" i="74"/>
  <c r="L52" i="74"/>
  <c r="N52" i="74" s="1"/>
  <c r="E52" i="74" s="1"/>
  <c r="M39" i="74"/>
  <c r="M49" i="74"/>
  <c r="M46" i="74"/>
  <c r="M60" i="74"/>
  <c r="M50" i="74"/>
  <c r="L34" i="74"/>
  <c r="M17" i="74"/>
  <c r="L16" i="74"/>
  <c r="L32" i="74"/>
  <c r="M41" i="74"/>
  <c r="L40" i="74"/>
  <c r="L35" i="74"/>
  <c r="I6" i="74"/>
  <c r="L42" i="74" s="1"/>
  <c r="L43" i="74"/>
  <c r="L25" i="74"/>
  <c r="M18" i="74"/>
  <c r="L56" i="74"/>
  <c r="L26" i="74"/>
  <c r="L11" i="74"/>
  <c r="L57" i="74"/>
  <c r="M48" i="74"/>
  <c r="I7" i="74"/>
  <c r="M10" i="74"/>
  <c r="M33" i="74"/>
  <c r="L27" i="74"/>
  <c r="M15" i="74"/>
  <c r="L41" i="74"/>
  <c r="L18" i="74"/>
  <c r="M11" i="74"/>
  <c r="B6" i="73"/>
  <c r="B7" i="73"/>
  <c r="E10" i="73"/>
  <c r="G10" i="73"/>
  <c r="H10" i="73"/>
  <c r="I10" i="73"/>
  <c r="J10" i="73"/>
  <c r="K10" i="73" s="1"/>
  <c r="G11" i="73"/>
  <c r="H11" i="73"/>
  <c r="I11" i="73"/>
  <c r="J11" i="73" s="1"/>
  <c r="K11" i="73" s="1"/>
  <c r="G12" i="73"/>
  <c r="H12" i="73"/>
  <c r="I12" i="73" s="1"/>
  <c r="J12" i="73" s="1"/>
  <c r="K12" i="73"/>
  <c r="G13" i="73"/>
  <c r="H13" i="73"/>
  <c r="I13" i="73"/>
  <c r="J13" i="73"/>
  <c r="K13" i="73"/>
  <c r="G14" i="73"/>
  <c r="H14" i="73"/>
  <c r="I14" i="73"/>
  <c r="J14" i="73"/>
  <c r="K14" i="73"/>
  <c r="G15" i="73"/>
  <c r="H15" i="73"/>
  <c r="I15" i="73"/>
  <c r="J15" i="73"/>
  <c r="K15" i="73"/>
  <c r="G16" i="73"/>
  <c r="H16" i="73"/>
  <c r="I16" i="73"/>
  <c r="J16" i="73"/>
  <c r="K16" i="73"/>
  <c r="G17" i="73"/>
  <c r="H17" i="73"/>
  <c r="I17" i="73"/>
  <c r="J17" i="73"/>
  <c r="K17" i="73"/>
  <c r="G18" i="73"/>
  <c r="H18" i="73"/>
  <c r="I18" i="73" s="1"/>
  <c r="J18" i="73" s="1"/>
  <c r="K18" i="73" s="1"/>
  <c r="G19" i="73"/>
  <c r="H19" i="73"/>
  <c r="I19" i="73" s="1"/>
  <c r="J19" i="73" s="1"/>
  <c r="K19" i="73" s="1"/>
  <c r="G20" i="73"/>
  <c r="H20" i="73"/>
  <c r="I20" i="73" s="1"/>
  <c r="J20" i="73" s="1"/>
  <c r="K20" i="73"/>
  <c r="G21" i="73"/>
  <c r="H21" i="73"/>
  <c r="I21" i="73"/>
  <c r="J21" i="73"/>
  <c r="K21" i="73" s="1"/>
  <c r="G22" i="73"/>
  <c r="H22" i="73"/>
  <c r="I22" i="73"/>
  <c r="J22" i="73" s="1"/>
  <c r="K22" i="73" s="1"/>
  <c r="G23" i="73"/>
  <c r="H23" i="73"/>
  <c r="I23" i="73"/>
  <c r="J23" i="73" s="1"/>
  <c r="K23" i="73" s="1"/>
  <c r="G24" i="73"/>
  <c r="H24" i="73"/>
  <c r="I24" i="73"/>
  <c r="J24" i="73"/>
  <c r="K24" i="73" s="1"/>
  <c r="G25" i="73"/>
  <c r="H25" i="73"/>
  <c r="I25" i="73"/>
  <c r="J25" i="73"/>
  <c r="K25" i="73"/>
  <c r="G26" i="73"/>
  <c r="H26" i="73"/>
  <c r="I26" i="73"/>
  <c r="J26" i="73"/>
  <c r="K26" i="73" s="1"/>
  <c r="G27" i="73"/>
  <c r="H27" i="73"/>
  <c r="I27" i="73"/>
  <c r="J27" i="73" s="1"/>
  <c r="K27" i="73" s="1"/>
  <c r="G28" i="73"/>
  <c r="H28" i="73"/>
  <c r="I28" i="73" s="1"/>
  <c r="J28" i="73" s="1"/>
  <c r="K28" i="73"/>
  <c r="G29" i="73"/>
  <c r="H29" i="73"/>
  <c r="I29" i="73"/>
  <c r="J29" i="73"/>
  <c r="K29" i="73"/>
  <c r="G30" i="73"/>
  <c r="H30" i="73"/>
  <c r="I30" i="73"/>
  <c r="J30" i="73"/>
  <c r="K30" i="73"/>
  <c r="G31" i="73"/>
  <c r="H31" i="73"/>
  <c r="I31" i="73"/>
  <c r="J31" i="73"/>
  <c r="K31" i="73"/>
  <c r="G32" i="73"/>
  <c r="H32" i="73"/>
  <c r="I32" i="73" s="1"/>
  <c r="J32" i="73" s="1"/>
  <c r="K32" i="73" s="1"/>
  <c r="G33" i="73"/>
  <c r="H33" i="73"/>
  <c r="I33" i="73" s="1"/>
  <c r="J33" i="73" s="1"/>
  <c r="K33" i="73" s="1"/>
  <c r="G34" i="73"/>
  <c r="H34" i="73"/>
  <c r="I34" i="73"/>
  <c r="J34" i="73" s="1"/>
  <c r="K34" i="73" s="1"/>
  <c r="G35" i="73"/>
  <c r="H35" i="73"/>
  <c r="I35" i="73"/>
  <c r="J35" i="73" s="1"/>
  <c r="K35" i="73" s="1"/>
  <c r="G36" i="73"/>
  <c r="H36" i="73"/>
  <c r="I36" i="73" s="1"/>
  <c r="J36" i="73" s="1"/>
  <c r="K36" i="73"/>
  <c r="G37" i="73"/>
  <c r="H37" i="73"/>
  <c r="I37" i="73"/>
  <c r="J37" i="73"/>
  <c r="K37" i="73"/>
  <c r="G38" i="73"/>
  <c r="H38" i="73"/>
  <c r="I38" i="73"/>
  <c r="J38" i="73"/>
  <c r="K38" i="73"/>
  <c r="G39" i="73"/>
  <c r="H39" i="73"/>
  <c r="I39" i="73"/>
  <c r="J39" i="73"/>
  <c r="K39" i="73"/>
  <c r="G40" i="73"/>
  <c r="H40" i="73"/>
  <c r="I40" i="73"/>
  <c r="J40" i="73"/>
  <c r="K40" i="73"/>
  <c r="G41" i="73"/>
  <c r="H41" i="73"/>
  <c r="I41" i="73"/>
  <c r="J41" i="73"/>
  <c r="K41" i="73"/>
  <c r="G42" i="73"/>
  <c r="H42" i="73"/>
  <c r="I42" i="73"/>
  <c r="J42" i="73"/>
  <c r="K42" i="73" s="1"/>
  <c r="G43" i="73"/>
  <c r="H43" i="73"/>
  <c r="I43" i="73" s="1"/>
  <c r="J43" i="73" s="1"/>
  <c r="K43" i="73" s="1"/>
  <c r="G44" i="73"/>
  <c r="H44" i="73"/>
  <c r="I44" i="73" s="1"/>
  <c r="J44" i="73" s="1"/>
  <c r="K44" i="73" s="1"/>
  <c r="G45" i="73"/>
  <c r="H45" i="73"/>
  <c r="I45" i="73"/>
  <c r="J45" i="73"/>
  <c r="K45" i="73" s="1"/>
  <c r="G46" i="73"/>
  <c r="H46" i="73"/>
  <c r="I46" i="73"/>
  <c r="J46" i="73" s="1"/>
  <c r="K46" i="73" s="1"/>
  <c r="G47" i="73"/>
  <c r="H47" i="73"/>
  <c r="I47" i="73" s="1"/>
  <c r="J47" i="73" s="1"/>
  <c r="K47" i="73" s="1"/>
  <c r="G48" i="73"/>
  <c r="H48" i="73"/>
  <c r="I48" i="73"/>
  <c r="J48" i="73" s="1"/>
  <c r="K48" i="73" s="1"/>
  <c r="G49" i="73"/>
  <c r="H49" i="73"/>
  <c r="I49" i="73"/>
  <c r="J49" i="73"/>
  <c r="K49" i="73" s="1"/>
  <c r="G50" i="73"/>
  <c r="H50" i="73"/>
  <c r="I50" i="73"/>
  <c r="J50" i="73"/>
  <c r="K50" i="73" s="1"/>
  <c r="G51" i="73"/>
  <c r="H51" i="73"/>
  <c r="I51" i="73"/>
  <c r="J51" i="73" s="1"/>
  <c r="K51" i="73" s="1"/>
  <c r="G52" i="73"/>
  <c r="H52" i="73"/>
  <c r="I52" i="73" s="1"/>
  <c r="J52" i="73" s="1"/>
  <c r="K52" i="73"/>
  <c r="G53" i="73"/>
  <c r="H53" i="73"/>
  <c r="I53" i="73"/>
  <c r="J53" i="73"/>
  <c r="K53" i="73"/>
  <c r="G54" i="73"/>
  <c r="H54" i="73"/>
  <c r="I54" i="73"/>
  <c r="J54" i="73"/>
  <c r="K54" i="73"/>
  <c r="G55" i="73"/>
  <c r="H55" i="73"/>
  <c r="I55" i="73"/>
  <c r="J55" i="73"/>
  <c r="K55" i="73"/>
  <c r="G56" i="73"/>
  <c r="H56" i="73"/>
  <c r="I56" i="73"/>
  <c r="J56" i="73"/>
  <c r="K56" i="73"/>
  <c r="G57" i="73"/>
  <c r="H57" i="73"/>
  <c r="I57" i="73" s="1"/>
  <c r="J57" i="73" s="1"/>
  <c r="K57" i="73" s="1"/>
  <c r="G58" i="73"/>
  <c r="H58" i="73"/>
  <c r="I58" i="73" s="1"/>
  <c r="J58" i="73" s="1"/>
  <c r="K58" i="73" s="1"/>
  <c r="G59" i="73"/>
  <c r="H59" i="73"/>
  <c r="I59" i="73"/>
  <c r="J59" i="73" s="1"/>
  <c r="K59" i="73" s="1"/>
  <c r="G60" i="73"/>
  <c r="H60" i="73"/>
  <c r="I60" i="73" s="1"/>
  <c r="J60" i="73" s="1"/>
  <c r="K60" i="73"/>
  <c r="G61" i="73"/>
  <c r="H61" i="73"/>
  <c r="I61" i="73"/>
  <c r="J61" i="73"/>
  <c r="K61" i="73"/>
  <c r="G62" i="73"/>
  <c r="H62" i="73"/>
  <c r="I62" i="73"/>
  <c r="J62" i="73"/>
  <c r="K62" i="73" s="1"/>
  <c r="N27" i="74" l="1"/>
  <c r="E27" i="74" s="1"/>
  <c r="N11" i="74"/>
  <c r="E11" i="74" s="1"/>
  <c r="M44" i="74"/>
  <c r="M36" i="74"/>
  <c r="M37" i="74"/>
  <c r="M38" i="74"/>
  <c r="M43" i="74"/>
  <c r="M20" i="74"/>
  <c r="M29" i="74"/>
  <c r="M30" i="74"/>
  <c r="M35" i="74"/>
  <c r="M12" i="74"/>
  <c r="M21" i="74"/>
  <c r="M22" i="74"/>
  <c r="M27" i="74"/>
  <c r="M53" i="74"/>
  <c r="M59" i="74"/>
  <c r="M45" i="74"/>
  <c r="M51" i="74"/>
  <c r="M28" i="74"/>
  <c r="M13" i="74"/>
  <c r="M14" i="74"/>
  <c r="M19" i="74"/>
  <c r="M42" i="74"/>
  <c r="N42" i="74" s="1"/>
  <c r="E42" i="74" s="1"/>
  <c r="L48" i="74"/>
  <c r="N48" i="74" s="1"/>
  <c r="E48" i="74" s="1"/>
  <c r="L50" i="74"/>
  <c r="N50" i="74" s="1"/>
  <c r="E50" i="74" s="1"/>
  <c r="M40" i="74"/>
  <c r="N40" i="74" s="1"/>
  <c r="E40" i="74" s="1"/>
  <c r="M57" i="74"/>
  <c r="N57" i="74" s="1"/>
  <c r="E57" i="74" s="1"/>
  <c r="M61" i="74"/>
  <c r="L59" i="74"/>
  <c r="N59" i="74" s="1"/>
  <c r="E59" i="74" s="1"/>
  <c r="L19" i="74"/>
  <c r="N19" i="74" s="1"/>
  <c r="E19" i="74" s="1"/>
  <c r="M55" i="74"/>
  <c r="L17" i="74"/>
  <c r="N17" i="74" s="1"/>
  <c r="E17" i="74" s="1"/>
  <c r="M32" i="74"/>
  <c r="N32" i="74" s="1"/>
  <c r="E32" i="74" s="1"/>
  <c r="M47" i="74"/>
  <c r="N35" i="74"/>
  <c r="E35" i="74" s="1"/>
  <c r="N16" i="74"/>
  <c r="E16" i="74" s="1"/>
  <c r="N34" i="74"/>
  <c r="E34" i="74" s="1"/>
  <c r="N18" i="74"/>
  <c r="E18" i="74" s="1"/>
  <c r="N26" i="74"/>
  <c r="E26" i="74" s="1"/>
  <c r="N43" i="74"/>
  <c r="E43" i="74" s="1"/>
  <c r="N41" i="74"/>
  <c r="E41" i="74" s="1"/>
  <c r="L55" i="74"/>
  <c r="L61" i="74"/>
  <c r="L62" i="74"/>
  <c r="L46" i="74"/>
  <c r="N46" i="74" s="1"/>
  <c r="E46" i="74" s="1"/>
  <c r="L28" i="74"/>
  <c r="L38" i="74"/>
  <c r="L20" i="74"/>
  <c r="N20" i="74" s="1"/>
  <c r="E20" i="74" s="1"/>
  <c r="L23" i="74"/>
  <c r="N23" i="74" s="1"/>
  <c r="E23" i="74" s="1"/>
  <c r="L29" i="74"/>
  <c r="L15" i="74"/>
  <c r="N15" i="74" s="1"/>
  <c r="E15" i="74" s="1"/>
  <c r="L22" i="74"/>
  <c r="L60" i="74"/>
  <c r="N60" i="74" s="1"/>
  <c r="E60" i="74" s="1"/>
  <c r="L47" i="74"/>
  <c r="N47" i="74" s="1"/>
  <c r="E47" i="74" s="1"/>
  <c r="L53" i="74"/>
  <c r="N53" i="74" s="1"/>
  <c r="E53" i="74" s="1"/>
  <c r="L54" i="74"/>
  <c r="N54" i="74" s="1"/>
  <c r="E54" i="74" s="1"/>
  <c r="L36" i="74"/>
  <c r="N36" i="74" s="1"/>
  <c r="E36" i="74" s="1"/>
  <c r="L39" i="74"/>
  <c r="N39" i="74" s="1"/>
  <c r="E39" i="74" s="1"/>
  <c r="L45" i="74"/>
  <c r="L31" i="74"/>
  <c r="L37" i="74"/>
  <c r="L30" i="74"/>
  <c r="N30" i="74" s="1"/>
  <c r="E30" i="74" s="1"/>
  <c r="L12" i="74"/>
  <c r="N12" i="74" s="1"/>
  <c r="E12" i="74" s="1"/>
  <c r="L21" i="74"/>
  <c r="N21" i="74" s="1"/>
  <c r="E21" i="74" s="1"/>
  <c r="L13" i="74"/>
  <c r="N13" i="74" s="1"/>
  <c r="E13" i="74" s="1"/>
  <c r="L14" i="74"/>
  <c r="L24" i="74"/>
  <c r="N24" i="74" s="1"/>
  <c r="E24" i="74" s="1"/>
  <c r="L49" i="74"/>
  <c r="N49" i="74" s="1"/>
  <c r="E49" i="74" s="1"/>
  <c r="M16" i="74"/>
  <c r="M31" i="74"/>
  <c r="M25" i="74"/>
  <c r="N25" i="74" s="1"/>
  <c r="E25" i="74" s="1"/>
  <c r="L33" i="74"/>
  <c r="N33" i="74" s="1"/>
  <c r="E33" i="74" s="1"/>
  <c r="L10" i="74"/>
  <c r="N10" i="74" s="1"/>
  <c r="M34" i="74"/>
  <c r="L58" i="74"/>
  <c r="M58" i="74"/>
  <c r="L51" i="74"/>
  <c r="M23" i="74"/>
  <c r="M56" i="74"/>
  <c r="N56" i="74" s="1"/>
  <c r="E56" i="74" s="1"/>
  <c r="L44" i="74"/>
  <c r="N44" i="74" s="1"/>
  <c r="E44" i="74" s="1"/>
  <c r="M62" i="74"/>
  <c r="M24" i="74"/>
  <c r="M23" i="73"/>
  <c r="M14" i="73"/>
  <c r="M33" i="73"/>
  <c r="M20" i="73"/>
  <c r="M45" i="73"/>
  <c r="M37" i="73"/>
  <c r="L53" i="73"/>
  <c r="L32" i="73"/>
  <c r="M19" i="73"/>
  <c r="M47" i="73"/>
  <c r="L45" i="73"/>
  <c r="L56" i="73"/>
  <c r="L48" i="73"/>
  <c r="L34" i="73"/>
  <c r="M16" i="73"/>
  <c r="I6" i="73"/>
  <c r="L10" i="73"/>
  <c r="L50" i="73"/>
  <c r="L25" i="73"/>
  <c r="L26" i="73"/>
  <c r="I7" i="73"/>
  <c r="M34" i="73" s="1"/>
  <c r="L18" i="73"/>
  <c r="L33" i="73"/>
  <c r="L42" i="73"/>
  <c r="L17" i="73"/>
  <c r="B6" i="72"/>
  <c r="B7" i="72"/>
  <c r="E10" i="72"/>
  <c r="G10" i="72"/>
  <c r="H10" i="72"/>
  <c r="I10" i="72"/>
  <c r="J10" i="72"/>
  <c r="K10" i="72" s="1"/>
  <c r="G11" i="72"/>
  <c r="H11" i="72"/>
  <c r="I11" i="72"/>
  <c r="J11" i="72" s="1"/>
  <c r="K11" i="72" s="1"/>
  <c r="G12" i="72"/>
  <c r="H12" i="72"/>
  <c r="I12" i="72" s="1"/>
  <c r="J12" i="72" s="1"/>
  <c r="K12" i="72" s="1"/>
  <c r="G13" i="72"/>
  <c r="H13" i="72"/>
  <c r="I13" i="72" s="1"/>
  <c r="J13" i="72" s="1"/>
  <c r="K13" i="72"/>
  <c r="G14" i="72"/>
  <c r="H14" i="72"/>
  <c r="I14" i="72"/>
  <c r="J14" i="72"/>
  <c r="K14" i="72" s="1"/>
  <c r="G15" i="72"/>
  <c r="H15" i="72"/>
  <c r="I15" i="72"/>
  <c r="J15" i="72"/>
  <c r="K15" i="72" s="1"/>
  <c r="G16" i="72"/>
  <c r="H16" i="72"/>
  <c r="I16" i="72"/>
  <c r="J16" i="72"/>
  <c r="K16" i="72"/>
  <c r="G17" i="72"/>
  <c r="H17" i="72"/>
  <c r="I17" i="72"/>
  <c r="J17" i="72"/>
  <c r="K17" i="72"/>
  <c r="G18" i="72"/>
  <c r="H18" i="72"/>
  <c r="I18" i="72" s="1"/>
  <c r="J18" i="72" s="1"/>
  <c r="K18" i="72" s="1"/>
  <c r="G19" i="72"/>
  <c r="H19" i="72"/>
  <c r="I19" i="72"/>
  <c r="J19" i="72" s="1"/>
  <c r="K19" i="72" s="1"/>
  <c r="G20" i="72"/>
  <c r="H20" i="72"/>
  <c r="I20" i="72" s="1"/>
  <c r="J20" i="72" s="1"/>
  <c r="K20" i="72" s="1"/>
  <c r="G21" i="72"/>
  <c r="H21" i="72"/>
  <c r="I21" i="72" s="1"/>
  <c r="J21" i="72" s="1"/>
  <c r="K21" i="72"/>
  <c r="G22" i="72"/>
  <c r="H22" i="72"/>
  <c r="I22" i="72"/>
  <c r="J22" i="72"/>
  <c r="K22" i="72"/>
  <c r="G23" i="72"/>
  <c r="H23" i="72"/>
  <c r="I23" i="72"/>
  <c r="J23" i="72"/>
  <c r="K23" i="72"/>
  <c r="G24" i="72"/>
  <c r="H24" i="72"/>
  <c r="I24" i="72" s="1"/>
  <c r="J24" i="72" s="1"/>
  <c r="K24" i="72" s="1"/>
  <c r="G25" i="72"/>
  <c r="H25" i="72"/>
  <c r="I25" i="72"/>
  <c r="J25" i="72" s="1"/>
  <c r="K25" i="72" s="1"/>
  <c r="G26" i="72"/>
  <c r="H26" i="72"/>
  <c r="I26" i="72"/>
  <c r="J26" i="72"/>
  <c r="K26" i="72" s="1"/>
  <c r="G27" i="72"/>
  <c r="H27" i="72"/>
  <c r="I27" i="72"/>
  <c r="J27" i="72" s="1"/>
  <c r="K27" i="72" s="1"/>
  <c r="G28" i="72"/>
  <c r="H28" i="72"/>
  <c r="I28" i="72" s="1"/>
  <c r="J28" i="72" s="1"/>
  <c r="K28" i="72" s="1"/>
  <c r="G29" i="72"/>
  <c r="H29" i="72"/>
  <c r="I29" i="72" s="1"/>
  <c r="J29" i="72" s="1"/>
  <c r="K29" i="72"/>
  <c r="G30" i="72"/>
  <c r="H30" i="72"/>
  <c r="I30" i="72"/>
  <c r="J30" i="72"/>
  <c r="K30" i="72"/>
  <c r="G31" i="72"/>
  <c r="H31" i="72"/>
  <c r="I31" i="72"/>
  <c r="J31" i="72"/>
  <c r="K31" i="72"/>
  <c r="G32" i="72"/>
  <c r="H32" i="72"/>
  <c r="I32" i="72"/>
  <c r="J32" i="72"/>
  <c r="K32" i="72"/>
  <c r="G33" i="72"/>
  <c r="H33" i="72"/>
  <c r="I33" i="72"/>
  <c r="J33" i="72"/>
  <c r="K33" i="72"/>
  <c r="G34" i="72"/>
  <c r="H34" i="72"/>
  <c r="I34" i="72" s="1"/>
  <c r="J34" i="72" s="1"/>
  <c r="K34" i="72" s="1"/>
  <c r="G35" i="72"/>
  <c r="H35" i="72"/>
  <c r="I35" i="72"/>
  <c r="J35" i="72" s="1"/>
  <c r="K35" i="72" s="1"/>
  <c r="G36" i="72"/>
  <c r="H36" i="72"/>
  <c r="I36" i="72" s="1"/>
  <c r="J36" i="72" s="1"/>
  <c r="K36" i="72" s="1"/>
  <c r="G37" i="72"/>
  <c r="H37" i="72"/>
  <c r="I37" i="72" s="1"/>
  <c r="J37" i="72" s="1"/>
  <c r="K37" i="72"/>
  <c r="G38" i="72"/>
  <c r="H38" i="72"/>
  <c r="I38" i="72"/>
  <c r="J38" i="72"/>
  <c r="K38" i="72"/>
  <c r="G39" i="72"/>
  <c r="H39" i="72"/>
  <c r="I39" i="72"/>
  <c r="J39" i="72"/>
  <c r="K39" i="72"/>
  <c r="G40" i="72"/>
  <c r="H40" i="72"/>
  <c r="I40" i="72" s="1"/>
  <c r="J40" i="72" s="1"/>
  <c r="K40" i="72" s="1"/>
  <c r="G41" i="72"/>
  <c r="H41" i="72"/>
  <c r="I41" i="72"/>
  <c r="J41" i="72" s="1"/>
  <c r="K41" i="72" s="1"/>
  <c r="G42" i="72"/>
  <c r="H42" i="72"/>
  <c r="I42" i="72"/>
  <c r="J42" i="72"/>
  <c r="K42" i="72" s="1"/>
  <c r="G43" i="72"/>
  <c r="H43" i="72"/>
  <c r="I43" i="72"/>
  <c r="J43" i="72" s="1"/>
  <c r="K43" i="72" s="1"/>
  <c r="G44" i="72"/>
  <c r="H44" i="72"/>
  <c r="I44" i="72" s="1"/>
  <c r="J44" i="72" s="1"/>
  <c r="K44" i="72" s="1"/>
  <c r="G45" i="72"/>
  <c r="H45" i="72"/>
  <c r="I45" i="72" s="1"/>
  <c r="J45" i="72" s="1"/>
  <c r="K45" i="72"/>
  <c r="G46" i="72"/>
  <c r="H46" i="72"/>
  <c r="I46" i="72"/>
  <c r="J46" i="72"/>
  <c r="K46" i="72"/>
  <c r="G47" i="72"/>
  <c r="H47" i="72"/>
  <c r="I47" i="72"/>
  <c r="J47" i="72" s="1"/>
  <c r="K47" i="72" s="1"/>
  <c r="G48" i="72"/>
  <c r="H48" i="72"/>
  <c r="I48" i="72"/>
  <c r="J48" i="72"/>
  <c r="K48" i="72" s="1"/>
  <c r="G49" i="72"/>
  <c r="H49" i="72"/>
  <c r="I49" i="72"/>
  <c r="J49" i="72"/>
  <c r="K49" i="72" s="1"/>
  <c r="G50" i="72"/>
  <c r="H50" i="72"/>
  <c r="I50" i="72"/>
  <c r="J50" i="72"/>
  <c r="K50" i="72"/>
  <c r="G51" i="72"/>
  <c r="H51" i="72"/>
  <c r="I51" i="72"/>
  <c r="J51" i="72"/>
  <c r="K51" i="72" s="1"/>
  <c r="G52" i="72"/>
  <c r="H52" i="72"/>
  <c r="I52" i="72"/>
  <c r="J52" i="72" s="1"/>
  <c r="K52" i="72" s="1"/>
  <c r="G53" i="72"/>
  <c r="H53" i="72"/>
  <c r="I53" i="72" s="1"/>
  <c r="J53" i="72" s="1"/>
  <c r="K53" i="72"/>
  <c r="G54" i="72"/>
  <c r="H54" i="72"/>
  <c r="I54" i="72"/>
  <c r="J54" i="72"/>
  <c r="K54" i="72"/>
  <c r="G55" i="72"/>
  <c r="H55" i="72"/>
  <c r="I55" i="72"/>
  <c r="J55" i="72"/>
  <c r="K55" i="72"/>
  <c r="G56" i="72"/>
  <c r="H56" i="72"/>
  <c r="I56" i="72"/>
  <c r="J56" i="72"/>
  <c r="K56" i="72"/>
  <c r="G57" i="72"/>
  <c r="H57" i="72"/>
  <c r="I57" i="72" s="1"/>
  <c r="J57" i="72" s="1"/>
  <c r="K57" i="72" s="1"/>
  <c r="G58" i="72"/>
  <c r="H58" i="72"/>
  <c r="I58" i="72" s="1"/>
  <c r="J58" i="72" s="1"/>
  <c r="K58" i="72" s="1"/>
  <c r="G59" i="72"/>
  <c r="H59" i="72"/>
  <c r="I59" i="72"/>
  <c r="J59" i="72"/>
  <c r="K59" i="72" s="1"/>
  <c r="G60" i="72"/>
  <c r="H60" i="72"/>
  <c r="I60" i="72"/>
  <c r="J60" i="72" s="1"/>
  <c r="K60" i="72"/>
  <c r="G61" i="72"/>
  <c r="H61" i="72"/>
  <c r="I61" i="72" s="1"/>
  <c r="J61" i="72"/>
  <c r="K61" i="72"/>
  <c r="G62" i="72"/>
  <c r="H62" i="72"/>
  <c r="I62" i="72"/>
  <c r="J62" i="72"/>
  <c r="K62" i="72"/>
  <c r="N22" i="74" l="1"/>
  <c r="E22" i="74" s="1"/>
  <c r="N61" i="74"/>
  <c r="E61" i="74" s="1"/>
  <c r="N38" i="74"/>
  <c r="E38" i="74" s="1"/>
  <c r="N28" i="74"/>
  <c r="E28" i="74" s="1"/>
  <c r="N51" i="74"/>
  <c r="E51" i="74" s="1"/>
  <c r="N37" i="74"/>
  <c r="E37" i="74" s="1"/>
  <c r="N31" i="74"/>
  <c r="E31" i="74" s="1"/>
  <c r="N62" i="74"/>
  <c r="E62" i="74" s="1"/>
  <c r="N58" i="74"/>
  <c r="E58" i="74" s="1"/>
  <c r="N45" i="74"/>
  <c r="E45" i="74" s="1"/>
  <c r="N14" i="74"/>
  <c r="E14" i="74" s="1"/>
  <c r="N29" i="74"/>
  <c r="E29" i="74" s="1"/>
  <c r="N55" i="74"/>
  <c r="E55" i="74" s="1"/>
  <c r="N34" i="73"/>
  <c r="E34" i="73" s="1"/>
  <c r="N56" i="73"/>
  <c r="E56" i="73" s="1"/>
  <c r="N42" i="73"/>
  <c r="E42" i="73" s="1"/>
  <c r="N50" i="73"/>
  <c r="E50" i="73" s="1"/>
  <c r="M41" i="73"/>
  <c r="M58" i="73"/>
  <c r="M48" i="73"/>
  <c r="N48" i="73" s="1"/>
  <c r="E48" i="73" s="1"/>
  <c r="M39" i="73"/>
  <c r="M44" i="73"/>
  <c r="N33" i="73"/>
  <c r="E33" i="73" s="1"/>
  <c r="N10" i="73"/>
  <c r="M40" i="73"/>
  <c r="M49" i="73"/>
  <c r="M15" i="73"/>
  <c r="M43" i="73"/>
  <c r="M57" i="73"/>
  <c r="N18" i="73"/>
  <c r="E18" i="73" s="1"/>
  <c r="L20" i="73"/>
  <c r="N20" i="73" s="1"/>
  <c r="E20" i="73" s="1"/>
  <c r="L38" i="73"/>
  <c r="L39" i="73"/>
  <c r="L59" i="73"/>
  <c r="L61" i="73"/>
  <c r="L36" i="73"/>
  <c r="L14" i="73"/>
  <c r="N14" i="73" s="1"/>
  <c r="E14" i="73" s="1"/>
  <c r="L15" i="73"/>
  <c r="N15" i="73" s="1"/>
  <c r="E15" i="73" s="1"/>
  <c r="L35" i="73"/>
  <c r="N35" i="73" s="1"/>
  <c r="E35" i="73" s="1"/>
  <c r="L37" i="73"/>
  <c r="N37" i="73" s="1"/>
  <c r="E37" i="73" s="1"/>
  <c r="L62" i="73"/>
  <c r="L22" i="73"/>
  <c r="L23" i="73"/>
  <c r="N23" i="73" s="1"/>
  <c r="E23" i="73" s="1"/>
  <c r="L46" i="73"/>
  <c r="L47" i="73"/>
  <c r="N47" i="73" s="1"/>
  <c r="E47" i="73" s="1"/>
  <c r="L27" i="73"/>
  <c r="L52" i="73"/>
  <c r="N52" i="73" s="1"/>
  <c r="E52" i="73" s="1"/>
  <c r="L12" i="73"/>
  <c r="L30" i="73"/>
  <c r="L31" i="73"/>
  <c r="L51" i="73"/>
  <c r="L11" i="73"/>
  <c r="N11" i="73" s="1"/>
  <c r="E11" i="73" s="1"/>
  <c r="L13" i="73"/>
  <c r="N13" i="73" s="1"/>
  <c r="E13" i="73" s="1"/>
  <c r="L16" i="73"/>
  <c r="N16" i="73" s="1"/>
  <c r="E16" i="73" s="1"/>
  <c r="L54" i="73"/>
  <c r="N54" i="73" s="1"/>
  <c r="E54" i="73" s="1"/>
  <c r="L55" i="73"/>
  <c r="L40" i="73"/>
  <c r="N40" i="73" s="1"/>
  <c r="E40" i="73" s="1"/>
  <c r="L60" i="73"/>
  <c r="L58" i="73"/>
  <c r="N58" i="73" s="1"/>
  <c r="E58" i="73" s="1"/>
  <c r="M60" i="73"/>
  <c r="M24" i="73"/>
  <c r="M22" i="73"/>
  <c r="L21" i="73"/>
  <c r="N21" i="73" s="1"/>
  <c r="E21" i="73" s="1"/>
  <c r="L24" i="73"/>
  <c r="L57" i="73"/>
  <c r="M17" i="73"/>
  <c r="N17" i="73" s="1"/>
  <c r="E17" i="73" s="1"/>
  <c r="M25" i="73"/>
  <c r="N25" i="73" s="1"/>
  <c r="E25" i="73" s="1"/>
  <c r="M18" i="73"/>
  <c r="L29" i="73"/>
  <c r="L43" i="73"/>
  <c r="N43" i="73" s="1"/>
  <c r="E43" i="73" s="1"/>
  <c r="L44" i="73"/>
  <c r="N44" i="73" s="1"/>
  <c r="E44" i="73" s="1"/>
  <c r="L28" i="73"/>
  <c r="L41" i="73"/>
  <c r="N41" i="73" s="1"/>
  <c r="E41" i="73" s="1"/>
  <c r="L49" i="73"/>
  <c r="N49" i="73" s="1"/>
  <c r="E49" i="73" s="1"/>
  <c r="L19" i="73"/>
  <c r="N19" i="73" s="1"/>
  <c r="E19" i="73" s="1"/>
  <c r="M38" i="73"/>
  <c r="M32" i="73"/>
  <c r="N32" i="73" s="1"/>
  <c r="E32" i="73" s="1"/>
  <c r="M59" i="73"/>
  <c r="M46" i="73"/>
  <c r="M11" i="73"/>
  <c r="M13" i="73"/>
  <c r="M50" i="73"/>
  <c r="M54" i="73"/>
  <c r="M28" i="73"/>
  <c r="M42" i="73"/>
  <c r="M27" i="73"/>
  <c r="M29" i="73"/>
  <c r="M52" i="73"/>
  <c r="M12" i="73"/>
  <c r="M26" i="73"/>
  <c r="N26" i="73" s="1"/>
  <c r="E26" i="73" s="1"/>
  <c r="M30" i="73"/>
  <c r="M31" i="73"/>
  <c r="M51" i="73"/>
  <c r="M53" i="73"/>
  <c r="N53" i="73" s="1"/>
  <c r="E53" i="73" s="1"/>
  <c r="M36" i="73"/>
  <c r="M55" i="73"/>
  <c r="M56" i="73"/>
  <c r="M21" i="73"/>
  <c r="N45" i="73"/>
  <c r="E45" i="73" s="1"/>
  <c r="M35" i="73"/>
  <c r="M61" i="73"/>
  <c r="M10" i="73"/>
  <c r="M62" i="73"/>
  <c r="M47" i="72"/>
  <c r="M49" i="72"/>
  <c r="M61" i="72"/>
  <c r="M31" i="72"/>
  <c r="L57" i="72"/>
  <c r="M45" i="72"/>
  <c r="L54" i="72"/>
  <c r="L49" i="72"/>
  <c r="M29" i="72"/>
  <c r="M19" i="72"/>
  <c r="M48" i="72"/>
  <c r="M40" i="72"/>
  <c r="L53" i="72"/>
  <c r="L44" i="72"/>
  <c r="M30" i="72"/>
  <c r="M28" i="72"/>
  <c r="M18" i="72"/>
  <c r="M59" i="72"/>
  <c r="M50" i="72"/>
  <c r="M24" i="72"/>
  <c r="M13" i="72"/>
  <c r="M46" i="72"/>
  <c r="L28" i="72"/>
  <c r="M25" i="72"/>
  <c r="L46" i="72"/>
  <c r="M32" i="72"/>
  <c r="L18" i="72"/>
  <c r="M42" i="72"/>
  <c r="L35" i="72"/>
  <c r="L25" i="72"/>
  <c r="N25" i="72" s="1"/>
  <c r="E25" i="72" s="1"/>
  <c r="L19" i="72"/>
  <c r="L26" i="72"/>
  <c r="L51" i="72"/>
  <c r="L34" i="72"/>
  <c r="I7" i="72"/>
  <c r="M41" i="72" s="1"/>
  <c r="M10" i="72"/>
  <c r="L59" i="72"/>
  <c r="N59" i="72" s="1"/>
  <c r="E59" i="72" s="1"/>
  <c r="M33" i="72"/>
  <c r="M17" i="72"/>
  <c r="L50" i="72"/>
  <c r="N50" i="72" s="1"/>
  <c r="E50" i="72" s="1"/>
  <c r="L42" i="72"/>
  <c r="I6" i="72"/>
  <c r="L10" i="72"/>
  <c r="L43" i="72"/>
  <c r="L33" i="72"/>
  <c r="L27" i="72"/>
  <c r="L17" i="72"/>
  <c r="N17" i="72" s="1"/>
  <c r="E17" i="72" s="1"/>
  <c r="L11" i="72"/>
  <c r="B6" i="71"/>
  <c r="B7" i="71"/>
  <c r="E10" i="71"/>
  <c r="G10" i="71"/>
  <c r="H10" i="71"/>
  <c r="I10" i="71"/>
  <c r="J10" i="71" s="1"/>
  <c r="K10" i="71" s="1"/>
  <c r="G11" i="71"/>
  <c r="H11" i="71"/>
  <c r="I11" i="71" s="1"/>
  <c r="J11" i="71" s="1"/>
  <c r="K11" i="71" s="1"/>
  <c r="G12" i="71"/>
  <c r="H12" i="71"/>
  <c r="I12" i="71" s="1"/>
  <c r="J12" i="71" s="1"/>
  <c r="K12" i="71" s="1"/>
  <c r="G13" i="71"/>
  <c r="H13" i="71"/>
  <c r="I13" i="71"/>
  <c r="J13" i="71"/>
  <c r="K13" i="71"/>
  <c r="G14" i="71"/>
  <c r="H14" i="71"/>
  <c r="I14" i="71"/>
  <c r="J14" i="71"/>
  <c r="K14" i="71"/>
  <c r="G15" i="71"/>
  <c r="H15" i="71"/>
  <c r="I15" i="71"/>
  <c r="J15" i="71"/>
  <c r="K15" i="71"/>
  <c r="G16" i="71"/>
  <c r="H16" i="71"/>
  <c r="I16" i="71"/>
  <c r="J16" i="71"/>
  <c r="K16" i="71"/>
  <c r="G17" i="71"/>
  <c r="H17" i="71"/>
  <c r="I17" i="71"/>
  <c r="J17" i="71" s="1"/>
  <c r="K17" i="71" s="1"/>
  <c r="G18" i="71"/>
  <c r="H18" i="71"/>
  <c r="I18" i="71"/>
  <c r="J18" i="71" s="1"/>
  <c r="K18" i="71" s="1"/>
  <c r="G19" i="71"/>
  <c r="H19" i="71"/>
  <c r="I19" i="71" s="1"/>
  <c r="J19" i="71" s="1"/>
  <c r="K19" i="71" s="1"/>
  <c r="G20" i="71"/>
  <c r="H20" i="71"/>
  <c r="I20" i="71" s="1"/>
  <c r="J20" i="71" s="1"/>
  <c r="K20" i="71" s="1"/>
  <c r="G21" i="71"/>
  <c r="H21" i="71"/>
  <c r="I21" i="71"/>
  <c r="J21" i="71"/>
  <c r="K21" i="71"/>
  <c r="G22" i="71"/>
  <c r="H22" i="71"/>
  <c r="I22" i="71"/>
  <c r="J22" i="71"/>
  <c r="K22" i="71"/>
  <c r="G23" i="71"/>
  <c r="H23" i="71"/>
  <c r="I23" i="71"/>
  <c r="J23" i="71"/>
  <c r="K23" i="71"/>
  <c r="G24" i="71"/>
  <c r="H24" i="71"/>
  <c r="I24" i="71" s="1"/>
  <c r="J24" i="71" s="1"/>
  <c r="K24" i="71" s="1"/>
  <c r="G25" i="71"/>
  <c r="H25" i="71"/>
  <c r="I25" i="71"/>
  <c r="J25" i="71"/>
  <c r="K25" i="71" s="1"/>
  <c r="G26" i="71"/>
  <c r="H26" i="71"/>
  <c r="I26" i="71"/>
  <c r="J26" i="71" s="1"/>
  <c r="K26" i="71" s="1"/>
  <c r="G27" i="71"/>
  <c r="H27" i="71"/>
  <c r="I27" i="71" s="1"/>
  <c r="J27" i="71" s="1"/>
  <c r="K27" i="71" s="1"/>
  <c r="G28" i="71"/>
  <c r="H28" i="71"/>
  <c r="I28" i="71" s="1"/>
  <c r="J28" i="71" s="1"/>
  <c r="K28" i="71" s="1"/>
  <c r="G29" i="71"/>
  <c r="H29" i="71"/>
  <c r="I29" i="71"/>
  <c r="J29" i="71"/>
  <c r="K29" i="71"/>
  <c r="G30" i="71"/>
  <c r="H30" i="71"/>
  <c r="I30" i="71"/>
  <c r="J30" i="71"/>
  <c r="K30" i="71"/>
  <c r="G31" i="71"/>
  <c r="H31" i="71"/>
  <c r="I31" i="71"/>
  <c r="J31" i="71"/>
  <c r="K31" i="71"/>
  <c r="G32" i="71"/>
  <c r="H32" i="71"/>
  <c r="I32" i="71" s="1"/>
  <c r="J32" i="71" s="1"/>
  <c r="K32" i="71" s="1"/>
  <c r="G33" i="71"/>
  <c r="H33" i="71"/>
  <c r="I33" i="71"/>
  <c r="J33" i="71"/>
  <c r="K33" i="71" s="1"/>
  <c r="G34" i="71"/>
  <c r="H34" i="71"/>
  <c r="I34" i="71"/>
  <c r="J34" i="71" s="1"/>
  <c r="K34" i="71" s="1"/>
  <c r="G35" i="71"/>
  <c r="H35" i="71"/>
  <c r="I35" i="71" s="1"/>
  <c r="J35" i="71" s="1"/>
  <c r="K35" i="71" s="1"/>
  <c r="G36" i="71"/>
  <c r="H36" i="71"/>
  <c r="I36" i="71" s="1"/>
  <c r="J36" i="71" s="1"/>
  <c r="K36" i="71" s="1"/>
  <c r="G37" i="71"/>
  <c r="H37" i="71"/>
  <c r="I37" i="71"/>
  <c r="J37" i="71"/>
  <c r="K37" i="71"/>
  <c r="G38" i="71"/>
  <c r="H38" i="71"/>
  <c r="I38" i="71"/>
  <c r="J38" i="71"/>
  <c r="K38" i="71"/>
  <c r="G39" i="71"/>
  <c r="H39" i="71"/>
  <c r="I39" i="71"/>
  <c r="J39" i="71"/>
  <c r="K39" i="71"/>
  <c r="G40" i="71"/>
  <c r="H40" i="71"/>
  <c r="I40" i="71"/>
  <c r="J40" i="71" s="1"/>
  <c r="K40" i="71" s="1"/>
  <c r="G41" i="71"/>
  <c r="H41" i="71"/>
  <c r="I41" i="71"/>
  <c r="J41" i="71"/>
  <c r="K41" i="71" s="1"/>
  <c r="G42" i="71"/>
  <c r="H42" i="71"/>
  <c r="I42" i="71" s="1"/>
  <c r="J42" i="71" s="1"/>
  <c r="K42" i="71" s="1"/>
  <c r="G43" i="71"/>
  <c r="H43" i="71"/>
  <c r="I43" i="71" s="1"/>
  <c r="J43" i="71" s="1"/>
  <c r="K43" i="71" s="1"/>
  <c r="G44" i="71"/>
  <c r="H44" i="71"/>
  <c r="I44" i="71" s="1"/>
  <c r="J44" i="71" s="1"/>
  <c r="K44" i="71" s="1"/>
  <c r="G45" i="71"/>
  <c r="H45" i="71"/>
  <c r="I45" i="71"/>
  <c r="J45" i="71"/>
  <c r="K45" i="71"/>
  <c r="G46" i="71"/>
  <c r="H46" i="71"/>
  <c r="I46" i="71"/>
  <c r="J46" i="71"/>
  <c r="K46" i="71"/>
  <c r="G47" i="71"/>
  <c r="H47" i="71"/>
  <c r="I47" i="71"/>
  <c r="J47" i="71" s="1"/>
  <c r="K47" i="71" s="1"/>
  <c r="G48" i="71"/>
  <c r="H48" i="71"/>
  <c r="I48" i="71"/>
  <c r="J48" i="71"/>
  <c r="K48" i="71" s="1"/>
  <c r="G49" i="71"/>
  <c r="H49" i="71"/>
  <c r="I49" i="71"/>
  <c r="J49" i="71"/>
  <c r="K49" i="71" s="1"/>
  <c r="G50" i="71"/>
  <c r="H50" i="71"/>
  <c r="I50" i="71" s="1"/>
  <c r="J50" i="71" s="1"/>
  <c r="K50" i="71" s="1"/>
  <c r="G51" i="71"/>
  <c r="H51" i="71"/>
  <c r="I51" i="71" s="1"/>
  <c r="J51" i="71" s="1"/>
  <c r="K51" i="71" s="1"/>
  <c r="G52" i="71"/>
  <c r="H52" i="71"/>
  <c r="I52" i="71" s="1"/>
  <c r="J52" i="71" s="1"/>
  <c r="K52" i="71" s="1"/>
  <c r="G53" i="71"/>
  <c r="H53" i="71"/>
  <c r="I53" i="71"/>
  <c r="J53" i="71"/>
  <c r="K53" i="71"/>
  <c r="G54" i="71"/>
  <c r="H54" i="71"/>
  <c r="I54" i="71"/>
  <c r="J54" i="71"/>
  <c r="K54" i="71"/>
  <c r="G55" i="71"/>
  <c r="H55" i="71"/>
  <c r="I55" i="71"/>
  <c r="J55" i="71" s="1"/>
  <c r="K55" i="71" s="1"/>
  <c r="G56" i="71"/>
  <c r="H56" i="71"/>
  <c r="I56" i="71"/>
  <c r="J56" i="71"/>
  <c r="K56" i="71"/>
  <c r="G57" i="71"/>
  <c r="H57" i="71"/>
  <c r="I57" i="71"/>
  <c r="J57" i="71"/>
  <c r="K57" i="71" s="1"/>
  <c r="G58" i="71"/>
  <c r="H58" i="71"/>
  <c r="I58" i="71"/>
  <c r="J58" i="71" s="1"/>
  <c r="K58" i="71" s="1"/>
  <c r="G59" i="71"/>
  <c r="H59" i="71"/>
  <c r="I59" i="71" s="1"/>
  <c r="J59" i="71" s="1"/>
  <c r="K59" i="71" s="1"/>
  <c r="G60" i="71"/>
  <c r="H60" i="71"/>
  <c r="I60" i="71" s="1"/>
  <c r="J60" i="71" s="1"/>
  <c r="K60" i="71" s="1"/>
  <c r="G61" i="71"/>
  <c r="H61" i="71"/>
  <c r="I61" i="71"/>
  <c r="J61" i="71"/>
  <c r="K61" i="71"/>
  <c r="G62" i="71"/>
  <c r="H62" i="71"/>
  <c r="I62" i="71"/>
  <c r="J62" i="71" s="1"/>
  <c r="K62" i="71" s="1"/>
  <c r="N29" i="73" l="1"/>
  <c r="E29" i="73" s="1"/>
  <c r="N22" i="73"/>
  <c r="E22" i="73" s="1"/>
  <c r="N57" i="73"/>
  <c r="E57" i="73" s="1"/>
  <c r="N30" i="73"/>
  <c r="E30" i="73" s="1"/>
  <c r="N62" i="73"/>
  <c r="E62" i="73" s="1"/>
  <c r="N39" i="73"/>
  <c r="E39" i="73" s="1"/>
  <c r="N27" i="73"/>
  <c r="E27" i="73" s="1"/>
  <c r="N46" i="73"/>
  <c r="E46" i="73" s="1"/>
  <c r="N36" i="73"/>
  <c r="E36" i="73" s="1"/>
  <c r="N51" i="73"/>
  <c r="E51" i="73" s="1"/>
  <c r="N61" i="73"/>
  <c r="E61" i="73" s="1"/>
  <c r="N60" i="73"/>
  <c r="E60" i="73" s="1"/>
  <c r="N31" i="73"/>
  <c r="E31" i="73" s="1"/>
  <c r="N59" i="73"/>
  <c r="E59" i="73" s="1"/>
  <c r="N28" i="73"/>
  <c r="E28" i="73" s="1"/>
  <c r="N24" i="73"/>
  <c r="E24" i="73" s="1"/>
  <c r="N55" i="73"/>
  <c r="E55" i="73" s="1"/>
  <c r="N12" i="73"/>
  <c r="E12" i="73" s="1"/>
  <c r="N38" i="73"/>
  <c r="E38" i="73" s="1"/>
  <c r="N18" i="72"/>
  <c r="E18" i="72" s="1"/>
  <c r="N33" i="72"/>
  <c r="E33" i="72" s="1"/>
  <c r="N19" i="72"/>
  <c r="E19" i="72" s="1"/>
  <c r="N10" i="72"/>
  <c r="N28" i="72"/>
  <c r="E28" i="72" s="1"/>
  <c r="M60" i="72"/>
  <c r="M58" i="72"/>
  <c r="L13" i="72"/>
  <c r="N13" i="72" s="1"/>
  <c r="E13" i="72" s="1"/>
  <c r="L16" i="72"/>
  <c r="L29" i="72"/>
  <c r="N29" i="72" s="1"/>
  <c r="E29" i="72" s="1"/>
  <c r="L14" i="72"/>
  <c r="N14" i="72" s="1"/>
  <c r="E14" i="72" s="1"/>
  <c r="L15" i="72"/>
  <c r="N15" i="72" s="1"/>
  <c r="E15" i="72" s="1"/>
  <c r="L30" i="72"/>
  <c r="N30" i="72" s="1"/>
  <c r="E30" i="72" s="1"/>
  <c r="L31" i="72"/>
  <c r="N31" i="72" s="1"/>
  <c r="E31" i="72" s="1"/>
  <c r="L21" i="72"/>
  <c r="L24" i="72"/>
  <c r="N24" i="72" s="1"/>
  <c r="E24" i="72" s="1"/>
  <c r="L40" i="72"/>
  <c r="N40" i="72" s="1"/>
  <c r="E40" i="72" s="1"/>
  <c r="L52" i="72"/>
  <c r="N52" i="72" s="1"/>
  <c r="E52" i="72" s="1"/>
  <c r="L22" i="72"/>
  <c r="L23" i="72"/>
  <c r="L36" i="72"/>
  <c r="L39" i="72"/>
  <c r="N39" i="72" s="1"/>
  <c r="E39" i="72" s="1"/>
  <c r="L47" i="72"/>
  <c r="N47" i="72" s="1"/>
  <c r="E47" i="72" s="1"/>
  <c r="L48" i="72"/>
  <c r="N48" i="72" s="1"/>
  <c r="E48" i="72" s="1"/>
  <c r="L37" i="72"/>
  <c r="N37" i="72" s="1"/>
  <c r="E37" i="72" s="1"/>
  <c r="L20" i="72"/>
  <c r="L38" i="72"/>
  <c r="N38" i="72" s="1"/>
  <c r="E38" i="72" s="1"/>
  <c r="L55" i="72"/>
  <c r="N55" i="72" s="1"/>
  <c r="E55" i="72" s="1"/>
  <c r="L56" i="72"/>
  <c r="N56" i="72" s="1"/>
  <c r="E56" i="72" s="1"/>
  <c r="L60" i="72"/>
  <c r="L32" i="72"/>
  <c r="N32" i="72" s="1"/>
  <c r="E32" i="72" s="1"/>
  <c r="L45" i="72"/>
  <c r="N45" i="72" s="1"/>
  <c r="E45" i="72" s="1"/>
  <c r="L61" i="72"/>
  <c r="N61" i="72" s="1"/>
  <c r="E61" i="72" s="1"/>
  <c r="L58" i="72"/>
  <c r="N58" i="72" s="1"/>
  <c r="E58" i="72" s="1"/>
  <c r="L41" i="72"/>
  <c r="N41" i="72" s="1"/>
  <c r="E41" i="72" s="1"/>
  <c r="L62" i="72"/>
  <c r="N62" i="72" s="1"/>
  <c r="E62" i="72" s="1"/>
  <c r="L12" i="72"/>
  <c r="N12" i="72" s="1"/>
  <c r="E12" i="72" s="1"/>
  <c r="M12" i="72"/>
  <c r="M62" i="72"/>
  <c r="N34" i="72"/>
  <c r="E34" i="72" s="1"/>
  <c r="N51" i="72"/>
  <c r="E51" i="72" s="1"/>
  <c r="N26" i="72"/>
  <c r="E26" i="72" s="1"/>
  <c r="N46" i="72"/>
  <c r="E46" i="72" s="1"/>
  <c r="N49" i="72"/>
  <c r="E49" i="72" s="1"/>
  <c r="M11" i="72"/>
  <c r="N11" i="72" s="1"/>
  <c r="E11" i="72" s="1"/>
  <c r="M53" i="72"/>
  <c r="N53" i="72" s="1"/>
  <c r="E53" i="72" s="1"/>
  <c r="M21" i="72"/>
  <c r="M27" i="72"/>
  <c r="N27" i="72" s="1"/>
  <c r="E27" i="72" s="1"/>
  <c r="M43" i="72"/>
  <c r="N43" i="72" s="1"/>
  <c r="E43" i="72" s="1"/>
  <c r="M37" i="72"/>
  <c r="M52" i="72"/>
  <c r="M54" i="72"/>
  <c r="N54" i="72" s="1"/>
  <c r="E54" i="72" s="1"/>
  <c r="M20" i="72"/>
  <c r="M22" i="72"/>
  <c r="M23" i="72"/>
  <c r="M36" i="72"/>
  <c r="M38" i="72"/>
  <c r="M39" i="72"/>
  <c r="M51" i="72"/>
  <c r="M55" i="72"/>
  <c r="M56" i="72"/>
  <c r="M57" i="72"/>
  <c r="N57" i="72" s="1"/>
  <c r="E57" i="72" s="1"/>
  <c r="N42" i="72"/>
  <c r="E42" i="72" s="1"/>
  <c r="M16" i="72"/>
  <c r="M26" i="72"/>
  <c r="M34" i="72"/>
  <c r="M14" i="72"/>
  <c r="M44" i="72"/>
  <c r="N44" i="72" s="1"/>
  <c r="E44" i="72" s="1"/>
  <c r="M15" i="72"/>
  <c r="M35" i="72"/>
  <c r="N35" i="72" s="1"/>
  <c r="E35" i="72" s="1"/>
  <c r="M22" i="71"/>
  <c r="M12" i="71"/>
  <c r="M42" i="71"/>
  <c r="M14" i="71"/>
  <c r="M47" i="71"/>
  <c r="M24" i="71"/>
  <c r="L50" i="71"/>
  <c r="L32" i="71"/>
  <c r="L27" i="71"/>
  <c r="I7" i="71"/>
  <c r="L48" i="71"/>
  <c r="L25" i="71"/>
  <c r="M16" i="71"/>
  <c r="I6" i="71"/>
  <c r="L58" i="71" s="1"/>
  <c r="L41" i="71"/>
  <c r="M34" i="71"/>
  <c r="L18" i="71"/>
  <c r="N18" i="71" s="1"/>
  <c r="E18" i="71" s="1"/>
  <c r="M33" i="71"/>
  <c r="M41" i="71"/>
  <c r="L40" i="71"/>
  <c r="L35" i="71"/>
  <c r="M18" i="71"/>
  <c r="M57" i="71"/>
  <c r="M39" i="71"/>
  <c r="L33" i="71"/>
  <c r="N33" i="71" s="1"/>
  <c r="E33" i="71" s="1"/>
  <c r="B6" i="70"/>
  <c r="B7" i="70"/>
  <c r="E10" i="70"/>
  <c r="G10" i="70"/>
  <c r="I6" i="70" s="1"/>
  <c r="H10" i="70"/>
  <c r="I10" i="70"/>
  <c r="J10" i="70" s="1"/>
  <c r="K10" i="70" s="1"/>
  <c r="G11" i="70"/>
  <c r="L11" i="70" s="1"/>
  <c r="H11" i="70"/>
  <c r="I11" i="70" s="1"/>
  <c r="J11" i="70" s="1"/>
  <c r="K11" i="70" s="1"/>
  <c r="G12" i="70"/>
  <c r="H12" i="70"/>
  <c r="I12" i="70" s="1"/>
  <c r="J12" i="70" s="1"/>
  <c r="K12" i="70" s="1"/>
  <c r="G13" i="70"/>
  <c r="H13" i="70"/>
  <c r="I13" i="70"/>
  <c r="J13" i="70" s="1"/>
  <c r="K13" i="70" s="1"/>
  <c r="G14" i="70"/>
  <c r="H14" i="70"/>
  <c r="I14" i="70" s="1"/>
  <c r="J14" i="70" s="1"/>
  <c r="K14" i="70" s="1"/>
  <c r="G15" i="70"/>
  <c r="H15" i="70"/>
  <c r="I15" i="70"/>
  <c r="J15" i="70"/>
  <c r="K15" i="70"/>
  <c r="G16" i="70"/>
  <c r="H16" i="70"/>
  <c r="I16" i="70"/>
  <c r="J16" i="70"/>
  <c r="K16" i="70"/>
  <c r="G17" i="70"/>
  <c r="L17" i="70" s="1"/>
  <c r="H17" i="70"/>
  <c r="I17" i="70"/>
  <c r="J17" i="70"/>
  <c r="K17" i="70" s="1"/>
  <c r="G18" i="70"/>
  <c r="L18" i="70" s="1"/>
  <c r="H18" i="70"/>
  <c r="I18" i="70"/>
  <c r="J18" i="70" s="1"/>
  <c r="K18" i="70" s="1"/>
  <c r="G19" i="70"/>
  <c r="H19" i="70"/>
  <c r="I19" i="70" s="1"/>
  <c r="J19" i="70" s="1"/>
  <c r="K19" i="70" s="1"/>
  <c r="G20" i="70"/>
  <c r="H20" i="70"/>
  <c r="I20" i="70" s="1"/>
  <c r="J20" i="70" s="1"/>
  <c r="K20" i="70" s="1"/>
  <c r="G21" i="70"/>
  <c r="H21" i="70"/>
  <c r="I21" i="70"/>
  <c r="J21" i="70" s="1"/>
  <c r="K21" i="70" s="1"/>
  <c r="G22" i="70"/>
  <c r="H22" i="70"/>
  <c r="I22" i="70" s="1"/>
  <c r="J22" i="70" s="1"/>
  <c r="K22" i="70" s="1"/>
  <c r="G23" i="70"/>
  <c r="H23" i="70"/>
  <c r="I23" i="70"/>
  <c r="J23" i="70"/>
  <c r="K23" i="70"/>
  <c r="G24" i="70"/>
  <c r="L24" i="70" s="1"/>
  <c r="H24" i="70"/>
  <c r="I24" i="70"/>
  <c r="J24" i="70"/>
  <c r="K24" i="70"/>
  <c r="G25" i="70"/>
  <c r="L25" i="70" s="1"/>
  <c r="H25" i="70"/>
  <c r="I25" i="70"/>
  <c r="J25" i="70"/>
  <c r="K25" i="70" s="1"/>
  <c r="G26" i="70"/>
  <c r="L26" i="70" s="1"/>
  <c r="H26" i="70"/>
  <c r="I26" i="70"/>
  <c r="J26" i="70" s="1"/>
  <c r="K26" i="70" s="1"/>
  <c r="G27" i="70"/>
  <c r="H27" i="70"/>
  <c r="I27" i="70" s="1"/>
  <c r="J27" i="70" s="1"/>
  <c r="K27" i="70" s="1"/>
  <c r="G28" i="70"/>
  <c r="L28" i="70" s="1"/>
  <c r="H28" i="70"/>
  <c r="I28" i="70" s="1"/>
  <c r="J28" i="70" s="1"/>
  <c r="K28" i="70" s="1"/>
  <c r="G29" i="70"/>
  <c r="H29" i="70"/>
  <c r="I29" i="70"/>
  <c r="J29" i="70" s="1"/>
  <c r="K29" i="70" s="1"/>
  <c r="G30" i="70"/>
  <c r="H30" i="70"/>
  <c r="I30" i="70" s="1"/>
  <c r="J30" i="70" s="1"/>
  <c r="K30" i="70" s="1"/>
  <c r="G31" i="70"/>
  <c r="H31" i="70"/>
  <c r="I31" i="70"/>
  <c r="J31" i="70"/>
  <c r="K31" i="70"/>
  <c r="G32" i="70"/>
  <c r="H32" i="70"/>
  <c r="I32" i="70"/>
  <c r="J32" i="70"/>
  <c r="K32" i="70"/>
  <c r="G33" i="70"/>
  <c r="L33" i="70" s="1"/>
  <c r="H33" i="70"/>
  <c r="I33" i="70"/>
  <c r="J33" i="70"/>
  <c r="K33" i="70" s="1"/>
  <c r="G34" i="70"/>
  <c r="L34" i="70" s="1"/>
  <c r="H34" i="70"/>
  <c r="I34" i="70"/>
  <c r="J34" i="70" s="1"/>
  <c r="K34" i="70" s="1"/>
  <c r="G35" i="70"/>
  <c r="L35" i="70" s="1"/>
  <c r="H35" i="70"/>
  <c r="I35" i="70" s="1"/>
  <c r="J35" i="70" s="1"/>
  <c r="K35" i="70" s="1"/>
  <c r="G36" i="70"/>
  <c r="L36" i="70" s="1"/>
  <c r="H36" i="70"/>
  <c r="I36" i="70" s="1"/>
  <c r="J36" i="70" s="1"/>
  <c r="K36" i="70" s="1"/>
  <c r="G37" i="70"/>
  <c r="H37" i="70"/>
  <c r="I37" i="70"/>
  <c r="J37" i="70" s="1"/>
  <c r="K37" i="70" s="1"/>
  <c r="G38" i="70"/>
  <c r="H38" i="70"/>
  <c r="I38" i="70" s="1"/>
  <c r="J38" i="70" s="1"/>
  <c r="K38" i="70" s="1"/>
  <c r="G39" i="70"/>
  <c r="H39" i="70"/>
  <c r="I39" i="70"/>
  <c r="J39" i="70"/>
  <c r="K39" i="70"/>
  <c r="G40" i="70"/>
  <c r="H40" i="70"/>
  <c r="I40" i="70"/>
  <c r="J40" i="70"/>
  <c r="K40" i="70"/>
  <c r="G41" i="70"/>
  <c r="L41" i="70" s="1"/>
  <c r="H41" i="70"/>
  <c r="I41" i="70"/>
  <c r="J41" i="70"/>
  <c r="K41" i="70" s="1"/>
  <c r="G42" i="70"/>
  <c r="L42" i="70" s="1"/>
  <c r="H42" i="70"/>
  <c r="I42" i="70"/>
  <c r="J42" i="70" s="1"/>
  <c r="K42" i="70" s="1"/>
  <c r="G43" i="70"/>
  <c r="L43" i="70" s="1"/>
  <c r="H43" i="70"/>
  <c r="I43" i="70" s="1"/>
  <c r="J43" i="70" s="1"/>
  <c r="K43" i="70" s="1"/>
  <c r="G44" i="70"/>
  <c r="L44" i="70" s="1"/>
  <c r="H44" i="70"/>
  <c r="I44" i="70" s="1"/>
  <c r="J44" i="70" s="1"/>
  <c r="K44" i="70" s="1"/>
  <c r="G45" i="70"/>
  <c r="H45" i="70"/>
  <c r="I45" i="70"/>
  <c r="J45" i="70" s="1"/>
  <c r="K45" i="70" s="1"/>
  <c r="G46" i="70"/>
  <c r="H46" i="70"/>
  <c r="I46" i="70" s="1"/>
  <c r="J46" i="70" s="1"/>
  <c r="K46" i="70" s="1"/>
  <c r="G47" i="70"/>
  <c r="H47" i="70"/>
  <c r="I47" i="70"/>
  <c r="J47" i="70"/>
  <c r="K47" i="70"/>
  <c r="G48" i="70"/>
  <c r="H48" i="70"/>
  <c r="I48" i="70"/>
  <c r="J48" i="70"/>
  <c r="K48" i="70"/>
  <c r="G49" i="70"/>
  <c r="L49" i="70" s="1"/>
  <c r="H49" i="70"/>
  <c r="I49" i="70"/>
  <c r="J49" i="70"/>
  <c r="K49" i="70" s="1"/>
  <c r="G50" i="70"/>
  <c r="L50" i="70" s="1"/>
  <c r="H50" i="70"/>
  <c r="I50" i="70"/>
  <c r="J50" i="70" s="1"/>
  <c r="K50" i="70" s="1"/>
  <c r="G51" i="70"/>
  <c r="L51" i="70" s="1"/>
  <c r="H51" i="70"/>
  <c r="I51" i="70" s="1"/>
  <c r="J51" i="70" s="1"/>
  <c r="K51" i="70" s="1"/>
  <c r="G52" i="70"/>
  <c r="L52" i="70" s="1"/>
  <c r="H52" i="70"/>
  <c r="I52" i="70" s="1"/>
  <c r="J52" i="70" s="1"/>
  <c r="K52" i="70" s="1"/>
  <c r="G53" i="70"/>
  <c r="H53" i="70"/>
  <c r="I53" i="70"/>
  <c r="J53" i="70" s="1"/>
  <c r="K53" i="70" s="1"/>
  <c r="G54" i="70"/>
  <c r="H54" i="70"/>
  <c r="I54" i="70" s="1"/>
  <c r="J54" i="70" s="1"/>
  <c r="K54" i="70" s="1"/>
  <c r="G55" i="70"/>
  <c r="H55" i="70"/>
  <c r="I55" i="70"/>
  <c r="J55" i="70"/>
  <c r="K55" i="70"/>
  <c r="G56" i="70"/>
  <c r="H56" i="70"/>
  <c r="I56" i="70"/>
  <c r="J56" i="70"/>
  <c r="K56" i="70"/>
  <c r="G57" i="70"/>
  <c r="L57" i="70" s="1"/>
  <c r="H57" i="70"/>
  <c r="I57" i="70"/>
  <c r="J57" i="70"/>
  <c r="K57" i="70" s="1"/>
  <c r="G58" i="70"/>
  <c r="L58" i="70" s="1"/>
  <c r="H58" i="70"/>
  <c r="I58" i="70"/>
  <c r="J58" i="70" s="1"/>
  <c r="K58" i="70" s="1"/>
  <c r="G59" i="70"/>
  <c r="L59" i="70" s="1"/>
  <c r="H59" i="70"/>
  <c r="I59" i="70" s="1"/>
  <c r="J59" i="70" s="1"/>
  <c r="K59" i="70" s="1"/>
  <c r="G60" i="70"/>
  <c r="L60" i="70" s="1"/>
  <c r="H60" i="70"/>
  <c r="I60" i="70" s="1"/>
  <c r="J60" i="70" s="1"/>
  <c r="K60" i="70" s="1"/>
  <c r="G61" i="70"/>
  <c r="H61" i="70"/>
  <c r="I61" i="70"/>
  <c r="J61" i="70" s="1"/>
  <c r="K61" i="70" s="1"/>
  <c r="G62" i="70"/>
  <c r="H62" i="70"/>
  <c r="I62" i="70" s="1"/>
  <c r="J62" i="70" s="1"/>
  <c r="K62" i="70" s="1"/>
  <c r="N36" i="72" l="1"/>
  <c r="E36" i="72" s="1"/>
  <c r="N23" i="72"/>
  <c r="E23" i="72" s="1"/>
  <c r="N20" i="72"/>
  <c r="E20" i="72" s="1"/>
  <c r="N16" i="72"/>
  <c r="E16" i="72" s="1"/>
  <c r="N21" i="72"/>
  <c r="E21" i="72" s="1"/>
  <c r="N22" i="72"/>
  <c r="E22" i="72" s="1"/>
  <c r="N60" i="72"/>
  <c r="E60" i="72" s="1"/>
  <c r="N25" i="71"/>
  <c r="E25" i="71" s="1"/>
  <c r="N41" i="71"/>
  <c r="E41" i="71" s="1"/>
  <c r="N50" i="71"/>
  <c r="E50" i="71" s="1"/>
  <c r="M60" i="71"/>
  <c r="M36" i="71"/>
  <c r="M45" i="71"/>
  <c r="M46" i="71"/>
  <c r="M51" i="71"/>
  <c r="M59" i="71"/>
  <c r="M28" i="71"/>
  <c r="M37" i="71"/>
  <c r="M38" i="71"/>
  <c r="M43" i="71"/>
  <c r="M35" i="71"/>
  <c r="N35" i="71" s="1"/>
  <c r="E35" i="71" s="1"/>
  <c r="M11" i="71"/>
  <c r="M52" i="71"/>
  <c r="M44" i="71"/>
  <c r="M53" i="71"/>
  <c r="M54" i="71"/>
  <c r="M61" i="71"/>
  <c r="M20" i="71"/>
  <c r="M29" i="71"/>
  <c r="M30" i="71"/>
  <c r="L24" i="71"/>
  <c r="N24" i="71" s="1"/>
  <c r="E24" i="71" s="1"/>
  <c r="M40" i="71"/>
  <c r="N40" i="71" s="1"/>
  <c r="E40" i="71" s="1"/>
  <c r="M32" i="71"/>
  <c r="L34" i="71"/>
  <c r="N34" i="71" s="1"/>
  <c r="E34" i="71" s="1"/>
  <c r="M49" i="71"/>
  <c r="L26" i="71"/>
  <c r="L51" i="71"/>
  <c r="N51" i="71" s="1"/>
  <c r="E51" i="71" s="1"/>
  <c r="M58" i="71"/>
  <c r="N58" i="71" s="1"/>
  <c r="E58" i="71" s="1"/>
  <c r="M19" i="71"/>
  <c r="M62" i="71"/>
  <c r="N32" i="71"/>
  <c r="E32" i="71" s="1"/>
  <c r="N48" i="71"/>
  <c r="E48" i="71" s="1"/>
  <c r="L13" i="71"/>
  <c r="N13" i="71" s="1"/>
  <c r="E13" i="71" s="1"/>
  <c r="L14" i="71"/>
  <c r="N14" i="71" s="1"/>
  <c r="E14" i="71" s="1"/>
  <c r="L52" i="71"/>
  <c r="N52" i="71" s="1"/>
  <c r="E52" i="71" s="1"/>
  <c r="L53" i="71"/>
  <c r="L61" i="71"/>
  <c r="L45" i="71"/>
  <c r="L28" i="71"/>
  <c r="N28" i="71" s="1"/>
  <c r="E28" i="71" s="1"/>
  <c r="L31" i="71"/>
  <c r="N31" i="71" s="1"/>
  <c r="E31" i="71" s="1"/>
  <c r="L37" i="71"/>
  <c r="N37" i="71" s="1"/>
  <c r="E37" i="71" s="1"/>
  <c r="L20" i="71"/>
  <c r="L23" i="71"/>
  <c r="N23" i="71" s="1"/>
  <c r="E23" i="71" s="1"/>
  <c r="L30" i="71"/>
  <c r="N30" i="71" s="1"/>
  <c r="E30" i="71" s="1"/>
  <c r="L21" i="71"/>
  <c r="L55" i="71"/>
  <c r="L60" i="71"/>
  <c r="N60" i="71" s="1"/>
  <c r="E60" i="71" s="1"/>
  <c r="L44" i="71"/>
  <c r="N44" i="71" s="1"/>
  <c r="E44" i="71" s="1"/>
  <c r="L47" i="71"/>
  <c r="N47" i="71" s="1"/>
  <c r="E47" i="71" s="1"/>
  <c r="L54" i="71"/>
  <c r="L62" i="71"/>
  <c r="L36" i="71"/>
  <c r="L39" i="71"/>
  <c r="N39" i="71" s="1"/>
  <c r="E39" i="71" s="1"/>
  <c r="L46" i="71"/>
  <c r="N46" i="71" s="1"/>
  <c r="E46" i="71" s="1"/>
  <c r="L59" i="71"/>
  <c r="N59" i="71" s="1"/>
  <c r="E59" i="71" s="1"/>
  <c r="L38" i="71"/>
  <c r="N38" i="71" s="1"/>
  <c r="E38" i="71" s="1"/>
  <c r="L29" i="71"/>
  <c r="N29" i="71" s="1"/>
  <c r="E29" i="71" s="1"/>
  <c r="L12" i="71"/>
  <c r="N12" i="71" s="1"/>
  <c r="E12" i="71" s="1"/>
  <c r="L15" i="71"/>
  <c r="L22" i="71"/>
  <c r="N22" i="71" s="1"/>
  <c r="E22" i="71" s="1"/>
  <c r="M10" i="71"/>
  <c r="L19" i="71"/>
  <c r="N19" i="71" s="1"/>
  <c r="E19" i="71" s="1"/>
  <c r="M55" i="71"/>
  <c r="M27" i="71"/>
  <c r="N27" i="71" s="1"/>
  <c r="E27" i="71" s="1"/>
  <c r="L11" i="71"/>
  <c r="N11" i="71" s="1"/>
  <c r="E11" i="71" s="1"/>
  <c r="M31" i="71"/>
  <c r="L42" i="71"/>
  <c r="N42" i="71" s="1"/>
  <c r="E42" i="71" s="1"/>
  <c r="L10" i="71"/>
  <c r="M21" i="71"/>
  <c r="L16" i="71"/>
  <c r="N16" i="71" s="1"/>
  <c r="E16" i="71" s="1"/>
  <c r="L43" i="71"/>
  <c r="M56" i="71"/>
  <c r="M26" i="71"/>
  <c r="M23" i="71"/>
  <c r="M25" i="71"/>
  <c r="M50" i="71"/>
  <c r="L57" i="71"/>
  <c r="N57" i="71" s="1"/>
  <c r="E57" i="71" s="1"/>
  <c r="L17" i="71"/>
  <c r="N17" i="71" s="1"/>
  <c r="E17" i="71" s="1"/>
  <c r="L49" i="71"/>
  <c r="N49" i="71" s="1"/>
  <c r="E49" i="71" s="1"/>
  <c r="L56" i="71"/>
  <c r="N56" i="71" s="1"/>
  <c r="E56" i="71" s="1"/>
  <c r="M15" i="71"/>
  <c r="M17" i="71"/>
  <c r="M13" i="71"/>
  <c r="M48" i="71"/>
  <c r="M46" i="70"/>
  <c r="N36" i="70"/>
  <c r="E36" i="70" s="1"/>
  <c r="M25" i="70"/>
  <c r="N25" i="70" s="1"/>
  <c r="E25" i="70" s="1"/>
  <c r="M60" i="70"/>
  <c r="N60" i="70" s="1"/>
  <c r="E60" i="70" s="1"/>
  <c r="M55" i="70"/>
  <c r="I7" i="70"/>
  <c r="M62" i="70" s="1"/>
  <c r="M49" i="70"/>
  <c r="N49" i="70" s="1"/>
  <c r="E49" i="70" s="1"/>
  <c r="M32" i="70"/>
  <c r="N28" i="70"/>
  <c r="E28" i="70" s="1"/>
  <c r="M13" i="70"/>
  <c r="M59" i="70"/>
  <c r="M52" i="70"/>
  <c r="M47" i="70"/>
  <c r="M34" i="70"/>
  <c r="N34" i="70" s="1"/>
  <c r="E34" i="70" s="1"/>
  <c r="M20" i="70"/>
  <c r="M15" i="70"/>
  <c r="L16" i="70"/>
  <c r="L32" i="70"/>
  <c r="L40" i="70"/>
  <c r="N40" i="70" s="1"/>
  <c r="E40" i="70" s="1"/>
  <c r="L48" i="70"/>
  <c r="N48" i="70" s="1"/>
  <c r="E48" i="70" s="1"/>
  <c r="L56" i="70"/>
  <c r="L45" i="70"/>
  <c r="L14" i="70"/>
  <c r="L46" i="70"/>
  <c r="N46" i="70" s="1"/>
  <c r="E46" i="70" s="1"/>
  <c r="L15" i="70"/>
  <c r="N15" i="70" s="1"/>
  <c r="E15" i="70" s="1"/>
  <c r="L23" i="70"/>
  <c r="N23" i="70" s="1"/>
  <c r="E23" i="70" s="1"/>
  <c r="L31" i="70"/>
  <c r="N31" i="70" s="1"/>
  <c r="E31" i="70" s="1"/>
  <c r="L21" i="70"/>
  <c r="N21" i="70" s="1"/>
  <c r="E21" i="70" s="1"/>
  <c r="L39" i="70"/>
  <c r="L47" i="70"/>
  <c r="L13" i="70"/>
  <c r="N13" i="70" s="1"/>
  <c r="E13" i="70" s="1"/>
  <c r="L29" i="70"/>
  <c r="L53" i="70"/>
  <c r="L62" i="70"/>
  <c r="N62" i="70" s="1"/>
  <c r="E62" i="70" s="1"/>
  <c r="L55" i="70"/>
  <c r="L37" i="70"/>
  <c r="N37" i="70" s="1"/>
  <c r="E37" i="70" s="1"/>
  <c r="L61" i="70"/>
  <c r="L22" i="70"/>
  <c r="L30" i="70"/>
  <c r="L38" i="70"/>
  <c r="L54" i="70"/>
  <c r="M11" i="70"/>
  <c r="M14" i="70"/>
  <c r="N33" i="70"/>
  <c r="E33" i="70" s="1"/>
  <c r="M23" i="70"/>
  <c r="M45" i="70"/>
  <c r="M41" i="70"/>
  <c r="N41" i="70" s="1"/>
  <c r="E41" i="70" s="1"/>
  <c r="M37" i="70"/>
  <c r="M30" i="70"/>
  <c r="L27" i="70"/>
  <c r="M24" i="70"/>
  <c r="N24" i="70" s="1"/>
  <c r="E24" i="70" s="1"/>
  <c r="L20" i="70"/>
  <c r="N20" i="70" s="1"/>
  <c r="E20" i="70" s="1"/>
  <c r="M36" i="70"/>
  <c r="M31" i="70"/>
  <c r="M53" i="70"/>
  <c r="M40" i="70"/>
  <c r="M21" i="70"/>
  <c r="N11" i="70"/>
  <c r="E11" i="70" s="1"/>
  <c r="M28" i="70"/>
  <c r="M38" i="70"/>
  <c r="N59" i="70"/>
  <c r="E59" i="70" s="1"/>
  <c r="M56" i="70"/>
  <c r="N52" i="70"/>
  <c r="E52" i="70" s="1"/>
  <c r="M61" i="70"/>
  <c r="M58" i="70"/>
  <c r="N58" i="70" s="1"/>
  <c r="E58" i="70" s="1"/>
  <c r="M51" i="70"/>
  <c r="N51" i="70" s="1"/>
  <c r="E51" i="70" s="1"/>
  <c r="M44" i="70"/>
  <c r="N44" i="70" s="1"/>
  <c r="E44" i="70" s="1"/>
  <c r="M39" i="70"/>
  <c r="M26" i="70"/>
  <c r="N26" i="70" s="1"/>
  <c r="E26" i="70" s="1"/>
  <c r="M19" i="70"/>
  <c r="M12" i="70"/>
  <c r="M43" i="70"/>
  <c r="M57" i="70"/>
  <c r="N57" i="70" s="1"/>
  <c r="E57" i="70" s="1"/>
  <c r="N43" i="70"/>
  <c r="E43" i="70" s="1"/>
  <c r="M42" i="70"/>
  <c r="N42" i="70" s="1"/>
  <c r="E42" i="70" s="1"/>
  <c r="M54" i="70"/>
  <c r="M48" i="70"/>
  <c r="M33" i="70"/>
  <c r="M29" i="70"/>
  <c r="M22" i="70"/>
  <c r="L19" i="70"/>
  <c r="M16" i="70"/>
  <c r="L12" i="70"/>
  <c r="L10" i="70"/>
  <c r="B6" i="69"/>
  <c r="B7" i="69"/>
  <c r="I7" i="69"/>
  <c r="M26" i="69" s="1"/>
  <c r="E10" i="69"/>
  <c r="G10" i="69"/>
  <c r="I6" i="69" s="1"/>
  <c r="L14" i="69" s="1"/>
  <c r="H10" i="69"/>
  <c r="I10" i="69" s="1"/>
  <c r="J10" i="69" s="1"/>
  <c r="K10" i="69" s="1"/>
  <c r="M10" i="69" s="1"/>
  <c r="G11" i="69"/>
  <c r="H11" i="69"/>
  <c r="I11" i="69" s="1"/>
  <c r="J11" i="69" s="1"/>
  <c r="K11" i="69" s="1"/>
  <c r="L11" i="69"/>
  <c r="G12" i="69"/>
  <c r="H12" i="69"/>
  <c r="I12" i="69"/>
  <c r="J12" i="69"/>
  <c r="K12" i="69"/>
  <c r="G13" i="69"/>
  <c r="H13" i="69"/>
  <c r="I13" i="69"/>
  <c r="J13" i="69"/>
  <c r="K13" i="69" s="1"/>
  <c r="M13" i="69"/>
  <c r="G14" i="69"/>
  <c r="H14" i="69"/>
  <c r="I14" i="69"/>
  <c r="J14" i="69" s="1"/>
  <c r="K14" i="69" s="1"/>
  <c r="G15" i="69"/>
  <c r="L15" i="69" s="1"/>
  <c r="H15" i="69"/>
  <c r="I15" i="69" s="1"/>
  <c r="J15" i="69" s="1"/>
  <c r="K15" i="69"/>
  <c r="G16" i="69"/>
  <c r="L16" i="69" s="1"/>
  <c r="H16" i="69"/>
  <c r="I16" i="69"/>
  <c r="J16" i="69"/>
  <c r="K16" i="69" s="1"/>
  <c r="G17" i="69"/>
  <c r="H17" i="69"/>
  <c r="I17" i="69"/>
  <c r="J17" i="69" s="1"/>
  <c r="K17" i="69" s="1"/>
  <c r="M17" i="69" s="1"/>
  <c r="G18" i="69"/>
  <c r="H18" i="69"/>
  <c r="I18" i="69" s="1"/>
  <c r="J18" i="69" s="1"/>
  <c r="K18" i="69" s="1"/>
  <c r="L18" i="69"/>
  <c r="G19" i="69"/>
  <c r="L19" i="69" s="1"/>
  <c r="N19" i="69" s="1"/>
  <c r="E19" i="69" s="1"/>
  <c r="H19" i="69"/>
  <c r="I19" i="69" s="1"/>
  <c r="J19" i="69" s="1"/>
  <c r="K19" i="69" s="1"/>
  <c r="M19" i="69" s="1"/>
  <c r="G20" i="69"/>
  <c r="H20" i="69"/>
  <c r="I20" i="69"/>
  <c r="J20" i="69"/>
  <c r="K20" i="69" s="1"/>
  <c r="M20" i="69" s="1"/>
  <c r="G21" i="69"/>
  <c r="H21" i="69"/>
  <c r="I21" i="69"/>
  <c r="J21" i="69"/>
  <c r="K21" i="69" s="1"/>
  <c r="G22" i="69"/>
  <c r="H22" i="69"/>
  <c r="I22" i="69" s="1"/>
  <c r="J22" i="69" s="1"/>
  <c r="K22" i="69" s="1"/>
  <c r="M22" i="69" s="1"/>
  <c r="L22" i="69"/>
  <c r="G23" i="69"/>
  <c r="L23" i="69" s="1"/>
  <c r="H23" i="69"/>
  <c r="I23" i="69" s="1"/>
  <c r="J23" i="69" s="1"/>
  <c r="K23" i="69"/>
  <c r="G24" i="69"/>
  <c r="L24" i="69" s="1"/>
  <c r="H24" i="69"/>
  <c r="I24" i="69"/>
  <c r="J24" i="69"/>
  <c r="K24" i="69" s="1"/>
  <c r="G25" i="69"/>
  <c r="H25" i="69"/>
  <c r="I25" i="69"/>
  <c r="J25" i="69" s="1"/>
  <c r="K25" i="69" s="1"/>
  <c r="M25" i="69" s="1"/>
  <c r="G26" i="69"/>
  <c r="H26" i="69"/>
  <c r="I26" i="69" s="1"/>
  <c r="J26" i="69" s="1"/>
  <c r="K26" i="69" s="1"/>
  <c r="L26" i="69"/>
  <c r="G27" i="69"/>
  <c r="L27" i="69" s="1"/>
  <c r="H27" i="69"/>
  <c r="I27" i="69"/>
  <c r="J27" i="69"/>
  <c r="K27" i="69"/>
  <c r="G28" i="69"/>
  <c r="H28" i="69"/>
  <c r="I28" i="69"/>
  <c r="J28" i="69"/>
  <c r="K28" i="69" s="1"/>
  <c r="M28" i="69" s="1"/>
  <c r="G29" i="69"/>
  <c r="H29" i="69"/>
  <c r="I29" i="69"/>
  <c r="J29" i="69"/>
  <c r="K29" i="69" s="1"/>
  <c r="M29" i="69"/>
  <c r="G30" i="69"/>
  <c r="H30" i="69"/>
  <c r="I30" i="69"/>
  <c r="J30" i="69" s="1"/>
  <c r="K30" i="69" s="1"/>
  <c r="L30" i="69"/>
  <c r="G31" i="69"/>
  <c r="L31" i="69" s="1"/>
  <c r="H31" i="69"/>
  <c r="I31" i="69" s="1"/>
  <c r="J31" i="69" s="1"/>
  <c r="K31" i="69"/>
  <c r="M31" i="69" s="1"/>
  <c r="G32" i="69"/>
  <c r="L32" i="69" s="1"/>
  <c r="H32" i="69"/>
  <c r="I32" i="69"/>
  <c r="J32" i="69"/>
  <c r="K32" i="69" s="1"/>
  <c r="G33" i="69"/>
  <c r="H33" i="69"/>
  <c r="I33" i="69"/>
  <c r="J33" i="69" s="1"/>
  <c r="K33" i="69" s="1"/>
  <c r="M33" i="69" s="1"/>
  <c r="G34" i="69"/>
  <c r="H34" i="69"/>
  <c r="I34" i="69" s="1"/>
  <c r="J34" i="69" s="1"/>
  <c r="K34" i="69" s="1"/>
  <c r="L34" i="69"/>
  <c r="G35" i="69"/>
  <c r="L35" i="69" s="1"/>
  <c r="H35" i="69"/>
  <c r="I35" i="69"/>
  <c r="J35" i="69"/>
  <c r="K35" i="69"/>
  <c r="G36" i="69"/>
  <c r="H36" i="69"/>
  <c r="I36" i="69"/>
  <c r="J36" i="69"/>
  <c r="K36" i="69"/>
  <c r="G37" i="69"/>
  <c r="H37" i="69"/>
  <c r="I37" i="69"/>
  <c r="J37" i="69"/>
  <c r="K37" i="69" s="1"/>
  <c r="M37" i="69" s="1"/>
  <c r="G38" i="69"/>
  <c r="H38" i="69"/>
  <c r="I38" i="69" s="1"/>
  <c r="J38" i="69" s="1"/>
  <c r="K38" i="69" s="1"/>
  <c r="M38" i="69" s="1"/>
  <c r="L38" i="69"/>
  <c r="G39" i="69"/>
  <c r="L39" i="69" s="1"/>
  <c r="H39" i="69"/>
  <c r="I39" i="69" s="1"/>
  <c r="J39" i="69" s="1"/>
  <c r="K39" i="69"/>
  <c r="M39" i="69" s="1"/>
  <c r="G40" i="69"/>
  <c r="L40" i="69" s="1"/>
  <c r="H40" i="69"/>
  <c r="I40" i="69"/>
  <c r="J40" i="69"/>
  <c r="K40" i="69" s="1"/>
  <c r="G41" i="69"/>
  <c r="H41" i="69"/>
  <c r="I41" i="69"/>
  <c r="J41" i="69" s="1"/>
  <c r="K41" i="69" s="1"/>
  <c r="G42" i="69"/>
  <c r="H42" i="69"/>
  <c r="I42" i="69" s="1"/>
  <c r="J42" i="69" s="1"/>
  <c r="K42" i="69" s="1"/>
  <c r="L42" i="69"/>
  <c r="M42" i="69"/>
  <c r="G43" i="69"/>
  <c r="H43" i="69"/>
  <c r="I43" i="69"/>
  <c r="J43" i="69"/>
  <c r="K43" i="69"/>
  <c r="L43" i="69"/>
  <c r="G44" i="69"/>
  <c r="H44" i="69"/>
  <c r="I44" i="69"/>
  <c r="J44" i="69"/>
  <c r="K44" i="69" s="1"/>
  <c r="M44" i="69" s="1"/>
  <c r="G45" i="69"/>
  <c r="H45" i="69"/>
  <c r="I45" i="69"/>
  <c r="J45" i="69" s="1"/>
  <c r="K45" i="69" s="1"/>
  <c r="M45" i="69" s="1"/>
  <c r="G46" i="69"/>
  <c r="H46" i="69"/>
  <c r="I46" i="69" s="1"/>
  <c r="J46" i="69" s="1"/>
  <c r="K46" i="69" s="1"/>
  <c r="M46" i="69" s="1"/>
  <c r="L46" i="69"/>
  <c r="G47" i="69"/>
  <c r="L47" i="69" s="1"/>
  <c r="H47" i="69"/>
  <c r="I47" i="69" s="1"/>
  <c r="J47" i="69" s="1"/>
  <c r="K47" i="69" s="1"/>
  <c r="M47" i="69" s="1"/>
  <c r="G48" i="69"/>
  <c r="L48" i="69" s="1"/>
  <c r="H48" i="69"/>
  <c r="I48" i="69"/>
  <c r="J48" i="69"/>
  <c r="K48" i="69" s="1"/>
  <c r="G49" i="69"/>
  <c r="H49" i="69"/>
  <c r="I49" i="69"/>
  <c r="J49" i="69" s="1"/>
  <c r="K49" i="69" s="1"/>
  <c r="M49" i="69" s="1"/>
  <c r="G50" i="69"/>
  <c r="H50" i="69"/>
  <c r="I50" i="69" s="1"/>
  <c r="J50" i="69" s="1"/>
  <c r="K50" i="69" s="1"/>
  <c r="M50" i="69" s="1"/>
  <c r="L50" i="69"/>
  <c r="G51" i="69"/>
  <c r="H51" i="69"/>
  <c r="I51" i="69"/>
  <c r="J51" i="69"/>
  <c r="K51" i="69"/>
  <c r="L51" i="69"/>
  <c r="G52" i="69"/>
  <c r="H52" i="69"/>
  <c r="I52" i="69"/>
  <c r="J52" i="69"/>
  <c r="K52" i="69" s="1"/>
  <c r="M52" i="69" s="1"/>
  <c r="G53" i="69"/>
  <c r="H53" i="69"/>
  <c r="I53" i="69"/>
  <c r="J53" i="69" s="1"/>
  <c r="K53" i="69" s="1"/>
  <c r="M53" i="69" s="1"/>
  <c r="G54" i="69"/>
  <c r="H54" i="69"/>
  <c r="I54" i="69"/>
  <c r="J54" i="69" s="1"/>
  <c r="K54" i="69" s="1"/>
  <c r="L54" i="69"/>
  <c r="G55" i="69"/>
  <c r="L55" i="69" s="1"/>
  <c r="H55" i="69"/>
  <c r="I55" i="69" s="1"/>
  <c r="J55" i="69" s="1"/>
  <c r="K55" i="69" s="1"/>
  <c r="M55" i="69" s="1"/>
  <c r="G56" i="69"/>
  <c r="L56" i="69" s="1"/>
  <c r="H56" i="69"/>
  <c r="I56" i="69"/>
  <c r="J56" i="69"/>
  <c r="K56" i="69" s="1"/>
  <c r="M56" i="69" s="1"/>
  <c r="N56" i="69"/>
  <c r="E56" i="69" s="1"/>
  <c r="G57" i="69"/>
  <c r="H57" i="69"/>
  <c r="I57" i="69"/>
  <c r="J57" i="69" s="1"/>
  <c r="K57" i="69" s="1"/>
  <c r="M57" i="69" s="1"/>
  <c r="G58" i="69"/>
  <c r="H58" i="69"/>
  <c r="I58" i="69" s="1"/>
  <c r="J58" i="69" s="1"/>
  <c r="K58" i="69" s="1"/>
  <c r="M58" i="69" s="1"/>
  <c r="L58" i="69"/>
  <c r="G59" i="69"/>
  <c r="H59" i="69"/>
  <c r="I59" i="69"/>
  <c r="J59" i="69"/>
  <c r="K59" i="69"/>
  <c r="M59" i="69" s="1"/>
  <c r="L59" i="69"/>
  <c r="N59" i="69" s="1"/>
  <c r="E59" i="69" s="1"/>
  <c r="G60" i="69"/>
  <c r="H60" i="69"/>
  <c r="I60" i="69"/>
  <c r="J60" i="69"/>
  <c r="K60" i="69"/>
  <c r="G61" i="69"/>
  <c r="H61" i="69"/>
  <c r="I61" i="69"/>
  <c r="J61" i="69"/>
  <c r="K61" i="69" s="1"/>
  <c r="M61" i="69" s="1"/>
  <c r="G62" i="69"/>
  <c r="H62" i="69"/>
  <c r="I62" i="69"/>
  <c r="J62" i="69" s="1"/>
  <c r="K62" i="69"/>
  <c r="M62" i="69" s="1"/>
  <c r="L62" i="69"/>
  <c r="N26" i="71" l="1"/>
  <c r="E26" i="71" s="1"/>
  <c r="N43" i="71"/>
  <c r="E43" i="71" s="1"/>
  <c r="N21" i="71"/>
  <c r="E21" i="71" s="1"/>
  <c r="N36" i="71"/>
  <c r="E36" i="71" s="1"/>
  <c r="N53" i="71"/>
  <c r="E53" i="71" s="1"/>
  <c r="N15" i="71"/>
  <c r="E15" i="71" s="1"/>
  <c r="N62" i="71"/>
  <c r="E62" i="71" s="1"/>
  <c r="N55" i="71"/>
  <c r="E55" i="71" s="1"/>
  <c r="N45" i="71"/>
  <c r="E45" i="71" s="1"/>
  <c r="N61" i="71"/>
  <c r="E61" i="71" s="1"/>
  <c r="N10" i="71"/>
  <c r="N54" i="71"/>
  <c r="E54" i="71" s="1"/>
  <c r="N20" i="71"/>
  <c r="E20" i="71" s="1"/>
  <c r="N32" i="70"/>
  <c r="E32" i="70" s="1"/>
  <c r="N54" i="70"/>
  <c r="E54" i="70" s="1"/>
  <c r="N16" i="70"/>
  <c r="E16" i="70" s="1"/>
  <c r="N38" i="70"/>
  <c r="E38" i="70" s="1"/>
  <c r="N29" i="70"/>
  <c r="E29" i="70" s="1"/>
  <c r="N19" i="70"/>
  <c r="E19" i="70" s="1"/>
  <c r="N30" i="70"/>
  <c r="E30" i="70" s="1"/>
  <c r="N14" i="70"/>
  <c r="E14" i="70" s="1"/>
  <c r="M10" i="70"/>
  <c r="M18" i="70"/>
  <c r="N18" i="70" s="1"/>
  <c r="E18" i="70" s="1"/>
  <c r="N55" i="70"/>
  <c r="E55" i="70" s="1"/>
  <c r="N53" i="70"/>
  <c r="E53" i="70" s="1"/>
  <c r="N10" i="70"/>
  <c r="N22" i="70"/>
  <c r="E22" i="70" s="1"/>
  <c r="N47" i="70"/>
  <c r="E47" i="70" s="1"/>
  <c r="N45" i="70"/>
  <c r="E45" i="70" s="1"/>
  <c r="N12" i="70"/>
  <c r="E12" i="70" s="1"/>
  <c r="N61" i="70"/>
  <c r="E61" i="70" s="1"/>
  <c r="N39" i="70"/>
  <c r="E39" i="70" s="1"/>
  <c r="N56" i="70"/>
  <c r="E56" i="70" s="1"/>
  <c r="M27" i="70"/>
  <c r="N27" i="70" s="1"/>
  <c r="E27" i="70" s="1"/>
  <c r="M17" i="70"/>
  <c r="N17" i="70" s="1"/>
  <c r="E17" i="70" s="1"/>
  <c r="M35" i="70"/>
  <c r="N35" i="70" s="1"/>
  <c r="E35" i="70" s="1"/>
  <c r="M50" i="70"/>
  <c r="N50" i="70" s="1"/>
  <c r="E50" i="70" s="1"/>
  <c r="N27" i="69"/>
  <c r="E27" i="69" s="1"/>
  <c r="N35" i="69"/>
  <c r="E35" i="69" s="1"/>
  <c r="N14" i="69"/>
  <c r="E14" i="69" s="1"/>
  <c r="N50" i="69"/>
  <c r="E50" i="69" s="1"/>
  <c r="M21" i="69"/>
  <c r="M18" i="69"/>
  <c r="M48" i="69"/>
  <c r="N48" i="69" s="1"/>
  <c r="E48" i="69" s="1"/>
  <c r="N46" i="69"/>
  <c r="E46" i="69" s="1"/>
  <c r="N43" i="69"/>
  <c r="E43" i="69" s="1"/>
  <c r="N39" i="69"/>
  <c r="E39" i="69" s="1"/>
  <c r="M35" i="69"/>
  <c r="M32" i="69"/>
  <c r="N32" i="69" s="1"/>
  <c r="E32" i="69" s="1"/>
  <c r="M16" i="69"/>
  <c r="N16" i="69" s="1"/>
  <c r="E16" i="69" s="1"/>
  <c r="M12" i="69"/>
  <c r="N55" i="69"/>
  <c r="E55" i="69" s="1"/>
  <c r="N42" i="69"/>
  <c r="E42" i="69" s="1"/>
  <c r="M41" i="69"/>
  <c r="M30" i="69"/>
  <c r="N30" i="69" s="1"/>
  <c r="E30" i="69" s="1"/>
  <c r="M27" i="69"/>
  <c r="N22" i="69"/>
  <c r="E22" i="69" s="1"/>
  <c r="M14" i="69"/>
  <c r="N54" i="69"/>
  <c r="E54" i="69" s="1"/>
  <c r="N47" i="69"/>
  <c r="E47" i="69" s="1"/>
  <c r="M60" i="69"/>
  <c r="M36" i="69"/>
  <c r="M24" i="69"/>
  <c r="N24" i="69" s="1"/>
  <c r="E24" i="69" s="1"/>
  <c r="N62" i="69"/>
  <c r="E62" i="69" s="1"/>
  <c r="N58" i="69"/>
  <c r="E58" i="69" s="1"/>
  <c r="L41" i="69"/>
  <c r="N41" i="69" s="1"/>
  <c r="E41" i="69" s="1"/>
  <c r="L49" i="69"/>
  <c r="N49" i="69" s="1"/>
  <c r="E49" i="69" s="1"/>
  <c r="L25" i="69"/>
  <c r="N25" i="69" s="1"/>
  <c r="E25" i="69" s="1"/>
  <c r="L33" i="69"/>
  <c r="N33" i="69" s="1"/>
  <c r="E33" i="69" s="1"/>
  <c r="L57" i="69"/>
  <c r="N57" i="69" s="1"/>
  <c r="E57" i="69" s="1"/>
  <c r="L10" i="69"/>
  <c r="N10" i="69" s="1"/>
  <c r="L12" i="69"/>
  <c r="L20" i="69"/>
  <c r="N20" i="69" s="1"/>
  <c r="E20" i="69" s="1"/>
  <c r="L28" i="69"/>
  <c r="N28" i="69" s="1"/>
  <c r="E28" i="69" s="1"/>
  <c r="L36" i="69"/>
  <c r="N36" i="69" s="1"/>
  <c r="E36" i="69" s="1"/>
  <c r="L44" i="69"/>
  <c r="N44" i="69" s="1"/>
  <c r="E44" i="69" s="1"/>
  <c r="L52" i="69"/>
  <c r="N52" i="69" s="1"/>
  <c r="E52" i="69" s="1"/>
  <c r="L60" i="69"/>
  <c r="N60" i="69" s="1"/>
  <c r="E60" i="69" s="1"/>
  <c r="L13" i="69"/>
  <c r="N13" i="69" s="1"/>
  <c r="E13" i="69" s="1"/>
  <c r="L21" i="69"/>
  <c r="L29" i="69"/>
  <c r="N29" i="69" s="1"/>
  <c r="E29" i="69" s="1"/>
  <c r="L45" i="69"/>
  <c r="N45" i="69" s="1"/>
  <c r="E45" i="69" s="1"/>
  <c r="L53" i="69"/>
  <c r="N53" i="69" s="1"/>
  <c r="E53" i="69" s="1"/>
  <c r="L61" i="69"/>
  <c r="N61" i="69" s="1"/>
  <c r="E61" i="69" s="1"/>
  <c r="L37" i="69"/>
  <c r="N37" i="69" s="1"/>
  <c r="E37" i="69" s="1"/>
  <c r="L17" i="69"/>
  <c r="N17" i="69" s="1"/>
  <c r="E17" i="69" s="1"/>
  <c r="M34" i="69"/>
  <c r="N34" i="69" s="1"/>
  <c r="E34" i="69" s="1"/>
  <c r="M15" i="69"/>
  <c r="M54" i="69"/>
  <c r="M51" i="69"/>
  <c r="N51" i="69" s="1"/>
  <c r="E51" i="69" s="1"/>
  <c r="M23" i="69"/>
  <c r="N23" i="69" s="1"/>
  <c r="E23" i="69" s="1"/>
  <c r="N18" i="69"/>
  <c r="E18" i="69" s="1"/>
  <c r="M43" i="69"/>
  <c r="M40" i="69"/>
  <c r="N40" i="69" s="1"/>
  <c r="E40" i="69" s="1"/>
  <c r="N38" i="69"/>
  <c r="E38" i="69" s="1"/>
  <c r="N31" i="69"/>
  <c r="E31" i="69" s="1"/>
  <c r="N26" i="69"/>
  <c r="E26" i="69" s="1"/>
  <c r="N15" i="69"/>
  <c r="E15" i="69" s="1"/>
  <c r="M11" i="69"/>
  <c r="N11" i="69" s="1"/>
  <c r="E11" i="69" s="1"/>
  <c r="B6" i="68"/>
  <c r="B7" i="68"/>
  <c r="E10" i="68"/>
  <c r="G10" i="68"/>
  <c r="H10" i="68"/>
  <c r="I10" i="68"/>
  <c r="J10" i="68" s="1"/>
  <c r="K10" i="68" s="1"/>
  <c r="G11" i="68"/>
  <c r="H11" i="68"/>
  <c r="I11" i="68" s="1"/>
  <c r="J11" i="68" s="1"/>
  <c r="K11" i="68" s="1"/>
  <c r="G12" i="68"/>
  <c r="H12" i="68"/>
  <c r="I12" i="68" s="1"/>
  <c r="J12" i="68" s="1"/>
  <c r="K12" i="68" s="1"/>
  <c r="G13" i="68"/>
  <c r="H13" i="68"/>
  <c r="I13" i="68"/>
  <c r="J13" i="68"/>
  <c r="K13" i="68"/>
  <c r="G14" i="68"/>
  <c r="H14" i="68"/>
  <c r="I14" i="68"/>
  <c r="J14" i="68"/>
  <c r="K14" i="68"/>
  <c r="G15" i="68"/>
  <c r="H15" i="68"/>
  <c r="I15" i="68"/>
  <c r="J15" i="68"/>
  <c r="K15" i="68"/>
  <c r="G16" i="68"/>
  <c r="H16" i="68"/>
  <c r="I16" i="68"/>
  <c r="J16" i="68" s="1"/>
  <c r="K16" i="68" s="1"/>
  <c r="G17" i="68"/>
  <c r="H17" i="68"/>
  <c r="I17" i="68"/>
  <c r="J17" i="68"/>
  <c r="K17" i="68" s="1"/>
  <c r="G18" i="68"/>
  <c r="H18" i="68"/>
  <c r="I18" i="68" s="1"/>
  <c r="J18" i="68" s="1"/>
  <c r="K18" i="68" s="1"/>
  <c r="G19" i="68"/>
  <c r="H19" i="68"/>
  <c r="I19" i="68" s="1"/>
  <c r="J19" i="68" s="1"/>
  <c r="K19" i="68" s="1"/>
  <c r="G20" i="68"/>
  <c r="H20" i="68"/>
  <c r="I20" i="68" s="1"/>
  <c r="J20" i="68" s="1"/>
  <c r="K20" i="68" s="1"/>
  <c r="G21" i="68"/>
  <c r="H21" i="68"/>
  <c r="I21" i="68"/>
  <c r="J21" i="68"/>
  <c r="K21" i="68"/>
  <c r="G22" i="68"/>
  <c r="H22" i="68"/>
  <c r="I22" i="68"/>
  <c r="J22" i="68"/>
  <c r="K22" i="68"/>
  <c r="G23" i="68"/>
  <c r="H23" i="68"/>
  <c r="I23" i="68"/>
  <c r="J23" i="68"/>
  <c r="K23" i="68"/>
  <c r="G24" i="68"/>
  <c r="H24" i="68"/>
  <c r="I24" i="68"/>
  <c r="J24" i="68"/>
  <c r="K24" i="68"/>
  <c r="G25" i="68"/>
  <c r="H25" i="68"/>
  <c r="I25" i="68"/>
  <c r="J25" i="68" s="1"/>
  <c r="K25" i="68" s="1"/>
  <c r="G26" i="68"/>
  <c r="H26" i="68"/>
  <c r="I26" i="68"/>
  <c r="J26" i="68" s="1"/>
  <c r="K26" i="68" s="1"/>
  <c r="G27" i="68"/>
  <c r="H27" i="68"/>
  <c r="I27" i="68" s="1"/>
  <c r="J27" i="68" s="1"/>
  <c r="K27" i="68" s="1"/>
  <c r="G28" i="68"/>
  <c r="H28" i="68"/>
  <c r="I28" i="68" s="1"/>
  <c r="J28" i="68" s="1"/>
  <c r="K28" i="68" s="1"/>
  <c r="G29" i="68"/>
  <c r="H29" i="68"/>
  <c r="I29" i="68"/>
  <c r="J29" i="68"/>
  <c r="K29" i="68"/>
  <c r="G30" i="68"/>
  <c r="H30" i="68"/>
  <c r="I30" i="68"/>
  <c r="J30" i="68"/>
  <c r="K30" i="68"/>
  <c r="G31" i="68"/>
  <c r="H31" i="68"/>
  <c r="I31" i="68"/>
  <c r="J31" i="68"/>
  <c r="K31" i="68"/>
  <c r="G32" i="68"/>
  <c r="H32" i="68"/>
  <c r="I32" i="68" s="1"/>
  <c r="J32" i="68" s="1"/>
  <c r="K32" i="68" s="1"/>
  <c r="G33" i="68"/>
  <c r="H33" i="68"/>
  <c r="I33" i="68"/>
  <c r="J33" i="68"/>
  <c r="K33" i="68" s="1"/>
  <c r="G34" i="68"/>
  <c r="H34" i="68"/>
  <c r="I34" i="68"/>
  <c r="J34" i="68" s="1"/>
  <c r="K34" i="68" s="1"/>
  <c r="G35" i="68"/>
  <c r="H35" i="68"/>
  <c r="I35" i="68" s="1"/>
  <c r="J35" i="68" s="1"/>
  <c r="K35" i="68" s="1"/>
  <c r="G36" i="68"/>
  <c r="H36" i="68"/>
  <c r="I36" i="68" s="1"/>
  <c r="J36" i="68" s="1"/>
  <c r="K36" i="68" s="1"/>
  <c r="G37" i="68"/>
  <c r="H37" i="68"/>
  <c r="I37" i="68"/>
  <c r="J37" i="68"/>
  <c r="K37" i="68"/>
  <c r="G38" i="68"/>
  <c r="H38" i="68"/>
  <c r="I38" i="68"/>
  <c r="J38" i="68"/>
  <c r="K38" i="68"/>
  <c r="G39" i="68"/>
  <c r="H39" i="68"/>
  <c r="I39" i="68"/>
  <c r="J39" i="68"/>
  <c r="K39" i="68"/>
  <c r="G40" i="68"/>
  <c r="H40" i="68"/>
  <c r="I40" i="68" s="1"/>
  <c r="J40" i="68" s="1"/>
  <c r="K40" i="68" s="1"/>
  <c r="G41" i="68"/>
  <c r="H41" i="68"/>
  <c r="I41" i="68"/>
  <c r="J41" i="68"/>
  <c r="K41" i="68" s="1"/>
  <c r="G42" i="68"/>
  <c r="H42" i="68"/>
  <c r="I42" i="68"/>
  <c r="J42" i="68" s="1"/>
  <c r="K42" i="68" s="1"/>
  <c r="G43" i="68"/>
  <c r="H43" i="68"/>
  <c r="I43" i="68" s="1"/>
  <c r="J43" i="68" s="1"/>
  <c r="K43" i="68" s="1"/>
  <c r="G44" i="68"/>
  <c r="H44" i="68"/>
  <c r="I44" i="68" s="1"/>
  <c r="J44" i="68" s="1"/>
  <c r="K44" i="68" s="1"/>
  <c r="G45" i="68"/>
  <c r="H45" i="68"/>
  <c r="I45" i="68"/>
  <c r="J45" i="68"/>
  <c r="K45" i="68"/>
  <c r="G46" i="68"/>
  <c r="H46" i="68"/>
  <c r="I46" i="68"/>
  <c r="J46" i="68"/>
  <c r="K46" i="68"/>
  <c r="G47" i="68"/>
  <c r="H47" i="68"/>
  <c r="I47" i="68"/>
  <c r="J47" i="68"/>
  <c r="K47" i="68"/>
  <c r="G48" i="68"/>
  <c r="H48" i="68"/>
  <c r="I48" i="68"/>
  <c r="J48" i="68" s="1"/>
  <c r="K48" i="68" s="1"/>
  <c r="G49" i="68"/>
  <c r="H49" i="68"/>
  <c r="I49" i="68"/>
  <c r="J49" i="68"/>
  <c r="K49" i="68" s="1"/>
  <c r="G50" i="68"/>
  <c r="H50" i="68"/>
  <c r="I50" i="68"/>
  <c r="J50" i="68" s="1"/>
  <c r="K50" i="68" s="1"/>
  <c r="G51" i="68"/>
  <c r="H51" i="68"/>
  <c r="I51" i="68" s="1"/>
  <c r="J51" i="68" s="1"/>
  <c r="K51" i="68" s="1"/>
  <c r="G52" i="68"/>
  <c r="H52" i="68"/>
  <c r="I52" i="68"/>
  <c r="J52" i="68"/>
  <c r="K52" i="68"/>
  <c r="G53" i="68"/>
  <c r="H53" i="68"/>
  <c r="I53" i="68"/>
  <c r="J53" i="68"/>
  <c r="K53" i="68"/>
  <c r="G54" i="68"/>
  <c r="H54" i="68"/>
  <c r="I54" i="68"/>
  <c r="J54" i="68"/>
  <c r="K54" i="68"/>
  <c r="G55" i="68"/>
  <c r="H55" i="68"/>
  <c r="I55" i="68"/>
  <c r="J55" i="68"/>
  <c r="K55" i="68"/>
  <c r="G56" i="68"/>
  <c r="H56" i="68"/>
  <c r="I56" i="68"/>
  <c r="J56" i="68"/>
  <c r="K56" i="68"/>
  <c r="G57" i="68"/>
  <c r="H57" i="68"/>
  <c r="I57" i="68"/>
  <c r="J57" i="68"/>
  <c r="K57" i="68" s="1"/>
  <c r="G58" i="68"/>
  <c r="H58" i="68"/>
  <c r="I58" i="68"/>
  <c r="J58" i="68" s="1"/>
  <c r="K58" i="68" s="1"/>
  <c r="G59" i="68"/>
  <c r="H59" i="68"/>
  <c r="I59" i="68" s="1"/>
  <c r="J59" i="68" s="1"/>
  <c r="K59" i="68" s="1"/>
  <c r="G60" i="68"/>
  <c r="H60" i="68"/>
  <c r="I60" i="68"/>
  <c r="J60" i="68"/>
  <c r="K60" i="68"/>
  <c r="G61" i="68"/>
  <c r="H61" i="68"/>
  <c r="I61" i="68"/>
  <c r="J61" i="68"/>
  <c r="K61" i="68"/>
  <c r="G62" i="68"/>
  <c r="H62" i="68"/>
  <c r="I62" i="68"/>
  <c r="J62" i="68"/>
  <c r="K62" i="68" s="1"/>
  <c r="N21" i="69" l="1"/>
  <c r="E21" i="69" s="1"/>
  <c r="N12" i="69"/>
  <c r="E12" i="69" s="1"/>
  <c r="M35" i="68"/>
  <c r="M30" i="68"/>
  <c r="M20" i="68"/>
  <c r="M32" i="68"/>
  <c r="M18" i="68"/>
  <c r="M59" i="68"/>
  <c r="M53" i="68"/>
  <c r="M40" i="68"/>
  <c r="L35" i="68"/>
  <c r="N35" i="68" s="1"/>
  <c r="E35" i="68" s="1"/>
  <c r="M17" i="68"/>
  <c r="L51" i="68"/>
  <c r="M42" i="68"/>
  <c r="L17" i="68"/>
  <c r="N17" i="68" s="1"/>
  <c r="E17" i="68" s="1"/>
  <c r="M33" i="68"/>
  <c r="M41" i="68"/>
  <c r="L18" i="68"/>
  <c r="N18" i="68" s="1"/>
  <c r="E18" i="68" s="1"/>
  <c r="I7" i="68"/>
  <c r="M10" i="68"/>
  <c r="M39" i="68"/>
  <c r="L33" i="68"/>
  <c r="N33" i="68" s="1"/>
  <c r="E33" i="68" s="1"/>
  <c r="M34" i="68"/>
  <c r="M15" i="68"/>
  <c r="I6" i="68"/>
  <c r="L49" i="68"/>
  <c r="M11" i="68"/>
  <c r="B6" i="67"/>
  <c r="B7" i="67"/>
  <c r="E10" i="67"/>
  <c r="G10" i="67"/>
  <c r="I6" i="67" s="1"/>
  <c r="H10" i="67"/>
  <c r="I10" i="67"/>
  <c r="J10" i="67" s="1"/>
  <c r="K10" i="67" s="1"/>
  <c r="G11" i="67"/>
  <c r="L11" i="67" s="1"/>
  <c r="H11" i="67"/>
  <c r="I11" i="67" s="1"/>
  <c r="J11" i="67" s="1"/>
  <c r="K11" i="67" s="1"/>
  <c r="G12" i="67"/>
  <c r="H12" i="67"/>
  <c r="I12" i="67" s="1"/>
  <c r="J12" i="67" s="1"/>
  <c r="K12" i="67" s="1"/>
  <c r="G13" i="67"/>
  <c r="H13" i="67"/>
  <c r="I13" i="67" s="1"/>
  <c r="J13" i="67" s="1"/>
  <c r="K13" i="67" s="1"/>
  <c r="G14" i="67"/>
  <c r="H14" i="67"/>
  <c r="I14" i="67"/>
  <c r="J14" i="67"/>
  <c r="K14" i="67"/>
  <c r="G15" i="67"/>
  <c r="H15" i="67"/>
  <c r="I15" i="67"/>
  <c r="J15" i="67"/>
  <c r="K15" i="67"/>
  <c r="G16" i="67"/>
  <c r="H16" i="67"/>
  <c r="I16" i="67"/>
  <c r="J16" i="67"/>
  <c r="K16" i="67"/>
  <c r="G17" i="67"/>
  <c r="L17" i="67" s="1"/>
  <c r="H17" i="67"/>
  <c r="I17" i="67"/>
  <c r="J17" i="67"/>
  <c r="K17" i="67" s="1"/>
  <c r="G18" i="67"/>
  <c r="L18" i="67" s="1"/>
  <c r="H18" i="67"/>
  <c r="I18" i="67"/>
  <c r="J18" i="67" s="1"/>
  <c r="K18" i="67" s="1"/>
  <c r="G19" i="67"/>
  <c r="L19" i="67" s="1"/>
  <c r="H19" i="67"/>
  <c r="I19" i="67" s="1"/>
  <c r="J19" i="67" s="1"/>
  <c r="K19" i="67" s="1"/>
  <c r="G20" i="67"/>
  <c r="H20" i="67"/>
  <c r="I20" i="67" s="1"/>
  <c r="J20" i="67" s="1"/>
  <c r="K20" i="67" s="1"/>
  <c r="G21" i="67"/>
  <c r="H21" i="67"/>
  <c r="I21" i="67" s="1"/>
  <c r="J21" i="67" s="1"/>
  <c r="K21" i="67" s="1"/>
  <c r="G22" i="67"/>
  <c r="H22" i="67"/>
  <c r="I22" i="67"/>
  <c r="J22" i="67"/>
  <c r="K22" i="67"/>
  <c r="L22" i="67"/>
  <c r="G23" i="67"/>
  <c r="H23" i="67"/>
  <c r="I23" i="67"/>
  <c r="J23" i="67"/>
  <c r="K23" i="67"/>
  <c r="G24" i="67"/>
  <c r="L24" i="67" s="1"/>
  <c r="H24" i="67"/>
  <c r="I24" i="67"/>
  <c r="J24" i="67"/>
  <c r="K24" i="67"/>
  <c r="G25" i="67"/>
  <c r="H25" i="67"/>
  <c r="I25" i="67"/>
  <c r="J25" i="67"/>
  <c r="K25" i="67" s="1"/>
  <c r="G26" i="67"/>
  <c r="L26" i="67" s="1"/>
  <c r="H26" i="67"/>
  <c r="I26" i="67"/>
  <c r="J26" i="67" s="1"/>
  <c r="K26" i="67" s="1"/>
  <c r="G27" i="67"/>
  <c r="L27" i="67" s="1"/>
  <c r="H27" i="67"/>
  <c r="I27" i="67" s="1"/>
  <c r="J27" i="67" s="1"/>
  <c r="K27" i="67" s="1"/>
  <c r="G28" i="67"/>
  <c r="H28" i="67"/>
  <c r="I28" i="67" s="1"/>
  <c r="J28" i="67" s="1"/>
  <c r="K28" i="67" s="1"/>
  <c r="G29" i="67"/>
  <c r="H29" i="67"/>
  <c r="I29" i="67" s="1"/>
  <c r="J29" i="67" s="1"/>
  <c r="K29" i="67" s="1"/>
  <c r="G30" i="67"/>
  <c r="H30" i="67"/>
  <c r="I30" i="67"/>
  <c r="J30" i="67"/>
  <c r="K30" i="67"/>
  <c r="L30" i="67"/>
  <c r="G31" i="67"/>
  <c r="H31" i="67"/>
  <c r="I31" i="67"/>
  <c r="J31" i="67"/>
  <c r="K31" i="67"/>
  <c r="L31" i="67"/>
  <c r="G32" i="67"/>
  <c r="L32" i="67" s="1"/>
  <c r="H32" i="67"/>
  <c r="I32" i="67"/>
  <c r="J32" i="67"/>
  <c r="K32" i="67"/>
  <c r="G33" i="67"/>
  <c r="L33" i="67" s="1"/>
  <c r="H33" i="67"/>
  <c r="I33" i="67"/>
  <c r="J33" i="67"/>
  <c r="K33" i="67" s="1"/>
  <c r="G34" i="67"/>
  <c r="H34" i="67"/>
  <c r="I34" i="67" s="1"/>
  <c r="J34" i="67" s="1"/>
  <c r="K34" i="67" s="1"/>
  <c r="G35" i="67"/>
  <c r="L35" i="67" s="1"/>
  <c r="H35" i="67"/>
  <c r="I35" i="67" s="1"/>
  <c r="J35" i="67" s="1"/>
  <c r="K35" i="67" s="1"/>
  <c r="G36" i="67"/>
  <c r="L36" i="67" s="1"/>
  <c r="H36" i="67"/>
  <c r="I36" i="67" s="1"/>
  <c r="J36" i="67" s="1"/>
  <c r="K36" i="67" s="1"/>
  <c r="G37" i="67"/>
  <c r="H37" i="67"/>
  <c r="I37" i="67" s="1"/>
  <c r="J37" i="67" s="1"/>
  <c r="K37" i="67" s="1"/>
  <c r="G38" i="67"/>
  <c r="H38" i="67"/>
  <c r="I38" i="67"/>
  <c r="J38" i="67"/>
  <c r="K38" i="67"/>
  <c r="L38" i="67"/>
  <c r="G39" i="67"/>
  <c r="H39" i="67"/>
  <c r="I39" i="67"/>
  <c r="J39" i="67"/>
  <c r="K39" i="67"/>
  <c r="G40" i="67"/>
  <c r="L40" i="67" s="1"/>
  <c r="H40" i="67"/>
  <c r="I40" i="67"/>
  <c r="J40" i="67"/>
  <c r="K40" i="67"/>
  <c r="G41" i="67"/>
  <c r="H41" i="67"/>
  <c r="I41" i="67"/>
  <c r="J41" i="67"/>
  <c r="K41" i="67" s="1"/>
  <c r="G42" i="67"/>
  <c r="L42" i="67" s="1"/>
  <c r="H42" i="67"/>
  <c r="I42" i="67"/>
  <c r="J42" i="67" s="1"/>
  <c r="K42" i="67" s="1"/>
  <c r="G43" i="67"/>
  <c r="L43" i="67" s="1"/>
  <c r="H43" i="67"/>
  <c r="I43" i="67" s="1"/>
  <c r="J43" i="67" s="1"/>
  <c r="K43" i="67" s="1"/>
  <c r="G44" i="67"/>
  <c r="H44" i="67"/>
  <c r="I44" i="67" s="1"/>
  <c r="J44" i="67" s="1"/>
  <c r="K44" i="67" s="1"/>
  <c r="G45" i="67"/>
  <c r="H45" i="67"/>
  <c r="I45" i="67" s="1"/>
  <c r="J45" i="67" s="1"/>
  <c r="K45" i="67" s="1"/>
  <c r="G46" i="67"/>
  <c r="H46" i="67"/>
  <c r="I46" i="67"/>
  <c r="J46" i="67"/>
  <c r="K46" i="67"/>
  <c r="L46" i="67"/>
  <c r="G47" i="67"/>
  <c r="H47" i="67"/>
  <c r="I47" i="67"/>
  <c r="J47" i="67"/>
  <c r="K47" i="67"/>
  <c r="L47" i="67"/>
  <c r="G48" i="67"/>
  <c r="L48" i="67" s="1"/>
  <c r="H48" i="67"/>
  <c r="I48" i="67"/>
  <c r="J48" i="67"/>
  <c r="K48" i="67"/>
  <c r="G49" i="67"/>
  <c r="L49" i="67" s="1"/>
  <c r="H49" i="67"/>
  <c r="I49" i="67"/>
  <c r="J49" i="67"/>
  <c r="K49" i="67" s="1"/>
  <c r="G50" i="67"/>
  <c r="H50" i="67"/>
  <c r="I50" i="67" s="1"/>
  <c r="J50" i="67" s="1"/>
  <c r="K50" i="67" s="1"/>
  <c r="G51" i="67"/>
  <c r="L51" i="67" s="1"/>
  <c r="H51" i="67"/>
  <c r="I51" i="67" s="1"/>
  <c r="J51" i="67" s="1"/>
  <c r="K51" i="67" s="1"/>
  <c r="G52" i="67"/>
  <c r="L52" i="67" s="1"/>
  <c r="H52" i="67"/>
  <c r="I52" i="67" s="1"/>
  <c r="J52" i="67" s="1"/>
  <c r="K52" i="67" s="1"/>
  <c r="G53" i="67"/>
  <c r="H53" i="67"/>
  <c r="I53" i="67"/>
  <c r="J53" i="67"/>
  <c r="K53" i="67"/>
  <c r="G54" i="67"/>
  <c r="H54" i="67"/>
  <c r="I54" i="67"/>
  <c r="J54" i="67"/>
  <c r="K54" i="67"/>
  <c r="L54" i="67"/>
  <c r="G55" i="67"/>
  <c r="H55" i="67"/>
  <c r="I55" i="67"/>
  <c r="J55" i="67"/>
  <c r="K55" i="67"/>
  <c r="L55" i="67"/>
  <c r="G56" i="67"/>
  <c r="L56" i="67" s="1"/>
  <c r="H56" i="67"/>
  <c r="I56" i="67"/>
  <c r="J56" i="67"/>
  <c r="K56" i="67" s="1"/>
  <c r="G57" i="67"/>
  <c r="L57" i="67" s="1"/>
  <c r="H57" i="67"/>
  <c r="I57" i="67"/>
  <c r="J57" i="67"/>
  <c r="K57" i="67" s="1"/>
  <c r="G58" i="67"/>
  <c r="L58" i="67" s="1"/>
  <c r="H58" i="67"/>
  <c r="I58" i="67"/>
  <c r="J58" i="67" s="1"/>
  <c r="K58" i="67" s="1"/>
  <c r="G59" i="67"/>
  <c r="H59" i="67"/>
  <c r="I59" i="67" s="1"/>
  <c r="J59" i="67" s="1"/>
  <c r="K59" i="67" s="1"/>
  <c r="G60" i="67"/>
  <c r="L60" i="67" s="1"/>
  <c r="H60" i="67"/>
  <c r="I60" i="67" s="1"/>
  <c r="J60" i="67" s="1"/>
  <c r="K60" i="67" s="1"/>
  <c r="G61" i="67"/>
  <c r="H61" i="67"/>
  <c r="I61" i="67"/>
  <c r="J61" i="67"/>
  <c r="K61" i="67"/>
  <c r="G62" i="67"/>
  <c r="H62" i="67"/>
  <c r="I62" i="67"/>
  <c r="J62" i="67"/>
  <c r="K62" i="67"/>
  <c r="L62" i="67"/>
  <c r="L21" i="68" l="1"/>
  <c r="N21" i="68" s="1"/>
  <c r="E21" i="68" s="1"/>
  <c r="L22" i="68"/>
  <c r="L62" i="68"/>
  <c r="N62" i="68" s="1"/>
  <c r="E62" i="68" s="1"/>
  <c r="L15" i="68"/>
  <c r="N15" i="68" s="1"/>
  <c r="E15" i="68" s="1"/>
  <c r="L44" i="68"/>
  <c r="N44" i="68" s="1"/>
  <c r="E44" i="68" s="1"/>
  <c r="L47" i="68"/>
  <c r="N47" i="68" s="1"/>
  <c r="E47" i="68" s="1"/>
  <c r="L46" i="68"/>
  <c r="L31" i="68"/>
  <c r="L38" i="68"/>
  <c r="L52" i="68"/>
  <c r="N52" i="68" s="1"/>
  <c r="E52" i="68" s="1"/>
  <c r="L23" i="68"/>
  <c r="N23" i="68" s="1"/>
  <c r="E23" i="68" s="1"/>
  <c r="L29" i="68"/>
  <c r="N29" i="68" s="1"/>
  <c r="E29" i="68" s="1"/>
  <c r="L30" i="68"/>
  <c r="N30" i="68" s="1"/>
  <c r="E30" i="68" s="1"/>
  <c r="L54" i="68"/>
  <c r="N54" i="68" s="1"/>
  <c r="E54" i="68" s="1"/>
  <c r="L61" i="68"/>
  <c r="L13" i="68"/>
  <c r="L14" i="68"/>
  <c r="L36" i="68"/>
  <c r="N36" i="68" s="1"/>
  <c r="E36" i="68" s="1"/>
  <c r="L39" i="68"/>
  <c r="N39" i="68" s="1"/>
  <c r="E39" i="68" s="1"/>
  <c r="L45" i="68"/>
  <c r="N45" i="68" s="1"/>
  <c r="E45" i="68" s="1"/>
  <c r="L28" i="68"/>
  <c r="N28" i="68" s="1"/>
  <c r="E28" i="68" s="1"/>
  <c r="L37" i="68"/>
  <c r="N37" i="68" s="1"/>
  <c r="E37" i="68" s="1"/>
  <c r="L55" i="68"/>
  <c r="L53" i="68"/>
  <c r="N53" i="68" s="1"/>
  <c r="E53" i="68" s="1"/>
  <c r="L19" i="68"/>
  <c r="L16" i="68"/>
  <c r="N16" i="68" s="1"/>
  <c r="E16" i="68" s="1"/>
  <c r="L40" i="68"/>
  <c r="N40" i="68" s="1"/>
  <c r="E40" i="68" s="1"/>
  <c r="L10" i="68"/>
  <c r="N10" i="68" s="1"/>
  <c r="L57" i="68"/>
  <c r="N57" i="68" s="1"/>
  <c r="E57" i="68" s="1"/>
  <c r="L11" i="68"/>
  <c r="N11" i="68" s="1"/>
  <c r="E11" i="68" s="1"/>
  <c r="L59" i="68"/>
  <c r="N59" i="68" s="1"/>
  <c r="E59" i="68" s="1"/>
  <c r="L12" i="68"/>
  <c r="L25" i="68"/>
  <c r="L27" i="68"/>
  <c r="N27" i="68" s="1"/>
  <c r="E27" i="68" s="1"/>
  <c r="M61" i="68"/>
  <c r="M44" i="68"/>
  <c r="M13" i="68"/>
  <c r="M14" i="68"/>
  <c r="M36" i="68"/>
  <c r="M45" i="68"/>
  <c r="M46" i="68"/>
  <c r="M51" i="68"/>
  <c r="N51" i="68" s="1"/>
  <c r="E51" i="68" s="1"/>
  <c r="M28" i="68"/>
  <c r="M37" i="68"/>
  <c r="M38" i="68"/>
  <c r="M43" i="68"/>
  <c r="M52" i="68"/>
  <c r="M21" i="68"/>
  <c r="M60" i="68"/>
  <c r="M12" i="68"/>
  <c r="M57" i="68"/>
  <c r="M19" i="68"/>
  <c r="M31" i="68"/>
  <c r="L32" i="68"/>
  <c r="N32" i="68" s="1"/>
  <c r="E32" i="68" s="1"/>
  <c r="M27" i="68"/>
  <c r="M48" i="68"/>
  <c r="L24" i="68"/>
  <c r="M47" i="68"/>
  <c r="L43" i="68"/>
  <c r="L34" i="68"/>
  <c r="N34" i="68" s="1"/>
  <c r="E34" i="68" s="1"/>
  <c r="L41" i="68"/>
  <c r="N41" i="68" s="1"/>
  <c r="E41" i="68" s="1"/>
  <c r="L48" i="68"/>
  <c r="N48" i="68" s="1"/>
  <c r="E48" i="68" s="1"/>
  <c r="L50" i="68"/>
  <c r="L60" i="68"/>
  <c r="M54" i="68"/>
  <c r="L42" i="68"/>
  <c r="N42" i="68" s="1"/>
  <c r="E42" i="68" s="1"/>
  <c r="M56" i="68"/>
  <c r="M49" i="68"/>
  <c r="N49" i="68" s="1"/>
  <c r="E49" i="68" s="1"/>
  <c r="M50" i="68"/>
  <c r="M58" i="68"/>
  <c r="L20" i="68"/>
  <c r="N20" i="68" s="1"/>
  <c r="E20" i="68" s="1"/>
  <c r="L56" i="68"/>
  <c r="M16" i="68"/>
  <c r="M62" i="68"/>
  <c r="L26" i="68"/>
  <c r="N26" i="68" s="1"/>
  <c r="E26" i="68" s="1"/>
  <c r="M24" i="68"/>
  <c r="M55" i="68"/>
  <c r="L58" i="68"/>
  <c r="N58" i="68" s="1"/>
  <c r="E58" i="68" s="1"/>
  <c r="M26" i="68"/>
  <c r="M23" i="68"/>
  <c r="M29" i="68"/>
  <c r="M25" i="68"/>
  <c r="M22" i="68"/>
  <c r="M50" i="67"/>
  <c r="M29" i="67"/>
  <c r="M49" i="67"/>
  <c r="N49" i="67" s="1"/>
  <c r="E49" i="67" s="1"/>
  <c r="M19" i="67"/>
  <c r="N19" i="67" s="1"/>
  <c r="E19" i="67" s="1"/>
  <c r="M60" i="67"/>
  <c r="N60" i="67" s="1"/>
  <c r="E60" i="67" s="1"/>
  <c r="M26" i="67"/>
  <c r="M47" i="67"/>
  <c r="N47" i="67" s="1"/>
  <c r="E47" i="67" s="1"/>
  <c r="M21" i="67"/>
  <c r="M13" i="67"/>
  <c r="M48" i="67"/>
  <c r="M41" i="67"/>
  <c r="M25" i="67"/>
  <c r="L29" i="67"/>
  <c r="N29" i="67" s="1"/>
  <c r="E29" i="67" s="1"/>
  <c r="L37" i="67"/>
  <c r="L53" i="67"/>
  <c r="L61" i="67"/>
  <c r="L14" i="67"/>
  <c r="L21" i="67"/>
  <c r="N21" i="67" s="1"/>
  <c r="E21" i="67" s="1"/>
  <c r="L45" i="67"/>
  <c r="L13" i="67"/>
  <c r="N13" i="67" s="1"/>
  <c r="E13" i="67" s="1"/>
  <c r="L59" i="67"/>
  <c r="L44" i="67"/>
  <c r="L39" i="67"/>
  <c r="L28" i="67"/>
  <c r="L23" i="67"/>
  <c r="M17" i="67"/>
  <c r="N17" i="67" s="1"/>
  <c r="E17" i="67" s="1"/>
  <c r="L16" i="67"/>
  <c r="N16" i="67" s="1"/>
  <c r="E16" i="67" s="1"/>
  <c r="N58" i="67"/>
  <c r="E58" i="67" s="1"/>
  <c r="M40" i="67"/>
  <c r="N40" i="67" s="1"/>
  <c r="E40" i="67" s="1"/>
  <c r="M42" i="67"/>
  <c r="M16" i="67"/>
  <c r="N55" i="67"/>
  <c r="E55" i="67" s="1"/>
  <c r="M18" i="67"/>
  <c r="N18" i="67" s="1"/>
  <c r="E18" i="67" s="1"/>
  <c r="M20" i="67"/>
  <c r="L15" i="67"/>
  <c r="M12" i="67"/>
  <c r="M52" i="67"/>
  <c r="N52" i="67" s="1"/>
  <c r="E52" i="67" s="1"/>
  <c r="N48" i="67"/>
  <c r="E48" i="67" s="1"/>
  <c r="M33" i="67"/>
  <c r="N33" i="67" s="1"/>
  <c r="E33" i="67" s="1"/>
  <c r="N27" i="67"/>
  <c r="E27" i="67" s="1"/>
  <c r="M11" i="67"/>
  <c r="N11" i="67" s="1"/>
  <c r="E11" i="67" s="1"/>
  <c r="I7" i="67"/>
  <c r="M10" i="67"/>
  <c r="M55" i="67"/>
  <c r="N42" i="67"/>
  <c r="E42" i="67" s="1"/>
  <c r="N26" i="67"/>
  <c r="E26" i="67" s="1"/>
  <c r="M44" i="67"/>
  <c r="M32" i="67"/>
  <c r="N32" i="67" s="1"/>
  <c r="E32" i="67" s="1"/>
  <c r="M58" i="67"/>
  <c r="M39" i="67"/>
  <c r="M23" i="67"/>
  <c r="L50" i="67"/>
  <c r="N50" i="67" s="1"/>
  <c r="E50" i="67" s="1"/>
  <c r="M43" i="67"/>
  <c r="N43" i="67" s="1"/>
  <c r="E43" i="67" s="1"/>
  <c r="L41" i="67"/>
  <c r="L34" i="67"/>
  <c r="M27" i="67"/>
  <c r="L25" i="67"/>
  <c r="N25" i="67" s="1"/>
  <c r="E25" i="67" s="1"/>
  <c r="L20" i="67"/>
  <c r="N20" i="67" s="1"/>
  <c r="E20" i="67" s="1"/>
  <c r="M15" i="67"/>
  <c r="L12" i="67"/>
  <c r="N12" i="67" s="1"/>
  <c r="E12" i="67" s="1"/>
  <c r="L10" i="67"/>
  <c r="N10" i="67" s="1"/>
  <c r="B6" i="66"/>
  <c r="B7" i="66"/>
  <c r="E10" i="66"/>
  <c r="G10" i="66"/>
  <c r="H10" i="66"/>
  <c r="I10" i="66"/>
  <c r="J10" i="66" s="1"/>
  <c r="K10" i="66" s="1"/>
  <c r="G11" i="66"/>
  <c r="H11" i="66"/>
  <c r="I11" i="66" s="1"/>
  <c r="J11" i="66" s="1"/>
  <c r="K11" i="66" s="1"/>
  <c r="G12" i="66"/>
  <c r="H12" i="66"/>
  <c r="I12" i="66" s="1"/>
  <c r="J12" i="66" s="1"/>
  <c r="K12" i="66" s="1"/>
  <c r="G13" i="66"/>
  <c r="H13" i="66"/>
  <c r="I13" i="66" s="1"/>
  <c r="J13" i="66" s="1"/>
  <c r="K13" i="66" s="1"/>
  <c r="G14" i="66"/>
  <c r="H14" i="66"/>
  <c r="I14" i="66"/>
  <c r="J14" i="66"/>
  <c r="K14" i="66"/>
  <c r="G15" i="66"/>
  <c r="H15" i="66"/>
  <c r="I15" i="66"/>
  <c r="J15" i="66"/>
  <c r="K15" i="66" s="1"/>
  <c r="G16" i="66"/>
  <c r="H16" i="66"/>
  <c r="I16" i="66"/>
  <c r="J16" i="66" s="1"/>
  <c r="K16" i="66" s="1"/>
  <c r="G17" i="66"/>
  <c r="H17" i="66"/>
  <c r="I17" i="66"/>
  <c r="J17" i="66"/>
  <c r="K17" i="66"/>
  <c r="G18" i="66"/>
  <c r="H18" i="66"/>
  <c r="I18" i="66" s="1"/>
  <c r="J18" i="66" s="1"/>
  <c r="K18" i="66" s="1"/>
  <c r="G19" i="66"/>
  <c r="H19" i="66"/>
  <c r="I19" i="66"/>
  <c r="J19" i="66" s="1"/>
  <c r="K19" i="66" s="1"/>
  <c r="G20" i="66"/>
  <c r="H20" i="66"/>
  <c r="I20" i="66" s="1"/>
  <c r="J20" i="66" s="1"/>
  <c r="K20" i="66" s="1"/>
  <c r="G21" i="66"/>
  <c r="H21" i="66"/>
  <c r="I21" i="66" s="1"/>
  <c r="J21" i="66" s="1"/>
  <c r="K21" i="66" s="1"/>
  <c r="G22" i="66"/>
  <c r="H22" i="66"/>
  <c r="I22" i="66"/>
  <c r="J22" i="66"/>
  <c r="K22" i="66"/>
  <c r="G23" i="66"/>
  <c r="H23" i="66"/>
  <c r="I23" i="66"/>
  <c r="J23" i="66"/>
  <c r="K23" i="66"/>
  <c r="G24" i="66"/>
  <c r="H24" i="66"/>
  <c r="I24" i="66"/>
  <c r="J24" i="66"/>
  <c r="K24" i="66" s="1"/>
  <c r="G25" i="66"/>
  <c r="H25" i="66"/>
  <c r="I25" i="66"/>
  <c r="J25" i="66"/>
  <c r="K25" i="66"/>
  <c r="G26" i="66"/>
  <c r="H26" i="66"/>
  <c r="I26" i="66"/>
  <c r="J26" i="66" s="1"/>
  <c r="K26" i="66" s="1"/>
  <c r="G27" i="66"/>
  <c r="H27" i="66"/>
  <c r="I27" i="66"/>
  <c r="J27" i="66" s="1"/>
  <c r="K27" i="66" s="1"/>
  <c r="G28" i="66"/>
  <c r="H28" i="66"/>
  <c r="I28" i="66" s="1"/>
  <c r="J28" i="66" s="1"/>
  <c r="K28" i="66" s="1"/>
  <c r="G29" i="66"/>
  <c r="H29" i="66"/>
  <c r="I29" i="66" s="1"/>
  <c r="J29" i="66" s="1"/>
  <c r="K29" i="66" s="1"/>
  <c r="G30" i="66"/>
  <c r="H30" i="66"/>
  <c r="I30" i="66"/>
  <c r="J30" i="66"/>
  <c r="K30" i="66"/>
  <c r="G31" i="66"/>
  <c r="H31" i="66"/>
  <c r="I31" i="66"/>
  <c r="J31" i="66"/>
  <c r="K31" i="66" s="1"/>
  <c r="G32" i="66"/>
  <c r="H32" i="66"/>
  <c r="I32" i="66"/>
  <c r="J32" i="66"/>
  <c r="K32" i="66"/>
  <c r="G33" i="66"/>
  <c r="H33" i="66"/>
  <c r="I33" i="66"/>
  <c r="J33" i="66"/>
  <c r="K33" i="66"/>
  <c r="G34" i="66"/>
  <c r="H34" i="66"/>
  <c r="I34" i="66" s="1"/>
  <c r="J34" i="66" s="1"/>
  <c r="K34" i="66" s="1"/>
  <c r="G35" i="66"/>
  <c r="H35" i="66"/>
  <c r="I35" i="66"/>
  <c r="J35" i="66" s="1"/>
  <c r="K35" i="66" s="1"/>
  <c r="G36" i="66"/>
  <c r="H36" i="66"/>
  <c r="I36" i="66" s="1"/>
  <c r="J36" i="66" s="1"/>
  <c r="K36" i="66" s="1"/>
  <c r="G37" i="66"/>
  <c r="H37" i="66"/>
  <c r="I37" i="66" s="1"/>
  <c r="J37" i="66" s="1"/>
  <c r="K37" i="66" s="1"/>
  <c r="G38" i="66"/>
  <c r="H38" i="66"/>
  <c r="I38" i="66"/>
  <c r="J38" i="66"/>
  <c r="K38" i="66"/>
  <c r="G39" i="66"/>
  <c r="H39" i="66"/>
  <c r="I39" i="66"/>
  <c r="J39" i="66"/>
  <c r="K39" i="66"/>
  <c r="G40" i="66"/>
  <c r="H40" i="66"/>
  <c r="I40" i="66"/>
  <c r="J40" i="66"/>
  <c r="K40" i="66"/>
  <c r="G41" i="66"/>
  <c r="H41" i="66"/>
  <c r="I41" i="66" s="1"/>
  <c r="J41" i="66" s="1"/>
  <c r="K41" i="66" s="1"/>
  <c r="G42" i="66"/>
  <c r="H42" i="66"/>
  <c r="I42" i="66"/>
  <c r="J42" i="66" s="1"/>
  <c r="K42" i="66" s="1"/>
  <c r="G43" i="66"/>
  <c r="H43" i="66"/>
  <c r="I43" i="66"/>
  <c r="J43" i="66" s="1"/>
  <c r="K43" i="66" s="1"/>
  <c r="G44" i="66"/>
  <c r="H44" i="66"/>
  <c r="I44" i="66" s="1"/>
  <c r="J44" i="66" s="1"/>
  <c r="K44" i="66" s="1"/>
  <c r="G45" i="66"/>
  <c r="H45" i="66"/>
  <c r="I45" i="66" s="1"/>
  <c r="J45" i="66" s="1"/>
  <c r="K45" i="66" s="1"/>
  <c r="G46" i="66"/>
  <c r="H46" i="66"/>
  <c r="I46" i="66"/>
  <c r="J46" i="66"/>
  <c r="K46" i="66"/>
  <c r="G47" i="66"/>
  <c r="H47" i="66"/>
  <c r="I47" i="66"/>
  <c r="J47" i="66"/>
  <c r="K47" i="66"/>
  <c r="G48" i="66"/>
  <c r="H48" i="66"/>
  <c r="I48" i="66"/>
  <c r="J48" i="66"/>
  <c r="K48" i="66"/>
  <c r="G49" i="66"/>
  <c r="H49" i="66"/>
  <c r="I49" i="66"/>
  <c r="J49" i="66" s="1"/>
  <c r="K49" i="66" s="1"/>
  <c r="G50" i="66"/>
  <c r="H50" i="66"/>
  <c r="I50" i="66"/>
  <c r="J50" i="66"/>
  <c r="K50" i="66" s="1"/>
  <c r="G51" i="66"/>
  <c r="H51" i="66"/>
  <c r="I51" i="66"/>
  <c r="J51" i="66" s="1"/>
  <c r="K51" i="66" s="1"/>
  <c r="G52" i="66"/>
  <c r="H52" i="66"/>
  <c r="I52" i="66" s="1"/>
  <c r="J52" i="66" s="1"/>
  <c r="K52" i="66" s="1"/>
  <c r="G53" i="66"/>
  <c r="H53" i="66"/>
  <c r="I53" i="66" s="1"/>
  <c r="J53" i="66" s="1"/>
  <c r="K53" i="66" s="1"/>
  <c r="G54" i="66"/>
  <c r="H54" i="66"/>
  <c r="I54" i="66"/>
  <c r="J54" i="66"/>
  <c r="K54" i="66"/>
  <c r="G55" i="66"/>
  <c r="H55" i="66"/>
  <c r="I55" i="66"/>
  <c r="J55" i="66"/>
  <c r="K55" i="66"/>
  <c r="G56" i="66"/>
  <c r="H56" i="66"/>
  <c r="I56" i="66" s="1"/>
  <c r="J56" i="66" s="1"/>
  <c r="K56" i="66" s="1"/>
  <c r="G57" i="66"/>
  <c r="H57" i="66"/>
  <c r="I57" i="66" s="1"/>
  <c r="J57" i="66" s="1"/>
  <c r="K57" i="66" s="1"/>
  <c r="G58" i="66"/>
  <c r="H58" i="66"/>
  <c r="I58" i="66"/>
  <c r="J58" i="66"/>
  <c r="K58" i="66" s="1"/>
  <c r="G59" i="66"/>
  <c r="H59" i="66"/>
  <c r="I59" i="66"/>
  <c r="J59" i="66" s="1"/>
  <c r="K59" i="66" s="1"/>
  <c r="G60" i="66"/>
  <c r="H60" i="66"/>
  <c r="I60" i="66" s="1"/>
  <c r="J60" i="66" s="1"/>
  <c r="K60" i="66" s="1"/>
  <c r="G61" i="66"/>
  <c r="H61" i="66"/>
  <c r="I61" i="66" s="1"/>
  <c r="J61" i="66" s="1"/>
  <c r="K61" i="66" s="1"/>
  <c r="G62" i="66"/>
  <c r="H62" i="66"/>
  <c r="I62" i="66"/>
  <c r="J62" i="66"/>
  <c r="K62" i="66"/>
  <c r="N43" i="68" l="1"/>
  <c r="E43" i="68" s="1"/>
  <c r="N24" i="68"/>
  <c r="E24" i="68" s="1"/>
  <c r="N25" i="68"/>
  <c r="E25" i="68" s="1"/>
  <c r="N19" i="68"/>
  <c r="E19" i="68" s="1"/>
  <c r="N14" i="68"/>
  <c r="E14" i="68" s="1"/>
  <c r="N38" i="68"/>
  <c r="E38" i="68" s="1"/>
  <c r="N56" i="68"/>
  <c r="E56" i="68" s="1"/>
  <c r="N60" i="68"/>
  <c r="E60" i="68" s="1"/>
  <c r="N12" i="68"/>
  <c r="E12" i="68" s="1"/>
  <c r="N13" i="68"/>
  <c r="E13" i="68" s="1"/>
  <c r="N31" i="68"/>
  <c r="E31" i="68" s="1"/>
  <c r="N22" i="68"/>
  <c r="E22" i="68" s="1"/>
  <c r="N50" i="68"/>
  <c r="E50" i="68" s="1"/>
  <c r="N55" i="68"/>
  <c r="E55" i="68" s="1"/>
  <c r="N61" i="68"/>
  <c r="E61" i="68" s="1"/>
  <c r="N46" i="68"/>
  <c r="E46" i="68" s="1"/>
  <c r="N23" i="67"/>
  <c r="E23" i="67" s="1"/>
  <c r="M30" i="67"/>
  <c r="N30" i="67" s="1"/>
  <c r="E30" i="67" s="1"/>
  <c r="M46" i="67"/>
  <c r="N46" i="67" s="1"/>
  <c r="E46" i="67" s="1"/>
  <c r="M22" i="67"/>
  <c r="N22" i="67" s="1"/>
  <c r="E22" i="67" s="1"/>
  <c r="M37" i="67"/>
  <c r="M61" i="67"/>
  <c r="M62" i="67"/>
  <c r="N62" i="67" s="1"/>
  <c r="E62" i="67" s="1"/>
  <c r="M53" i="67"/>
  <c r="M54" i="67"/>
  <c r="N54" i="67" s="1"/>
  <c r="E54" i="67" s="1"/>
  <c r="M14" i="67"/>
  <c r="M38" i="67"/>
  <c r="N38" i="67" s="1"/>
  <c r="E38" i="67" s="1"/>
  <c r="M57" i="67"/>
  <c r="N57" i="67" s="1"/>
  <c r="E57" i="67" s="1"/>
  <c r="N61" i="67"/>
  <c r="E61" i="67" s="1"/>
  <c r="M28" i="67"/>
  <c r="N28" i="67" s="1"/>
  <c r="E28" i="67" s="1"/>
  <c r="M34" i="67"/>
  <c r="N34" i="67"/>
  <c r="E34" i="67" s="1"/>
  <c r="N39" i="67"/>
  <c r="E39" i="67" s="1"/>
  <c r="N53" i="67"/>
  <c r="E53" i="67" s="1"/>
  <c r="M51" i="67"/>
  <c r="N51" i="67" s="1"/>
  <c r="E51" i="67" s="1"/>
  <c r="M36" i="67"/>
  <c r="N36" i="67" s="1"/>
  <c r="E36" i="67" s="1"/>
  <c r="M45" i="67"/>
  <c r="N45" i="67" s="1"/>
  <c r="E45" i="67" s="1"/>
  <c r="N15" i="67"/>
  <c r="E15" i="67" s="1"/>
  <c r="N14" i="67"/>
  <c r="E14" i="67" s="1"/>
  <c r="N41" i="67"/>
  <c r="E41" i="67" s="1"/>
  <c r="M59" i="67"/>
  <c r="N59" i="67" s="1"/>
  <c r="E59" i="67" s="1"/>
  <c r="M35" i="67"/>
  <c r="N35" i="67" s="1"/>
  <c r="E35" i="67" s="1"/>
  <c r="M24" i="67"/>
  <c r="N24" i="67" s="1"/>
  <c r="E24" i="67" s="1"/>
  <c r="N44" i="67"/>
  <c r="E44" i="67" s="1"/>
  <c r="N37" i="67"/>
  <c r="E37" i="67" s="1"/>
  <c r="M31" i="67"/>
  <c r="N31" i="67" s="1"/>
  <c r="E31" i="67" s="1"/>
  <c r="M56" i="67"/>
  <c r="N56" i="67" s="1"/>
  <c r="E56" i="67" s="1"/>
  <c r="M31" i="66"/>
  <c r="L29" i="66"/>
  <c r="M38" i="66"/>
  <c r="L42" i="66"/>
  <c r="M33" i="66"/>
  <c r="I6" i="66"/>
  <c r="L17" i="66" s="1"/>
  <c r="N17" i="66" s="1"/>
  <c r="E17" i="66" s="1"/>
  <c r="L59" i="66"/>
  <c r="L43" i="66"/>
  <c r="L50" i="66"/>
  <c r="L51" i="66"/>
  <c r="M17" i="66"/>
  <c r="L57" i="66"/>
  <c r="I7" i="66"/>
  <c r="M16" i="66" s="1"/>
  <c r="L58" i="66"/>
  <c r="L27" i="66"/>
  <c r="B6" i="65"/>
  <c r="B7" i="65"/>
  <c r="E10" i="65"/>
  <c r="G10" i="65"/>
  <c r="I6" i="65" s="1"/>
  <c r="L13" i="65" s="1"/>
  <c r="H10" i="65"/>
  <c r="I10" i="65"/>
  <c r="J10" i="65" s="1"/>
  <c r="K10" i="65" s="1"/>
  <c r="G11" i="65"/>
  <c r="L11" i="65" s="1"/>
  <c r="H11" i="65"/>
  <c r="I11" i="65" s="1"/>
  <c r="J11" i="65" s="1"/>
  <c r="K11" i="65" s="1"/>
  <c r="G12" i="65"/>
  <c r="H12" i="65"/>
  <c r="I12" i="65" s="1"/>
  <c r="J12" i="65" s="1"/>
  <c r="K12" i="65" s="1"/>
  <c r="G13" i="65"/>
  <c r="H13" i="65"/>
  <c r="I13" i="65" s="1"/>
  <c r="J13" i="65" s="1"/>
  <c r="K13" i="65" s="1"/>
  <c r="G14" i="65"/>
  <c r="H14" i="65"/>
  <c r="I14" i="65"/>
  <c r="J14" i="65"/>
  <c r="K14" i="65"/>
  <c r="L14" i="65"/>
  <c r="G15" i="65"/>
  <c r="H15" i="65"/>
  <c r="I15" i="65"/>
  <c r="J15" i="65"/>
  <c r="K15" i="65"/>
  <c r="L15" i="65"/>
  <c r="G16" i="65"/>
  <c r="L16" i="65" s="1"/>
  <c r="H16" i="65"/>
  <c r="I16" i="65"/>
  <c r="J16" i="65"/>
  <c r="K16" i="65" s="1"/>
  <c r="G17" i="65"/>
  <c r="L17" i="65" s="1"/>
  <c r="H17" i="65"/>
  <c r="I17" i="65"/>
  <c r="J17" i="65"/>
  <c r="K17" i="65" s="1"/>
  <c r="G18" i="65"/>
  <c r="L18" i="65" s="1"/>
  <c r="H18" i="65"/>
  <c r="I18" i="65"/>
  <c r="J18" i="65" s="1"/>
  <c r="K18" i="65" s="1"/>
  <c r="G19" i="65"/>
  <c r="H19" i="65"/>
  <c r="I19" i="65" s="1"/>
  <c r="J19" i="65" s="1"/>
  <c r="K19" i="65" s="1"/>
  <c r="G20" i="65"/>
  <c r="L20" i="65" s="1"/>
  <c r="H20" i="65"/>
  <c r="I20" i="65" s="1"/>
  <c r="J20" i="65" s="1"/>
  <c r="K20" i="65" s="1"/>
  <c r="G21" i="65"/>
  <c r="H21" i="65"/>
  <c r="I21" i="65" s="1"/>
  <c r="J21" i="65" s="1"/>
  <c r="K21" i="65" s="1"/>
  <c r="L21" i="65"/>
  <c r="G22" i="65"/>
  <c r="H22" i="65"/>
  <c r="I22" i="65"/>
  <c r="J22" i="65"/>
  <c r="K22" i="65"/>
  <c r="L22" i="65"/>
  <c r="G23" i="65"/>
  <c r="H23" i="65"/>
  <c r="I23" i="65"/>
  <c r="J23" i="65"/>
  <c r="K23" i="65"/>
  <c r="G24" i="65"/>
  <c r="L24" i="65" s="1"/>
  <c r="H24" i="65"/>
  <c r="I24" i="65"/>
  <c r="J24" i="65"/>
  <c r="K24" i="65"/>
  <c r="G25" i="65"/>
  <c r="H25" i="65"/>
  <c r="I25" i="65" s="1"/>
  <c r="J25" i="65" s="1"/>
  <c r="K25" i="65" s="1"/>
  <c r="G26" i="65"/>
  <c r="L26" i="65" s="1"/>
  <c r="H26" i="65"/>
  <c r="I26" i="65"/>
  <c r="J26" i="65" s="1"/>
  <c r="K26" i="65" s="1"/>
  <c r="G27" i="65"/>
  <c r="H27" i="65"/>
  <c r="I27" i="65" s="1"/>
  <c r="J27" i="65" s="1"/>
  <c r="K27" i="65" s="1"/>
  <c r="G28" i="65"/>
  <c r="L28" i="65" s="1"/>
  <c r="H28" i="65"/>
  <c r="I28" i="65" s="1"/>
  <c r="J28" i="65" s="1"/>
  <c r="K28" i="65" s="1"/>
  <c r="G29" i="65"/>
  <c r="H29" i="65"/>
  <c r="I29" i="65" s="1"/>
  <c r="J29" i="65" s="1"/>
  <c r="K29" i="65" s="1"/>
  <c r="L29" i="65"/>
  <c r="G30" i="65"/>
  <c r="H30" i="65"/>
  <c r="I30" i="65"/>
  <c r="J30" i="65"/>
  <c r="K30" i="65"/>
  <c r="L30" i="65"/>
  <c r="G31" i="65"/>
  <c r="H31" i="65"/>
  <c r="I31" i="65"/>
  <c r="J31" i="65"/>
  <c r="K31" i="65"/>
  <c r="G32" i="65"/>
  <c r="L32" i="65" s="1"/>
  <c r="H32" i="65"/>
  <c r="I32" i="65"/>
  <c r="J32" i="65"/>
  <c r="K32" i="65"/>
  <c r="G33" i="65"/>
  <c r="H33" i="65"/>
  <c r="I33" i="65" s="1"/>
  <c r="J33" i="65" s="1"/>
  <c r="K33" i="65" s="1"/>
  <c r="G34" i="65"/>
  <c r="L34" i="65" s="1"/>
  <c r="H34" i="65"/>
  <c r="I34" i="65"/>
  <c r="J34" i="65" s="1"/>
  <c r="K34" i="65" s="1"/>
  <c r="G35" i="65"/>
  <c r="L35" i="65" s="1"/>
  <c r="H35" i="65"/>
  <c r="I35" i="65" s="1"/>
  <c r="J35" i="65" s="1"/>
  <c r="K35" i="65" s="1"/>
  <c r="G36" i="65"/>
  <c r="L36" i="65" s="1"/>
  <c r="H36" i="65"/>
  <c r="I36" i="65" s="1"/>
  <c r="J36" i="65" s="1"/>
  <c r="K36" i="65" s="1"/>
  <c r="G37" i="65"/>
  <c r="H37" i="65"/>
  <c r="I37" i="65" s="1"/>
  <c r="J37" i="65" s="1"/>
  <c r="K37" i="65" s="1"/>
  <c r="L37" i="65"/>
  <c r="G38" i="65"/>
  <c r="H38" i="65"/>
  <c r="I38" i="65"/>
  <c r="J38" i="65"/>
  <c r="K38" i="65"/>
  <c r="L38" i="65"/>
  <c r="G39" i="65"/>
  <c r="H39" i="65"/>
  <c r="I39" i="65"/>
  <c r="J39" i="65"/>
  <c r="K39" i="65"/>
  <c r="G40" i="65"/>
  <c r="L40" i="65" s="1"/>
  <c r="H40" i="65"/>
  <c r="I40" i="65"/>
  <c r="J40" i="65"/>
  <c r="K40" i="65"/>
  <c r="G41" i="65"/>
  <c r="L41" i="65" s="1"/>
  <c r="H41" i="65"/>
  <c r="I41" i="65" s="1"/>
  <c r="J41" i="65" s="1"/>
  <c r="K41" i="65" s="1"/>
  <c r="G42" i="65"/>
  <c r="L42" i="65" s="1"/>
  <c r="H42" i="65"/>
  <c r="I42" i="65"/>
  <c r="J42" i="65" s="1"/>
  <c r="K42" i="65" s="1"/>
  <c r="G43" i="65"/>
  <c r="L43" i="65" s="1"/>
  <c r="H43" i="65"/>
  <c r="I43" i="65" s="1"/>
  <c r="J43" i="65" s="1"/>
  <c r="K43" i="65" s="1"/>
  <c r="G44" i="65"/>
  <c r="L44" i="65" s="1"/>
  <c r="H44" i="65"/>
  <c r="I44" i="65" s="1"/>
  <c r="J44" i="65" s="1"/>
  <c r="K44" i="65" s="1"/>
  <c r="G45" i="65"/>
  <c r="H45" i="65"/>
  <c r="I45" i="65" s="1"/>
  <c r="J45" i="65" s="1"/>
  <c r="K45" i="65" s="1"/>
  <c r="L45" i="65"/>
  <c r="G46" i="65"/>
  <c r="H46" i="65"/>
  <c r="I46" i="65"/>
  <c r="J46" i="65"/>
  <c r="K46" i="65"/>
  <c r="L46" i="65"/>
  <c r="G47" i="65"/>
  <c r="H47" i="65"/>
  <c r="I47" i="65"/>
  <c r="J47" i="65"/>
  <c r="K47" i="65"/>
  <c r="G48" i="65"/>
  <c r="L48" i="65" s="1"/>
  <c r="H48" i="65"/>
  <c r="I48" i="65"/>
  <c r="J48" i="65"/>
  <c r="K48" i="65"/>
  <c r="G49" i="65"/>
  <c r="L49" i="65" s="1"/>
  <c r="H49" i="65"/>
  <c r="I49" i="65" s="1"/>
  <c r="J49" i="65" s="1"/>
  <c r="K49" i="65" s="1"/>
  <c r="G50" i="65"/>
  <c r="L50" i="65" s="1"/>
  <c r="H50" i="65"/>
  <c r="I50" i="65"/>
  <c r="J50" i="65" s="1"/>
  <c r="K50" i="65" s="1"/>
  <c r="G51" i="65"/>
  <c r="L51" i="65" s="1"/>
  <c r="H51" i="65"/>
  <c r="I51" i="65" s="1"/>
  <c r="J51" i="65" s="1"/>
  <c r="K51" i="65" s="1"/>
  <c r="G52" i="65"/>
  <c r="L52" i="65" s="1"/>
  <c r="H52" i="65"/>
  <c r="I52" i="65" s="1"/>
  <c r="J52" i="65" s="1"/>
  <c r="K52" i="65" s="1"/>
  <c r="G53" i="65"/>
  <c r="H53" i="65"/>
  <c r="I53" i="65" s="1"/>
  <c r="J53" i="65" s="1"/>
  <c r="K53" i="65" s="1"/>
  <c r="L53" i="65"/>
  <c r="G54" i="65"/>
  <c r="H54" i="65"/>
  <c r="I54" i="65"/>
  <c r="J54" i="65"/>
  <c r="K54" i="65"/>
  <c r="L54" i="65"/>
  <c r="G55" i="65"/>
  <c r="H55" i="65"/>
  <c r="I55" i="65"/>
  <c r="J55" i="65"/>
  <c r="K55" i="65"/>
  <c r="G56" i="65"/>
  <c r="L56" i="65" s="1"/>
  <c r="H56" i="65"/>
  <c r="I56" i="65"/>
  <c r="J56" i="65"/>
  <c r="K56" i="65"/>
  <c r="G57" i="65"/>
  <c r="L57" i="65" s="1"/>
  <c r="H57" i="65"/>
  <c r="I57" i="65" s="1"/>
  <c r="J57" i="65" s="1"/>
  <c r="K57" i="65" s="1"/>
  <c r="G58" i="65"/>
  <c r="L58" i="65" s="1"/>
  <c r="H58" i="65"/>
  <c r="I58" i="65"/>
  <c r="J58" i="65" s="1"/>
  <c r="K58" i="65" s="1"/>
  <c r="G59" i="65"/>
  <c r="L59" i="65" s="1"/>
  <c r="H59" i="65"/>
  <c r="I59" i="65" s="1"/>
  <c r="J59" i="65" s="1"/>
  <c r="K59" i="65" s="1"/>
  <c r="G60" i="65"/>
  <c r="L60" i="65" s="1"/>
  <c r="H60" i="65"/>
  <c r="I60" i="65" s="1"/>
  <c r="J60" i="65" s="1"/>
  <c r="K60" i="65" s="1"/>
  <c r="G61" i="65"/>
  <c r="H61" i="65"/>
  <c r="I61" i="65" s="1"/>
  <c r="J61" i="65" s="1"/>
  <c r="K61" i="65" s="1"/>
  <c r="L61" i="65"/>
  <c r="G62" i="65"/>
  <c r="H62" i="65"/>
  <c r="I62" i="65"/>
  <c r="J62" i="65"/>
  <c r="K62" i="65"/>
  <c r="L62" i="65"/>
  <c r="M47" i="66" l="1"/>
  <c r="M24" i="66"/>
  <c r="M49" i="66"/>
  <c r="L26" i="66"/>
  <c r="N26" i="66" s="1"/>
  <c r="E26" i="66" s="1"/>
  <c r="L10" i="66"/>
  <c r="N10" i="66" s="1"/>
  <c r="M15" i="66"/>
  <c r="L61" i="66"/>
  <c r="M11" i="66"/>
  <c r="L44" i="66"/>
  <c r="L34" i="66"/>
  <c r="N34" i="66" s="1"/>
  <c r="E34" i="66" s="1"/>
  <c r="M41" i="66"/>
  <c r="M35" i="66"/>
  <c r="M19" i="66"/>
  <c r="L11" i="66"/>
  <c r="N11" i="66" s="1"/>
  <c r="E11" i="66" s="1"/>
  <c r="L13" i="66"/>
  <c r="L36" i="66"/>
  <c r="M48" i="66"/>
  <c r="M58" i="66"/>
  <c r="M32" i="66"/>
  <c r="M50" i="66"/>
  <c r="N50" i="66" s="1"/>
  <c r="E50" i="66" s="1"/>
  <c r="M21" i="66"/>
  <c r="M29" i="66"/>
  <c r="N29" i="66" s="1"/>
  <c r="E29" i="66" s="1"/>
  <c r="M46" i="66"/>
  <c r="N58" i="66"/>
  <c r="E58" i="66" s="1"/>
  <c r="N59" i="66"/>
  <c r="E59" i="66" s="1"/>
  <c r="L32" i="66"/>
  <c r="N32" i="66" s="1"/>
  <c r="E32" i="66" s="1"/>
  <c r="L38" i="66"/>
  <c r="N38" i="66" s="1"/>
  <c r="E38" i="66" s="1"/>
  <c r="L39" i="66"/>
  <c r="L56" i="66"/>
  <c r="L40" i="66"/>
  <c r="L24" i="66"/>
  <c r="N24" i="66" s="1"/>
  <c r="E24" i="66" s="1"/>
  <c r="L30" i="66"/>
  <c r="N30" i="66" s="1"/>
  <c r="E30" i="66" s="1"/>
  <c r="L31" i="66"/>
  <c r="N31" i="66" s="1"/>
  <c r="E31" i="66" s="1"/>
  <c r="L53" i="66"/>
  <c r="N53" i="66" s="1"/>
  <c r="E53" i="66" s="1"/>
  <c r="L45" i="66"/>
  <c r="N45" i="66" s="1"/>
  <c r="E45" i="66" s="1"/>
  <c r="L48" i="66"/>
  <c r="N48" i="66" s="1"/>
  <c r="E48" i="66" s="1"/>
  <c r="L54" i="66"/>
  <c r="L47" i="66"/>
  <c r="N47" i="66" s="1"/>
  <c r="E47" i="66" s="1"/>
  <c r="L16" i="66"/>
  <c r="N16" i="66" s="1"/>
  <c r="E16" i="66" s="1"/>
  <c r="L22" i="66"/>
  <c r="L23" i="66"/>
  <c r="L60" i="66"/>
  <c r="L62" i="66"/>
  <c r="L14" i="66"/>
  <c r="L15" i="66"/>
  <c r="L55" i="66"/>
  <c r="L37" i="66"/>
  <c r="L46" i="66"/>
  <c r="N46" i="66" s="1"/>
  <c r="E46" i="66" s="1"/>
  <c r="L21" i="66"/>
  <c r="L12" i="66"/>
  <c r="N12" i="66" s="1"/>
  <c r="E12" i="66" s="1"/>
  <c r="M37" i="66"/>
  <c r="L41" i="66"/>
  <c r="M40" i="66"/>
  <c r="L28" i="66"/>
  <c r="L20" i="66"/>
  <c r="L35" i="66"/>
  <c r="M39" i="66"/>
  <c r="M18" i="66"/>
  <c r="M42" i="66"/>
  <c r="N42" i="66" s="1"/>
  <c r="E42" i="66" s="1"/>
  <c r="M44" i="66"/>
  <c r="M14" i="66"/>
  <c r="M54" i="66"/>
  <c r="M55" i="66"/>
  <c r="M60" i="66"/>
  <c r="M62" i="66"/>
  <c r="M12" i="66"/>
  <c r="M59" i="66"/>
  <c r="M45" i="66"/>
  <c r="M30" i="66"/>
  <c r="M13" i="66"/>
  <c r="M22" i="66"/>
  <c r="M23" i="66"/>
  <c r="M28" i="66"/>
  <c r="M20" i="66"/>
  <c r="M53" i="66"/>
  <c r="L19" i="66"/>
  <c r="M25" i="66"/>
  <c r="M52" i="66"/>
  <c r="M10" i="66"/>
  <c r="M27" i="66"/>
  <c r="N27" i="66" s="1"/>
  <c r="E27" i="66" s="1"/>
  <c r="M57" i="66"/>
  <c r="N57" i="66" s="1"/>
  <c r="E57" i="66" s="1"/>
  <c r="L18" i="66"/>
  <c r="L49" i="66"/>
  <c r="M36" i="66"/>
  <c r="M51" i="66"/>
  <c r="N51" i="66" s="1"/>
  <c r="E51" i="66" s="1"/>
  <c r="L52" i="66"/>
  <c r="N52" i="66" s="1"/>
  <c r="E52" i="66" s="1"/>
  <c r="L33" i="66"/>
  <c r="N33" i="66" s="1"/>
  <c r="E33" i="66" s="1"/>
  <c r="L25" i="66"/>
  <c r="N25" i="66" s="1"/>
  <c r="E25" i="66" s="1"/>
  <c r="M43" i="66"/>
  <c r="N43" i="66" s="1"/>
  <c r="E43" i="66" s="1"/>
  <c r="M56" i="66"/>
  <c r="M34" i="66"/>
  <c r="M26" i="66"/>
  <c r="M61" i="66"/>
  <c r="L55" i="65"/>
  <c r="L47" i="65"/>
  <c r="L39" i="65"/>
  <c r="L31" i="65"/>
  <c r="L23" i="65"/>
  <c r="L19" i="65"/>
  <c r="L12" i="65"/>
  <c r="I7" i="65"/>
  <c r="L33" i="65"/>
  <c r="L27" i="65"/>
  <c r="L25" i="65"/>
  <c r="L10" i="65"/>
  <c r="B6" i="64"/>
  <c r="B7" i="64"/>
  <c r="E10" i="64"/>
  <c r="G10" i="64"/>
  <c r="I6" i="64" s="1"/>
  <c r="H10" i="64"/>
  <c r="I10" i="64"/>
  <c r="J10" i="64" s="1"/>
  <c r="K10" i="64" s="1"/>
  <c r="G11" i="64"/>
  <c r="L11" i="64" s="1"/>
  <c r="H11" i="64"/>
  <c r="I11" i="64" s="1"/>
  <c r="J11" i="64" s="1"/>
  <c r="K11" i="64" s="1"/>
  <c r="G12" i="64"/>
  <c r="H12" i="64"/>
  <c r="I12" i="64" s="1"/>
  <c r="J12" i="64" s="1"/>
  <c r="K12" i="64" s="1"/>
  <c r="G13" i="64"/>
  <c r="H13" i="64"/>
  <c r="I13" i="64"/>
  <c r="J13" i="64" s="1"/>
  <c r="K13" i="64" s="1"/>
  <c r="G14" i="64"/>
  <c r="H14" i="64"/>
  <c r="I14" i="64" s="1"/>
  <c r="J14" i="64" s="1"/>
  <c r="K14" i="64" s="1"/>
  <c r="G15" i="64"/>
  <c r="H15" i="64"/>
  <c r="I15" i="64"/>
  <c r="J15" i="64"/>
  <c r="K15" i="64"/>
  <c r="G16" i="64"/>
  <c r="H16" i="64"/>
  <c r="I16" i="64"/>
  <c r="J16" i="64"/>
  <c r="K16" i="64"/>
  <c r="G17" i="64"/>
  <c r="L17" i="64" s="1"/>
  <c r="H17" i="64"/>
  <c r="I17" i="64"/>
  <c r="J17" i="64"/>
  <c r="K17" i="64" s="1"/>
  <c r="G18" i="64"/>
  <c r="L18" i="64" s="1"/>
  <c r="H18" i="64"/>
  <c r="I18" i="64"/>
  <c r="J18" i="64" s="1"/>
  <c r="K18" i="64" s="1"/>
  <c r="G19" i="64"/>
  <c r="H19" i="64"/>
  <c r="I19" i="64" s="1"/>
  <c r="J19" i="64" s="1"/>
  <c r="K19" i="64" s="1"/>
  <c r="G20" i="64"/>
  <c r="H20" i="64"/>
  <c r="I20" i="64" s="1"/>
  <c r="J20" i="64" s="1"/>
  <c r="K20" i="64" s="1"/>
  <c r="G21" i="64"/>
  <c r="H21" i="64"/>
  <c r="I21" i="64"/>
  <c r="J21" i="64" s="1"/>
  <c r="K21" i="64" s="1"/>
  <c r="G22" i="64"/>
  <c r="H22" i="64"/>
  <c r="I22" i="64" s="1"/>
  <c r="J22" i="64" s="1"/>
  <c r="K22" i="64" s="1"/>
  <c r="G23" i="64"/>
  <c r="H23" i="64"/>
  <c r="I23" i="64"/>
  <c r="J23" i="64"/>
  <c r="K23" i="64"/>
  <c r="G24" i="64"/>
  <c r="H24" i="64"/>
  <c r="I24" i="64"/>
  <c r="J24" i="64"/>
  <c r="K24" i="64"/>
  <c r="G25" i="64"/>
  <c r="L25" i="64" s="1"/>
  <c r="H25" i="64"/>
  <c r="I25" i="64"/>
  <c r="J25" i="64"/>
  <c r="K25" i="64" s="1"/>
  <c r="G26" i="64"/>
  <c r="L26" i="64" s="1"/>
  <c r="H26" i="64"/>
  <c r="I26" i="64"/>
  <c r="J26" i="64" s="1"/>
  <c r="K26" i="64" s="1"/>
  <c r="G27" i="64"/>
  <c r="H27" i="64"/>
  <c r="I27" i="64" s="1"/>
  <c r="J27" i="64" s="1"/>
  <c r="K27" i="64" s="1"/>
  <c r="G28" i="64"/>
  <c r="L28" i="64" s="1"/>
  <c r="H28" i="64"/>
  <c r="I28" i="64"/>
  <c r="J28" i="64"/>
  <c r="K28" i="64" s="1"/>
  <c r="G29" i="64"/>
  <c r="H29" i="64"/>
  <c r="I29" i="64"/>
  <c r="J29" i="64" s="1"/>
  <c r="K29" i="64" s="1"/>
  <c r="G30" i="64"/>
  <c r="H30" i="64"/>
  <c r="I30" i="64" s="1"/>
  <c r="J30" i="64" s="1"/>
  <c r="K30" i="64" s="1"/>
  <c r="G31" i="64"/>
  <c r="H31" i="64"/>
  <c r="I31" i="64"/>
  <c r="J31" i="64"/>
  <c r="K31" i="64"/>
  <c r="L31" i="64"/>
  <c r="G32" i="64"/>
  <c r="H32" i="64"/>
  <c r="I32" i="64"/>
  <c r="J32" i="64"/>
  <c r="K32" i="64"/>
  <c r="G33" i="64"/>
  <c r="L33" i="64" s="1"/>
  <c r="H33" i="64"/>
  <c r="I33" i="64"/>
  <c r="J33" i="64"/>
  <c r="K33" i="64" s="1"/>
  <c r="G34" i="64"/>
  <c r="L34" i="64" s="1"/>
  <c r="H34" i="64"/>
  <c r="I34" i="64"/>
  <c r="J34" i="64" s="1"/>
  <c r="K34" i="64" s="1"/>
  <c r="G35" i="64"/>
  <c r="L35" i="64" s="1"/>
  <c r="H35" i="64"/>
  <c r="I35" i="64" s="1"/>
  <c r="J35" i="64" s="1"/>
  <c r="K35" i="64" s="1"/>
  <c r="G36" i="64"/>
  <c r="L36" i="64" s="1"/>
  <c r="H36" i="64"/>
  <c r="I36" i="64"/>
  <c r="J36" i="64"/>
  <c r="K36" i="64" s="1"/>
  <c r="G37" i="64"/>
  <c r="H37" i="64"/>
  <c r="I37" i="64"/>
  <c r="J37" i="64" s="1"/>
  <c r="K37" i="64" s="1"/>
  <c r="G38" i="64"/>
  <c r="H38" i="64"/>
  <c r="I38" i="64" s="1"/>
  <c r="J38" i="64" s="1"/>
  <c r="K38" i="64" s="1"/>
  <c r="G39" i="64"/>
  <c r="H39" i="64"/>
  <c r="I39" i="64"/>
  <c r="J39" i="64"/>
  <c r="K39" i="64"/>
  <c r="L39" i="64"/>
  <c r="G40" i="64"/>
  <c r="H40" i="64"/>
  <c r="I40" i="64"/>
  <c r="J40" i="64"/>
  <c r="K40" i="64"/>
  <c r="G41" i="64"/>
  <c r="L41" i="64" s="1"/>
  <c r="H41" i="64"/>
  <c r="I41" i="64"/>
  <c r="J41" i="64"/>
  <c r="K41" i="64" s="1"/>
  <c r="G42" i="64"/>
  <c r="L42" i="64" s="1"/>
  <c r="H42" i="64"/>
  <c r="I42" i="64"/>
  <c r="J42" i="64" s="1"/>
  <c r="K42" i="64" s="1"/>
  <c r="G43" i="64"/>
  <c r="L43" i="64" s="1"/>
  <c r="H43" i="64"/>
  <c r="I43" i="64" s="1"/>
  <c r="J43" i="64" s="1"/>
  <c r="K43" i="64" s="1"/>
  <c r="G44" i="64"/>
  <c r="L44" i="64" s="1"/>
  <c r="H44" i="64"/>
  <c r="I44" i="64"/>
  <c r="J44" i="64"/>
  <c r="K44" i="64" s="1"/>
  <c r="G45" i="64"/>
  <c r="H45" i="64"/>
  <c r="I45" i="64"/>
  <c r="J45" i="64" s="1"/>
  <c r="K45" i="64" s="1"/>
  <c r="G46" i="64"/>
  <c r="H46" i="64"/>
  <c r="I46" i="64" s="1"/>
  <c r="J46" i="64" s="1"/>
  <c r="K46" i="64" s="1"/>
  <c r="G47" i="64"/>
  <c r="H47" i="64"/>
  <c r="I47" i="64"/>
  <c r="J47" i="64"/>
  <c r="K47" i="64"/>
  <c r="L47" i="64"/>
  <c r="G48" i="64"/>
  <c r="H48" i="64"/>
  <c r="I48" i="64"/>
  <c r="J48" i="64"/>
  <c r="K48" i="64"/>
  <c r="G49" i="64"/>
  <c r="L49" i="64" s="1"/>
  <c r="H49" i="64"/>
  <c r="I49" i="64"/>
  <c r="J49" i="64"/>
  <c r="K49" i="64" s="1"/>
  <c r="G50" i="64"/>
  <c r="L50" i="64" s="1"/>
  <c r="H50" i="64"/>
  <c r="I50" i="64"/>
  <c r="J50" i="64" s="1"/>
  <c r="K50" i="64" s="1"/>
  <c r="G51" i="64"/>
  <c r="L51" i="64" s="1"/>
  <c r="H51" i="64"/>
  <c r="I51" i="64" s="1"/>
  <c r="J51" i="64" s="1"/>
  <c r="K51" i="64" s="1"/>
  <c r="G52" i="64"/>
  <c r="L52" i="64" s="1"/>
  <c r="H52" i="64"/>
  <c r="I52" i="64"/>
  <c r="J52" i="64"/>
  <c r="K52" i="64" s="1"/>
  <c r="G53" i="64"/>
  <c r="H53" i="64"/>
  <c r="I53" i="64"/>
  <c r="J53" i="64" s="1"/>
  <c r="K53" i="64" s="1"/>
  <c r="G54" i="64"/>
  <c r="H54" i="64"/>
  <c r="I54" i="64" s="1"/>
  <c r="J54" i="64" s="1"/>
  <c r="K54" i="64" s="1"/>
  <c r="G55" i="64"/>
  <c r="H55" i="64"/>
  <c r="I55" i="64"/>
  <c r="J55" i="64"/>
  <c r="K55" i="64"/>
  <c r="L55" i="64"/>
  <c r="G56" i="64"/>
  <c r="H56" i="64"/>
  <c r="I56" i="64"/>
  <c r="J56" i="64"/>
  <c r="K56" i="64"/>
  <c r="G57" i="64"/>
  <c r="L57" i="64" s="1"/>
  <c r="H57" i="64"/>
  <c r="I57" i="64"/>
  <c r="J57" i="64"/>
  <c r="K57" i="64" s="1"/>
  <c r="G58" i="64"/>
  <c r="L58" i="64" s="1"/>
  <c r="H58" i="64"/>
  <c r="I58" i="64"/>
  <c r="J58" i="64" s="1"/>
  <c r="K58" i="64" s="1"/>
  <c r="G59" i="64"/>
  <c r="L59" i="64" s="1"/>
  <c r="H59" i="64"/>
  <c r="I59" i="64" s="1"/>
  <c r="J59" i="64" s="1"/>
  <c r="K59" i="64" s="1"/>
  <c r="G60" i="64"/>
  <c r="L60" i="64" s="1"/>
  <c r="H60" i="64"/>
  <c r="I60" i="64"/>
  <c r="J60" i="64"/>
  <c r="K60" i="64" s="1"/>
  <c r="G61" i="64"/>
  <c r="H61" i="64"/>
  <c r="I61" i="64"/>
  <c r="J61" i="64" s="1"/>
  <c r="K61" i="64" s="1"/>
  <c r="G62" i="64"/>
  <c r="H62" i="64"/>
  <c r="I62" i="64" s="1"/>
  <c r="J62" i="64" s="1"/>
  <c r="K62" i="64" s="1"/>
  <c r="N62" i="66" l="1"/>
  <c r="E62" i="66" s="1"/>
  <c r="N21" i="66"/>
  <c r="E21" i="66" s="1"/>
  <c r="N23" i="66"/>
  <c r="E23" i="66" s="1"/>
  <c r="N35" i="66"/>
  <c r="E35" i="66" s="1"/>
  <c r="N37" i="66"/>
  <c r="E37" i="66" s="1"/>
  <c r="N19" i="66"/>
  <c r="E19" i="66" s="1"/>
  <c r="N28" i="66"/>
  <c r="E28" i="66" s="1"/>
  <c r="N55" i="66"/>
  <c r="E55" i="66" s="1"/>
  <c r="N40" i="66"/>
  <c r="E40" i="66" s="1"/>
  <c r="N44" i="66"/>
  <c r="E44" i="66" s="1"/>
  <c r="N60" i="66"/>
  <c r="E60" i="66" s="1"/>
  <c r="N20" i="66"/>
  <c r="E20" i="66" s="1"/>
  <c r="N49" i="66"/>
  <c r="E49" i="66" s="1"/>
  <c r="N15" i="66"/>
  <c r="E15" i="66" s="1"/>
  <c r="N54" i="66"/>
  <c r="E54" i="66" s="1"/>
  <c r="N56" i="66"/>
  <c r="E56" i="66" s="1"/>
  <c r="N36" i="66"/>
  <c r="E36" i="66" s="1"/>
  <c r="N22" i="66"/>
  <c r="E22" i="66" s="1"/>
  <c r="N18" i="66"/>
  <c r="E18" i="66" s="1"/>
  <c r="N41" i="66"/>
  <c r="E41" i="66" s="1"/>
  <c r="N14" i="66"/>
  <c r="E14" i="66" s="1"/>
  <c r="N39" i="66"/>
  <c r="E39" i="66" s="1"/>
  <c r="N13" i="66"/>
  <c r="E13" i="66" s="1"/>
  <c r="N61" i="66"/>
  <c r="E61" i="66" s="1"/>
  <c r="M53" i="65"/>
  <c r="N53" i="65" s="1"/>
  <c r="E53" i="65" s="1"/>
  <c r="M61" i="65"/>
  <c r="N61" i="65" s="1"/>
  <c r="E61" i="65" s="1"/>
  <c r="M28" i="65"/>
  <c r="N28" i="65" s="1"/>
  <c r="E28" i="65" s="1"/>
  <c r="M36" i="65"/>
  <c r="N36" i="65" s="1"/>
  <c r="E36" i="65" s="1"/>
  <c r="M52" i="65"/>
  <c r="N52" i="65" s="1"/>
  <c r="E52" i="65" s="1"/>
  <c r="M60" i="65"/>
  <c r="N60" i="65" s="1"/>
  <c r="E60" i="65" s="1"/>
  <c r="M37" i="65"/>
  <c r="N37" i="65" s="1"/>
  <c r="E37" i="65" s="1"/>
  <c r="M44" i="65"/>
  <c r="N44" i="65" s="1"/>
  <c r="E44" i="65" s="1"/>
  <c r="M14" i="65"/>
  <c r="N14" i="65" s="1"/>
  <c r="E14" i="65" s="1"/>
  <c r="M21" i="65"/>
  <c r="N21" i="65" s="1"/>
  <c r="E21" i="65" s="1"/>
  <c r="M22" i="65"/>
  <c r="N22" i="65" s="1"/>
  <c r="E22" i="65" s="1"/>
  <c r="M29" i="65"/>
  <c r="N29" i="65" s="1"/>
  <c r="E29" i="65" s="1"/>
  <c r="M30" i="65"/>
  <c r="N30" i="65" s="1"/>
  <c r="E30" i="65" s="1"/>
  <c r="M38" i="65"/>
  <c r="N38" i="65" s="1"/>
  <c r="E38" i="65" s="1"/>
  <c r="M45" i="65"/>
  <c r="N45" i="65" s="1"/>
  <c r="E45" i="65" s="1"/>
  <c r="M46" i="65"/>
  <c r="N46" i="65" s="1"/>
  <c r="E46" i="65" s="1"/>
  <c r="M54" i="65"/>
  <c r="N54" i="65" s="1"/>
  <c r="E54" i="65" s="1"/>
  <c r="M62" i="65"/>
  <c r="N62" i="65" s="1"/>
  <c r="E62" i="65" s="1"/>
  <c r="M13" i="65"/>
  <c r="N13" i="65" s="1"/>
  <c r="E13" i="65" s="1"/>
  <c r="M31" i="65"/>
  <c r="M26" i="65"/>
  <c r="N26" i="65" s="1"/>
  <c r="E26" i="65" s="1"/>
  <c r="N55" i="65"/>
  <c r="E55" i="65" s="1"/>
  <c r="M11" i="65"/>
  <c r="N11" i="65" s="1"/>
  <c r="E11" i="65" s="1"/>
  <c r="M56" i="65"/>
  <c r="N56" i="65" s="1"/>
  <c r="E56" i="65" s="1"/>
  <c r="M32" i="65"/>
  <c r="N32" i="65" s="1"/>
  <c r="E32" i="65" s="1"/>
  <c r="M47" i="65"/>
  <c r="M40" i="65"/>
  <c r="N40" i="65" s="1"/>
  <c r="E40" i="65" s="1"/>
  <c r="M51" i="65"/>
  <c r="N51" i="65" s="1"/>
  <c r="E51" i="65" s="1"/>
  <c r="M12" i="65"/>
  <c r="N12" i="65" s="1"/>
  <c r="E12" i="65" s="1"/>
  <c r="M19" i="65"/>
  <c r="N19" i="65" s="1"/>
  <c r="E19" i="65" s="1"/>
  <c r="M48" i="65"/>
  <c r="N48" i="65" s="1"/>
  <c r="E48" i="65" s="1"/>
  <c r="M55" i="65"/>
  <c r="M25" i="65"/>
  <c r="N25" i="65" s="1"/>
  <c r="E25" i="65" s="1"/>
  <c r="M17" i="65"/>
  <c r="N17" i="65" s="1"/>
  <c r="E17" i="65" s="1"/>
  <c r="M50" i="65"/>
  <c r="N50" i="65" s="1"/>
  <c r="E50" i="65" s="1"/>
  <c r="N23" i="65"/>
  <c r="E23" i="65" s="1"/>
  <c r="M20" i="65"/>
  <c r="N20" i="65" s="1"/>
  <c r="E20" i="65" s="1"/>
  <c r="M41" i="65"/>
  <c r="N41" i="65" s="1"/>
  <c r="E41" i="65" s="1"/>
  <c r="M10" i="65"/>
  <c r="N10" i="65" s="1"/>
  <c r="M27" i="65"/>
  <c r="M15" i="65"/>
  <c r="N15" i="65" s="1"/>
  <c r="E15" i="65" s="1"/>
  <c r="N47" i="65"/>
  <c r="E47" i="65" s="1"/>
  <c r="M16" i="65"/>
  <c r="N16" i="65" s="1"/>
  <c r="E16" i="65" s="1"/>
  <c r="M42" i="65"/>
  <c r="N42" i="65" s="1"/>
  <c r="E42" i="65" s="1"/>
  <c r="M35" i="65"/>
  <c r="N35" i="65" s="1"/>
  <c r="E35" i="65" s="1"/>
  <c r="M58" i="65"/>
  <c r="N58" i="65" s="1"/>
  <c r="E58" i="65" s="1"/>
  <c r="M24" i="65"/>
  <c r="N24" i="65" s="1"/>
  <c r="E24" i="65" s="1"/>
  <c r="M39" i="65"/>
  <c r="N39" i="65" s="1"/>
  <c r="E39" i="65" s="1"/>
  <c r="M43" i="65"/>
  <c r="N43" i="65" s="1"/>
  <c r="E43" i="65" s="1"/>
  <c r="M57" i="65"/>
  <c r="N57" i="65" s="1"/>
  <c r="E57" i="65" s="1"/>
  <c r="N27" i="65"/>
  <c r="E27" i="65" s="1"/>
  <c r="M59" i="65"/>
  <c r="N59" i="65" s="1"/>
  <c r="E59" i="65" s="1"/>
  <c r="M18" i="65"/>
  <c r="N18" i="65" s="1"/>
  <c r="E18" i="65" s="1"/>
  <c r="M23" i="65"/>
  <c r="N31" i="65"/>
  <c r="E31" i="65" s="1"/>
  <c r="M34" i="65"/>
  <c r="N34" i="65" s="1"/>
  <c r="E34" i="65" s="1"/>
  <c r="M33" i="65"/>
  <c r="N33" i="65" s="1"/>
  <c r="E33" i="65" s="1"/>
  <c r="M49" i="65"/>
  <c r="N49" i="65" s="1"/>
  <c r="E49" i="65" s="1"/>
  <c r="M44" i="64"/>
  <c r="M13" i="64"/>
  <c r="M57" i="64"/>
  <c r="N57" i="64" s="1"/>
  <c r="E57" i="64" s="1"/>
  <c r="M49" i="64"/>
  <c r="N49" i="64" s="1"/>
  <c r="E49" i="64" s="1"/>
  <c r="M20" i="64"/>
  <c r="M15" i="64"/>
  <c r="L16" i="64"/>
  <c r="N16" i="64" s="1"/>
  <c r="E16" i="64" s="1"/>
  <c r="L24" i="64"/>
  <c r="L32" i="64"/>
  <c r="L40" i="64"/>
  <c r="L48" i="64"/>
  <c r="L56" i="64"/>
  <c r="L61" i="64"/>
  <c r="L14" i="64"/>
  <c r="L30" i="64"/>
  <c r="L38" i="64"/>
  <c r="L62" i="64"/>
  <c r="L23" i="64"/>
  <c r="L29" i="64"/>
  <c r="L37" i="64"/>
  <c r="L45" i="64"/>
  <c r="L15" i="64"/>
  <c r="N15" i="64" s="1"/>
  <c r="E15" i="64" s="1"/>
  <c r="L13" i="64"/>
  <c r="N13" i="64" s="1"/>
  <c r="E13" i="64" s="1"/>
  <c r="L21" i="64"/>
  <c r="L53" i="64"/>
  <c r="L22" i="64"/>
  <c r="L54" i="64"/>
  <c r="L46" i="64"/>
  <c r="M48" i="64"/>
  <c r="M11" i="64"/>
  <c r="N11" i="64" s="1"/>
  <c r="E11" i="64" s="1"/>
  <c r="M34" i="64"/>
  <c r="N34" i="64" s="1"/>
  <c r="E34" i="64" s="1"/>
  <c r="L27" i="64"/>
  <c r="L20" i="64"/>
  <c r="M56" i="64"/>
  <c r="M40" i="64"/>
  <c r="M32" i="64"/>
  <c r="I7" i="64"/>
  <c r="M23" i="64" s="1"/>
  <c r="M36" i="64"/>
  <c r="N36" i="64" s="1"/>
  <c r="E36" i="64" s="1"/>
  <c r="M47" i="64"/>
  <c r="N47" i="64" s="1"/>
  <c r="E47" i="64" s="1"/>
  <c r="N44" i="64"/>
  <c r="E44" i="64" s="1"/>
  <c r="M39" i="64"/>
  <c r="N39" i="64" s="1"/>
  <c r="E39" i="64" s="1"/>
  <c r="M12" i="64"/>
  <c r="M60" i="64"/>
  <c r="N60" i="64" s="1"/>
  <c r="E60" i="64" s="1"/>
  <c r="M61" i="64"/>
  <c r="M59" i="64"/>
  <c r="N59" i="64" s="1"/>
  <c r="E59" i="64" s="1"/>
  <c r="M45" i="64"/>
  <c r="M43" i="64"/>
  <c r="N43" i="64" s="1"/>
  <c r="E43" i="64" s="1"/>
  <c r="M37" i="64"/>
  <c r="L19" i="64"/>
  <c r="M16" i="64"/>
  <c r="L12" i="64"/>
  <c r="N12" i="64" s="1"/>
  <c r="E12" i="64" s="1"/>
  <c r="L10" i="64"/>
  <c r="B6" i="63"/>
  <c r="B7" i="63"/>
  <c r="E10" i="63"/>
  <c r="G10" i="63"/>
  <c r="I6" i="63" s="1"/>
  <c r="H10" i="63"/>
  <c r="I10" i="63"/>
  <c r="J10" i="63" s="1"/>
  <c r="K10" i="63" s="1"/>
  <c r="G11" i="63"/>
  <c r="L11" i="63" s="1"/>
  <c r="H11" i="63"/>
  <c r="I11" i="63" s="1"/>
  <c r="J11" i="63" s="1"/>
  <c r="K11" i="63" s="1"/>
  <c r="G12" i="63"/>
  <c r="H12" i="63"/>
  <c r="I12" i="63" s="1"/>
  <c r="J12" i="63" s="1"/>
  <c r="K12" i="63" s="1"/>
  <c r="G13" i="63"/>
  <c r="H13" i="63"/>
  <c r="I13" i="63" s="1"/>
  <c r="J13" i="63" s="1"/>
  <c r="K13" i="63" s="1"/>
  <c r="G14" i="63"/>
  <c r="H14" i="63"/>
  <c r="I14" i="63" s="1"/>
  <c r="J14" i="63" s="1"/>
  <c r="K14" i="63" s="1"/>
  <c r="G15" i="63"/>
  <c r="H15" i="63"/>
  <c r="I15" i="63"/>
  <c r="J15" i="63"/>
  <c r="K15" i="63"/>
  <c r="G16" i="63"/>
  <c r="H16" i="63"/>
  <c r="I16" i="63"/>
  <c r="J16" i="63"/>
  <c r="K16" i="63"/>
  <c r="G17" i="63"/>
  <c r="H17" i="63"/>
  <c r="I17" i="63"/>
  <c r="J17" i="63"/>
  <c r="K17" i="63" s="1"/>
  <c r="G18" i="63"/>
  <c r="L18" i="63" s="1"/>
  <c r="H18" i="63"/>
  <c r="I18" i="63"/>
  <c r="J18" i="63" s="1"/>
  <c r="K18" i="63" s="1"/>
  <c r="G19" i="63"/>
  <c r="L19" i="63" s="1"/>
  <c r="H19" i="63"/>
  <c r="I19" i="63" s="1"/>
  <c r="J19" i="63" s="1"/>
  <c r="K19" i="63" s="1"/>
  <c r="G20" i="63"/>
  <c r="L20" i="63" s="1"/>
  <c r="H20" i="63"/>
  <c r="I20" i="63" s="1"/>
  <c r="J20" i="63" s="1"/>
  <c r="K20" i="63" s="1"/>
  <c r="G21" i="63"/>
  <c r="H21" i="63"/>
  <c r="I21" i="63"/>
  <c r="J21" i="63" s="1"/>
  <c r="K21" i="63" s="1"/>
  <c r="G22" i="63"/>
  <c r="H22" i="63"/>
  <c r="I22" i="63" s="1"/>
  <c r="J22" i="63" s="1"/>
  <c r="K22" i="63" s="1"/>
  <c r="G23" i="63"/>
  <c r="H23" i="63"/>
  <c r="I23" i="63"/>
  <c r="J23" i="63"/>
  <c r="K23" i="63"/>
  <c r="G24" i="63"/>
  <c r="H24" i="63"/>
  <c r="I24" i="63"/>
  <c r="J24" i="63"/>
  <c r="K24" i="63"/>
  <c r="G25" i="63"/>
  <c r="L25" i="63" s="1"/>
  <c r="H25" i="63"/>
  <c r="I25" i="63"/>
  <c r="J25" i="63"/>
  <c r="K25" i="63" s="1"/>
  <c r="G26" i="63"/>
  <c r="L26" i="63" s="1"/>
  <c r="H26" i="63"/>
  <c r="I26" i="63"/>
  <c r="J26" i="63" s="1"/>
  <c r="K26" i="63" s="1"/>
  <c r="G27" i="63"/>
  <c r="L27" i="63" s="1"/>
  <c r="H27" i="63"/>
  <c r="I27" i="63" s="1"/>
  <c r="J27" i="63" s="1"/>
  <c r="K27" i="63" s="1"/>
  <c r="G28" i="63"/>
  <c r="L28" i="63" s="1"/>
  <c r="H28" i="63"/>
  <c r="I28" i="63" s="1"/>
  <c r="J28" i="63" s="1"/>
  <c r="K28" i="63" s="1"/>
  <c r="G29" i="63"/>
  <c r="H29" i="63"/>
  <c r="I29" i="63"/>
  <c r="J29" i="63" s="1"/>
  <c r="K29" i="63" s="1"/>
  <c r="G30" i="63"/>
  <c r="H30" i="63"/>
  <c r="I30" i="63" s="1"/>
  <c r="J30" i="63" s="1"/>
  <c r="K30" i="63" s="1"/>
  <c r="G31" i="63"/>
  <c r="H31" i="63"/>
  <c r="I31" i="63"/>
  <c r="J31" i="63"/>
  <c r="K31" i="63"/>
  <c r="G32" i="63"/>
  <c r="H32" i="63"/>
  <c r="I32" i="63"/>
  <c r="J32" i="63"/>
  <c r="K32" i="63"/>
  <c r="G33" i="63"/>
  <c r="L33" i="63" s="1"/>
  <c r="H33" i="63"/>
  <c r="I33" i="63"/>
  <c r="J33" i="63"/>
  <c r="K33" i="63" s="1"/>
  <c r="G34" i="63"/>
  <c r="L34" i="63" s="1"/>
  <c r="H34" i="63"/>
  <c r="I34" i="63"/>
  <c r="J34" i="63" s="1"/>
  <c r="K34" i="63" s="1"/>
  <c r="G35" i="63"/>
  <c r="L35" i="63" s="1"/>
  <c r="H35" i="63"/>
  <c r="I35" i="63" s="1"/>
  <c r="J35" i="63" s="1"/>
  <c r="K35" i="63" s="1"/>
  <c r="G36" i="63"/>
  <c r="L36" i="63" s="1"/>
  <c r="H36" i="63"/>
  <c r="I36" i="63" s="1"/>
  <c r="J36" i="63" s="1"/>
  <c r="K36" i="63" s="1"/>
  <c r="G37" i="63"/>
  <c r="H37" i="63"/>
  <c r="I37" i="63"/>
  <c r="J37" i="63" s="1"/>
  <c r="K37" i="63" s="1"/>
  <c r="G38" i="63"/>
  <c r="H38" i="63"/>
  <c r="I38" i="63" s="1"/>
  <c r="J38" i="63" s="1"/>
  <c r="K38" i="63" s="1"/>
  <c r="G39" i="63"/>
  <c r="H39" i="63"/>
  <c r="I39" i="63"/>
  <c r="J39" i="63"/>
  <c r="K39" i="63"/>
  <c r="G40" i="63"/>
  <c r="H40" i="63"/>
  <c r="I40" i="63"/>
  <c r="J40" i="63"/>
  <c r="K40" i="63"/>
  <c r="G41" i="63"/>
  <c r="L41" i="63" s="1"/>
  <c r="H41" i="63"/>
  <c r="I41" i="63"/>
  <c r="J41" i="63"/>
  <c r="K41" i="63" s="1"/>
  <c r="G42" i="63"/>
  <c r="L42" i="63" s="1"/>
  <c r="H42" i="63"/>
  <c r="I42" i="63"/>
  <c r="J42" i="63" s="1"/>
  <c r="K42" i="63" s="1"/>
  <c r="G43" i="63"/>
  <c r="L43" i="63" s="1"/>
  <c r="H43" i="63"/>
  <c r="I43" i="63" s="1"/>
  <c r="J43" i="63" s="1"/>
  <c r="K43" i="63" s="1"/>
  <c r="G44" i="63"/>
  <c r="L44" i="63" s="1"/>
  <c r="H44" i="63"/>
  <c r="I44" i="63" s="1"/>
  <c r="J44" i="63" s="1"/>
  <c r="K44" i="63" s="1"/>
  <c r="G45" i="63"/>
  <c r="H45" i="63"/>
  <c r="I45" i="63"/>
  <c r="J45" i="63" s="1"/>
  <c r="K45" i="63" s="1"/>
  <c r="G46" i="63"/>
  <c r="H46" i="63"/>
  <c r="I46" i="63" s="1"/>
  <c r="J46" i="63" s="1"/>
  <c r="K46" i="63" s="1"/>
  <c r="G47" i="63"/>
  <c r="H47" i="63"/>
  <c r="I47" i="63"/>
  <c r="J47" i="63"/>
  <c r="K47" i="63"/>
  <c r="G48" i="63"/>
  <c r="H48" i="63"/>
  <c r="I48" i="63"/>
  <c r="J48" i="63"/>
  <c r="K48" i="63"/>
  <c r="G49" i="63"/>
  <c r="L49" i="63" s="1"/>
  <c r="H49" i="63"/>
  <c r="I49" i="63"/>
  <c r="J49" i="63"/>
  <c r="K49" i="63" s="1"/>
  <c r="G50" i="63"/>
  <c r="L50" i="63" s="1"/>
  <c r="H50" i="63"/>
  <c r="I50" i="63"/>
  <c r="J50" i="63" s="1"/>
  <c r="K50" i="63" s="1"/>
  <c r="G51" i="63"/>
  <c r="L51" i="63" s="1"/>
  <c r="H51" i="63"/>
  <c r="I51" i="63" s="1"/>
  <c r="J51" i="63" s="1"/>
  <c r="K51" i="63" s="1"/>
  <c r="G52" i="63"/>
  <c r="L52" i="63" s="1"/>
  <c r="H52" i="63"/>
  <c r="I52" i="63" s="1"/>
  <c r="J52" i="63" s="1"/>
  <c r="K52" i="63" s="1"/>
  <c r="G53" i="63"/>
  <c r="H53" i="63"/>
  <c r="I53" i="63"/>
  <c r="J53" i="63" s="1"/>
  <c r="K53" i="63" s="1"/>
  <c r="G54" i="63"/>
  <c r="H54" i="63"/>
  <c r="I54" i="63" s="1"/>
  <c r="J54" i="63" s="1"/>
  <c r="K54" i="63" s="1"/>
  <c r="G55" i="63"/>
  <c r="H55" i="63"/>
  <c r="I55" i="63"/>
  <c r="J55" i="63"/>
  <c r="K55" i="63"/>
  <c r="L55" i="63"/>
  <c r="G56" i="63"/>
  <c r="H56" i="63"/>
  <c r="I56" i="63"/>
  <c r="J56" i="63"/>
  <c r="K56" i="63"/>
  <c r="G57" i="63"/>
  <c r="L57" i="63" s="1"/>
  <c r="H57" i="63"/>
  <c r="I57" i="63"/>
  <c r="J57" i="63"/>
  <c r="K57" i="63" s="1"/>
  <c r="G58" i="63"/>
  <c r="L58" i="63" s="1"/>
  <c r="H58" i="63"/>
  <c r="I58" i="63"/>
  <c r="J58" i="63" s="1"/>
  <c r="K58" i="63" s="1"/>
  <c r="G59" i="63"/>
  <c r="L59" i="63" s="1"/>
  <c r="H59" i="63"/>
  <c r="I59" i="63" s="1"/>
  <c r="J59" i="63" s="1"/>
  <c r="K59" i="63" s="1"/>
  <c r="G60" i="63"/>
  <c r="L60" i="63" s="1"/>
  <c r="H60" i="63"/>
  <c r="I60" i="63" s="1"/>
  <c r="J60" i="63" s="1"/>
  <c r="K60" i="63" s="1"/>
  <c r="G61" i="63"/>
  <c r="H61" i="63"/>
  <c r="I61" i="63"/>
  <c r="J61" i="63" s="1"/>
  <c r="K61" i="63" s="1"/>
  <c r="G62" i="63"/>
  <c r="H62" i="63"/>
  <c r="I62" i="63" s="1"/>
  <c r="J62" i="63" s="1"/>
  <c r="K62" i="63" s="1"/>
  <c r="N61" i="64" l="1"/>
  <c r="E61" i="64" s="1"/>
  <c r="M25" i="64"/>
  <c r="N25" i="64" s="1"/>
  <c r="E25" i="64" s="1"/>
  <c r="M19" i="64"/>
  <c r="N19" i="64" s="1"/>
  <c r="E19" i="64" s="1"/>
  <c r="M55" i="64"/>
  <c r="N55" i="64" s="1"/>
  <c r="E55" i="64" s="1"/>
  <c r="M10" i="64"/>
  <c r="N10" i="64" s="1"/>
  <c r="N20" i="64"/>
  <c r="E20" i="64" s="1"/>
  <c r="M17" i="64"/>
  <c r="N17" i="64" s="1"/>
  <c r="E17" i="64" s="1"/>
  <c r="N37" i="64"/>
  <c r="E37" i="64" s="1"/>
  <c r="N56" i="64"/>
  <c r="E56" i="64" s="1"/>
  <c r="N24" i="64"/>
  <c r="E24" i="64" s="1"/>
  <c r="N14" i="64"/>
  <c r="E14" i="64" s="1"/>
  <c r="N45" i="64"/>
  <c r="E45" i="64" s="1"/>
  <c r="M54" i="64"/>
  <c r="N54" i="64" s="1"/>
  <c r="E54" i="64" s="1"/>
  <c r="M38" i="64"/>
  <c r="M46" i="64"/>
  <c r="N46" i="64" s="1"/>
  <c r="E46" i="64" s="1"/>
  <c r="M62" i="64"/>
  <c r="M24" i="64"/>
  <c r="M30" i="64"/>
  <c r="N30" i="64" s="1"/>
  <c r="E30" i="64" s="1"/>
  <c r="N48" i="64"/>
  <c r="E48" i="64" s="1"/>
  <c r="M27" i="64"/>
  <c r="N27" i="64" s="1"/>
  <c r="E27" i="64" s="1"/>
  <c r="M14" i="64"/>
  <c r="M51" i="64"/>
  <c r="N51" i="64" s="1"/>
  <c r="E51" i="64" s="1"/>
  <c r="M42" i="64"/>
  <c r="N42" i="64" s="1"/>
  <c r="E42" i="64" s="1"/>
  <c r="M26" i="64"/>
  <c r="N26" i="64" s="1"/>
  <c r="E26" i="64" s="1"/>
  <c r="M53" i="64"/>
  <c r="M28" i="64"/>
  <c r="N28" i="64" s="1"/>
  <c r="E28" i="64" s="1"/>
  <c r="M31" i="64"/>
  <c r="N31" i="64" s="1"/>
  <c r="E31" i="64" s="1"/>
  <c r="M21" i="64"/>
  <c r="N21" i="64" s="1"/>
  <c r="E21" i="64" s="1"/>
  <c r="M52" i="64"/>
  <c r="N52" i="64" s="1"/>
  <c r="E52" i="64" s="1"/>
  <c r="N22" i="64"/>
  <c r="E22" i="64" s="1"/>
  <c r="N23" i="64"/>
  <c r="E23" i="64" s="1"/>
  <c r="N40" i="64"/>
  <c r="E40" i="64" s="1"/>
  <c r="M33" i="64"/>
  <c r="N33" i="64" s="1"/>
  <c r="E33" i="64" s="1"/>
  <c r="M58" i="64"/>
  <c r="N58" i="64" s="1"/>
  <c r="E58" i="64" s="1"/>
  <c r="N38" i="64"/>
  <c r="E38" i="64" s="1"/>
  <c r="M22" i="64"/>
  <c r="M35" i="64"/>
  <c r="N35" i="64" s="1"/>
  <c r="E35" i="64" s="1"/>
  <c r="M50" i="64"/>
  <c r="N50" i="64" s="1"/>
  <c r="E50" i="64" s="1"/>
  <c r="M29" i="64"/>
  <c r="N29" i="64" s="1"/>
  <c r="E29" i="64" s="1"/>
  <c r="N53" i="64"/>
  <c r="E53" i="64" s="1"/>
  <c r="N62" i="64"/>
  <c r="E62" i="64" s="1"/>
  <c r="N32" i="64"/>
  <c r="E32" i="64" s="1"/>
  <c r="M41" i="64"/>
  <c r="N41" i="64" s="1"/>
  <c r="E41" i="64" s="1"/>
  <c r="M18" i="64"/>
  <c r="N18" i="64" s="1"/>
  <c r="E18" i="64" s="1"/>
  <c r="L16" i="63"/>
  <c r="L24" i="63"/>
  <c r="L32" i="63"/>
  <c r="L40" i="63"/>
  <c r="L48" i="63"/>
  <c r="L56" i="63"/>
  <c r="L13" i="63"/>
  <c r="L37" i="63"/>
  <c r="L46" i="63"/>
  <c r="L62" i="63"/>
  <c r="L31" i="63"/>
  <c r="L39" i="63"/>
  <c r="L47" i="63"/>
  <c r="L29" i="63"/>
  <c r="L53" i="63"/>
  <c r="L15" i="63"/>
  <c r="L45" i="63"/>
  <c r="L14" i="63"/>
  <c r="L22" i="63"/>
  <c r="L23" i="63"/>
  <c r="L21" i="63"/>
  <c r="L61" i="63"/>
  <c r="L30" i="63"/>
  <c r="L38" i="63"/>
  <c r="L54" i="63"/>
  <c r="I7" i="63"/>
  <c r="M62" i="63" s="1"/>
  <c r="L17" i="63"/>
  <c r="L12" i="63"/>
  <c r="L10" i="63"/>
  <c r="B6" i="62"/>
  <c r="B7" i="62"/>
  <c r="E10" i="62"/>
  <c r="G10" i="62"/>
  <c r="I6" i="62" s="1"/>
  <c r="H10" i="62"/>
  <c r="I10" i="62"/>
  <c r="J10" i="62" s="1"/>
  <c r="K10" i="62" s="1"/>
  <c r="G11" i="62"/>
  <c r="L11" i="62" s="1"/>
  <c r="H11" i="62"/>
  <c r="I11" i="62" s="1"/>
  <c r="J11" i="62" s="1"/>
  <c r="K11" i="62" s="1"/>
  <c r="G12" i="62"/>
  <c r="H12" i="62"/>
  <c r="I12" i="62" s="1"/>
  <c r="J12" i="62" s="1"/>
  <c r="K12" i="62" s="1"/>
  <c r="G13" i="62"/>
  <c r="H13" i="62"/>
  <c r="I13" i="62" s="1"/>
  <c r="J13" i="62" s="1"/>
  <c r="K13" i="62" s="1"/>
  <c r="G14" i="62"/>
  <c r="H14" i="62"/>
  <c r="I14" i="62"/>
  <c r="J14" i="62"/>
  <c r="K14" i="62"/>
  <c r="G15" i="62"/>
  <c r="H15" i="62"/>
  <c r="I15" i="62"/>
  <c r="J15" i="62"/>
  <c r="K15" i="62"/>
  <c r="G16" i="62"/>
  <c r="H16" i="62"/>
  <c r="I16" i="62"/>
  <c r="J16" i="62"/>
  <c r="K16" i="62"/>
  <c r="G17" i="62"/>
  <c r="L17" i="62" s="1"/>
  <c r="H17" i="62"/>
  <c r="I17" i="62"/>
  <c r="J17" i="62"/>
  <c r="K17" i="62" s="1"/>
  <c r="G18" i="62"/>
  <c r="L18" i="62" s="1"/>
  <c r="H18" i="62"/>
  <c r="I18" i="62"/>
  <c r="J18" i="62" s="1"/>
  <c r="K18" i="62" s="1"/>
  <c r="G19" i="62"/>
  <c r="L19" i="62" s="1"/>
  <c r="H19" i="62"/>
  <c r="I19" i="62" s="1"/>
  <c r="J19" i="62" s="1"/>
  <c r="K19" i="62" s="1"/>
  <c r="G20" i="62"/>
  <c r="H20" i="62"/>
  <c r="I20" i="62" s="1"/>
  <c r="J20" i="62" s="1"/>
  <c r="K20" i="62" s="1"/>
  <c r="G21" i="62"/>
  <c r="H21" i="62"/>
  <c r="I21" i="62" s="1"/>
  <c r="J21" i="62" s="1"/>
  <c r="K21" i="62" s="1"/>
  <c r="G22" i="62"/>
  <c r="H22" i="62"/>
  <c r="I22" i="62"/>
  <c r="J22" i="62"/>
  <c r="K22" i="62"/>
  <c r="G23" i="62"/>
  <c r="H23" i="62"/>
  <c r="I23" i="62"/>
  <c r="J23" i="62"/>
  <c r="K23" i="62"/>
  <c r="G24" i="62"/>
  <c r="H24" i="62"/>
  <c r="I24" i="62"/>
  <c r="J24" i="62"/>
  <c r="K24" i="62"/>
  <c r="G25" i="62"/>
  <c r="L25" i="62" s="1"/>
  <c r="H25" i="62"/>
  <c r="I25" i="62"/>
  <c r="J25" i="62" s="1"/>
  <c r="K25" i="62" s="1"/>
  <c r="G26" i="62"/>
  <c r="L26" i="62" s="1"/>
  <c r="H26" i="62"/>
  <c r="I26" i="62"/>
  <c r="J26" i="62" s="1"/>
  <c r="K26" i="62" s="1"/>
  <c r="G27" i="62"/>
  <c r="L27" i="62" s="1"/>
  <c r="H27" i="62"/>
  <c r="I27" i="62" s="1"/>
  <c r="J27" i="62" s="1"/>
  <c r="K27" i="62" s="1"/>
  <c r="G28" i="62"/>
  <c r="H28" i="62"/>
  <c r="I28" i="62" s="1"/>
  <c r="J28" i="62" s="1"/>
  <c r="K28" i="62" s="1"/>
  <c r="G29" i="62"/>
  <c r="H29" i="62"/>
  <c r="I29" i="62" s="1"/>
  <c r="J29" i="62" s="1"/>
  <c r="K29" i="62" s="1"/>
  <c r="G30" i="62"/>
  <c r="H30" i="62"/>
  <c r="I30" i="62"/>
  <c r="J30" i="62"/>
  <c r="K30" i="62"/>
  <c r="L30" i="62"/>
  <c r="G31" i="62"/>
  <c r="H31" i="62"/>
  <c r="I31" i="62"/>
  <c r="J31" i="62"/>
  <c r="K31" i="62"/>
  <c r="L31" i="62"/>
  <c r="G32" i="62"/>
  <c r="L32" i="62" s="1"/>
  <c r="H32" i="62"/>
  <c r="I32" i="62"/>
  <c r="J32" i="62"/>
  <c r="K32" i="62" s="1"/>
  <c r="G33" i="62"/>
  <c r="L33" i="62" s="1"/>
  <c r="H33" i="62"/>
  <c r="I33" i="62"/>
  <c r="J33" i="62"/>
  <c r="K33" i="62" s="1"/>
  <c r="G34" i="62"/>
  <c r="L34" i="62" s="1"/>
  <c r="H34" i="62"/>
  <c r="I34" i="62"/>
  <c r="J34" i="62" s="1"/>
  <c r="K34" i="62" s="1"/>
  <c r="G35" i="62"/>
  <c r="H35" i="62"/>
  <c r="I35" i="62" s="1"/>
  <c r="J35" i="62" s="1"/>
  <c r="K35" i="62" s="1"/>
  <c r="G36" i="62"/>
  <c r="L36" i="62" s="1"/>
  <c r="H36" i="62"/>
  <c r="I36" i="62" s="1"/>
  <c r="J36" i="62" s="1"/>
  <c r="K36" i="62" s="1"/>
  <c r="G37" i="62"/>
  <c r="H37" i="62"/>
  <c r="I37" i="62" s="1"/>
  <c r="J37" i="62" s="1"/>
  <c r="K37" i="62" s="1"/>
  <c r="G38" i="62"/>
  <c r="H38" i="62"/>
  <c r="I38" i="62"/>
  <c r="J38" i="62"/>
  <c r="K38" i="62"/>
  <c r="G39" i="62"/>
  <c r="H39" i="62"/>
  <c r="I39" i="62"/>
  <c r="J39" i="62"/>
  <c r="K39" i="62"/>
  <c r="G40" i="62"/>
  <c r="H40" i="62"/>
  <c r="I40" i="62"/>
  <c r="J40" i="62"/>
  <c r="K40" i="62"/>
  <c r="G41" i="62"/>
  <c r="L41" i="62" s="1"/>
  <c r="H41" i="62"/>
  <c r="I41" i="62"/>
  <c r="J41" i="62" s="1"/>
  <c r="K41" i="62" s="1"/>
  <c r="G42" i="62"/>
  <c r="L42" i="62" s="1"/>
  <c r="H42" i="62"/>
  <c r="I42" i="62"/>
  <c r="J42" i="62" s="1"/>
  <c r="K42" i="62" s="1"/>
  <c r="G43" i="62"/>
  <c r="L43" i="62" s="1"/>
  <c r="H43" i="62"/>
  <c r="I43" i="62" s="1"/>
  <c r="J43" i="62" s="1"/>
  <c r="K43" i="62" s="1"/>
  <c r="G44" i="62"/>
  <c r="H44" i="62"/>
  <c r="I44" i="62" s="1"/>
  <c r="J44" i="62" s="1"/>
  <c r="K44" i="62" s="1"/>
  <c r="G45" i="62"/>
  <c r="H45" i="62"/>
  <c r="I45" i="62" s="1"/>
  <c r="J45" i="62" s="1"/>
  <c r="K45" i="62" s="1"/>
  <c r="G46" i="62"/>
  <c r="H46" i="62"/>
  <c r="I46" i="62"/>
  <c r="J46" i="62"/>
  <c r="K46" i="62"/>
  <c r="L46" i="62"/>
  <c r="G47" i="62"/>
  <c r="H47" i="62"/>
  <c r="I47" i="62"/>
  <c r="J47" i="62"/>
  <c r="K47" i="62"/>
  <c r="L47" i="62"/>
  <c r="G48" i="62"/>
  <c r="L48" i="62" s="1"/>
  <c r="H48" i="62"/>
  <c r="I48" i="62"/>
  <c r="J48" i="62"/>
  <c r="K48" i="62" s="1"/>
  <c r="G49" i="62"/>
  <c r="L49" i="62" s="1"/>
  <c r="H49" i="62"/>
  <c r="I49" i="62"/>
  <c r="J49" i="62"/>
  <c r="K49" i="62" s="1"/>
  <c r="G50" i="62"/>
  <c r="L50" i="62" s="1"/>
  <c r="H50" i="62"/>
  <c r="I50" i="62"/>
  <c r="J50" i="62" s="1"/>
  <c r="K50" i="62" s="1"/>
  <c r="G51" i="62"/>
  <c r="H51" i="62"/>
  <c r="I51" i="62" s="1"/>
  <c r="J51" i="62" s="1"/>
  <c r="K51" i="62" s="1"/>
  <c r="G52" i="62"/>
  <c r="L52" i="62" s="1"/>
  <c r="H52" i="62"/>
  <c r="I52" i="62" s="1"/>
  <c r="J52" i="62" s="1"/>
  <c r="K52" i="62" s="1"/>
  <c r="G53" i="62"/>
  <c r="H53" i="62"/>
  <c r="I53" i="62" s="1"/>
  <c r="J53" i="62" s="1"/>
  <c r="K53" i="62" s="1"/>
  <c r="G54" i="62"/>
  <c r="H54" i="62"/>
  <c r="I54" i="62"/>
  <c r="J54" i="62"/>
  <c r="K54" i="62"/>
  <c r="G55" i="62"/>
  <c r="H55" i="62"/>
  <c r="I55" i="62"/>
  <c r="J55" i="62"/>
  <c r="K55" i="62"/>
  <c r="L55" i="62"/>
  <c r="G56" i="62"/>
  <c r="H56" i="62"/>
  <c r="I56" i="62"/>
  <c r="J56" i="62"/>
  <c r="K56" i="62"/>
  <c r="G57" i="62"/>
  <c r="L57" i="62" s="1"/>
  <c r="H57" i="62"/>
  <c r="I57" i="62"/>
  <c r="J57" i="62" s="1"/>
  <c r="K57" i="62" s="1"/>
  <c r="G58" i="62"/>
  <c r="L58" i="62" s="1"/>
  <c r="H58" i="62"/>
  <c r="I58" i="62"/>
  <c r="J58" i="62" s="1"/>
  <c r="K58" i="62" s="1"/>
  <c r="G59" i="62"/>
  <c r="L59" i="62" s="1"/>
  <c r="H59" i="62"/>
  <c r="I59" i="62" s="1"/>
  <c r="J59" i="62" s="1"/>
  <c r="K59" i="62" s="1"/>
  <c r="G60" i="62"/>
  <c r="L60" i="62" s="1"/>
  <c r="H60" i="62"/>
  <c r="I60" i="62" s="1"/>
  <c r="J60" i="62" s="1"/>
  <c r="K60" i="62" s="1"/>
  <c r="G61" i="62"/>
  <c r="H61" i="62"/>
  <c r="I61" i="62" s="1"/>
  <c r="J61" i="62" s="1"/>
  <c r="K61" i="62" s="1"/>
  <c r="G62" i="62"/>
  <c r="H62" i="62"/>
  <c r="I62" i="62"/>
  <c r="J62" i="62"/>
  <c r="K62" i="62"/>
  <c r="L62" i="62"/>
  <c r="M14" i="63" l="1"/>
  <c r="M25" i="63"/>
  <c r="N25" i="63" s="1"/>
  <c r="E25" i="63" s="1"/>
  <c r="M40" i="63"/>
  <c r="N30" i="63"/>
  <c r="E30" i="63" s="1"/>
  <c r="M37" i="63"/>
  <c r="N37" i="63" s="1"/>
  <c r="E37" i="63" s="1"/>
  <c r="M29" i="63"/>
  <c r="N29" i="63" s="1"/>
  <c r="E29" i="63" s="1"/>
  <c r="M47" i="63"/>
  <c r="N47" i="63" s="1"/>
  <c r="E47" i="63" s="1"/>
  <c r="M27" i="63"/>
  <c r="N27" i="63" s="1"/>
  <c r="E27" i="63" s="1"/>
  <c r="M39" i="63"/>
  <c r="M41" i="63"/>
  <c r="N41" i="63" s="1"/>
  <c r="E41" i="63" s="1"/>
  <c r="M53" i="63"/>
  <c r="N53" i="63" s="1"/>
  <c r="E53" i="63" s="1"/>
  <c r="M48" i="63"/>
  <c r="N48" i="63" s="1"/>
  <c r="E48" i="63" s="1"/>
  <c r="M52" i="63"/>
  <c r="N52" i="63" s="1"/>
  <c r="E52" i="63" s="1"/>
  <c r="M18" i="63"/>
  <c r="N18" i="63" s="1"/>
  <c r="E18" i="63" s="1"/>
  <c r="M61" i="63"/>
  <c r="M32" i="63"/>
  <c r="N32" i="63" s="1"/>
  <c r="E32" i="63" s="1"/>
  <c r="M23" i="63"/>
  <c r="N23" i="63" s="1"/>
  <c r="E23" i="63" s="1"/>
  <c r="M36" i="63"/>
  <c r="N36" i="63" s="1"/>
  <c r="E36" i="63" s="1"/>
  <c r="M42" i="63"/>
  <c r="N42" i="63" s="1"/>
  <c r="E42" i="63" s="1"/>
  <c r="M24" i="63"/>
  <c r="M49" i="63"/>
  <c r="N49" i="63" s="1"/>
  <c r="E49" i="63" s="1"/>
  <c r="M19" i="63"/>
  <c r="N19" i="63" s="1"/>
  <c r="E19" i="63" s="1"/>
  <c r="N38" i="63"/>
  <c r="E38" i="63" s="1"/>
  <c r="M56" i="63"/>
  <c r="N56" i="63" s="1"/>
  <c r="E56" i="63" s="1"/>
  <c r="N13" i="63"/>
  <c r="E13" i="63" s="1"/>
  <c r="M44" i="63"/>
  <c r="N44" i="63" s="1"/>
  <c r="E44" i="63" s="1"/>
  <c r="M60" i="63"/>
  <c r="N60" i="63" s="1"/>
  <c r="E60" i="63" s="1"/>
  <c r="M21" i="63"/>
  <c r="N21" i="63" s="1"/>
  <c r="E21" i="63" s="1"/>
  <c r="N39" i="63"/>
  <c r="E39" i="63" s="1"/>
  <c r="N40" i="63"/>
  <c r="E40" i="63" s="1"/>
  <c r="M28" i="63"/>
  <c r="N28" i="63" s="1"/>
  <c r="E28" i="63" s="1"/>
  <c r="N17" i="63"/>
  <c r="E17" i="63" s="1"/>
  <c r="M50" i="63"/>
  <c r="N50" i="63" s="1"/>
  <c r="E50" i="63" s="1"/>
  <c r="M15" i="63"/>
  <c r="M30" i="63"/>
  <c r="M20" i="63"/>
  <c r="N20" i="63" s="1"/>
  <c r="E20" i="63" s="1"/>
  <c r="M26" i="63"/>
  <c r="N26" i="63" s="1"/>
  <c r="E26" i="63" s="1"/>
  <c r="M55" i="63"/>
  <c r="N55" i="63" s="1"/>
  <c r="E55" i="63" s="1"/>
  <c r="M17" i="63"/>
  <c r="N61" i="63"/>
  <c r="E61" i="63" s="1"/>
  <c r="M34" i="63"/>
  <c r="N34" i="63" s="1"/>
  <c r="E34" i="63" s="1"/>
  <c r="M31" i="63"/>
  <c r="N31" i="63" s="1"/>
  <c r="E31" i="63" s="1"/>
  <c r="M12" i="63"/>
  <c r="N12" i="63" s="1"/>
  <c r="E12" i="63" s="1"/>
  <c r="M22" i="63"/>
  <c r="N22" i="63" s="1"/>
  <c r="E22" i="63" s="1"/>
  <c r="M43" i="63"/>
  <c r="N43" i="63" s="1"/>
  <c r="E43" i="63" s="1"/>
  <c r="M38" i="63"/>
  <c r="M11" i="63"/>
  <c r="N11" i="63" s="1"/>
  <c r="E11" i="63" s="1"/>
  <c r="M54" i="63"/>
  <c r="N54" i="63"/>
  <c r="E54" i="63" s="1"/>
  <c r="M59" i="63"/>
  <c r="N59" i="63" s="1"/>
  <c r="E59" i="63" s="1"/>
  <c r="M16" i="63"/>
  <c r="N16" i="63" s="1"/>
  <c r="E16" i="63" s="1"/>
  <c r="N15" i="63"/>
  <c r="E15" i="63" s="1"/>
  <c r="M13" i="63"/>
  <c r="M46" i="63"/>
  <c r="N46" i="63" s="1"/>
  <c r="E46" i="63" s="1"/>
  <c r="M51" i="63"/>
  <c r="N51" i="63" s="1"/>
  <c r="E51" i="63" s="1"/>
  <c r="M58" i="63"/>
  <c r="N58" i="63" s="1"/>
  <c r="E58" i="63" s="1"/>
  <c r="M10" i="63"/>
  <c r="N10" i="63" s="1"/>
  <c r="M57" i="63"/>
  <c r="N57" i="63" s="1"/>
  <c r="E57" i="63" s="1"/>
  <c r="N14" i="63"/>
  <c r="E14" i="63" s="1"/>
  <c r="N62" i="63"/>
  <c r="E62" i="63" s="1"/>
  <c r="N24" i="63"/>
  <c r="E24" i="63" s="1"/>
  <c r="M45" i="63"/>
  <c r="N45" i="63" s="1"/>
  <c r="E45" i="63" s="1"/>
  <c r="M35" i="63"/>
  <c r="N35" i="63" s="1"/>
  <c r="E35" i="63" s="1"/>
  <c r="M33" i="63"/>
  <c r="N33" i="63" s="1"/>
  <c r="E33" i="63" s="1"/>
  <c r="M19" i="62"/>
  <c r="N19" i="62" s="1"/>
  <c r="E19" i="62" s="1"/>
  <c r="M51" i="62"/>
  <c r="M35" i="62"/>
  <c r="L21" i="62"/>
  <c r="L45" i="62"/>
  <c r="L53" i="62"/>
  <c r="L61" i="62"/>
  <c r="L13" i="62"/>
  <c r="L29" i="62"/>
  <c r="L37" i="62"/>
  <c r="L14" i="62"/>
  <c r="L22" i="62"/>
  <c r="L56" i="62"/>
  <c r="L54" i="62"/>
  <c r="L51" i="62"/>
  <c r="N51" i="62" s="1"/>
  <c r="E51" i="62" s="1"/>
  <c r="L40" i="62"/>
  <c r="L38" i="62"/>
  <c r="L35" i="62"/>
  <c r="L24" i="62"/>
  <c r="M17" i="62"/>
  <c r="N17" i="62" s="1"/>
  <c r="E17" i="62" s="1"/>
  <c r="L16" i="62"/>
  <c r="N16" i="62" s="1"/>
  <c r="E16" i="62" s="1"/>
  <c r="M52" i="62"/>
  <c r="N52" i="62" s="1"/>
  <c r="E52" i="62" s="1"/>
  <c r="I7" i="62"/>
  <c r="M32" i="62" s="1"/>
  <c r="N32" i="62" s="1"/>
  <c r="E32" i="62" s="1"/>
  <c r="M31" i="62"/>
  <c r="N31" i="62" s="1"/>
  <c r="E31" i="62" s="1"/>
  <c r="L39" i="62"/>
  <c r="M49" i="62"/>
  <c r="N49" i="62" s="1"/>
  <c r="E49" i="62" s="1"/>
  <c r="M16" i="62"/>
  <c r="M42" i="62"/>
  <c r="N42" i="62" s="1"/>
  <c r="E42" i="62" s="1"/>
  <c r="L44" i="62"/>
  <c r="L28" i="62"/>
  <c r="L23" i="62"/>
  <c r="L15" i="62"/>
  <c r="M39" i="62"/>
  <c r="M23" i="62"/>
  <c r="L20" i="62"/>
  <c r="L12" i="62"/>
  <c r="L10" i="62"/>
  <c r="B6" i="61"/>
  <c r="B7" i="61"/>
  <c r="E10" i="61"/>
  <c r="G10" i="61"/>
  <c r="I6" i="61" s="1"/>
  <c r="H10" i="61"/>
  <c r="I10" i="61"/>
  <c r="J10" i="61" s="1"/>
  <c r="K10" i="61" s="1"/>
  <c r="G11" i="61"/>
  <c r="L11" i="61" s="1"/>
  <c r="H11" i="61"/>
  <c r="I11" i="61" s="1"/>
  <c r="J11" i="61" s="1"/>
  <c r="K11" i="61" s="1"/>
  <c r="G12" i="61"/>
  <c r="H12" i="61"/>
  <c r="I12" i="61" s="1"/>
  <c r="J12" i="61" s="1"/>
  <c r="K12" i="61" s="1"/>
  <c r="G13" i="61"/>
  <c r="H13" i="61"/>
  <c r="I13" i="61" s="1"/>
  <c r="J13" i="61" s="1"/>
  <c r="K13" i="61" s="1"/>
  <c r="G14" i="61"/>
  <c r="H14" i="61"/>
  <c r="I14" i="61"/>
  <c r="J14" i="61"/>
  <c r="K14" i="61"/>
  <c r="L14" i="61"/>
  <c r="G15" i="61"/>
  <c r="H15" i="61"/>
  <c r="I15" i="61"/>
  <c r="J15" i="61"/>
  <c r="K15" i="61"/>
  <c r="L15" i="61"/>
  <c r="G16" i="61"/>
  <c r="L16" i="61" s="1"/>
  <c r="H16" i="61"/>
  <c r="I16" i="61"/>
  <c r="J16" i="61"/>
  <c r="K16" i="61"/>
  <c r="G17" i="61"/>
  <c r="H17" i="61"/>
  <c r="I17" i="61"/>
  <c r="J17" i="61"/>
  <c r="K17" i="61" s="1"/>
  <c r="G18" i="61"/>
  <c r="L18" i="61" s="1"/>
  <c r="H18" i="61"/>
  <c r="I18" i="61"/>
  <c r="J18" i="61" s="1"/>
  <c r="K18" i="61" s="1"/>
  <c r="G19" i="61"/>
  <c r="H19" i="61"/>
  <c r="I19" i="61" s="1"/>
  <c r="J19" i="61" s="1"/>
  <c r="K19" i="61" s="1"/>
  <c r="G20" i="61"/>
  <c r="L20" i="61" s="1"/>
  <c r="H20" i="61"/>
  <c r="I20" i="61" s="1"/>
  <c r="J20" i="61" s="1"/>
  <c r="K20" i="61" s="1"/>
  <c r="G21" i="61"/>
  <c r="H21" i="61"/>
  <c r="I21" i="61" s="1"/>
  <c r="J21" i="61" s="1"/>
  <c r="K21" i="61" s="1"/>
  <c r="G22" i="61"/>
  <c r="H22" i="61"/>
  <c r="I22" i="61"/>
  <c r="J22" i="61"/>
  <c r="K22" i="61"/>
  <c r="G23" i="61"/>
  <c r="H23" i="61"/>
  <c r="I23" i="61"/>
  <c r="J23" i="61"/>
  <c r="K23" i="61"/>
  <c r="G24" i="61"/>
  <c r="H24" i="61"/>
  <c r="I24" i="61"/>
  <c r="J24" i="61"/>
  <c r="K24" i="61"/>
  <c r="G25" i="61"/>
  <c r="L25" i="61" s="1"/>
  <c r="H25" i="61"/>
  <c r="I25" i="61"/>
  <c r="J25" i="61"/>
  <c r="K25" i="61" s="1"/>
  <c r="G26" i="61"/>
  <c r="H26" i="61"/>
  <c r="I26" i="61"/>
  <c r="J26" i="61" s="1"/>
  <c r="K26" i="61" s="1"/>
  <c r="G27" i="61"/>
  <c r="L27" i="61" s="1"/>
  <c r="H27" i="61"/>
  <c r="I27" i="61" s="1"/>
  <c r="J27" i="61" s="1"/>
  <c r="K27" i="61" s="1"/>
  <c r="G28" i="61"/>
  <c r="H28" i="61"/>
  <c r="I28" i="61" s="1"/>
  <c r="J28" i="61" s="1"/>
  <c r="K28" i="61" s="1"/>
  <c r="G29" i="61"/>
  <c r="H29" i="61"/>
  <c r="I29" i="61" s="1"/>
  <c r="J29" i="61" s="1"/>
  <c r="K29" i="61" s="1"/>
  <c r="G30" i="61"/>
  <c r="H30" i="61"/>
  <c r="I30" i="61"/>
  <c r="J30" i="61"/>
  <c r="K30" i="61"/>
  <c r="L30" i="61"/>
  <c r="G31" i="61"/>
  <c r="H31" i="61"/>
  <c r="I31" i="61"/>
  <c r="J31" i="61"/>
  <c r="K31" i="61"/>
  <c r="L31" i="61"/>
  <c r="G32" i="61"/>
  <c r="L32" i="61" s="1"/>
  <c r="H32" i="61"/>
  <c r="I32" i="61"/>
  <c r="J32" i="61"/>
  <c r="K32" i="61"/>
  <c r="G33" i="61"/>
  <c r="H33" i="61"/>
  <c r="I33" i="61"/>
  <c r="J33" i="61"/>
  <c r="K33" i="61" s="1"/>
  <c r="G34" i="61"/>
  <c r="L34" i="61" s="1"/>
  <c r="H34" i="61"/>
  <c r="I34" i="61"/>
  <c r="J34" i="61" s="1"/>
  <c r="K34" i="61" s="1"/>
  <c r="G35" i="61"/>
  <c r="H35" i="61"/>
  <c r="I35" i="61" s="1"/>
  <c r="J35" i="61" s="1"/>
  <c r="K35" i="61" s="1"/>
  <c r="G36" i="61"/>
  <c r="L36" i="61" s="1"/>
  <c r="H36" i="61"/>
  <c r="I36" i="61" s="1"/>
  <c r="J36" i="61" s="1"/>
  <c r="K36" i="61" s="1"/>
  <c r="G37" i="61"/>
  <c r="H37" i="61"/>
  <c r="I37" i="61" s="1"/>
  <c r="J37" i="61" s="1"/>
  <c r="K37" i="61" s="1"/>
  <c r="G38" i="61"/>
  <c r="H38" i="61"/>
  <c r="I38" i="61"/>
  <c r="J38" i="61"/>
  <c r="K38" i="61"/>
  <c r="G39" i="61"/>
  <c r="H39" i="61"/>
  <c r="I39" i="61"/>
  <c r="J39" i="61"/>
  <c r="K39" i="61"/>
  <c r="G40" i="61"/>
  <c r="H40" i="61"/>
  <c r="I40" i="61"/>
  <c r="J40" i="61"/>
  <c r="K40" i="61"/>
  <c r="G41" i="61"/>
  <c r="L41" i="61" s="1"/>
  <c r="H41" i="61"/>
  <c r="I41" i="61"/>
  <c r="J41" i="61"/>
  <c r="K41" i="61" s="1"/>
  <c r="G42" i="61"/>
  <c r="L42" i="61" s="1"/>
  <c r="H42" i="61"/>
  <c r="I42" i="61"/>
  <c r="J42" i="61" s="1"/>
  <c r="K42" i="61" s="1"/>
  <c r="G43" i="61"/>
  <c r="L43" i="61" s="1"/>
  <c r="H43" i="61"/>
  <c r="I43" i="61" s="1"/>
  <c r="J43" i="61" s="1"/>
  <c r="K43" i="61" s="1"/>
  <c r="G44" i="61"/>
  <c r="H44" i="61"/>
  <c r="I44" i="61"/>
  <c r="J44" i="61" s="1"/>
  <c r="K44" i="61" s="1"/>
  <c r="G45" i="61"/>
  <c r="H45" i="61"/>
  <c r="I45" i="61" s="1"/>
  <c r="J45" i="61" s="1"/>
  <c r="K45" i="61" s="1"/>
  <c r="G46" i="61"/>
  <c r="H46" i="61"/>
  <c r="I46" i="61"/>
  <c r="J46" i="61"/>
  <c r="K46" i="61"/>
  <c r="L46" i="61"/>
  <c r="G47" i="61"/>
  <c r="H47" i="61"/>
  <c r="I47" i="61"/>
  <c r="J47" i="61"/>
  <c r="K47" i="61"/>
  <c r="L47" i="61"/>
  <c r="G48" i="61"/>
  <c r="L48" i="61" s="1"/>
  <c r="H48" i="61"/>
  <c r="I48" i="61"/>
  <c r="J48" i="61"/>
  <c r="K48" i="61"/>
  <c r="G49" i="61"/>
  <c r="L49" i="61" s="1"/>
  <c r="H49" i="61"/>
  <c r="I49" i="61"/>
  <c r="J49" i="61"/>
  <c r="K49" i="61" s="1"/>
  <c r="G50" i="61"/>
  <c r="H50" i="61"/>
  <c r="I50" i="61"/>
  <c r="J50" i="61" s="1"/>
  <c r="K50" i="61" s="1"/>
  <c r="G51" i="61"/>
  <c r="L51" i="61" s="1"/>
  <c r="H51" i="61"/>
  <c r="I51" i="61" s="1"/>
  <c r="J51" i="61" s="1"/>
  <c r="K51" i="61" s="1"/>
  <c r="G52" i="61"/>
  <c r="H52" i="61"/>
  <c r="I52" i="61"/>
  <c r="J52" i="61" s="1"/>
  <c r="K52" i="61" s="1"/>
  <c r="G53" i="61"/>
  <c r="H53" i="61"/>
  <c r="I53" i="61" s="1"/>
  <c r="J53" i="61" s="1"/>
  <c r="K53" i="61" s="1"/>
  <c r="G54" i="61"/>
  <c r="H54" i="61"/>
  <c r="I54" i="61"/>
  <c r="J54" i="61"/>
  <c r="K54" i="61"/>
  <c r="G55" i="61"/>
  <c r="H55" i="61"/>
  <c r="I55" i="61"/>
  <c r="J55" i="61"/>
  <c r="K55" i="61"/>
  <c r="L55" i="61"/>
  <c r="G56" i="61"/>
  <c r="H56" i="61"/>
  <c r="I56" i="61"/>
  <c r="J56" i="61"/>
  <c r="K56" i="61"/>
  <c r="G57" i="61"/>
  <c r="L57" i="61" s="1"/>
  <c r="H57" i="61"/>
  <c r="I57" i="61"/>
  <c r="J57" i="61" s="1"/>
  <c r="K57" i="61" s="1"/>
  <c r="G58" i="61"/>
  <c r="H58" i="61"/>
  <c r="I58" i="61"/>
  <c r="J58" i="61" s="1"/>
  <c r="K58" i="61" s="1"/>
  <c r="G59" i="61"/>
  <c r="L59" i="61" s="1"/>
  <c r="H59" i="61"/>
  <c r="I59" i="61" s="1"/>
  <c r="J59" i="61" s="1"/>
  <c r="K59" i="61" s="1"/>
  <c r="G60" i="61"/>
  <c r="H60" i="61"/>
  <c r="I60" i="61"/>
  <c r="J60" i="61" s="1"/>
  <c r="K60" i="61" s="1"/>
  <c r="G61" i="61"/>
  <c r="H61" i="61"/>
  <c r="I61" i="61" s="1"/>
  <c r="J61" i="61" s="1"/>
  <c r="K61" i="61" s="1"/>
  <c r="G62" i="61"/>
  <c r="H62" i="61"/>
  <c r="I62" i="61"/>
  <c r="J62" i="61"/>
  <c r="K62" i="61"/>
  <c r="M11" i="62" l="1"/>
  <c r="N11" i="62" s="1"/>
  <c r="E11" i="62" s="1"/>
  <c r="M60" i="62"/>
  <c r="N60" i="62" s="1"/>
  <c r="E60" i="62" s="1"/>
  <c r="M57" i="62"/>
  <c r="N57" i="62" s="1"/>
  <c r="E57" i="62" s="1"/>
  <c r="N10" i="62"/>
  <c r="M20" i="62"/>
  <c r="M43" i="62"/>
  <c r="N43" i="62" s="1"/>
  <c r="E43" i="62" s="1"/>
  <c r="N23" i="62"/>
  <c r="E23" i="62" s="1"/>
  <c r="M47" i="62"/>
  <c r="N47" i="62" s="1"/>
  <c r="E47" i="62" s="1"/>
  <c r="M33" i="62"/>
  <c r="N33" i="62" s="1"/>
  <c r="E33" i="62" s="1"/>
  <c r="M12" i="62"/>
  <c r="N12" i="62" s="1"/>
  <c r="E12" i="62" s="1"/>
  <c r="M24" i="62"/>
  <c r="M27" i="62"/>
  <c r="N27" i="62" s="1"/>
  <c r="E27" i="62" s="1"/>
  <c r="M58" i="62"/>
  <c r="N58" i="62" s="1"/>
  <c r="E58" i="62" s="1"/>
  <c r="M41" i="62"/>
  <c r="N41" i="62" s="1"/>
  <c r="E41" i="62" s="1"/>
  <c r="N44" i="62"/>
  <c r="E44" i="62" s="1"/>
  <c r="M55" i="62"/>
  <c r="N55" i="62" s="1"/>
  <c r="E55" i="62" s="1"/>
  <c r="M10" i="62"/>
  <c r="M26" i="62"/>
  <c r="N26" i="62" s="1"/>
  <c r="E26" i="62" s="1"/>
  <c r="M25" i="62"/>
  <c r="N25" i="62" s="1"/>
  <c r="E25" i="62" s="1"/>
  <c r="M15" i="62"/>
  <c r="N15" i="62" s="1"/>
  <c r="E15" i="62" s="1"/>
  <c r="N28" i="62"/>
  <c r="E28" i="62" s="1"/>
  <c r="M18" i="62"/>
  <c r="N18" i="62" s="1"/>
  <c r="E18" i="62" s="1"/>
  <c r="N39" i="62"/>
  <c r="E39" i="62" s="1"/>
  <c r="M40" i="62"/>
  <c r="N40" i="62" s="1"/>
  <c r="E40" i="62" s="1"/>
  <c r="M37" i="62"/>
  <c r="N37" i="62" s="1"/>
  <c r="E37" i="62" s="1"/>
  <c r="M38" i="62"/>
  <c r="N38" i="62" s="1"/>
  <c r="E38" i="62" s="1"/>
  <c r="M53" i="62"/>
  <c r="N53" i="62" s="1"/>
  <c r="E53" i="62" s="1"/>
  <c r="M54" i="62"/>
  <c r="N54" i="62" s="1"/>
  <c r="E54" i="62" s="1"/>
  <c r="M29" i="62"/>
  <c r="M30" i="62"/>
  <c r="N30" i="62" s="1"/>
  <c r="E30" i="62" s="1"/>
  <c r="M45" i="62"/>
  <c r="M46" i="62"/>
  <c r="N46" i="62" s="1"/>
  <c r="E46" i="62" s="1"/>
  <c r="M14" i="62"/>
  <c r="N14" i="62" s="1"/>
  <c r="E14" i="62" s="1"/>
  <c r="M22" i="62"/>
  <c r="N22" i="62" s="1"/>
  <c r="E22" i="62" s="1"/>
  <c r="M61" i="62"/>
  <c r="N61" i="62" s="1"/>
  <c r="E61" i="62" s="1"/>
  <c r="M62" i="62"/>
  <c r="N62" i="62" s="1"/>
  <c r="E62" i="62" s="1"/>
  <c r="N24" i="62"/>
  <c r="E24" i="62" s="1"/>
  <c r="M13" i="62"/>
  <c r="N13" i="62" s="1"/>
  <c r="E13" i="62" s="1"/>
  <c r="M28" i="62"/>
  <c r="N45" i="62"/>
  <c r="E45" i="62" s="1"/>
  <c r="M21" i="62"/>
  <c r="N21" i="62" s="1"/>
  <c r="E21" i="62" s="1"/>
  <c r="N35" i="62"/>
  <c r="E35" i="62" s="1"/>
  <c r="N20" i="62"/>
  <c r="E20" i="62" s="1"/>
  <c r="M34" i="62"/>
  <c r="N34" i="62" s="1"/>
  <c r="E34" i="62" s="1"/>
  <c r="M50" i="62"/>
  <c r="N50" i="62" s="1"/>
  <c r="E50" i="62" s="1"/>
  <c r="M36" i="62"/>
  <c r="N36" i="62" s="1"/>
  <c r="E36" i="62" s="1"/>
  <c r="M59" i="62"/>
  <c r="N59" i="62" s="1"/>
  <c r="E59" i="62" s="1"/>
  <c r="M44" i="62"/>
  <c r="N29" i="62"/>
  <c r="E29" i="62" s="1"/>
  <c r="M56" i="62"/>
  <c r="N56" i="62" s="1"/>
  <c r="E56" i="62" s="1"/>
  <c r="M48" i="62"/>
  <c r="N48" i="62" s="1"/>
  <c r="E48" i="62" s="1"/>
  <c r="M57" i="61"/>
  <c r="M45" i="61"/>
  <c r="N34" i="61"/>
  <c r="E34" i="61" s="1"/>
  <c r="M11" i="61"/>
  <c r="N11" i="61" s="1"/>
  <c r="E11" i="61" s="1"/>
  <c r="M36" i="61"/>
  <c r="N36" i="61" s="1"/>
  <c r="E36" i="61" s="1"/>
  <c r="M20" i="61"/>
  <c r="N20" i="61" s="1"/>
  <c r="E20" i="61" s="1"/>
  <c r="N16" i="61"/>
  <c r="E16" i="61" s="1"/>
  <c r="M51" i="61"/>
  <c r="N51" i="61" s="1"/>
  <c r="E51" i="61" s="1"/>
  <c r="M47" i="61"/>
  <c r="N47" i="61" s="1"/>
  <c r="E47" i="61" s="1"/>
  <c r="I7" i="61"/>
  <c r="M54" i="61" s="1"/>
  <c r="M10" i="61"/>
  <c r="L13" i="61"/>
  <c r="L45" i="61"/>
  <c r="N45" i="61" s="1"/>
  <c r="E45" i="61" s="1"/>
  <c r="L21" i="61"/>
  <c r="L29" i="61"/>
  <c r="L37" i="61"/>
  <c r="M50" i="61"/>
  <c r="L40" i="61"/>
  <c r="L35" i="61"/>
  <c r="N35" i="61" s="1"/>
  <c r="E35" i="61" s="1"/>
  <c r="M32" i="61"/>
  <c r="N32" i="61" s="1"/>
  <c r="E32" i="61" s="1"/>
  <c r="M28" i="61"/>
  <c r="M25" i="61"/>
  <c r="L24" i="61"/>
  <c r="N24" i="61" s="1"/>
  <c r="E24" i="61" s="1"/>
  <c r="L22" i="61"/>
  <c r="L19" i="61"/>
  <c r="N19" i="61" s="1"/>
  <c r="E19" i="61" s="1"/>
  <c r="M16" i="61"/>
  <c r="M12" i="61"/>
  <c r="M27" i="61"/>
  <c r="N27" i="61" s="1"/>
  <c r="E27" i="61" s="1"/>
  <c r="M59" i="61"/>
  <c r="N59" i="61" s="1"/>
  <c r="E59" i="61" s="1"/>
  <c r="M40" i="61"/>
  <c r="M33" i="61"/>
  <c r="M17" i="61"/>
  <c r="N57" i="61"/>
  <c r="E57" i="61" s="1"/>
  <c r="M42" i="61"/>
  <c r="N42" i="61" s="1"/>
  <c r="E42" i="61" s="1"/>
  <c r="N31" i="61"/>
  <c r="E31" i="61" s="1"/>
  <c r="N49" i="61"/>
  <c r="E49" i="61" s="1"/>
  <c r="M31" i="61"/>
  <c r="M48" i="61"/>
  <c r="N48" i="61" s="1"/>
  <c r="E48" i="61" s="1"/>
  <c r="M35" i="61"/>
  <c r="L33" i="61"/>
  <c r="L26" i="61"/>
  <c r="N26" i="61" s="1"/>
  <c r="E26" i="61" s="1"/>
  <c r="L17" i="61"/>
  <c r="N17" i="61" s="1"/>
  <c r="E17" i="61" s="1"/>
  <c r="L38" i="61"/>
  <c r="L62" i="61"/>
  <c r="L61" i="61"/>
  <c r="L60" i="61"/>
  <c r="L58" i="61"/>
  <c r="L44" i="61"/>
  <c r="L39" i="61"/>
  <c r="M34" i="61"/>
  <c r="L28" i="61"/>
  <c r="N28" i="61" s="1"/>
  <c r="E28" i="61" s="1"/>
  <c r="L23" i="61"/>
  <c r="N23" i="61" s="1"/>
  <c r="E23" i="61" s="1"/>
  <c r="M18" i="61"/>
  <c r="L12" i="61"/>
  <c r="N12" i="61" s="1"/>
  <c r="E12" i="61" s="1"/>
  <c r="M49" i="61"/>
  <c r="M43" i="61"/>
  <c r="N43" i="61" s="1"/>
  <c r="E43" i="61" s="1"/>
  <c r="N41" i="61"/>
  <c r="E41" i="61" s="1"/>
  <c r="N25" i="61"/>
  <c r="E25" i="61" s="1"/>
  <c r="N18" i="61"/>
  <c r="E18" i="61" s="1"/>
  <c r="M24" i="61"/>
  <c r="M26" i="61"/>
  <c r="M15" i="61"/>
  <c r="N15" i="61" s="1"/>
  <c r="E15" i="61" s="1"/>
  <c r="M58" i="61"/>
  <c r="M44" i="61"/>
  <c r="M19" i="61"/>
  <c r="M41" i="61"/>
  <c r="L56" i="61"/>
  <c r="L54" i="61"/>
  <c r="L53" i="61"/>
  <c r="L52" i="61"/>
  <c r="L50" i="61"/>
  <c r="N50" i="61" s="1"/>
  <c r="E50" i="61" s="1"/>
  <c r="M39" i="61"/>
  <c r="M23" i="61"/>
  <c r="L10" i="61"/>
  <c r="N10" i="61" s="1"/>
  <c r="B6" i="60"/>
  <c r="B7" i="60"/>
  <c r="E10" i="60"/>
  <c r="G10" i="60"/>
  <c r="H10" i="60"/>
  <c r="I10" i="60"/>
  <c r="J10" i="60"/>
  <c r="K10" i="60" s="1"/>
  <c r="G11" i="60"/>
  <c r="H11" i="60"/>
  <c r="I11" i="60" s="1"/>
  <c r="J11" i="60" s="1"/>
  <c r="K11" i="60" s="1"/>
  <c r="G12" i="60"/>
  <c r="H12" i="60"/>
  <c r="I12" i="60" s="1"/>
  <c r="J12" i="60" s="1"/>
  <c r="K12" i="60" s="1"/>
  <c r="G13" i="60"/>
  <c r="H13" i="60"/>
  <c r="I13" i="60" s="1"/>
  <c r="J13" i="60" s="1"/>
  <c r="K13" i="60" s="1"/>
  <c r="G14" i="60"/>
  <c r="H14" i="60"/>
  <c r="I14" i="60"/>
  <c r="J14" i="60"/>
  <c r="K14" i="60"/>
  <c r="G15" i="60"/>
  <c r="H15" i="60"/>
  <c r="I15" i="60"/>
  <c r="J15" i="60"/>
  <c r="K15" i="60"/>
  <c r="G16" i="60"/>
  <c r="H16" i="60"/>
  <c r="I16" i="60"/>
  <c r="J16" i="60" s="1"/>
  <c r="K16" i="60" s="1"/>
  <c r="G17" i="60"/>
  <c r="H17" i="60"/>
  <c r="I17" i="60"/>
  <c r="J17" i="60"/>
  <c r="K17" i="60" s="1"/>
  <c r="G18" i="60"/>
  <c r="H18" i="60"/>
  <c r="I18" i="60"/>
  <c r="J18" i="60"/>
  <c r="K18" i="60" s="1"/>
  <c r="G19" i="60"/>
  <c r="H19" i="60"/>
  <c r="I19" i="60" s="1"/>
  <c r="J19" i="60" s="1"/>
  <c r="K19" i="60" s="1"/>
  <c r="G20" i="60"/>
  <c r="H20" i="60"/>
  <c r="I20" i="60" s="1"/>
  <c r="J20" i="60" s="1"/>
  <c r="K20" i="60" s="1"/>
  <c r="G21" i="60"/>
  <c r="H21" i="60"/>
  <c r="I21" i="60" s="1"/>
  <c r="J21" i="60" s="1"/>
  <c r="K21" i="60" s="1"/>
  <c r="G22" i="60"/>
  <c r="H22" i="60"/>
  <c r="I22" i="60"/>
  <c r="J22" i="60"/>
  <c r="K22" i="60"/>
  <c r="G23" i="60"/>
  <c r="H23" i="60"/>
  <c r="I23" i="60"/>
  <c r="J23" i="60"/>
  <c r="K23" i="60"/>
  <c r="G24" i="60"/>
  <c r="H24" i="60"/>
  <c r="I24" i="60"/>
  <c r="J24" i="60" s="1"/>
  <c r="K24" i="60" s="1"/>
  <c r="G25" i="60"/>
  <c r="H25" i="60"/>
  <c r="I25" i="60"/>
  <c r="J25" i="60"/>
  <c r="K25" i="60"/>
  <c r="G26" i="60"/>
  <c r="H26" i="60"/>
  <c r="I26" i="60"/>
  <c r="J26" i="60"/>
  <c r="K26" i="60" s="1"/>
  <c r="G27" i="60"/>
  <c r="H27" i="60"/>
  <c r="I27" i="60"/>
  <c r="J27" i="60" s="1"/>
  <c r="K27" i="60" s="1"/>
  <c r="G28" i="60"/>
  <c r="H28" i="60"/>
  <c r="I28" i="60" s="1"/>
  <c r="J28" i="60" s="1"/>
  <c r="K28" i="60" s="1"/>
  <c r="G29" i="60"/>
  <c r="H29" i="60"/>
  <c r="I29" i="60" s="1"/>
  <c r="J29" i="60" s="1"/>
  <c r="K29" i="60" s="1"/>
  <c r="G30" i="60"/>
  <c r="H30" i="60"/>
  <c r="I30" i="60"/>
  <c r="J30" i="60"/>
  <c r="K30" i="60"/>
  <c r="G31" i="60"/>
  <c r="H31" i="60"/>
  <c r="I31" i="60"/>
  <c r="J31" i="60"/>
  <c r="K31" i="60" s="1"/>
  <c r="G32" i="60"/>
  <c r="H32" i="60"/>
  <c r="I32" i="60"/>
  <c r="J32" i="60"/>
  <c r="K32" i="60" s="1"/>
  <c r="G33" i="60"/>
  <c r="H33" i="60"/>
  <c r="I33" i="60"/>
  <c r="J33" i="60"/>
  <c r="K33" i="60"/>
  <c r="G34" i="60"/>
  <c r="H34" i="60"/>
  <c r="I34" i="60" s="1"/>
  <c r="J34" i="60" s="1"/>
  <c r="K34" i="60" s="1"/>
  <c r="G35" i="60"/>
  <c r="H35" i="60"/>
  <c r="I35" i="60"/>
  <c r="J35" i="60" s="1"/>
  <c r="K35" i="60" s="1"/>
  <c r="G36" i="60"/>
  <c r="H36" i="60"/>
  <c r="I36" i="60" s="1"/>
  <c r="J36" i="60" s="1"/>
  <c r="K36" i="60" s="1"/>
  <c r="G37" i="60"/>
  <c r="H37" i="60"/>
  <c r="I37" i="60" s="1"/>
  <c r="J37" i="60" s="1"/>
  <c r="K37" i="60" s="1"/>
  <c r="G38" i="60"/>
  <c r="H38" i="60"/>
  <c r="I38" i="60"/>
  <c r="J38" i="60"/>
  <c r="K38" i="60"/>
  <c r="G39" i="60"/>
  <c r="H39" i="60"/>
  <c r="I39" i="60"/>
  <c r="J39" i="60"/>
  <c r="K39" i="60" s="1"/>
  <c r="G40" i="60"/>
  <c r="H40" i="60"/>
  <c r="I40" i="60"/>
  <c r="J40" i="60"/>
  <c r="K40" i="60"/>
  <c r="G41" i="60"/>
  <c r="H41" i="60"/>
  <c r="I41" i="60"/>
  <c r="J41" i="60"/>
  <c r="K41" i="60"/>
  <c r="G42" i="60"/>
  <c r="H42" i="60"/>
  <c r="I42" i="60" s="1"/>
  <c r="J42" i="60" s="1"/>
  <c r="K42" i="60" s="1"/>
  <c r="G43" i="60"/>
  <c r="H43" i="60"/>
  <c r="I43" i="60"/>
  <c r="J43" i="60" s="1"/>
  <c r="K43" i="60" s="1"/>
  <c r="G44" i="60"/>
  <c r="H44" i="60"/>
  <c r="I44" i="60" s="1"/>
  <c r="J44" i="60" s="1"/>
  <c r="K44" i="60" s="1"/>
  <c r="G45" i="60"/>
  <c r="H45" i="60"/>
  <c r="I45" i="60" s="1"/>
  <c r="J45" i="60" s="1"/>
  <c r="K45" i="60" s="1"/>
  <c r="G46" i="60"/>
  <c r="H46" i="60"/>
  <c r="I46" i="60"/>
  <c r="J46" i="60"/>
  <c r="K46" i="60"/>
  <c r="G47" i="60"/>
  <c r="H47" i="60"/>
  <c r="I47" i="60"/>
  <c r="J47" i="60"/>
  <c r="K47" i="60"/>
  <c r="G48" i="60"/>
  <c r="H48" i="60"/>
  <c r="I48" i="60"/>
  <c r="J48" i="60"/>
  <c r="K48" i="60"/>
  <c r="G49" i="60"/>
  <c r="H49" i="60"/>
  <c r="I49" i="60"/>
  <c r="J49" i="60"/>
  <c r="K49" i="60"/>
  <c r="G50" i="60"/>
  <c r="H50" i="60"/>
  <c r="I50" i="60"/>
  <c r="J50" i="60" s="1"/>
  <c r="K50" i="60" s="1"/>
  <c r="G51" i="60"/>
  <c r="H51" i="60"/>
  <c r="I51" i="60"/>
  <c r="J51" i="60" s="1"/>
  <c r="K51" i="60" s="1"/>
  <c r="G52" i="60"/>
  <c r="H52" i="60"/>
  <c r="I52" i="60" s="1"/>
  <c r="J52" i="60" s="1"/>
  <c r="K52" i="60" s="1"/>
  <c r="G53" i="60"/>
  <c r="H53" i="60"/>
  <c r="I53" i="60" s="1"/>
  <c r="J53" i="60" s="1"/>
  <c r="K53" i="60" s="1"/>
  <c r="G54" i="60"/>
  <c r="H54" i="60"/>
  <c r="I54" i="60"/>
  <c r="J54" i="60"/>
  <c r="K54" i="60" s="1"/>
  <c r="G55" i="60"/>
  <c r="H55" i="60"/>
  <c r="I55" i="60"/>
  <c r="J55" i="60" s="1"/>
  <c r="K55" i="60" s="1"/>
  <c r="G56" i="60"/>
  <c r="H56" i="60"/>
  <c r="I56" i="60"/>
  <c r="J56" i="60"/>
  <c r="K56" i="60" s="1"/>
  <c r="G57" i="60"/>
  <c r="H57" i="60"/>
  <c r="I57" i="60"/>
  <c r="J57" i="60"/>
  <c r="K57" i="60"/>
  <c r="G58" i="60"/>
  <c r="H58" i="60"/>
  <c r="I58" i="60"/>
  <c r="J58" i="60"/>
  <c r="K58" i="60" s="1"/>
  <c r="G59" i="60"/>
  <c r="H59" i="60"/>
  <c r="I59" i="60" s="1"/>
  <c r="J59" i="60" s="1"/>
  <c r="K59" i="60" s="1"/>
  <c r="G60" i="60"/>
  <c r="H60" i="60"/>
  <c r="I60" i="60" s="1"/>
  <c r="J60" i="60" s="1"/>
  <c r="K60" i="60" s="1"/>
  <c r="G61" i="60"/>
  <c r="H61" i="60"/>
  <c r="I61" i="60" s="1"/>
  <c r="J61" i="60" s="1"/>
  <c r="K61" i="60"/>
  <c r="G62" i="60"/>
  <c r="H62" i="60"/>
  <c r="I62" i="60"/>
  <c r="J62" i="60"/>
  <c r="K62" i="60"/>
  <c r="N39" i="61" l="1"/>
  <c r="E39" i="61" s="1"/>
  <c r="N13" i="61"/>
  <c r="E13" i="61" s="1"/>
  <c r="N54" i="61"/>
  <c r="E54" i="61" s="1"/>
  <c r="N44" i="61"/>
  <c r="E44" i="61" s="1"/>
  <c r="N33" i="61"/>
  <c r="E33" i="61" s="1"/>
  <c r="N56" i="61"/>
  <c r="E56" i="61" s="1"/>
  <c r="N58" i="61"/>
  <c r="E58" i="61" s="1"/>
  <c r="N40" i="61"/>
  <c r="E40" i="61" s="1"/>
  <c r="M56" i="61"/>
  <c r="N29" i="61"/>
  <c r="E29" i="61" s="1"/>
  <c r="M46" i="61"/>
  <c r="N46" i="61" s="1"/>
  <c r="E46" i="61" s="1"/>
  <c r="M62" i="61"/>
  <c r="N62" i="61" s="1"/>
  <c r="E62" i="61" s="1"/>
  <c r="M38" i="61"/>
  <c r="N38" i="61" s="1"/>
  <c r="E38" i="61" s="1"/>
  <c r="M52" i="61"/>
  <c r="N52" i="61" s="1"/>
  <c r="E52" i="61" s="1"/>
  <c r="M60" i="61"/>
  <c r="N60" i="61" s="1"/>
  <c r="E60" i="61" s="1"/>
  <c r="M13" i="61"/>
  <c r="M14" i="61"/>
  <c r="N14" i="61" s="1"/>
  <c r="E14" i="61" s="1"/>
  <c r="M29" i="61"/>
  <c r="M30" i="61"/>
  <c r="N30" i="61" s="1"/>
  <c r="E30" i="61" s="1"/>
  <c r="M21" i="61"/>
  <c r="N21" i="61" s="1"/>
  <c r="E21" i="61" s="1"/>
  <c r="M22" i="61"/>
  <c r="N22" i="61" s="1"/>
  <c r="E22" i="61" s="1"/>
  <c r="M61" i="61"/>
  <c r="N61" i="61" s="1"/>
  <c r="E61" i="61" s="1"/>
  <c r="M37" i="61"/>
  <c r="N37" i="61" s="1"/>
  <c r="E37" i="61" s="1"/>
  <c r="M55" i="61"/>
  <c r="N55" i="61" s="1"/>
  <c r="E55" i="61" s="1"/>
  <c r="M53" i="61"/>
  <c r="N53" i="61" s="1"/>
  <c r="E53" i="61" s="1"/>
  <c r="L53" i="60"/>
  <c r="M55" i="60"/>
  <c r="L37" i="60"/>
  <c r="M56" i="60"/>
  <c r="L29" i="60"/>
  <c r="M25" i="60"/>
  <c r="L42" i="60"/>
  <c r="I7" i="60"/>
  <c r="M59" i="60" s="1"/>
  <c r="M49" i="60"/>
  <c r="L12" i="60"/>
  <c r="L43" i="60"/>
  <c r="L25" i="60"/>
  <c r="L57" i="60"/>
  <c r="L33" i="60"/>
  <c r="L28" i="60"/>
  <c r="I6" i="60"/>
  <c r="L10" i="60"/>
  <c r="L41" i="60"/>
  <c r="L36" i="60"/>
  <c r="L18" i="60"/>
  <c r="L34" i="60"/>
  <c r="L59" i="60"/>
  <c r="L19" i="60"/>
  <c r="L50" i="60"/>
  <c r="L27" i="60"/>
  <c r="M18" i="60"/>
  <c r="L17" i="60"/>
  <c r="L20" i="60"/>
  <c r="L51" i="60"/>
  <c r="L58" i="60"/>
  <c r="L49" i="60"/>
  <c r="L44" i="60"/>
  <c r="L26" i="60"/>
  <c r="B6" i="59"/>
  <c r="B7" i="59"/>
  <c r="E10" i="59"/>
  <c r="G10" i="59"/>
  <c r="H10" i="59"/>
  <c r="I10" i="59"/>
  <c r="J10" i="59" s="1"/>
  <c r="K10" i="59" s="1"/>
  <c r="G11" i="59"/>
  <c r="H11" i="59"/>
  <c r="I11" i="59" s="1"/>
  <c r="J11" i="59" s="1"/>
  <c r="K11" i="59" s="1"/>
  <c r="G12" i="59"/>
  <c r="H12" i="59"/>
  <c r="I12" i="59" s="1"/>
  <c r="J12" i="59" s="1"/>
  <c r="K12" i="59" s="1"/>
  <c r="G13" i="59"/>
  <c r="H13" i="59"/>
  <c r="I13" i="59"/>
  <c r="J13" i="59"/>
  <c r="K13" i="59"/>
  <c r="G14" i="59"/>
  <c r="H14" i="59"/>
  <c r="I14" i="59"/>
  <c r="J14" i="59"/>
  <c r="K14" i="59"/>
  <c r="G15" i="59"/>
  <c r="H15" i="59"/>
  <c r="I15" i="59"/>
  <c r="J15" i="59"/>
  <c r="K15" i="59"/>
  <c r="G16" i="59"/>
  <c r="H16" i="59"/>
  <c r="I16" i="59" s="1"/>
  <c r="J16" i="59" s="1"/>
  <c r="K16" i="59" s="1"/>
  <c r="G17" i="59"/>
  <c r="H17" i="59"/>
  <c r="I17" i="59"/>
  <c r="J17" i="59"/>
  <c r="K17" i="59" s="1"/>
  <c r="G18" i="59"/>
  <c r="H18" i="59"/>
  <c r="I18" i="59"/>
  <c r="J18" i="59" s="1"/>
  <c r="K18" i="59" s="1"/>
  <c r="G19" i="59"/>
  <c r="H19" i="59"/>
  <c r="I19" i="59" s="1"/>
  <c r="J19" i="59" s="1"/>
  <c r="K19" i="59" s="1"/>
  <c r="G20" i="59"/>
  <c r="H20" i="59"/>
  <c r="I20" i="59" s="1"/>
  <c r="J20" i="59" s="1"/>
  <c r="K20" i="59" s="1"/>
  <c r="G21" i="59"/>
  <c r="H21" i="59"/>
  <c r="I21" i="59"/>
  <c r="J21" i="59"/>
  <c r="K21" i="59"/>
  <c r="G22" i="59"/>
  <c r="H22" i="59"/>
  <c r="I22" i="59"/>
  <c r="J22" i="59"/>
  <c r="K22" i="59"/>
  <c r="G23" i="59"/>
  <c r="H23" i="59"/>
  <c r="I23" i="59"/>
  <c r="J23" i="59"/>
  <c r="K23" i="59"/>
  <c r="G24" i="59"/>
  <c r="H24" i="59"/>
  <c r="I24" i="59" s="1"/>
  <c r="J24" i="59" s="1"/>
  <c r="K24" i="59" s="1"/>
  <c r="G25" i="59"/>
  <c r="H25" i="59"/>
  <c r="I25" i="59"/>
  <c r="J25" i="59"/>
  <c r="K25" i="59" s="1"/>
  <c r="G26" i="59"/>
  <c r="H26" i="59"/>
  <c r="I26" i="59"/>
  <c r="J26" i="59" s="1"/>
  <c r="K26" i="59" s="1"/>
  <c r="G27" i="59"/>
  <c r="H27" i="59"/>
  <c r="I27" i="59" s="1"/>
  <c r="J27" i="59" s="1"/>
  <c r="K27" i="59" s="1"/>
  <c r="G28" i="59"/>
  <c r="H28" i="59"/>
  <c r="I28" i="59" s="1"/>
  <c r="J28" i="59" s="1"/>
  <c r="K28" i="59" s="1"/>
  <c r="G29" i="59"/>
  <c r="H29" i="59"/>
  <c r="I29" i="59"/>
  <c r="J29" i="59"/>
  <c r="K29" i="59"/>
  <c r="G30" i="59"/>
  <c r="H30" i="59"/>
  <c r="I30" i="59"/>
  <c r="J30" i="59"/>
  <c r="K30" i="59"/>
  <c r="G31" i="59"/>
  <c r="H31" i="59"/>
  <c r="I31" i="59"/>
  <c r="J31" i="59"/>
  <c r="K31" i="59"/>
  <c r="G32" i="59"/>
  <c r="H32" i="59"/>
  <c r="I32" i="59"/>
  <c r="J32" i="59" s="1"/>
  <c r="K32" i="59" s="1"/>
  <c r="G33" i="59"/>
  <c r="H33" i="59"/>
  <c r="I33" i="59"/>
  <c r="J33" i="59"/>
  <c r="K33" i="59" s="1"/>
  <c r="G34" i="59"/>
  <c r="H34" i="59"/>
  <c r="I34" i="59" s="1"/>
  <c r="J34" i="59" s="1"/>
  <c r="K34" i="59" s="1"/>
  <c r="G35" i="59"/>
  <c r="H35" i="59"/>
  <c r="I35" i="59" s="1"/>
  <c r="J35" i="59" s="1"/>
  <c r="K35" i="59" s="1"/>
  <c r="G36" i="59"/>
  <c r="H36" i="59"/>
  <c r="I36" i="59" s="1"/>
  <c r="J36" i="59" s="1"/>
  <c r="K36" i="59" s="1"/>
  <c r="G37" i="59"/>
  <c r="H37" i="59"/>
  <c r="I37" i="59"/>
  <c r="J37" i="59"/>
  <c r="K37" i="59"/>
  <c r="G38" i="59"/>
  <c r="H38" i="59"/>
  <c r="I38" i="59"/>
  <c r="J38" i="59"/>
  <c r="K38" i="59"/>
  <c r="G39" i="59"/>
  <c r="H39" i="59"/>
  <c r="I39" i="59"/>
  <c r="J39" i="59" s="1"/>
  <c r="K39" i="59" s="1"/>
  <c r="G40" i="59"/>
  <c r="H40" i="59"/>
  <c r="I40" i="59"/>
  <c r="J40" i="59"/>
  <c r="K40" i="59" s="1"/>
  <c r="G41" i="59"/>
  <c r="H41" i="59"/>
  <c r="I41" i="59"/>
  <c r="J41" i="59"/>
  <c r="K41" i="59" s="1"/>
  <c r="G42" i="59"/>
  <c r="H42" i="59"/>
  <c r="I42" i="59" s="1"/>
  <c r="J42" i="59" s="1"/>
  <c r="K42" i="59" s="1"/>
  <c r="G43" i="59"/>
  <c r="H43" i="59"/>
  <c r="I43" i="59" s="1"/>
  <c r="J43" i="59" s="1"/>
  <c r="K43" i="59" s="1"/>
  <c r="G44" i="59"/>
  <c r="H44" i="59"/>
  <c r="I44" i="59" s="1"/>
  <c r="J44" i="59" s="1"/>
  <c r="K44" i="59" s="1"/>
  <c r="G45" i="59"/>
  <c r="H45" i="59"/>
  <c r="I45" i="59"/>
  <c r="J45" i="59"/>
  <c r="K45" i="59"/>
  <c r="G46" i="59"/>
  <c r="H46" i="59"/>
  <c r="I46" i="59"/>
  <c r="J46" i="59"/>
  <c r="K46" i="59"/>
  <c r="G47" i="59"/>
  <c r="H47" i="59"/>
  <c r="I47" i="59"/>
  <c r="J47" i="59" s="1"/>
  <c r="K47" i="59" s="1"/>
  <c r="G48" i="59"/>
  <c r="H48" i="59"/>
  <c r="I48" i="59"/>
  <c r="J48" i="59"/>
  <c r="K48" i="59"/>
  <c r="G49" i="59"/>
  <c r="H49" i="59"/>
  <c r="I49" i="59"/>
  <c r="J49" i="59"/>
  <c r="K49" i="59" s="1"/>
  <c r="G50" i="59"/>
  <c r="H50" i="59"/>
  <c r="I50" i="59"/>
  <c r="J50" i="59" s="1"/>
  <c r="K50" i="59" s="1"/>
  <c r="G51" i="59"/>
  <c r="H51" i="59"/>
  <c r="I51" i="59" s="1"/>
  <c r="J51" i="59" s="1"/>
  <c r="K51" i="59" s="1"/>
  <c r="G52" i="59"/>
  <c r="H52" i="59"/>
  <c r="I52" i="59" s="1"/>
  <c r="J52" i="59" s="1"/>
  <c r="K52" i="59" s="1"/>
  <c r="G53" i="59"/>
  <c r="H53" i="59"/>
  <c r="I53" i="59"/>
  <c r="J53" i="59"/>
  <c r="K53" i="59"/>
  <c r="G54" i="59"/>
  <c r="H54" i="59"/>
  <c r="I54" i="59"/>
  <c r="J54" i="59"/>
  <c r="K54" i="59" s="1"/>
  <c r="G55" i="59"/>
  <c r="H55" i="59"/>
  <c r="I55" i="59"/>
  <c r="J55" i="59"/>
  <c r="K55" i="59" s="1"/>
  <c r="G56" i="59"/>
  <c r="H56" i="59"/>
  <c r="I56" i="59"/>
  <c r="J56" i="59"/>
  <c r="K56" i="59"/>
  <c r="G57" i="59"/>
  <c r="H57" i="59"/>
  <c r="I57" i="59" s="1"/>
  <c r="J57" i="59" s="1"/>
  <c r="K57" i="59" s="1"/>
  <c r="G58" i="59"/>
  <c r="H58" i="59"/>
  <c r="I58" i="59"/>
  <c r="J58" i="59" s="1"/>
  <c r="K58" i="59" s="1"/>
  <c r="G59" i="59"/>
  <c r="H59" i="59"/>
  <c r="I59" i="59" s="1"/>
  <c r="J59" i="59" s="1"/>
  <c r="K59" i="59" s="1"/>
  <c r="G60" i="59"/>
  <c r="H60" i="59"/>
  <c r="I60" i="59" s="1"/>
  <c r="J60" i="59" s="1"/>
  <c r="K60" i="59" s="1"/>
  <c r="G61" i="59"/>
  <c r="H61" i="59"/>
  <c r="I61" i="59"/>
  <c r="J61" i="59"/>
  <c r="K61" i="59"/>
  <c r="G62" i="59"/>
  <c r="H62" i="59"/>
  <c r="I62" i="59"/>
  <c r="J62" i="59"/>
  <c r="K62" i="59" s="1"/>
  <c r="N59" i="60" l="1"/>
  <c r="E59" i="60" s="1"/>
  <c r="M17" i="60"/>
  <c r="M40" i="60"/>
  <c r="M10" i="60"/>
  <c r="N10" i="60" s="1"/>
  <c r="M16" i="60"/>
  <c r="M19" i="60"/>
  <c r="N19" i="60" s="1"/>
  <c r="E19" i="60" s="1"/>
  <c r="M41" i="60"/>
  <c r="N41" i="60" s="1"/>
  <c r="E41" i="60" s="1"/>
  <c r="N25" i="60"/>
  <c r="E25" i="60" s="1"/>
  <c r="M32" i="60"/>
  <c r="M42" i="60"/>
  <c r="M57" i="60"/>
  <c r="N57" i="60" s="1"/>
  <c r="E57" i="60" s="1"/>
  <c r="M45" i="60"/>
  <c r="M39" i="60"/>
  <c r="N17" i="60"/>
  <c r="E17" i="60" s="1"/>
  <c r="N26" i="60"/>
  <c r="E26" i="60" s="1"/>
  <c r="N34" i="60"/>
  <c r="E34" i="60" s="1"/>
  <c r="M38" i="60"/>
  <c r="M44" i="60"/>
  <c r="N44" i="60" s="1"/>
  <c r="E44" i="60" s="1"/>
  <c r="M30" i="60"/>
  <c r="M52" i="60"/>
  <c r="M13" i="60"/>
  <c r="M22" i="60"/>
  <c r="M23" i="60"/>
  <c r="M20" i="60"/>
  <c r="N20" i="60" s="1"/>
  <c r="E20" i="60" s="1"/>
  <c r="M12" i="60"/>
  <c r="N12" i="60" s="1"/>
  <c r="E12" i="60" s="1"/>
  <c r="M61" i="60"/>
  <c r="M60" i="60"/>
  <c r="M29" i="60"/>
  <c r="M21" i="60"/>
  <c r="M36" i="60"/>
  <c r="M28" i="60"/>
  <c r="N28" i="60" s="1"/>
  <c r="E28" i="60" s="1"/>
  <c r="M14" i="60"/>
  <c r="M15" i="60"/>
  <c r="M51" i="60"/>
  <c r="N51" i="60" s="1"/>
  <c r="E51" i="60" s="1"/>
  <c r="M62" i="60"/>
  <c r="M27" i="60"/>
  <c r="N27" i="60" s="1"/>
  <c r="E27" i="60" s="1"/>
  <c r="M50" i="60"/>
  <c r="N50" i="60" s="1"/>
  <c r="E50" i="60" s="1"/>
  <c r="M47" i="60"/>
  <c r="N49" i="60"/>
  <c r="E49" i="60" s="1"/>
  <c r="N18" i="60"/>
  <c r="E18" i="60" s="1"/>
  <c r="M43" i="60"/>
  <c r="M54" i="60"/>
  <c r="N36" i="60"/>
  <c r="E36" i="60" s="1"/>
  <c r="N43" i="60"/>
  <c r="E43" i="60" s="1"/>
  <c r="M33" i="60"/>
  <c r="N33" i="60" s="1"/>
  <c r="E33" i="60" s="1"/>
  <c r="M53" i="60"/>
  <c r="N53" i="60" s="1"/>
  <c r="E53" i="60" s="1"/>
  <c r="M31" i="60"/>
  <c r="M58" i="60"/>
  <c r="N58" i="60" s="1"/>
  <c r="E58" i="60" s="1"/>
  <c r="N42" i="60"/>
  <c r="E42" i="60" s="1"/>
  <c r="N29" i="60"/>
  <c r="E29" i="60" s="1"/>
  <c r="M11" i="60"/>
  <c r="M37" i="60"/>
  <c r="N37" i="60" s="1"/>
  <c r="E37" i="60" s="1"/>
  <c r="M35" i="60"/>
  <c r="M26" i="60"/>
  <c r="M48" i="60"/>
  <c r="L40" i="60"/>
  <c r="N40" i="60" s="1"/>
  <c r="E40" i="60" s="1"/>
  <c r="L46" i="60"/>
  <c r="N46" i="60" s="1"/>
  <c r="E46" i="60" s="1"/>
  <c r="L47" i="60"/>
  <c r="N47" i="60" s="1"/>
  <c r="E47" i="60" s="1"/>
  <c r="L55" i="60"/>
  <c r="N55" i="60" s="1"/>
  <c r="E55" i="60" s="1"/>
  <c r="L13" i="60"/>
  <c r="L22" i="60"/>
  <c r="L23" i="60"/>
  <c r="L14" i="60"/>
  <c r="L60" i="60"/>
  <c r="N60" i="60" s="1"/>
  <c r="E60" i="60" s="1"/>
  <c r="L62" i="60"/>
  <c r="N62" i="60" s="1"/>
  <c r="E62" i="60" s="1"/>
  <c r="L32" i="60"/>
  <c r="N32" i="60" s="1"/>
  <c r="E32" i="60" s="1"/>
  <c r="L38" i="60"/>
  <c r="L39" i="60"/>
  <c r="N39" i="60" s="1"/>
  <c r="E39" i="60" s="1"/>
  <c r="L56" i="60"/>
  <c r="N56" i="60" s="1"/>
  <c r="E56" i="60" s="1"/>
  <c r="L21" i="60"/>
  <c r="N21" i="60" s="1"/>
  <c r="E21" i="60" s="1"/>
  <c r="L24" i="60"/>
  <c r="L30" i="60"/>
  <c r="N30" i="60" s="1"/>
  <c r="E30" i="60" s="1"/>
  <c r="L31" i="60"/>
  <c r="N31" i="60" s="1"/>
  <c r="E31" i="60" s="1"/>
  <c r="L52" i="60"/>
  <c r="N52" i="60" s="1"/>
  <c r="E52" i="60" s="1"/>
  <c r="L54" i="60"/>
  <c r="N54" i="60" s="1"/>
  <c r="E54" i="60" s="1"/>
  <c r="L16" i="60"/>
  <c r="L15" i="60"/>
  <c r="L61" i="60"/>
  <c r="L45" i="60"/>
  <c r="L48" i="60"/>
  <c r="N48" i="60" s="1"/>
  <c r="E48" i="60" s="1"/>
  <c r="L35" i="60"/>
  <c r="N35" i="60" s="1"/>
  <c r="E35" i="60" s="1"/>
  <c r="L11" i="60"/>
  <c r="N11" i="60" s="1"/>
  <c r="E11" i="60" s="1"/>
  <c r="M24" i="60"/>
  <c r="M46" i="60"/>
  <c r="M34" i="60"/>
  <c r="M50" i="59"/>
  <c r="M39" i="59"/>
  <c r="L34" i="59"/>
  <c r="M19" i="59"/>
  <c r="M14" i="59"/>
  <c r="M47" i="59"/>
  <c r="M42" i="59"/>
  <c r="M17" i="59"/>
  <c r="L50" i="59"/>
  <c r="L27" i="59"/>
  <c r="M15" i="59"/>
  <c r="L43" i="59"/>
  <c r="L25" i="59"/>
  <c r="L56" i="59"/>
  <c r="L18" i="59"/>
  <c r="M58" i="59"/>
  <c r="M25" i="59"/>
  <c r="I7" i="59"/>
  <c r="L58" i="59"/>
  <c r="L35" i="59"/>
  <c r="M49" i="59"/>
  <c r="I6" i="59"/>
  <c r="L57" i="59" s="1"/>
  <c r="L49" i="59"/>
  <c r="L26" i="59"/>
  <c r="B6" i="58"/>
  <c r="B7" i="58"/>
  <c r="E10" i="58"/>
  <c r="G10" i="58"/>
  <c r="H10" i="58"/>
  <c r="I10" i="58"/>
  <c r="J10" i="58" s="1"/>
  <c r="K10" i="58" s="1"/>
  <c r="G11" i="58"/>
  <c r="H11" i="58"/>
  <c r="I11" i="58" s="1"/>
  <c r="J11" i="58" s="1"/>
  <c r="K11" i="58" s="1"/>
  <c r="G12" i="58"/>
  <c r="H12" i="58"/>
  <c r="I12" i="58" s="1"/>
  <c r="J12" i="58" s="1"/>
  <c r="K12" i="58" s="1"/>
  <c r="G13" i="58"/>
  <c r="H13" i="58"/>
  <c r="I13" i="58"/>
  <c r="J13" i="58"/>
  <c r="K13" i="58"/>
  <c r="G14" i="58"/>
  <c r="H14" i="58"/>
  <c r="I14" i="58"/>
  <c r="J14" i="58"/>
  <c r="K14" i="58"/>
  <c r="G15" i="58"/>
  <c r="H15" i="58"/>
  <c r="I15" i="58"/>
  <c r="J15" i="58"/>
  <c r="K15" i="58"/>
  <c r="G16" i="58"/>
  <c r="H16" i="58"/>
  <c r="I16" i="58"/>
  <c r="J16" i="58"/>
  <c r="K16" i="58"/>
  <c r="G17" i="58"/>
  <c r="H17" i="58"/>
  <c r="I17" i="58"/>
  <c r="J17" i="58" s="1"/>
  <c r="K17" i="58" s="1"/>
  <c r="G18" i="58"/>
  <c r="H18" i="58"/>
  <c r="I18" i="58"/>
  <c r="J18" i="58" s="1"/>
  <c r="K18" i="58" s="1"/>
  <c r="G19" i="58"/>
  <c r="H19" i="58"/>
  <c r="I19" i="58" s="1"/>
  <c r="J19" i="58" s="1"/>
  <c r="K19" i="58" s="1"/>
  <c r="G20" i="58"/>
  <c r="H20" i="58"/>
  <c r="I20" i="58" s="1"/>
  <c r="J20" i="58" s="1"/>
  <c r="K20" i="58" s="1"/>
  <c r="G21" i="58"/>
  <c r="H21" i="58"/>
  <c r="I21" i="58"/>
  <c r="J21" i="58"/>
  <c r="K21" i="58"/>
  <c r="G22" i="58"/>
  <c r="H22" i="58"/>
  <c r="I22" i="58"/>
  <c r="J22" i="58"/>
  <c r="K22" i="58"/>
  <c r="G23" i="58"/>
  <c r="H23" i="58"/>
  <c r="I23" i="58"/>
  <c r="J23" i="58"/>
  <c r="K23" i="58"/>
  <c r="G24" i="58"/>
  <c r="H24" i="58"/>
  <c r="I24" i="58"/>
  <c r="J24" i="58"/>
  <c r="K24" i="58"/>
  <c r="G25" i="58"/>
  <c r="H25" i="58"/>
  <c r="I25" i="58" s="1"/>
  <c r="J25" i="58" s="1"/>
  <c r="K25" i="58" s="1"/>
  <c r="G26" i="58"/>
  <c r="H26" i="58"/>
  <c r="I26" i="58"/>
  <c r="J26" i="58" s="1"/>
  <c r="K26" i="58" s="1"/>
  <c r="G27" i="58"/>
  <c r="H27" i="58"/>
  <c r="I27" i="58" s="1"/>
  <c r="J27" i="58" s="1"/>
  <c r="K27" i="58" s="1"/>
  <c r="G28" i="58"/>
  <c r="H28" i="58"/>
  <c r="I28" i="58" s="1"/>
  <c r="J28" i="58" s="1"/>
  <c r="K28" i="58"/>
  <c r="G29" i="58"/>
  <c r="H29" i="58"/>
  <c r="I29" i="58"/>
  <c r="J29" i="58"/>
  <c r="K29" i="58"/>
  <c r="G30" i="58"/>
  <c r="H30" i="58"/>
  <c r="I30" i="58"/>
  <c r="J30" i="58"/>
  <c r="K30" i="58"/>
  <c r="G31" i="58"/>
  <c r="H31" i="58"/>
  <c r="I31" i="58" s="1"/>
  <c r="J31" i="58" s="1"/>
  <c r="K31" i="58" s="1"/>
  <c r="G32" i="58"/>
  <c r="H32" i="58"/>
  <c r="I32" i="58"/>
  <c r="J32" i="58"/>
  <c r="K32" i="58" s="1"/>
  <c r="G33" i="58"/>
  <c r="H33" i="58"/>
  <c r="I33" i="58"/>
  <c r="J33" i="58"/>
  <c r="K33" i="58" s="1"/>
  <c r="G34" i="58"/>
  <c r="H34" i="58"/>
  <c r="I34" i="58"/>
  <c r="J34" i="58" s="1"/>
  <c r="K34" i="58" s="1"/>
  <c r="G35" i="58"/>
  <c r="H35" i="58"/>
  <c r="I35" i="58" s="1"/>
  <c r="J35" i="58" s="1"/>
  <c r="K35" i="58" s="1"/>
  <c r="G36" i="58"/>
  <c r="H36" i="58"/>
  <c r="I36" i="58" s="1"/>
  <c r="J36" i="58" s="1"/>
  <c r="K36" i="58"/>
  <c r="G37" i="58"/>
  <c r="H37" i="58"/>
  <c r="I37" i="58"/>
  <c r="J37" i="58"/>
  <c r="K37" i="58"/>
  <c r="G38" i="58"/>
  <c r="H38" i="58"/>
  <c r="I38" i="58"/>
  <c r="J38" i="58"/>
  <c r="K38" i="58"/>
  <c r="G39" i="58"/>
  <c r="H39" i="58"/>
  <c r="I39" i="58"/>
  <c r="J39" i="58"/>
  <c r="K39" i="58"/>
  <c r="G40" i="58"/>
  <c r="H40" i="58"/>
  <c r="I40" i="58"/>
  <c r="J40" i="58"/>
  <c r="K40" i="58"/>
  <c r="G41" i="58"/>
  <c r="H41" i="58"/>
  <c r="I41" i="58" s="1"/>
  <c r="J41" i="58" s="1"/>
  <c r="K41" i="58" s="1"/>
  <c r="G42" i="58"/>
  <c r="H42" i="58"/>
  <c r="I42" i="58"/>
  <c r="J42" i="58" s="1"/>
  <c r="K42" i="58" s="1"/>
  <c r="G43" i="58"/>
  <c r="H43" i="58"/>
  <c r="I43" i="58" s="1"/>
  <c r="J43" i="58" s="1"/>
  <c r="K43" i="58" s="1"/>
  <c r="G44" i="58"/>
  <c r="H44" i="58"/>
  <c r="I44" i="58" s="1"/>
  <c r="J44" i="58" s="1"/>
  <c r="K44" i="58"/>
  <c r="G45" i="58"/>
  <c r="H45" i="58"/>
  <c r="I45" i="58"/>
  <c r="J45" i="58"/>
  <c r="K45" i="58"/>
  <c r="G46" i="58"/>
  <c r="H46" i="58"/>
  <c r="I46" i="58"/>
  <c r="J46" i="58"/>
  <c r="K46" i="58"/>
  <c r="G47" i="58"/>
  <c r="H47" i="58"/>
  <c r="I47" i="58" s="1"/>
  <c r="J47" i="58" s="1"/>
  <c r="K47" i="58" s="1"/>
  <c r="G48" i="58"/>
  <c r="H48" i="58"/>
  <c r="I48" i="58"/>
  <c r="J48" i="58"/>
  <c r="K48" i="58" s="1"/>
  <c r="G49" i="58"/>
  <c r="H49" i="58"/>
  <c r="I49" i="58"/>
  <c r="J49" i="58"/>
  <c r="K49" i="58" s="1"/>
  <c r="G50" i="58"/>
  <c r="H50" i="58"/>
  <c r="I50" i="58"/>
  <c r="J50" i="58" s="1"/>
  <c r="K50" i="58" s="1"/>
  <c r="G51" i="58"/>
  <c r="H51" i="58"/>
  <c r="I51" i="58" s="1"/>
  <c r="J51" i="58" s="1"/>
  <c r="K51" i="58" s="1"/>
  <c r="G52" i="58"/>
  <c r="H52" i="58"/>
  <c r="I52" i="58" s="1"/>
  <c r="J52" i="58" s="1"/>
  <c r="K52" i="58"/>
  <c r="G53" i="58"/>
  <c r="H53" i="58"/>
  <c r="I53" i="58"/>
  <c r="J53" i="58"/>
  <c r="K53" i="58"/>
  <c r="G54" i="58"/>
  <c r="H54" i="58"/>
  <c r="I54" i="58"/>
  <c r="J54" i="58"/>
  <c r="K54" i="58"/>
  <c r="G55" i="58"/>
  <c r="H55" i="58"/>
  <c r="I55" i="58"/>
  <c r="J55" i="58"/>
  <c r="K55" i="58"/>
  <c r="G56" i="58"/>
  <c r="H56" i="58"/>
  <c r="I56" i="58"/>
  <c r="J56" i="58"/>
  <c r="K56" i="58"/>
  <c r="G57" i="58"/>
  <c r="H57" i="58"/>
  <c r="I57" i="58" s="1"/>
  <c r="J57" i="58" s="1"/>
  <c r="K57" i="58" s="1"/>
  <c r="G58" i="58"/>
  <c r="H58" i="58"/>
  <c r="I58" i="58"/>
  <c r="J58" i="58" s="1"/>
  <c r="K58" i="58" s="1"/>
  <c r="G59" i="58"/>
  <c r="H59" i="58"/>
  <c r="I59" i="58" s="1"/>
  <c r="J59" i="58" s="1"/>
  <c r="K59" i="58" s="1"/>
  <c r="G60" i="58"/>
  <c r="H60" i="58"/>
  <c r="I60" i="58" s="1"/>
  <c r="J60" i="58" s="1"/>
  <c r="K60" i="58"/>
  <c r="G61" i="58"/>
  <c r="H61" i="58"/>
  <c r="I61" i="58"/>
  <c r="J61" i="58"/>
  <c r="K61" i="58"/>
  <c r="G62" i="58"/>
  <c r="H62" i="58"/>
  <c r="I62" i="58"/>
  <c r="J62" i="58"/>
  <c r="K62" i="58"/>
  <c r="N45" i="60" l="1"/>
  <c r="E45" i="60" s="1"/>
  <c r="N24" i="60"/>
  <c r="E24" i="60" s="1"/>
  <c r="N14" i="60"/>
  <c r="E14" i="60" s="1"/>
  <c r="N61" i="60"/>
  <c r="E61" i="60" s="1"/>
  <c r="N23" i="60"/>
  <c r="E23" i="60" s="1"/>
  <c r="N15" i="60"/>
  <c r="E15" i="60" s="1"/>
  <c r="N22" i="60"/>
  <c r="E22" i="60" s="1"/>
  <c r="N16" i="60"/>
  <c r="E16" i="60" s="1"/>
  <c r="N13" i="60"/>
  <c r="E13" i="60" s="1"/>
  <c r="N38" i="60"/>
  <c r="E38" i="60" s="1"/>
  <c r="N25" i="59"/>
  <c r="E25" i="59" s="1"/>
  <c r="M61" i="59"/>
  <c r="M44" i="59"/>
  <c r="M53" i="59"/>
  <c r="M28" i="59"/>
  <c r="M37" i="59"/>
  <c r="M38" i="59"/>
  <c r="M29" i="59"/>
  <c r="M30" i="59"/>
  <c r="M35" i="59"/>
  <c r="M12" i="59"/>
  <c r="M52" i="59"/>
  <c r="M59" i="59"/>
  <c r="M36" i="59"/>
  <c r="M45" i="59"/>
  <c r="M46" i="59"/>
  <c r="M51" i="59"/>
  <c r="M43" i="59"/>
  <c r="M20" i="59"/>
  <c r="M21" i="59"/>
  <c r="M22" i="59"/>
  <c r="M27" i="59"/>
  <c r="L41" i="59"/>
  <c r="N41" i="59" s="1"/>
  <c r="E41" i="59" s="1"/>
  <c r="L48" i="59"/>
  <c r="L24" i="59"/>
  <c r="M54" i="59"/>
  <c r="M60" i="59"/>
  <c r="M55" i="59"/>
  <c r="N56" i="59"/>
  <c r="E56" i="59" s="1"/>
  <c r="N35" i="59"/>
  <c r="E35" i="59" s="1"/>
  <c r="N27" i="59"/>
  <c r="E27" i="59" s="1"/>
  <c r="N58" i="59"/>
  <c r="E58" i="59" s="1"/>
  <c r="N43" i="59"/>
  <c r="E43" i="59" s="1"/>
  <c r="N50" i="59"/>
  <c r="E50" i="59" s="1"/>
  <c r="M57" i="59"/>
  <c r="N57" i="59" s="1"/>
  <c r="E57" i="59" s="1"/>
  <c r="N49" i="59"/>
  <c r="E49" i="59" s="1"/>
  <c r="L53" i="59"/>
  <c r="L36" i="59"/>
  <c r="L46" i="59"/>
  <c r="N46" i="59" s="1"/>
  <c r="E46" i="59" s="1"/>
  <c r="L38" i="59"/>
  <c r="L20" i="59"/>
  <c r="N20" i="59" s="1"/>
  <c r="E20" i="59" s="1"/>
  <c r="L23" i="59"/>
  <c r="N23" i="59" s="1"/>
  <c r="E23" i="59" s="1"/>
  <c r="L29" i="59"/>
  <c r="N29" i="59" s="1"/>
  <c r="E29" i="59" s="1"/>
  <c r="L12" i="59"/>
  <c r="N12" i="59" s="1"/>
  <c r="E12" i="59" s="1"/>
  <c r="L15" i="59"/>
  <c r="N15" i="59" s="1"/>
  <c r="E15" i="59" s="1"/>
  <c r="L21" i="59"/>
  <c r="L55" i="59"/>
  <c r="L61" i="59"/>
  <c r="N61" i="59" s="1"/>
  <c r="E61" i="59" s="1"/>
  <c r="L62" i="59"/>
  <c r="L44" i="59"/>
  <c r="N44" i="59" s="1"/>
  <c r="E44" i="59" s="1"/>
  <c r="L47" i="59"/>
  <c r="N47" i="59" s="1"/>
  <c r="E47" i="59" s="1"/>
  <c r="L54" i="59"/>
  <c r="N54" i="59" s="1"/>
  <c r="E54" i="59" s="1"/>
  <c r="L39" i="59"/>
  <c r="N39" i="59" s="1"/>
  <c r="E39" i="59" s="1"/>
  <c r="L45" i="59"/>
  <c r="L28" i="59"/>
  <c r="L31" i="59"/>
  <c r="L37" i="59"/>
  <c r="L30" i="59"/>
  <c r="N30" i="59" s="1"/>
  <c r="E30" i="59" s="1"/>
  <c r="L22" i="59"/>
  <c r="N22" i="59" s="1"/>
  <c r="E22" i="59" s="1"/>
  <c r="L13" i="59"/>
  <c r="N13" i="59" s="1"/>
  <c r="E13" i="59" s="1"/>
  <c r="L14" i="59"/>
  <c r="N14" i="59" s="1"/>
  <c r="E14" i="59" s="1"/>
  <c r="M10" i="59"/>
  <c r="L59" i="59"/>
  <c r="L17" i="59"/>
  <c r="N17" i="59" s="1"/>
  <c r="E17" i="59" s="1"/>
  <c r="L42" i="59"/>
  <c r="N42" i="59" s="1"/>
  <c r="E42" i="59" s="1"/>
  <c r="L60" i="59"/>
  <c r="N60" i="59" s="1"/>
  <c r="E60" i="59" s="1"/>
  <c r="M34" i="59"/>
  <c r="N34" i="59" s="1"/>
  <c r="E34" i="59" s="1"/>
  <c r="M11" i="59"/>
  <c r="L10" i="59"/>
  <c r="N10" i="59" s="1"/>
  <c r="L32" i="59"/>
  <c r="M26" i="59"/>
  <c r="N26" i="59" s="1"/>
  <c r="E26" i="59" s="1"/>
  <c r="M23" i="59"/>
  <c r="M56" i="59"/>
  <c r="L52" i="59"/>
  <c r="N52" i="59" s="1"/>
  <c r="E52" i="59" s="1"/>
  <c r="M13" i="59"/>
  <c r="M48" i="59"/>
  <c r="M18" i="59"/>
  <c r="N18" i="59" s="1"/>
  <c r="E18" i="59" s="1"/>
  <c r="M33" i="59"/>
  <c r="L33" i="59"/>
  <c r="N33" i="59" s="1"/>
  <c r="E33" i="59" s="1"/>
  <c r="L40" i="59"/>
  <c r="L11" i="59"/>
  <c r="M16" i="59"/>
  <c r="M24" i="59"/>
  <c r="M31" i="59"/>
  <c r="L19" i="59"/>
  <c r="N19" i="59" s="1"/>
  <c r="E19" i="59" s="1"/>
  <c r="L51" i="59"/>
  <c r="N51" i="59" s="1"/>
  <c r="E51" i="59" s="1"/>
  <c r="M41" i="59"/>
  <c r="L16" i="59"/>
  <c r="M40" i="59"/>
  <c r="M32" i="59"/>
  <c r="M62" i="59"/>
  <c r="M54" i="58"/>
  <c r="M38" i="58"/>
  <c r="M52" i="58"/>
  <c r="M41" i="58"/>
  <c r="M48" i="58"/>
  <c r="L57" i="58"/>
  <c r="L17" i="58"/>
  <c r="M56" i="58"/>
  <c r="I6" i="58"/>
  <c r="L32" i="58" s="1"/>
  <c r="L33" i="58"/>
  <c r="L18" i="58"/>
  <c r="I7" i="58"/>
  <c r="L58" i="58"/>
  <c r="L48" i="58"/>
  <c r="N48" i="58" s="1"/>
  <c r="E48" i="58" s="1"/>
  <c r="L50" i="58"/>
  <c r="L40" i="58"/>
  <c r="L34" i="58"/>
  <c r="B6" i="57"/>
  <c r="B7" i="57"/>
  <c r="E10" i="57"/>
  <c r="G10" i="57"/>
  <c r="H10" i="57"/>
  <c r="I10" i="57"/>
  <c r="J10" i="57"/>
  <c r="K10" i="57"/>
  <c r="G11" i="57"/>
  <c r="H11" i="57"/>
  <c r="I11" i="57"/>
  <c r="J11" i="57"/>
  <c r="K11" i="57" s="1"/>
  <c r="G12" i="57"/>
  <c r="H12" i="57"/>
  <c r="I12" i="57"/>
  <c r="J12" i="57" s="1"/>
  <c r="K12" i="57" s="1"/>
  <c r="G13" i="57"/>
  <c r="H13" i="57"/>
  <c r="I13" i="57" s="1"/>
  <c r="J13" i="57" s="1"/>
  <c r="K13" i="57"/>
  <c r="G14" i="57"/>
  <c r="H14" i="57"/>
  <c r="I14" i="57"/>
  <c r="J14" i="57"/>
  <c r="K14" i="57"/>
  <c r="G15" i="57"/>
  <c r="H15" i="57"/>
  <c r="I15" i="57"/>
  <c r="J15" i="57"/>
  <c r="K15" i="57"/>
  <c r="G16" i="57"/>
  <c r="H16" i="57"/>
  <c r="I16" i="57"/>
  <c r="J16" i="57"/>
  <c r="K16" i="57"/>
  <c r="G17" i="57"/>
  <c r="H17" i="57"/>
  <c r="I17" i="57" s="1"/>
  <c r="J17" i="57" s="1"/>
  <c r="K17" i="57" s="1"/>
  <c r="G18" i="57"/>
  <c r="H18" i="57"/>
  <c r="I18" i="57" s="1"/>
  <c r="J18" i="57" s="1"/>
  <c r="K18" i="57" s="1"/>
  <c r="G19" i="57"/>
  <c r="H19" i="57"/>
  <c r="I19" i="57" s="1"/>
  <c r="J19" i="57" s="1"/>
  <c r="K19" i="57" s="1"/>
  <c r="G20" i="57"/>
  <c r="H20" i="57"/>
  <c r="I20" i="57"/>
  <c r="J20" i="57" s="1"/>
  <c r="K20" i="57" s="1"/>
  <c r="G21" i="57"/>
  <c r="H21" i="57"/>
  <c r="I21" i="57" s="1"/>
  <c r="J21" i="57" s="1"/>
  <c r="K21" i="57"/>
  <c r="G22" i="57"/>
  <c r="H22" i="57"/>
  <c r="I22" i="57"/>
  <c r="J22" i="57"/>
  <c r="K22" i="57"/>
  <c r="G23" i="57"/>
  <c r="H23" i="57"/>
  <c r="I23" i="57"/>
  <c r="J23" i="57"/>
  <c r="K23" i="57"/>
  <c r="G24" i="57"/>
  <c r="H24" i="57"/>
  <c r="I24" i="57"/>
  <c r="J24" i="57" s="1"/>
  <c r="K24" i="57" s="1"/>
  <c r="G25" i="57"/>
  <c r="H25" i="57"/>
  <c r="I25" i="57"/>
  <c r="J25" i="57"/>
  <c r="K25" i="57"/>
  <c r="G26" i="57"/>
  <c r="H26" i="57"/>
  <c r="I26" i="57"/>
  <c r="J26" i="57"/>
  <c r="K26" i="57"/>
  <c r="G27" i="57"/>
  <c r="H27" i="57"/>
  <c r="I27" i="57"/>
  <c r="J27" i="57"/>
  <c r="K27" i="57" s="1"/>
  <c r="G28" i="57"/>
  <c r="H28" i="57"/>
  <c r="I28" i="57" s="1"/>
  <c r="J28" i="57" s="1"/>
  <c r="K28" i="57" s="1"/>
  <c r="G29" i="57"/>
  <c r="H29" i="57"/>
  <c r="I29" i="57" s="1"/>
  <c r="J29" i="57" s="1"/>
  <c r="K29" i="57" s="1"/>
  <c r="G30" i="57"/>
  <c r="H30" i="57"/>
  <c r="I30" i="57"/>
  <c r="J30" i="57"/>
  <c r="K30" i="57" s="1"/>
  <c r="G31" i="57"/>
  <c r="H31" i="57"/>
  <c r="I31" i="57"/>
  <c r="J31" i="57" s="1"/>
  <c r="K31" i="57" s="1"/>
  <c r="G32" i="57"/>
  <c r="H32" i="57"/>
  <c r="I32" i="57" s="1"/>
  <c r="J32" i="57" s="1"/>
  <c r="K32" i="57" s="1"/>
  <c r="G33" i="57"/>
  <c r="H33" i="57"/>
  <c r="I33" i="57" s="1"/>
  <c r="J33" i="57" s="1"/>
  <c r="K33" i="57" s="1"/>
  <c r="G34" i="57"/>
  <c r="H34" i="57"/>
  <c r="I34" i="57"/>
  <c r="J34" i="57"/>
  <c r="K34" i="57" s="1"/>
  <c r="G35" i="57"/>
  <c r="H35" i="57"/>
  <c r="I35" i="57"/>
  <c r="J35" i="57" s="1"/>
  <c r="K35" i="57" s="1"/>
  <c r="G36" i="57"/>
  <c r="H36" i="57"/>
  <c r="I36" i="57"/>
  <c r="J36" i="57" s="1"/>
  <c r="K36" i="57" s="1"/>
  <c r="G37" i="57"/>
  <c r="H37" i="57"/>
  <c r="I37" i="57" s="1"/>
  <c r="J37" i="57" s="1"/>
  <c r="K37" i="57"/>
  <c r="G38" i="57"/>
  <c r="H38" i="57"/>
  <c r="I38" i="57"/>
  <c r="J38" i="57"/>
  <c r="K38" i="57"/>
  <c r="G39" i="57"/>
  <c r="H39" i="57"/>
  <c r="I39" i="57"/>
  <c r="J39" i="57"/>
  <c r="K39" i="57"/>
  <c r="G40" i="57"/>
  <c r="H40" i="57"/>
  <c r="I40" i="57"/>
  <c r="J40" i="57"/>
  <c r="K40" i="57"/>
  <c r="G41" i="57"/>
  <c r="H41" i="57"/>
  <c r="I41" i="57"/>
  <c r="J41" i="57"/>
  <c r="K41" i="57"/>
  <c r="G42" i="57"/>
  <c r="H42" i="57"/>
  <c r="I42" i="57" s="1"/>
  <c r="J42" i="57" s="1"/>
  <c r="K42" i="57" s="1"/>
  <c r="G43" i="57"/>
  <c r="H43" i="57"/>
  <c r="I43" i="57" s="1"/>
  <c r="J43" i="57" s="1"/>
  <c r="K43" i="57" s="1"/>
  <c r="G44" i="57"/>
  <c r="H44" i="57"/>
  <c r="I44" i="57"/>
  <c r="J44" i="57" s="1"/>
  <c r="K44" i="57" s="1"/>
  <c r="G45" i="57"/>
  <c r="H45" i="57"/>
  <c r="I45" i="57" s="1"/>
  <c r="J45" i="57" s="1"/>
  <c r="K45" i="57"/>
  <c r="G46" i="57"/>
  <c r="H46" i="57"/>
  <c r="I46" i="57"/>
  <c r="J46" i="57"/>
  <c r="K46" i="57"/>
  <c r="G47" i="57"/>
  <c r="H47" i="57"/>
  <c r="I47" i="57"/>
  <c r="J47" i="57"/>
  <c r="K47" i="57" s="1"/>
  <c r="G48" i="57"/>
  <c r="H48" i="57"/>
  <c r="I48" i="57"/>
  <c r="J48" i="57"/>
  <c r="K48" i="57" s="1"/>
  <c r="G49" i="57"/>
  <c r="H49" i="57"/>
  <c r="I49" i="57"/>
  <c r="J49" i="57"/>
  <c r="K49" i="57" s="1"/>
  <c r="G50" i="57"/>
  <c r="H50" i="57"/>
  <c r="I50" i="57"/>
  <c r="J50" i="57"/>
  <c r="K50" i="57"/>
  <c r="G51" i="57"/>
  <c r="H51" i="57"/>
  <c r="I51" i="57"/>
  <c r="J51" i="57"/>
  <c r="K51" i="57" s="1"/>
  <c r="G52" i="57"/>
  <c r="H52" i="57"/>
  <c r="I52" i="57"/>
  <c r="J52" i="57" s="1"/>
  <c r="K52" i="57" s="1"/>
  <c r="G53" i="57"/>
  <c r="H53" i="57"/>
  <c r="I53" i="57" s="1"/>
  <c r="J53" i="57" s="1"/>
  <c r="K53" i="57" s="1"/>
  <c r="G54" i="57"/>
  <c r="H54" i="57"/>
  <c r="I54" i="57"/>
  <c r="J54" i="57"/>
  <c r="K54" i="57"/>
  <c r="G55" i="57"/>
  <c r="H55" i="57"/>
  <c r="I55" i="57"/>
  <c r="J55" i="57"/>
  <c r="K55" i="57"/>
  <c r="G56" i="57"/>
  <c r="H56" i="57"/>
  <c r="I56" i="57" s="1"/>
  <c r="J56" i="57" s="1"/>
  <c r="K56" i="57" s="1"/>
  <c r="G57" i="57"/>
  <c r="H57" i="57"/>
  <c r="I57" i="57" s="1"/>
  <c r="J57" i="57" s="1"/>
  <c r="K57" i="57" s="1"/>
  <c r="G58" i="57"/>
  <c r="H58" i="57"/>
  <c r="I58" i="57"/>
  <c r="J58" i="57" s="1"/>
  <c r="K58" i="57" s="1"/>
  <c r="G59" i="57"/>
  <c r="H59" i="57"/>
  <c r="I59" i="57"/>
  <c r="J59" i="57"/>
  <c r="K59" i="57" s="1"/>
  <c r="G60" i="57"/>
  <c r="H60" i="57"/>
  <c r="I60" i="57"/>
  <c r="J60" i="57" s="1"/>
  <c r="K60" i="57"/>
  <c r="G61" i="57"/>
  <c r="H61" i="57"/>
  <c r="I61" i="57" s="1"/>
  <c r="J61" i="57"/>
  <c r="K61" i="57" s="1"/>
  <c r="G62" i="57"/>
  <c r="H62" i="57"/>
  <c r="I62" i="57"/>
  <c r="J62" i="57"/>
  <c r="K62" i="57"/>
  <c r="N40" i="59" l="1"/>
  <c r="E40" i="59" s="1"/>
  <c r="N31" i="59"/>
  <c r="E31" i="59" s="1"/>
  <c r="N38" i="59"/>
  <c r="E38" i="59" s="1"/>
  <c r="N59" i="59"/>
  <c r="E59" i="59" s="1"/>
  <c r="N55" i="59"/>
  <c r="E55" i="59" s="1"/>
  <c r="N11" i="59"/>
  <c r="E11" i="59" s="1"/>
  <c r="N37" i="59"/>
  <c r="E37" i="59" s="1"/>
  <c r="N62" i="59"/>
  <c r="E62" i="59" s="1"/>
  <c r="N28" i="59"/>
  <c r="E28" i="59" s="1"/>
  <c r="N32" i="59"/>
  <c r="E32" i="59" s="1"/>
  <c r="N45" i="59"/>
  <c r="E45" i="59" s="1"/>
  <c r="N21" i="59"/>
  <c r="E21" i="59" s="1"/>
  <c r="N36" i="59"/>
  <c r="E36" i="59" s="1"/>
  <c r="N24" i="59"/>
  <c r="E24" i="59" s="1"/>
  <c r="N16" i="59"/>
  <c r="E16" i="59" s="1"/>
  <c r="N53" i="59"/>
  <c r="E53" i="59" s="1"/>
  <c r="N48" i="59"/>
  <c r="E48" i="59" s="1"/>
  <c r="M19" i="58"/>
  <c r="M34" i="58"/>
  <c r="N34" i="58" s="1"/>
  <c r="E34" i="58" s="1"/>
  <c r="M50" i="58"/>
  <c r="N50" i="58" s="1"/>
  <c r="E50" i="58" s="1"/>
  <c r="M28" i="58"/>
  <c r="M29" i="58"/>
  <c r="M43" i="58"/>
  <c r="M45" i="58"/>
  <c r="M59" i="58"/>
  <c r="M61" i="58"/>
  <c r="M62" i="58"/>
  <c r="M11" i="58"/>
  <c r="M44" i="58"/>
  <c r="M60" i="58"/>
  <c r="M27" i="58"/>
  <c r="M30" i="58"/>
  <c r="M46" i="58"/>
  <c r="M42" i="58"/>
  <c r="M58" i="58"/>
  <c r="N58" i="58" s="1"/>
  <c r="E58" i="58" s="1"/>
  <c r="M26" i="58"/>
  <c r="L10" i="58"/>
  <c r="N10" i="58" s="1"/>
  <c r="M49" i="58"/>
  <c r="M32" i="58"/>
  <c r="N32" i="58" s="1"/>
  <c r="E32" i="58" s="1"/>
  <c r="M55" i="58"/>
  <c r="M14" i="58"/>
  <c r="L56" i="58"/>
  <c r="N56" i="58" s="1"/>
  <c r="E56" i="58" s="1"/>
  <c r="M10" i="58"/>
  <c r="M23" i="58"/>
  <c r="L35" i="58"/>
  <c r="N35" i="58" s="1"/>
  <c r="E35" i="58" s="1"/>
  <c r="M57" i="58"/>
  <c r="L49" i="58"/>
  <c r="N49" i="58" s="1"/>
  <c r="E49" i="58" s="1"/>
  <c r="L41" i="58"/>
  <c r="N41" i="58" s="1"/>
  <c r="E41" i="58" s="1"/>
  <c r="M51" i="58"/>
  <c r="L11" i="58"/>
  <c r="M15" i="58"/>
  <c r="L26" i="58"/>
  <c r="N26" i="58" s="1"/>
  <c r="E26" i="58" s="1"/>
  <c r="M13" i="58"/>
  <c r="M35" i="58"/>
  <c r="L19" i="58"/>
  <c r="L16" i="58"/>
  <c r="N16" i="58" s="1"/>
  <c r="E16" i="58" s="1"/>
  <c r="M24" i="58"/>
  <c r="L25" i="58"/>
  <c r="M21" i="58"/>
  <c r="M47" i="58"/>
  <c r="M25" i="58"/>
  <c r="M37" i="58"/>
  <c r="N57" i="58"/>
  <c r="E57" i="58" s="1"/>
  <c r="N17" i="58"/>
  <c r="E17" i="58" s="1"/>
  <c r="L13" i="58"/>
  <c r="L14" i="58"/>
  <c r="N14" i="58" s="1"/>
  <c r="E14" i="58" s="1"/>
  <c r="L21" i="58"/>
  <c r="L22" i="58"/>
  <c r="L37" i="58"/>
  <c r="N37" i="58" s="1"/>
  <c r="E37" i="58" s="1"/>
  <c r="L38" i="58"/>
  <c r="N38" i="58" s="1"/>
  <c r="E38" i="58" s="1"/>
  <c r="L53" i="58"/>
  <c r="N53" i="58" s="1"/>
  <c r="E53" i="58" s="1"/>
  <c r="L54" i="58"/>
  <c r="N54" i="58" s="1"/>
  <c r="E54" i="58" s="1"/>
  <c r="L28" i="58"/>
  <c r="L31" i="58"/>
  <c r="L44" i="58"/>
  <c r="L47" i="58"/>
  <c r="L60" i="58"/>
  <c r="N60" i="58" s="1"/>
  <c r="E60" i="58" s="1"/>
  <c r="L27" i="58"/>
  <c r="N27" i="58" s="1"/>
  <c r="E27" i="58" s="1"/>
  <c r="L30" i="58"/>
  <c r="N30" i="58" s="1"/>
  <c r="E30" i="58" s="1"/>
  <c r="L43" i="58"/>
  <c r="N43" i="58" s="1"/>
  <c r="E43" i="58" s="1"/>
  <c r="L45" i="58"/>
  <c r="N45" i="58" s="1"/>
  <c r="E45" i="58" s="1"/>
  <c r="L59" i="58"/>
  <c r="N59" i="58" s="1"/>
  <c r="E59" i="58" s="1"/>
  <c r="L61" i="58"/>
  <c r="L29" i="58"/>
  <c r="N29" i="58" s="1"/>
  <c r="E29" i="58" s="1"/>
  <c r="L46" i="58"/>
  <c r="L62" i="58"/>
  <c r="L20" i="58"/>
  <c r="N20" i="58" s="1"/>
  <c r="E20" i="58" s="1"/>
  <c r="L23" i="58"/>
  <c r="L36" i="58"/>
  <c r="N36" i="58" s="1"/>
  <c r="E36" i="58" s="1"/>
  <c r="L39" i="58"/>
  <c r="N39" i="58" s="1"/>
  <c r="E39" i="58" s="1"/>
  <c r="L52" i="58"/>
  <c r="N52" i="58" s="1"/>
  <c r="E52" i="58" s="1"/>
  <c r="L55" i="58"/>
  <c r="L12" i="58"/>
  <c r="N12" i="58" s="1"/>
  <c r="E12" i="58" s="1"/>
  <c r="L15" i="58"/>
  <c r="M22" i="58"/>
  <c r="M33" i="58"/>
  <c r="N33" i="58" s="1"/>
  <c r="E33" i="58" s="1"/>
  <c r="M18" i="58"/>
  <c r="N18" i="58" s="1"/>
  <c r="E18" i="58" s="1"/>
  <c r="L51" i="58"/>
  <c r="N51" i="58" s="1"/>
  <c r="E51" i="58" s="1"/>
  <c r="M12" i="58"/>
  <c r="M16" i="58"/>
  <c r="M20" i="58"/>
  <c r="L24" i="58"/>
  <c r="N24" i="58" s="1"/>
  <c r="E24" i="58" s="1"/>
  <c r="M40" i="58"/>
  <c r="N40" i="58" s="1"/>
  <c r="E40" i="58" s="1"/>
  <c r="M39" i="58"/>
  <c r="L42" i="58"/>
  <c r="N42" i="58" s="1"/>
  <c r="E42" i="58" s="1"/>
  <c r="M31" i="58"/>
  <c r="M36" i="58"/>
  <c r="M17" i="58"/>
  <c r="M53" i="58"/>
  <c r="M33" i="57"/>
  <c r="M24" i="57"/>
  <c r="M19" i="57"/>
  <c r="M43" i="57"/>
  <c r="M22" i="57"/>
  <c r="I7" i="57"/>
  <c r="M10" i="57"/>
  <c r="M23" i="57"/>
  <c r="M42" i="57"/>
  <c r="M17" i="57"/>
  <c r="M60" i="57"/>
  <c r="M48" i="57"/>
  <c r="M59" i="57"/>
  <c r="M47" i="57"/>
  <c r="M28" i="57"/>
  <c r="M25" i="57"/>
  <c r="M18" i="57"/>
  <c r="M32" i="57"/>
  <c r="M26" i="57"/>
  <c r="M53" i="57"/>
  <c r="M34" i="57"/>
  <c r="M46" i="57"/>
  <c r="M44" i="57"/>
  <c r="M57" i="57"/>
  <c r="M41" i="57"/>
  <c r="I6" i="57"/>
  <c r="B6" i="56"/>
  <c r="B7" i="56"/>
  <c r="E10" i="56"/>
  <c r="G10" i="56"/>
  <c r="I6" i="56" s="1"/>
  <c r="L31" i="56" s="1"/>
  <c r="N31" i="56" s="1"/>
  <c r="E31" i="56" s="1"/>
  <c r="H10" i="56"/>
  <c r="I10" i="56"/>
  <c r="J10" i="56" s="1"/>
  <c r="K10" i="56" s="1"/>
  <c r="I7" i="56" s="1"/>
  <c r="M29" i="56" s="1"/>
  <c r="M10" i="56"/>
  <c r="G11" i="56"/>
  <c r="L11" i="56" s="1"/>
  <c r="H11" i="56"/>
  <c r="I11" i="56" s="1"/>
  <c r="J11" i="56" s="1"/>
  <c r="K11" i="56" s="1"/>
  <c r="G12" i="56"/>
  <c r="L12" i="56" s="1"/>
  <c r="H12" i="56"/>
  <c r="I12" i="56" s="1"/>
  <c r="J12" i="56" s="1"/>
  <c r="K12" i="56"/>
  <c r="M12" i="56" s="1"/>
  <c r="N12" i="56"/>
  <c r="E12" i="56" s="1"/>
  <c r="G13" i="56"/>
  <c r="H13" i="56"/>
  <c r="I13" i="56"/>
  <c r="J13" i="56"/>
  <c r="K13" i="56" s="1"/>
  <c r="M13" i="56" s="1"/>
  <c r="G14" i="56"/>
  <c r="H14" i="56"/>
  <c r="I14" i="56"/>
  <c r="J14" i="56" s="1"/>
  <c r="K14" i="56" s="1"/>
  <c r="M14" i="56" s="1"/>
  <c r="G15" i="56"/>
  <c r="H15" i="56"/>
  <c r="I15" i="56" s="1"/>
  <c r="J15" i="56" s="1"/>
  <c r="K15" i="56"/>
  <c r="M15" i="56" s="1"/>
  <c r="L15" i="56"/>
  <c r="N15" i="56" s="1"/>
  <c r="E15" i="56" s="1"/>
  <c r="G16" i="56"/>
  <c r="L16" i="56" s="1"/>
  <c r="N16" i="56" s="1"/>
  <c r="E16" i="56" s="1"/>
  <c r="H16" i="56"/>
  <c r="I16" i="56"/>
  <c r="J16" i="56"/>
  <c r="K16" i="56"/>
  <c r="M16" i="56" s="1"/>
  <c r="G17" i="56"/>
  <c r="H17" i="56"/>
  <c r="I17" i="56"/>
  <c r="J17" i="56" s="1"/>
  <c r="K17" i="56" s="1"/>
  <c r="M17" i="56" s="1"/>
  <c r="G18" i="56"/>
  <c r="H18" i="56"/>
  <c r="I18" i="56" s="1"/>
  <c r="J18" i="56" s="1"/>
  <c r="K18" i="56" s="1"/>
  <c r="M18" i="56" s="1"/>
  <c r="G19" i="56"/>
  <c r="L19" i="56" s="1"/>
  <c r="N19" i="56" s="1"/>
  <c r="E19" i="56" s="1"/>
  <c r="H19" i="56"/>
  <c r="I19" i="56" s="1"/>
  <c r="J19" i="56" s="1"/>
  <c r="K19" i="56" s="1"/>
  <c r="M19" i="56" s="1"/>
  <c r="G20" i="56"/>
  <c r="L20" i="56" s="1"/>
  <c r="H20" i="56"/>
  <c r="I20" i="56" s="1"/>
  <c r="J20" i="56" s="1"/>
  <c r="K20" i="56" s="1"/>
  <c r="M20" i="56" s="1"/>
  <c r="N20" i="56" s="1"/>
  <c r="E20" i="56" s="1"/>
  <c r="G21" i="56"/>
  <c r="H21" i="56"/>
  <c r="I21" i="56"/>
  <c r="J21" i="56"/>
  <c r="K21" i="56" s="1"/>
  <c r="M21" i="56"/>
  <c r="G22" i="56"/>
  <c r="H22" i="56"/>
  <c r="I22" i="56"/>
  <c r="J22" i="56" s="1"/>
  <c r="K22" i="56" s="1"/>
  <c r="M22" i="56" s="1"/>
  <c r="L22" i="56"/>
  <c r="G23" i="56"/>
  <c r="H23" i="56"/>
  <c r="I23" i="56" s="1"/>
  <c r="J23" i="56" s="1"/>
  <c r="K23" i="56" s="1"/>
  <c r="M23" i="56" s="1"/>
  <c r="L23" i="56"/>
  <c r="G24" i="56"/>
  <c r="L24" i="56" s="1"/>
  <c r="N24" i="56" s="1"/>
  <c r="E24" i="56" s="1"/>
  <c r="H24" i="56"/>
  <c r="I24" i="56"/>
  <c r="J24" i="56"/>
  <c r="K24" i="56"/>
  <c r="M24" i="56" s="1"/>
  <c r="G25" i="56"/>
  <c r="H25" i="56"/>
  <c r="I25" i="56"/>
  <c r="J25" i="56"/>
  <c r="K25" i="56" s="1"/>
  <c r="M25" i="56" s="1"/>
  <c r="G26" i="56"/>
  <c r="H26" i="56"/>
  <c r="I26" i="56"/>
  <c r="J26" i="56" s="1"/>
  <c r="K26" i="56" s="1"/>
  <c r="M26" i="56" s="1"/>
  <c r="G27" i="56"/>
  <c r="H27" i="56"/>
  <c r="I27" i="56" s="1"/>
  <c r="J27" i="56" s="1"/>
  <c r="K27" i="56" s="1"/>
  <c r="M27" i="56" s="1"/>
  <c r="L27" i="56"/>
  <c r="N27" i="56" s="1"/>
  <c r="E27" i="56" s="1"/>
  <c r="G28" i="56"/>
  <c r="H28" i="56"/>
  <c r="I28" i="56" s="1"/>
  <c r="J28" i="56" s="1"/>
  <c r="K28" i="56"/>
  <c r="M28" i="56" s="1"/>
  <c r="G29" i="56"/>
  <c r="H29" i="56"/>
  <c r="I29" i="56"/>
  <c r="J29" i="56"/>
  <c r="K29" i="56" s="1"/>
  <c r="G30" i="56"/>
  <c r="H30" i="56"/>
  <c r="I30" i="56"/>
  <c r="J30" i="56" s="1"/>
  <c r="K30" i="56" s="1"/>
  <c r="M30" i="56" s="1"/>
  <c r="L30" i="56"/>
  <c r="G31" i="56"/>
  <c r="H31" i="56"/>
  <c r="I31" i="56" s="1"/>
  <c r="J31" i="56" s="1"/>
  <c r="K31" i="56"/>
  <c r="M31" i="56" s="1"/>
  <c r="G32" i="56"/>
  <c r="L32" i="56" s="1"/>
  <c r="H32" i="56"/>
  <c r="I32" i="56"/>
  <c r="J32" i="56"/>
  <c r="K32" i="56" s="1"/>
  <c r="M32" i="56" s="1"/>
  <c r="G33" i="56"/>
  <c r="H33" i="56"/>
  <c r="I33" i="56"/>
  <c r="J33" i="56"/>
  <c r="K33" i="56" s="1"/>
  <c r="M33" i="56" s="1"/>
  <c r="G34" i="56"/>
  <c r="H34" i="56"/>
  <c r="I34" i="56"/>
  <c r="J34" i="56" s="1"/>
  <c r="K34" i="56" s="1"/>
  <c r="M34" i="56"/>
  <c r="G35" i="56"/>
  <c r="H35" i="56"/>
  <c r="I35" i="56" s="1"/>
  <c r="J35" i="56" s="1"/>
  <c r="K35" i="56" s="1"/>
  <c r="M35" i="56" s="1"/>
  <c r="L35" i="56"/>
  <c r="N35" i="56" s="1"/>
  <c r="E35" i="56" s="1"/>
  <c r="G36" i="56"/>
  <c r="L36" i="56" s="1"/>
  <c r="H36" i="56"/>
  <c r="I36" i="56" s="1"/>
  <c r="J36" i="56" s="1"/>
  <c r="K36" i="56"/>
  <c r="G37" i="56"/>
  <c r="H37" i="56"/>
  <c r="I37" i="56"/>
  <c r="J37" i="56"/>
  <c r="K37" i="56" s="1"/>
  <c r="M37" i="56" s="1"/>
  <c r="G38" i="56"/>
  <c r="H38" i="56"/>
  <c r="I38" i="56"/>
  <c r="J38" i="56" s="1"/>
  <c r="K38" i="56" s="1"/>
  <c r="L38" i="56"/>
  <c r="M38" i="56"/>
  <c r="G39" i="56"/>
  <c r="H39" i="56"/>
  <c r="I39" i="56" s="1"/>
  <c r="J39" i="56" s="1"/>
  <c r="K39" i="56"/>
  <c r="L39" i="56"/>
  <c r="G40" i="56"/>
  <c r="L40" i="56" s="1"/>
  <c r="H40" i="56"/>
  <c r="I40" i="56"/>
  <c r="J40" i="56"/>
  <c r="K40" i="56" s="1"/>
  <c r="M40" i="56" s="1"/>
  <c r="G41" i="56"/>
  <c r="H41" i="56"/>
  <c r="I41" i="56"/>
  <c r="J41" i="56"/>
  <c r="K41" i="56" s="1"/>
  <c r="M41" i="56" s="1"/>
  <c r="G42" i="56"/>
  <c r="H42" i="56"/>
  <c r="I42" i="56" s="1"/>
  <c r="J42" i="56" s="1"/>
  <c r="K42" i="56" s="1"/>
  <c r="M42" i="56" s="1"/>
  <c r="G43" i="56"/>
  <c r="H43" i="56"/>
  <c r="I43" i="56" s="1"/>
  <c r="J43" i="56" s="1"/>
  <c r="K43" i="56" s="1"/>
  <c r="L43" i="56"/>
  <c r="G44" i="56"/>
  <c r="L44" i="56" s="1"/>
  <c r="N44" i="56" s="1"/>
  <c r="E44" i="56" s="1"/>
  <c r="H44" i="56"/>
  <c r="I44" i="56" s="1"/>
  <c r="J44" i="56" s="1"/>
  <c r="K44" i="56" s="1"/>
  <c r="M44" i="56" s="1"/>
  <c r="G45" i="56"/>
  <c r="H45" i="56"/>
  <c r="I45" i="56"/>
  <c r="J45" i="56"/>
  <c r="K45" i="56" s="1"/>
  <c r="M45" i="56" s="1"/>
  <c r="G46" i="56"/>
  <c r="H46" i="56"/>
  <c r="I46" i="56" s="1"/>
  <c r="J46" i="56" s="1"/>
  <c r="K46" i="56" s="1"/>
  <c r="M46" i="56" s="1"/>
  <c r="L46" i="56"/>
  <c r="G47" i="56"/>
  <c r="L47" i="56" s="1"/>
  <c r="H47" i="56"/>
  <c r="I47" i="56" s="1"/>
  <c r="J47" i="56" s="1"/>
  <c r="K47" i="56" s="1"/>
  <c r="M47" i="56" s="1"/>
  <c r="G48" i="56"/>
  <c r="L48" i="56" s="1"/>
  <c r="N48" i="56" s="1"/>
  <c r="E48" i="56" s="1"/>
  <c r="H48" i="56"/>
  <c r="I48" i="56"/>
  <c r="J48" i="56"/>
  <c r="K48" i="56" s="1"/>
  <c r="M48" i="56" s="1"/>
  <c r="G49" i="56"/>
  <c r="H49" i="56"/>
  <c r="I49" i="56"/>
  <c r="J49" i="56"/>
  <c r="K49" i="56" s="1"/>
  <c r="M49" i="56"/>
  <c r="G50" i="56"/>
  <c r="H50" i="56"/>
  <c r="I50" i="56"/>
  <c r="J50" i="56" s="1"/>
  <c r="K50" i="56" s="1"/>
  <c r="L50" i="56"/>
  <c r="M50" i="56"/>
  <c r="G51" i="56"/>
  <c r="L51" i="56" s="1"/>
  <c r="H51" i="56"/>
  <c r="I51" i="56" s="1"/>
  <c r="J51" i="56" s="1"/>
  <c r="K51" i="56" s="1"/>
  <c r="M51" i="56" s="1"/>
  <c r="G52" i="56"/>
  <c r="L52" i="56" s="1"/>
  <c r="H52" i="56"/>
  <c r="I52" i="56" s="1"/>
  <c r="J52" i="56"/>
  <c r="K52" i="56"/>
  <c r="M52" i="56" s="1"/>
  <c r="N52" i="56"/>
  <c r="E52" i="56" s="1"/>
  <c r="G53" i="56"/>
  <c r="H53" i="56"/>
  <c r="I53" i="56"/>
  <c r="J53" i="56" s="1"/>
  <c r="K53" i="56" s="1"/>
  <c r="M53" i="56" s="1"/>
  <c r="G54" i="56"/>
  <c r="H54" i="56"/>
  <c r="I54" i="56" s="1"/>
  <c r="J54" i="56" s="1"/>
  <c r="K54" i="56" s="1"/>
  <c r="M54" i="56" s="1"/>
  <c r="L54" i="56"/>
  <c r="G55" i="56"/>
  <c r="H55" i="56"/>
  <c r="I55" i="56" s="1"/>
  <c r="J55" i="56" s="1"/>
  <c r="K55" i="56"/>
  <c r="M55" i="56" s="1"/>
  <c r="L55" i="56"/>
  <c r="N55" i="56" s="1"/>
  <c r="E55" i="56" s="1"/>
  <c r="G56" i="56"/>
  <c r="L56" i="56" s="1"/>
  <c r="H56" i="56"/>
  <c r="I56" i="56"/>
  <c r="J56" i="56"/>
  <c r="K56" i="56"/>
  <c r="M56" i="56" s="1"/>
  <c r="N56" i="56"/>
  <c r="E56" i="56" s="1"/>
  <c r="G57" i="56"/>
  <c r="H57" i="56"/>
  <c r="I57" i="56"/>
  <c r="J57" i="56"/>
  <c r="K57" i="56" s="1"/>
  <c r="M57" i="56" s="1"/>
  <c r="G58" i="56"/>
  <c r="H58" i="56"/>
  <c r="I58" i="56" s="1"/>
  <c r="J58" i="56" s="1"/>
  <c r="K58" i="56" s="1"/>
  <c r="M58" i="56" s="1"/>
  <c r="L58" i="56"/>
  <c r="G59" i="56"/>
  <c r="H59" i="56"/>
  <c r="I59" i="56" s="1"/>
  <c r="J59" i="56" s="1"/>
  <c r="K59" i="56"/>
  <c r="M59" i="56" s="1"/>
  <c r="L59" i="56"/>
  <c r="N59" i="56" s="1"/>
  <c r="E59" i="56" s="1"/>
  <c r="G60" i="56"/>
  <c r="L60" i="56" s="1"/>
  <c r="H60" i="56"/>
  <c r="I60" i="56" s="1"/>
  <c r="J60" i="56"/>
  <c r="K60" i="56"/>
  <c r="M60" i="56" s="1"/>
  <c r="N60" i="56" s="1"/>
  <c r="E60" i="56" s="1"/>
  <c r="G61" i="56"/>
  <c r="H61" i="56"/>
  <c r="I61" i="56"/>
  <c r="J61" i="56"/>
  <c r="K61" i="56" s="1"/>
  <c r="M61" i="56" s="1"/>
  <c r="N61" i="56" s="1"/>
  <c r="E61" i="56" s="1"/>
  <c r="L61" i="56"/>
  <c r="G62" i="56"/>
  <c r="H62" i="56"/>
  <c r="I62" i="56" s="1"/>
  <c r="J62" i="56" s="1"/>
  <c r="K62" i="56" s="1"/>
  <c r="M62" i="56" s="1"/>
  <c r="L62" i="56"/>
  <c r="N28" i="58" l="1"/>
  <c r="E28" i="58" s="1"/>
  <c r="N13" i="58"/>
  <c r="E13" i="58" s="1"/>
  <c r="N23" i="58"/>
  <c r="E23" i="58" s="1"/>
  <c r="N25" i="58"/>
  <c r="E25" i="58" s="1"/>
  <c r="N15" i="58"/>
  <c r="E15" i="58" s="1"/>
  <c r="N62" i="58"/>
  <c r="E62" i="58" s="1"/>
  <c r="N46" i="58"/>
  <c r="E46" i="58" s="1"/>
  <c r="N55" i="58"/>
  <c r="E55" i="58" s="1"/>
  <c r="N47" i="58"/>
  <c r="E47" i="58" s="1"/>
  <c r="N22" i="58"/>
  <c r="E22" i="58" s="1"/>
  <c r="N19" i="58"/>
  <c r="E19" i="58" s="1"/>
  <c r="N31" i="58"/>
  <c r="E31" i="58" s="1"/>
  <c r="N11" i="58"/>
  <c r="E11" i="58" s="1"/>
  <c r="N61" i="58"/>
  <c r="E61" i="58" s="1"/>
  <c r="N44" i="58"/>
  <c r="E44" i="58" s="1"/>
  <c r="N21" i="58"/>
  <c r="E21" i="58" s="1"/>
  <c r="L23" i="57"/>
  <c r="N23" i="57" s="1"/>
  <c r="E23" i="57" s="1"/>
  <c r="L24" i="57"/>
  <c r="N24" i="57" s="1"/>
  <c r="E24" i="57" s="1"/>
  <c r="L13" i="57"/>
  <c r="L52" i="57"/>
  <c r="L12" i="57"/>
  <c r="N12" i="57" s="1"/>
  <c r="E12" i="57" s="1"/>
  <c r="L15" i="57"/>
  <c r="N15" i="57" s="1"/>
  <c r="E15" i="57" s="1"/>
  <c r="L16" i="57"/>
  <c r="N16" i="57" s="1"/>
  <c r="E16" i="57" s="1"/>
  <c r="L47" i="57"/>
  <c r="N47" i="57" s="1"/>
  <c r="E47" i="57" s="1"/>
  <c r="L48" i="57"/>
  <c r="N48" i="57" s="1"/>
  <c r="E48" i="57" s="1"/>
  <c r="L31" i="57"/>
  <c r="L32" i="57"/>
  <c r="N32" i="57" s="1"/>
  <c r="E32" i="57" s="1"/>
  <c r="L37" i="57"/>
  <c r="N37" i="57" s="1"/>
  <c r="E37" i="57" s="1"/>
  <c r="L55" i="57"/>
  <c r="L56" i="57"/>
  <c r="N56" i="57" s="1"/>
  <c r="E56" i="57" s="1"/>
  <c r="L22" i="57"/>
  <c r="N22" i="57" s="1"/>
  <c r="E22" i="57" s="1"/>
  <c r="L25" i="57"/>
  <c r="N25" i="57" s="1"/>
  <c r="E25" i="57" s="1"/>
  <c r="L41" i="57"/>
  <c r="N41" i="57" s="1"/>
  <c r="E41" i="57" s="1"/>
  <c r="L61" i="57"/>
  <c r="L40" i="57"/>
  <c r="L38" i="57"/>
  <c r="L39" i="57"/>
  <c r="L45" i="57"/>
  <c r="L21" i="57"/>
  <c r="L60" i="57"/>
  <c r="N60" i="57" s="1"/>
  <c r="E60" i="57" s="1"/>
  <c r="L20" i="57"/>
  <c r="L36" i="57"/>
  <c r="L51" i="57"/>
  <c r="L49" i="57"/>
  <c r="N49" i="57" s="1"/>
  <c r="E49" i="57" s="1"/>
  <c r="L27" i="57"/>
  <c r="N27" i="57" s="1"/>
  <c r="E27" i="57" s="1"/>
  <c r="L57" i="57"/>
  <c r="N57" i="57" s="1"/>
  <c r="E57" i="57" s="1"/>
  <c r="L11" i="57"/>
  <c r="N11" i="57" s="1"/>
  <c r="E11" i="57" s="1"/>
  <c r="L42" i="57"/>
  <c r="N42" i="57" s="1"/>
  <c r="E42" i="57" s="1"/>
  <c r="L54" i="57"/>
  <c r="L50" i="57"/>
  <c r="L44" i="57"/>
  <c r="N44" i="57" s="1"/>
  <c r="E44" i="57" s="1"/>
  <c r="L18" i="57"/>
  <c r="N18" i="57" s="1"/>
  <c r="E18" i="57" s="1"/>
  <c r="L35" i="57"/>
  <c r="N35" i="57" s="1"/>
  <c r="E35" i="57" s="1"/>
  <c r="L53" i="57"/>
  <c r="N53" i="57" s="1"/>
  <c r="E53" i="57" s="1"/>
  <c r="L29" i="57"/>
  <c r="N29" i="57" s="1"/>
  <c r="E29" i="57" s="1"/>
  <c r="M13" i="57"/>
  <c r="M27" i="57"/>
  <c r="M12" i="57"/>
  <c r="M14" i="57"/>
  <c r="M52" i="57"/>
  <c r="M54" i="57"/>
  <c r="M16" i="57"/>
  <c r="M21" i="57"/>
  <c r="M55" i="57"/>
  <c r="M15" i="57"/>
  <c r="M37" i="57"/>
  <c r="M40" i="57"/>
  <c r="M51" i="57"/>
  <c r="M56" i="57"/>
  <c r="M11" i="57"/>
  <c r="M38" i="57"/>
  <c r="M39" i="57"/>
  <c r="M36" i="57"/>
  <c r="M49" i="57"/>
  <c r="L34" i="57"/>
  <c r="N34" i="57" s="1"/>
  <c r="E34" i="57" s="1"/>
  <c r="L58" i="57"/>
  <c r="M58" i="57"/>
  <c r="M30" i="57"/>
  <c r="M31" i="57"/>
  <c r="M45" i="57"/>
  <c r="L14" i="57"/>
  <c r="M61" i="57"/>
  <c r="L59" i="57"/>
  <c r="N59" i="57" s="1"/>
  <c r="E59" i="57" s="1"/>
  <c r="M29" i="57"/>
  <c r="M20" i="57"/>
  <c r="M62" i="57"/>
  <c r="L62" i="57"/>
  <c r="N62" i="57" s="1"/>
  <c r="E62" i="57" s="1"/>
  <c r="M50" i="57"/>
  <c r="L19" i="57"/>
  <c r="N19" i="57" s="1"/>
  <c r="E19" i="57" s="1"/>
  <c r="M35" i="57"/>
  <c r="L17" i="57"/>
  <c r="N17" i="57" s="1"/>
  <c r="E17" i="57" s="1"/>
  <c r="L33" i="57"/>
  <c r="N33" i="57" s="1"/>
  <c r="E33" i="57" s="1"/>
  <c r="L10" i="57"/>
  <c r="N10" i="57" s="1"/>
  <c r="L30" i="57"/>
  <c r="N30" i="57" s="1"/>
  <c r="E30" i="57" s="1"/>
  <c r="L46" i="57"/>
  <c r="N46" i="57" s="1"/>
  <c r="E46" i="57" s="1"/>
  <c r="L43" i="57"/>
  <c r="N43" i="57" s="1"/>
  <c r="E43" i="57" s="1"/>
  <c r="L26" i="57"/>
  <c r="N26" i="57" s="1"/>
  <c r="E26" i="57" s="1"/>
  <c r="L28" i="57"/>
  <c r="N28" i="57" s="1"/>
  <c r="E28" i="57" s="1"/>
  <c r="N51" i="56"/>
  <c r="E51" i="56" s="1"/>
  <c r="N47" i="56"/>
  <c r="E47" i="56" s="1"/>
  <c r="N46" i="56"/>
  <c r="E46" i="56" s="1"/>
  <c r="N32" i="56"/>
  <c r="E32" i="56" s="1"/>
  <c r="N23" i="56"/>
  <c r="E23" i="56" s="1"/>
  <c r="N50" i="56"/>
  <c r="E50" i="56" s="1"/>
  <c r="M43" i="56"/>
  <c r="N43" i="56" s="1"/>
  <c r="E43" i="56" s="1"/>
  <c r="N40" i="56"/>
  <c r="E40" i="56" s="1"/>
  <c r="L10" i="56"/>
  <c r="N10" i="56" s="1"/>
  <c r="L18" i="56"/>
  <c r="N18" i="56" s="1"/>
  <c r="E18" i="56" s="1"/>
  <c r="L26" i="56"/>
  <c r="N26" i="56" s="1"/>
  <c r="E26" i="56" s="1"/>
  <c r="L34" i="56"/>
  <c r="N34" i="56" s="1"/>
  <c r="E34" i="56" s="1"/>
  <c r="L17" i="56"/>
  <c r="N17" i="56" s="1"/>
  <c r="E17" i="56" s="1"/>
  <c r="L25" i="56"/>
  <c r="N25" i="56" s="1"/>
  <c r="E25" i="56" s="1"/>
  <c r="L33" i="56"/>
  <c r="N33" i="56" s="1"/>
  <c r="E33" i="56" s="1"/>
  <c r="L41" i="56"/>
  <c r="N41" i="56" s="1"/>
  <c r="E41" i="56" s="1"/>
  <c r="L49" i="56"/>
  <c r="N49" i="56" s="1"/>
  <c r="E49" i="56" s="1"/>
  <c r="L57" i="56"/>
  <c r="N57" i="56" s="1"/>
  <c r="E57" i="56" s="1"/>
  <c r="L42" i="56"/>
  <c r="N42" i="56" s="1"/>
  <c r="E42" i="56" s="1"/>
  <c r="L13" i="56"/>
  <c r="N13" i="56" s="1"/>
  <c r="E13" i="56" s="1"/>
  <c r="L21" i="56"/>
  <c r="N21" i="56" s="1"/>
  <c r="E21" i="56" s="1"/>
  <c r="L29" i="56"/>
  <c r="N29" i="56" s="1"/>
  <c r="E29" i="56" s="1"/>
  <c r="L37" i="56"/>
  <c r="N37" i="56" s="1"/>
  <c r="E37" i="56" s="1"/>
  <c r="L45" i="56"/>
  <c r="N45" i="56" s="1"/>
  <c r="E45" i="56" s="1"/>
  <c r="L53" i="56"/>
  <c r="N53" i="56" s="1"/>
  <c r="E53" i="56" s="1"/>
  <c r="N62" i="56"/>
  <c r="E62" i="56" s="1"/>
  <c r="N54" i="56"/>
  <c r="E54" i="56" s="1"/>
  <c r="M39" i="56"/>
  <c r="N39" i="56" s="1"/>
  <c r="E39" i="56" s="1"/>
  <c r="N58" i="56"/>
  <c r="E58" i="56" s="1"/>
  <c r="L28" i="56"/>
  <c r="N28" i="56" s="1"/>
  <c r="E28" i="56" s="1"/>
  <c r="L14" i="56"/>
  <c r="N14" i="56" s="1"/>
  <c r="E14" i="56" s="1"/>
  <c r="N30" i="56"/>
  <c r="E30" i="56" s="1"/>
  <c r="N38" i="56"/>
  <c r="E38" i="56" s="1"/>
  <c r="M36" i="56"/>
  <c r="N36" i="56" s="1"/>
  <c r="E36" i="56" s="1"/>
  <c r="N22" i="56"/>
  <c r="E22" i="56" s="1"/>
  <c r="M11" i="56"/>
  <c r="N11" i="56" s="1"/>
  <c r="E11" i="56" s="1"/>
  <c r="B6" i="55"/>
  <c r="B7" i="55"/>
  <c r="E10" i="55"/>
  <c r="G10" i="55"/>
  <c r="I6" i="55" s="1"/>
  <c r="L39" i="55" s="1"/>
  <c r="H10" i="55"/>
  <c r="I10" i="55"/>
  <c r="J10" i="55" s="1"/>
  <c r="K10" i="55" s="1"/>
  <c r="G11" i="55"/>
  <c r="L11" i="55" s="1"/>
  <c r="H11" i="55"/>
  <c r="I11" i="55" s="1"/>
  <c r="J11" i="55" s="1"/>
  <c r="K11" i="55" s="1"/>
  <c r="G12" i="55"/>
  <c r="H12" i="55"/>
  <c r="I12" i="55" s="1"/>
  <c r="J12" i="55" s="1"/>
  <c r="K12" i="55" s="1"/>
  <c r="G13" i="55"/>
  <c r="H13" i="55"/>
  <c r="I13" i="55" s="1"/>
  <c r="J13" i="55" s="1"/>
  <c r="K13" i="55" s="1"/>
  <c r="G14" i="55"/>
  <c r="H14" i="55"/>
  <c r="I14" i="55"/>
  <c r="J14" i="55"/>
  <c r="K14" i="55"/>
  <c r="G15" i="55"/>
  <c r="H15" i="55"/>
  <c r="I15" i="55"/>
  <c r="J15" i="55"/>
  <c r="K15" i="55"/>
  <c r="G16" i="55"/>
  <c r="H16" i="55"/>
  <c r="I16" i="55"/>
  <c r="J16" i="55"/>
  <c r="K16" i="55"/>
  <c r="G17" i="55"/>
  <c r="L17" i="55" s="1"/>
  <c r="H17" i="55"/>
  <c r="I17" i="55"/>
  <c r="J17" i="55"/>
  <c r="K17" i="55" s="1"/>
  <c r="G18" i="55"/>
  <c r="H18" i="55"/>
  <c r="I18" i="55"/>
  <c r="J18" i="55" s="1"/>
  <c r="K18" i="55" s="1"/>
  <c r="G19" i="55"/>
  <c r="L19" i="55" s="1"/>
  <c r="H19" i="55"/>
  <c r="I19" i="55" s="1"/>
  <c r="J19" i="55" s="1"/>
  <c r="K19" i="55" s="1"/>
  <c r="G20" i="55"/>
  <c r="H20" i="55"/>
  <c r="I20" i="55" s="1"/>
  <c r="J20" i="55" s="1"/>
  <c r="K20" i="55" s="1"/>
  <c r="G21" i="55"/>
  <c r="H21" i="55"/>
  <c r="I21" i="55" s="1"/>
  <c r="J21" i="55" s="1"/>
  <c r="K21" i="55" s="1"/>
  <c r="G22" i="55"/>
  <c r="H22" i="55"/>
  <c r="I22" i="55"/>
  <c r="J22" i="55"/>
  <c r="K22" i="55"/>
  <c r="G23" i="55"/>
  <c r="H23" i="55"/>
  <c r="I23" i="55"/>
  <c r="J23" i="55"/>
  <c r="K23" i="55"/>
  <c r="G24" i="55"/>
  <c r="H24" i="55"/>
  <c r="I24" i="55"/>
  <c r="J24" i="55"/>
  <c r="K24" i="55"/>
  <c r="G25" i="55"/>
  <c r="L25" i="55" s="1"/>
  <c r="H25" i="55"/>
  <c r="I25" i="55"/>
  <c r="J25" i="55"/>
  <c r="K25" i="55" s="1"/>
  <c r="G26" i="55"/>
  <c r="H26" i="55"/>
  <c r="I26" i="55"/>
  <c r="J26" i="55" s="1"/>
  <c r="K26" i="55" s="1"/>
  <c r="G27" i="55"/>
  <c r="L27" i="55" s="1"/>
  <c r="H27" i="55"/>
  <c r="I27" i="55" s="1"/>
  <c r="J27" i="55" s="1"/>
  <c r="K27" i="55" s="1"/>
  <c r="G28" i="55"/>
  <c r="H28" i="55"/>
  <c r="I28" i="55" s="1"/>
  <c r="J28" i="55" s="1"/>
  <c r="K28" i="55" s="1"/>
  <c r="G29" i="55"/>
  <c r="H29" i="55"/>
  <c r="I29" i="55" s="1"/>
  <c r="J29" i="55" s="1"/>
  <c r="K29" i="55" s="1"/>
  <c r="G30" i="55"/>
  <c r="H30" i="55"/>
  <c r="I30" i="55"/>
  <c r="J30" i="55"/>
  <c r="K30" i="55"/>
  <c r="L30" i="55"/>
  <c r="G31" i="55"/>
  <c r="H31" i="55"/>
  <c r="I31" i="55"/>
  <c r="J31" i="55"/>
  <c r="K31" i="55"/>
  <c r="L31" i="55"/>
  <c r="G32" i="55"/>
  <c r="L32" i="55" s="1"/>
  <c r="H32" i="55"/>
  <c r="I32" i="55"/>
  <c r="J32" i="55"/>
  <c r="K32" i="55"/>
  <c r="G33" i="55"/>
  <c r="H33" i="55"/>
  <c r="I33" i="55"/>
  <c r="J33" i="55"/>
  <c r="K33" i="55" s="1"/>
  <c r="G34" i="55"/>
  <c r="L34" i="55" s="1"/>
  <c r="H34" i="55"/>
  <c r="I34" i="55"/>
  <c r="J34" i="55" s="1"/>
  <c r="K34" i="55" s="1"/>
  <c r="G35" i="55"/>
  <c r="H35" i="55"/>
  <c r="I35" i="55" s="1"/>
  <c r="J35" i="55" s="1"/>
  <c r="K35" i="55" s="1"/>
  <c r="G36" i="55"/>
  <c r="L36" i="55" s="1"/>
  <c r="H36" i="55"/>
  <c r="I36" i="55"/>
  <c r="J36" i="55" s="1"/>
  <c r="K36" i="55" s="1"/>
  <c r="G37" i="55"/>
  <c r="H37" i="55"/>
  <c r="I37" i="55" s="1"/>
  <c r="J37" i="55" s="1"/>
  <c r="K37" i="55" s="1"/>
  <c r="G38" i="55"/>
  <c r="H38" i="55"/>
  <c r="I38" i="55"/>
  <c r="J38" i="55"/>
  <c r="K38" i="55"/>
  <c r="G39" i="55"/>
  <c r="H39" i="55"/>
  <c r="I39" i="55"/>
  <c r="J39" i="55"/>
  <c r="K39" i="55"/>
  <c r="G40" i="55"/>
  <c r="L40" i="55" s="1"/>
  <c r="H40" i="55"/>
  <c r="I40" i="55"/>
  <c r="J40" i="55"/>
  <c r="K40" i="55"/>
  <c r="G41" i="55"/>
  <c r="H41" i="55"/>
  <c r="I41" i="55"/>
  <c r="J41" i="55"/>
  <c r="K41" i="55" s="1"/>
  <c r="G42" i="55"/>
  <c r="L42" i="55" s="1"/>
  <c r="H42" i="55"/>
  <c r="I42" i="55"/>
  <c r="J42" i="55" s="1"/>
  <c r="K42" i="55" s="1"/>
  <c r="G43" i="55"/>
  <c r="L43" i="55" s="1"/>
  <c r="H43" i="55"/>
  <c r="I43" i="55" s="1"/>
  <c r="J43" i="55" s="1"/>
  <c r="K43" i="55" s="1"/>
  <c r="G44" i="55"/>
  <c r="H44" i="55"/>
  <c r="I44" i="55"/>
  <c r="J44" i="55" s="1"/>
  <c r="K44" i="55" s="1"/>
  <c r="G45" i="55"/>
  <c r="H45" i="55"/>
  <c r="I45" i="55" s="1"/>
  <c r="J45" i="55" s="1"/>
  <c r="K45" i="55" s="1"/>
  <c r="G46" i="55"/>
  <c r="H46" i="55"/>
  <c r="I46" i="55"/>
  <c r="J46" i="55"/>
  <c r="K46" i="55"/>
  <c r="G47" i="55"/>
  <c r="H47" i="55"/>
  <c r="I47" i="55"/>
  <c r="J47" i="55"/>
  <c r="K47" i="55"/>
  <c r="L47" i="55"/>
  <c r="G48" i="55"/>
  <c r="H48" i="55"/>
  <c r="I48" i="55"/>
  <c r="J48" i="55"/>
  <c r="K48" i="55"/>
  <c r="G49" i="55"/>
  <c r="L49" i="55" s="1"/>
  <c r="H49" i="55"/>
  <c r="I49" i="55"/>
  <c r="J49" i="55" s="1"/>
  <c r="K49" i="55" s="1"/>
  <c r="G50" i="55"/>
  <c r="H50" i="55"/>
  <c r="I50" i="55"/>
  <c r="J50" i="55" s="1"/>
  <c r="K50" i="55" s="1"/>
  <c r="G51" i="55"/>
  <c r="L51" i="55" s="1"/>
  <c r="H51" i="55"/>
  <c r="I51" i="55" s="1"/>
  <c r="J51" i="55" s="1"/>
  <c r="K51" i="55" s="1"/>
  <c r="G52" i="55"/>
  <c r="L52" i="55" s="1"/>
  <c r="H52" i="55"/>
  <c r="I52" i="55"/>
  <c r="J52" i="55" s="1"/>
  <c r="K52" i="55" s="1"/>
  <c r="G53" i="55"/>
  <c r="H53" i="55"/>
  <c r="I53" i="55" s="1"/>
  <c r="J53" i="55" s="1"/>
  <c r="K53" i="55" s="1"/>
  <c r="G54" i="55"/>
  <c r="H54" i="55"/>
  <c r="I54" i="55"/>
  <c r="J54" i="55"/>
  <c r="K54" i="55"/>
  <c r="L54" i="55"/>
  <c r="G55" i="55"/>
  <c r="H55" i="55"/>
  <c r="I55" i="55"/>
  <c r="J55" i="55"/>
  <c r="K55" i="55"/>
  <c r="L55" i="55"/>
  <c r="G56" i="55"/>
  <c r="L56" i="55" s="1"/>
  <c r="H56" i="55"/>
  <c r="I56" i="55"/>
  <c r="J56" i="55"/>
  <c r="K56" i="55"/>
  <c r="G57" i="55"/>
  <c r="H57" i="55"/>
  <c r="I57" i="55"/>
  <c r="J57" i="55"/>
  <c r="K57" i="55" s="1"/>
  <c r="G58" i="55"/>
  <c r="L58" i="55" s="1"/>
  <c r="H58" i="55"/>
  <c r="I58" i="55" s="1"/>
  <c r="J58" i="55" s="1"/>
  <c r="K58" i="55" s="1"/>
  <c r="G59" i="55"/>
  <c r="H59" i="55"/>
  <c r="I59" i="55" s="1"/>
  <c r="J59" i="55" s="1"/>
  <c r="K59" i="55" s="1"/>
  <c r="G60" i="55"/>
  <c r="L60" i="55" s="1"/>
  <c r="H60" i="55"/>
  <c r="I60" i="55"/>
  <c r="J60" i="55" s="1"/>
  <c r="K60" i="55" s="1"/>
  <c r="G61" i="55"/>
  <c r="H61" i="55"/>
  <c r="I61" i="55" s="1"/>
  <c r="J61" i="55" s="1"/>
  <c r="K61" i="55" s="1"/>
  <c r="G62" i="55"/>
  <c r="H62" i="55"/>
  <c r="I62" i="55"/>
  <c r="J62" i="55"/>
  <c r="K62" i="55"/>
  <c r="N21" i="57" l="1"/>
  <c r="E21" i="57" s="1"/>
  <c r="N45" i="57"/>
  <c r="E45" i="57" s="1"/>
  <c r="N58" i="57"/>
  <c r="E58" i="57" s="1"/>
  <c r="N38" i="57"/>
  <c r="E38" i="57" s="1"/>
  <c r="N52" i="57"/>
  <c r="E52" i="57" s="1"/>
  <c r="N51" i="57"/>
  <c r="E51" i="57" s="1"/>
  <c r="N40" i="57"/>
  <c r="E40" i="57" s="1"/>
  <c r="N13" i="57"/>
  <c r="E13" i="57" s="1"/>
  <c r="N50" i="57"/>
  <c r="E50" i="57" s="1"/>
  <c r="N36" i="57"/>
  <c r="E36" i="57" s="1"/>
  <c r="N61" i="57"/>
  <c r="E61" i="57" s="1"/>
  <c r="N31" i="57"/>
  <c r="E31" i="57" s="1"/>
  <c r="N39" i="57"/>
  <c r="E39" i="57" s="1"/>
  <c r="N55" i="57"/>
  <c r="E55" i="57" s="1"/>
  <c r="N14" i="57"/>
  <c r="E14" i="57" s="1"/>
  <c r="N54" i="57"/>
  <c r="E54" i="57" s="1"/>
  <c r="N20" i="57"/>
  <c r="E20" i="57" s="1"/>
  <c r="M40" i="55"/>
  <c r="N34" i="55"/>
  <c r="E34" i="55" s="1"/>
  <c r="M33" i="55"/>
  <c r="M24" i="55"/>
  <c r="M57" i="55"/>
  <c r="N56" i="55"/>
  <c r="E56" i="55" s="1"/>
  <c r="M48" i="55"/>
  <c r="M13" i="55"/>
  <c r="N40" i="55"/>
  <c r="E40" i="55" s="1"/>
  <c r="M59" i="55"/>
  <c r="L57" i="55"/>
  <c r="L44" i="55"/>
  <c r="L35" i="55"/>
  <c r="M32" i="55"/>
  <c r="M28" i="55"/>
  <c r="M25" i="55"/>
  <c r="N25" i="55" s="1"/>
  <c r="E25" i="55" s="1"/>
  <c r="L24" i="55"/>
  <c r="N24" i="55" s="1"/>
  <c r="E24" i="55" s="1"/>
  <c r="M17" i="55"/>
  <c r="N17" i="55" s="1"/>
  <c r="E17" i="55" s="1"/>
  <c r="L16" i="55"/>
  <c r="M60" i="55"/>
  <c r="N60" i="55" s="1"/>
  <c r="E60" i="55" s="1"/>
  <c r="N32" i="55"/>
  <c r="E32" i="55" s="1"/>
  <c r="M51" i="55"/>
  <c r="N51" i="55" s="1"/>
  <c r="E51" i="55" s="1"/>
  <c r="M31" i="55"/>
  <c r="N31" i="55" s="1"/>
  <c r="E31" i="55" s="1"/>
  <c r="M55" i="55"/>
  <c r="N55" i="55" s="1"/>
  <c r="E55" i="55" s="1"/>
  <c r="L13" i="55"/>
  <c r="N13" i="55" s="1"/>
  <c r="E13" i="55" s="1"/>
  <c r="L29" i="55"/>
  <c r="L37" i="55"/>
  <c r="L53" i="55"/>
  <c r="L14" i="55"/>
  <c r="L21" i="55"/>
  <c r="L45" i="55"/>
  <c r="L61" i="55"/>
  <c r="L22" i="55"/>
  <c r="L62" i="55"/>
  <c r="L59" i="55"/>
  <c r="N59" i="55" s="1"/>
  <c r="E59" i="55" s="1"/>
  <c r="L50" i="55"/>
  <c r="M34" i="55"/>
  <c r="L28" i="55"/>
  <c r="N28" i="55" s="1"/>
  <c r="E28" i="55" s="1"/>
  <c r="L23" i="55"/>
  <c r="M20" i="55"/>
  <c r="L15" i="55"/>
  <c r="N15" i="55" s="1"/>
  <c r="E15" i="55" s="1"/>
  <c r="M42" i="55"/>
  <c r="N42" i="55" s="1"/>
  <c r="E42" i="55" s="1"/>
  <c r="M16" i="55"/>
  <c r="I7" i="55"/>
  <c r="M44" i="55"/>
  <c r="M21" i="55"/>
  <c r="M50" i="55"/>
  <c r="M41" i="55"/>
  <c r="L38" i="55"/>
  <c r="L33" i="55"/>
  <c r="L26" i="55"/>
  <c r="L18" i="55"/>
  <c r="M56" i="55"/>
  <c r="L48" i="55"/>
  <c r="N48" i="55" s="1"/>
  <c r="E48" i="55" s="1"/>
  <c r="L46" i="55"/>
  <c r="M43" i="55"/>
  <c r="N43" i="55" s="1"/>
  <c r="E43" i="55" s="1"/>
  <c r="L41" i="55"/>
  <c r="L20" i="55"/>
  <c r="M15" i="55"/>
  <c r="L12" i="55"/>
  <c r="L10" i="55"/>
  <c r="B6" i="54"/>
  <c r="B7" i="54"/>
  <c r="E10" i="54"/>
  <c r="G10" i="54"/>
  <c r="I6" i="54" s="1"/>
  <c r="L13" i="54" s="1"/>
  <c r="H10" i="54"/>
  <c r="I10" i="54"/>
  <c r="J10" i="54" s="1"/>
  <c r="K10" i="54" s="1"/>
  <c r="L10" i="54"/>
  <c r="G11" i="54"/>
  <c r="H11" i="54"/>
  <c r="I11" i="54" s="1"/>
  <c r="J11" i="54" s="1"/>
  <c r="K11" i="54"/>
  <c r="L11" i="54"/>
  <c r="G12" i="54"/>
  <c r="H12" i="54"/>
  <c r="I12" i="54"/>
  <c r="J12" i="54"/>
  <c r="K12" i="54"/>
  <c r="L12" i="54"/>
  <c r="G13" i="54"/>
  <c r="H13" i="54"/>
  <c r="I13" i="54"/>
  <c r="J13" i="54"/>
  <c r="K13" i="54"/>
  <c r="G14" i="54"/>
  <c r="H14" i="54"/>
  <c r="I14" i="54"/>
  <c r="J14" i="54"/>
  <c r="K14" i="54"/>
  <c r="G15" i="54"/>
  <c r="H15" i="54"/>
  <c r="I15" i="54"/>
  <c r="J15" i="54"/>
  <c r="K15" i="54"/>
  <c r="L15" i="54"/>
  <c r="G16" i="54"/>
  <c r="H16" i="54"/>
  <c r="I16" i="54"/>
  <c r="J16" i="54"/>
  <c r="K16" i="54"/>
  <c r="G17" i="54"/>
  <c r="H17" i="54"/>
  <c r="I17" i="54"/>
  <c r="J17" i="54"/>
  <c r="K17" i="54" s="1"/>
  <c r="G18" i="54"/>
  <c r="L18" i="54" s="1"/>
  <c r="H18" i="54"/>
  <c r="I18" i="54" s="1"/>
  <c r="J18" i="54" s="1"/>
  <c r="K18" i="54" s="1"/>
  <c r="G19" i="54"/>
  <c r="L19" i="54" s="1"/>
  <c r="H19" i="54"/>
  <c r="I19" i="54" s="1"/>
  <c r="J19" i="54" s="1"/>
  <c r="K19" i="54" s="1"/>
  <c r="G20" i="54"/>
  <c r="L20" i="54" s="1"/>
  <c r="H20" i="54"/>
  <c r="I20" i="54"/>
  <c r="J20" i="54"/>
  <c r="K20" i="54" s="1"/>
  <c r="G21" i="54"/>
  <c r="H21" i="54"/>
  <c r="I21" i="54"/>
  <c r="J21" i="54" s="1"/>
  <c r="K21" i="54" s="1"/>
  <c r="G22" i="54"/>
  <c r="H22" i="54"/>
  <c r="I22" i="54" s="1"/>
  <c r="J22" i="54" s="1"/>
  <c r="K22" i="54" s="1"/>
  <c r="G23" i="54"/>
  <c r="L23" i="54" s="1"/>
  <c r="H23" i="54"/>
  <c r="I23" i="54"/>
  <c r="J23" i="54" s="1"/>
  <c r="K23" i="54" s="1"/>
  <c r="G24" i="54"/>
  <c r="L24" i="54" s="1"/>
  <c r="H24" i="54"/>
  <c r="I24" i="54"/>
  <c r="J24" i="54" s="1"/>
  <c r="K24" i="54" s="1"/>
  <c r="G25" i="54"/>
  <c r="H25" i="54"/>
  <c r="I25" i="54"/>
  <c r="J25" i="54"/>
  <c r="K25" i="54" s="1"/>
  <c r="G26" i="54"/>
  <c r="H26" i="54"/>
  <c r="I26" i="54"/>
  <c r="J26" i="54" s="1"/>
  <c r="K26" i="54" s="1"/>
  <c r="L26" i="54"/>
  <c r="G27" i="54"/>
  <c r="H27" i="54"/>
  <c r="I27" i="54" s="1"/>
  <c r="J27" i="54" s="1"/>
  <c r="K27" i="54"/>
  <c r="L27" i="54"/>
  <c r="G28" i="54"/>
  <c r="H28" i="54"/>
  <c r="I28" i="54"/>
  <c r="J28" i="54"/>
  <c r="K28" i="54"/>
  <c r="L28" i="54"/>
  <c r="G29" i="54"/>
  <c r="H29" i="54"/>
  <c r="I29" i="54"/>
  <c r="J29" i="54"/>
  <c r="K29" i="54"/>
  <c r="L29" i="54"/>
  <c r="G30" i="54"/>
  <c r="H30" i="54"/>
  <c r="I30" i="54"/>
  <c r="J30" i="54"/>
  <c r="K30" i="54"/>
  <c r="L30" i="54"/>
  <c r="G31" i="54"/>
  <c r="H31" i="54"/>
  <c r="I31" i="54"/>
  <c r="J31" i="54"/>
  <c r="K31" i="54"/>
  <c r="L31" i="54"/>
  <c r="G32" i="54"/>
  <c r="L32" i="54" s="1"/>
  <c r="H32" i="54"/>
  <c r="I32" i="54" s="1"/>
  <c r="J32" i="54" s="1"/>
  <c r="K32" i="54" s="1"/>
  <c r="G33" i="54"/>
  <c r="L33" i="54" s="1"/>
  <c r="H33" i="54"/>
  <c r="I33" i="54" s="1"/>
  <c r="J33" i="54" s="1"/>
  <c r="K33" i="54" s="1"/>
  <c r="G34" i="54"/>
  <c r="L34" i="54" s="1"/>
  <c r="H34" i="54"/>
  <c r="I34" i="54"/>
  <c r="J34" i="54" s="1"/>
  <c r="K34" i="54" s="1"/>
  <c r="G35" i="54"/>
  <c r="H35" i="54"/>
  <c r="I35" i="54" s="1"/>
  <c r="J35" i="54" s="1"/>
  <c r="K35" i="54"/>
  <c r="L35" i="54"/>
  <c r="G36" i="54"/>
  <c r="L36" i="54" s="1"/>
  <c r="H36" i="54"/>
  <c r="I36" i="54"/>
  <c r="J36" i="54"/>
  <c r="K36" i="54"/>
  <c r="G37" i="54"/>
  <c r="H37" i="54"/>
  <c r="I37" i="54"/>
  <c r="J37" i="54"/>
  <c r="K37" i="54" s="1"/>
  <c r="G38" i="54"/>
  <c r="H38" i="54"/>
  <c r="I38" i="54"/>
  <c r="J38" i="54"/>
  <c r="K38" i="54" s="1"/>
  <c r="G39" i="54"/>
  <c r="L39" i="54" s="1"/>
  <c r="H39" i="54"/>
  <c r="I39" i="54"/>
  <c r="J39" i="54"/>
  <c r="K39" i="54"/>
  <c r="G40" i="54"/>
  <c r="H40" i="54"/>
  <c r="I40" i="54"/>
  <c r="J40" i="54"/>
  <c r="K40" i="54"/>
  <c r="G41" i="54"/>
  <c r="H41" i="54"/>
  <c r="I41" i="54"/>
  <c r="J41" i="54"/>
  <c r="K41" i="54" s="1"/>
  <c r="G42" i="54"/>
  <c r="H42" i="54"/>
  <c r="I42" i="54"/>
  <c r="J42" i="54" s="1"/>
  <c r="K42" i="54" s="1"/>
  <c r="G43" i="54"/>
  <c r="L43" i="54" s="1"/>
  <c r="H43" i="54"/>
  <c r="I43" i="54" s="1"/>
  <c r="J43" i="54" s="1"/>
  <c r="K43" i="54" s="1"/>
  <c r="G44" i="54"/>
  <c r="L44" i="54" s="1"/>
  <c r="H44" i="54"/>
  <c r="I44" i="54"/>
  <c r="J44" i="54"/>
  <c r="K44" i="54"/>
  <c r="G45" i="54"/>
  <c r="H45" i="54"/>
  <c r="I45" i="54"/>
  <c r="J45" i="54"/>
  <c r="K45" i="54"/>
  <c r="L45" i="54"/>
  <c r="G46" i="54"/>
  <c r="H46" i="54"/>
  <c r="I46" i="54" s="1"/>
  <c r="J46" i="54" s="1"/>
  <c r="K46" i="54" s="1"/>
  <c r="L46" i="54"/>
  <c r="G47" i="54"/>
  <c r="L47" i="54" s="1"/>
  <c r="H47" i="54"/>
  <c r="I47" i="54" s="1"/>
  <c r="J47" i="54" s="1"/>
  <c r="K47" i="54" s="1"/>
  <c r="G48" i="54"/>
  <c r="L48" i="54" s="1"/>
  <c r="H48" i="54"/>
  <c r="I48" i="54" s="1"/>
  <c r="J48" i="54" s="1"/>
  <c r="K48" i="54" s="1"/>
  <c r="G49" i="54"/>
  <c r="L49" i="54" s="1"/>
  <c r="H49" i="54"/>
  <c r="I49" i="54"/>
  <c r="J49" i="54"/>
  <c r="K49" i="54" s="1"/>
  <c r="G50" i="54"/>
  <c r="H50" i="54"/>
  <c r="I50" i="54"/>
  <c r="J50" i="54" s="1"/>
  <c r="K50" i="54" s="1"/>
  <c r="L50" i="54"/>
  <c r="G51" i="54"/>
  <c r="H51" i="54"/>
  <c r="I51" i="54" s="1"/>
  <c r="J51" i="54" s="1"/>
  <c r="K51" i="54"/>
  <c r="L51" i="54"/>
  <c r="G52" i="54"/>
  <c r="H52" i="54"/>
  <c r="I52" i="54"/>
  <c r="J52" i="54"/>
  <c r="K52" i="54"/>
  <c r="L52" i="54"/>
  <c r="G53" i="54"/>
  <c r="H53" i="54"/>
  <c r="I53" i="54"/>
  <c r="J53" i="54"/>
  <c r="K53" i="54"/>
  <c r="L53" i="54"/>
  <c r="G54" i="54"/>
  <c r="H54" i="54"/>
  <c r="I54" i="54"/>
  <c r="J54" i="54"/>
  <c r="K54" i="54"/>
  <c r="L54" i="54"/>
  <c r="G55" i="54"/>
  <c r="H55" i="54"/>
  <c r="I55" i="54"/>
  <c r="J55" i="54"/>
  <c r="K55" i="54"/>
  <c r="L55" i="54"/>
  <c r="G56" i="54"/>
  <c r="H56" i="54"/>
  <c r="I56" i="54"/>
  <c r="J56" i="54"/>
  <c r="K56" i="54"/>
  <c r="G57" i="54"/>
  <c r="L57" i="54" s="1"/>
  <c r="H57" i="54"/>
  <c r="I57" i="54" s="1"/>
  <c r="J57" i="54" s="1"/>
  <c r="K57" i="54" s="1"/>
  <c r="G58" i="54"/>
  <c r="L58" i="54" s="1"/>
  <c r="H58" i="54"/>
  <c r="I58" i="54" s="1"/>
  <c r="J58" i="54" s="1"/>
  <c r="K58" i="54" s="1"/>
  <c r="G59" i="54"/>
  <c r="L59" i="54" s="1"/>
  <c r="H59" i="54"/>
  <c r="I59" i="54" s="1"/>
  <c r="J59" i="54" s="1"/>
  <c r="K59" i="54" s="1"/>
  <c r="G60" i="54"/>
  <c r="L60" i="54" s="1"/>
  <c r="H60" i="54"/>
  <c r="I60" i="54"/>
  <c r="J60" i="54"/>
  <c r="K60" i="54" s="1"/>
  <c r="G61" i="54"/>
  <c r="H61" i="54"/>
  <c r="I61" i="54"/>
  <c r="J61" i="54" s="1"/>
  <c r="K61" i="54" s="1"/>
  <c r="G62" i="54"/>
  <c r="L62" i="54" s="1"/>
  <c r="H62" i="54"/>
  <c r="I62" i="54"/>
  <c r="J62" i="54" s="1"/>
  <c r="K62" i="54" s="1"/>
  <c r="M14" i="55" l="1"/>
  <c r="M37" i="55"/>
  <c r="N37" i="55" s="1"/>
  <c r="E37" i="55" s="1"/>
  <c r="M45" i="55"/>
  <c r="M46" i="55"/>
  <c r="N46" i="55" s="1"/>
  <c r="E46" i="55" s="1"/>
  <c r="M54" i="55"/>
  <c r="N54" i="55" s="1"/>
  <c r="E54" i="55" s="1"/>
  <c r="M30" i="55"/>
  <c r="N30" i="55" s="1"/>
  <c r="E30" i="55" s="1"/>
  <c r="M22" i="55"/>
  <c r="N22" i="55" s="1"/>
  <c r="E22" i="55" s="1"/>
  <c r="M61" i="55"/>
  <c r="M62" i="55"/>
  <c r="N62" i="55" s="1"/>
  <c r="E62" i="55" s="1"/>
  <c r="M38" i="55"/>
  <c r="M53" i="55"/>
  <c r="N53" i="55" s="1"/>
  <c r="E53" i="55" s="1"/>
  <c r="M29" i="55"/>
  <c r="N29" i="55" s="1"/>
  <c r="E29" i="55" s="1"/>
  <c r="M27" i="55"/>
  <c r="N27" i="55" s="1"/>
  <c r="E27" i="55" s="1"/>
  <c r="M39" i="55"/>
  <c r="N39" i="55" s="1"/>
  <c r="E39" i="55" s="1"/>
  <c r="N21" i="55"/>
  <c r="E21" i="55" s="1"/>
  <c r="M19" i="55"/>
  <c r="N19" i="55" s="1"/>
  <c r="E19" i="55" s="1"/>
  <c r="N35" i="55"/>
  <c r="E35" i="55" s="1"/>
  <c r="M18" i="55"/>
  <c r="N18" i="55" s="1"/>
  <c r="E18" i="55" s="1"/>
  <c r="M47" i="55"/>
  <c r="N47" i="55" s="1"/>
  <c r="E47" i="55" s="1"/>
  <c r="N38" i="55"/>
  <c r="E38" i="55" s="1"/>
  <c r="N20" i="55"/>
  <c r="E20" i="55" s="1"/>
  <c r="M23" i="55"/>
  <c r="N23" i="55" s="1"/>
  <c r="E23" i="55" s="1"/>
  <c r="N33" i="55"/>
  <c r="E33" i="55" s="1"/>
  <c r="M10" i="55"/>
  <c r="N10" i="55" s="1"/>
  <c r="N50" i="55"/>
  <c r="E50" i="55" s="1"/>
  <c r="N14" i="55"/>
  <c r="E14" i="55" s="1"/>
  <c r="M36" i="55"/>
  <c r="N36" i="55" s="1"/>
  <c r="E36" i="55" s="1"/>
  <c r="N44" i="55"/>
  <c r="E44" i="55" s="1"/>
  <c r="M58" i="55"/>
  <c r="N58" i="55" s="1"/>
  <c r="E58" i="55" s="1"/>
  <c r="N12" i="55"/>
  <c r="E12" i="55" s="1"/>
  <c r="N61" i="55"/>
  <c r="E61" i="55" s="1"/>
  <c r="N45" i="55"/>
  <c r="E45" i="55" s="1"/>
  <c r="N41" i="55"/>
  <c r="E41" i="55" s="1"/>
  <c r="M35" i="55"/>
  <c r="M12" i="55"/>
  <c r="M52" i="55"/>
  <c r="N52" i="55" s="1"/>
  <c r="E52" i="55" s="1"/>
  <c r="M26" i="55"/>
  <c r="N26" i="55" s="1"/>
  <c r="E26" i="55" s="1"/>
  <c r="N16" i="55"/>
  <c r="E16" i="55" s="1"/>
  <c r="N57" i="55"/>
  <c r="E57" i="55" s="1"/>
  <c r="M11" i="55"/>
  <c r="N11" i="55" s="1"/>
  <c r="E11" i="55" s="1"/>
  <c r="M49" i="55"/>
  <c r="N49" i="55" s="1"/>
  <c r="E49" i="55" s="1"/>
  <c r="M59" i="54"/>
  <c r="N59" i="54" s="1"/>
  <c r="E59" i="54" s="1"/>
  <c r="M50" i="54"/>
  <c r="M55" i="54"/>
  <c r="N55" i="54" s="1"/>
  <c r="E55" i="54" s="1"/>
  <c r="M43" i="54"/>
  <c r="N43" i="54" s="1"/>
  <c r="E43" i="54" s="1"/>
  <c r="M36" i="54"/>
  <c r="N36" i="54" s="1"/>
  <c r="E36" i="54" s="1"/>
  <c r="M58" i="54"/>
  <c r="N58" i="54" s="1"/>
  <c r="E58" i="54" s="1"/>
  <c r="M47" i="54"/>
  <c r="N47" i="54" s="1"/>
  <c r="E47" i="54" s="1"/>
  <c r="M23" i="54"/>
  <c r="M20" i="54"/>
  <c r="M60" i="54"/>
  <c r="M39" i="54"/>
  <c r="M53" i="54"/>
  <c r="N53" i="54" s="1"/>
  <c r="E53" i="54" s="1"/>
  <c r="M33" i="54"/>
  <c r="N33" i="54" s="1"/>
  <c r="E33" i="54" s="1"/>
  <c r="N23" i="54"/>
  <c r="E23" i="54" s="1"/>
  <c r="M57" i="54"/>
  <c r="N57" i="54" s="1"/>
  <c r="E57" i="54" s="1"/>
  <c r="M22" i="54"/>
  <c r="N20" i="54"/>
  <c r="E20" i="54" s="1"/>
  <c r="N60" i="54"/>
  <c r="E60" i="54" s="1"/>
  <c r="M35" i="54"/>
  <c r="M32" i="54"/>
  <c r="M19" i="54"/>
  <c r="N19" i="54" s="1"/>
  <c r="E19" i="54" s="1"/>
  <c r="N15" i="54"/>
  <c r="E15" i="54" s="1"/>
  <c r="N12" i="54"/>
  <c r="E12" i="54" s="1"/>
  <c r="M61" i="54"/>
  <c r="M13" i="54"/>
  <c r="N13" i="54" s="1"/>
  <c r="E13" i="54" s="1"/>
  <c r="I7" i="54"/>
  <c r="M49" i="54"/>
  <c r="N49" i="54" s="1"/>
  <c r="E49" i="54" s="1"/>
  <c r="M37" i="54"/>
  <c r="M62" i="54"/>
  <c r="N62" i="54" s="1"/>
  <c r="E62" i="54" s="1"/>
  <c r="N35" i="54"/>
  <c r="E35" i="54" s="1"/>
  <c r="N50" i="54"/>
  <c r="E50" i="54" s="1"/>
  <c r="N39" i="54"/>
  <c r="E39" i="54" s="1"/>
  <c r="N32" i="54"/>
  <c r="E32" i="54" s="1"/>
  <c r="M15" i="54"/>
  <c r="M12" i="54"/>
  <c r="M16" i="54"/>
  <c r="M56" i="54"/>
  <c r="L40" i="54"/>
  <c r="L41" i="54"/>
  <c r="L38" i="54"/>
  <c r="L37" i="54"/>
  <c r="N37" i="54" s="1"/>
  <c r="E37" i="54" s="1"/>
  <c r="L16" i="54"/>
  <c r="N16" i="54" s="1"/>
  <c r="E16" i="54" s="1"/>
  <c r="L42" i="54"/>
  <c r="L25" i="54"/>
  <c r="L22" i="54"/>
  <c r="L21" i="54"/>
  <c r="L61" i="54"/>
  <c r="L56" i="54"/>
  <c r="L17" i="54"/>
  <c r="L14" i="54"/>
  <c r="B6" i="53"/>
  <c r="I6" i="53"/>
  <c r="L20" i="53" s="1"/>
  <c r="B7" i="53"/>
  <c r="E10" i="53"/>
  <c r="G10" i="53"/>
  <c r="H10" i="53"/>
  <c r="I10" i="53"/>
  <c r="J10" i="53"/>
  <c r="K10" i="53" s="1"/>
  <c r="G11" i="53"/>
  <c r="H11" i="53"/>
  <c r="I11" i="53"/>
  <c r="J11" i="53"/>
  <c r="K11" i="53" s="1"/>
  <c r="G12" i="53"/>
  <c r="H12" i="53"/>
  <c r="I12" i="53"/>
  <c r="J12" i="53" s="1"/>
  <c r="K12" i="53" s="1"/>
  <c r="G13" i="53"/>
  <c r="L13" i="53" s="1"/>
  <c r="H13" i="53"/>
  <c r="I13" i="53" s="1"/>
  <c r="J13" i="53" s="1"/>
  <c r="K13" i="53"/>
  <c r="G14" i="53"/>
  <c r="L14" i="53" s="1"/>
  <c r="H14" i="53"/>
  <c r="I14" i="53"/>
  <c r="J14" i="53"/>
  <c r="K14" i="53"/>
  <c r="G15" i="53"/>
  <c r="H15" i="53"/>
  <c r="I15" i="53"/>
  <c r="J15" i="53"/>
  <c r="K15" i="53"/>
  <c r="G16" i="53"/>
  <c r="H16" i="53"/>
  <c r="I16" i="53"/>
  <c r="J16" i="53"/>
  <c r="K16" i="53"/>
  <c r="G17" i="53"/>
  <c r="L17" i="53" s="1"/>
  <c r="H17" i="53"/>
  <c r="I17" i="53" s="1"/>
  <c r="J17" i="53" s="1"/>
  <c r="K17" i="53" s="1"/>
  <c r="G18" i="53"/>
  <c r="L18" i="53" s="1"/>
  <c r="H18" i="53"/>
  <c r="I18" i="53"/>
  <c r="J18" i="53" s="1"/>
  <c r="K18" i="53" s="1"/>
  <c r="G19" i="53"/>
  <c r="H19" i="53"/>
  <c r="I19" i="53" s="1"/>
  <c r="J19" i="53" s="1"/>
  <c r="K19" i="53" s="1"/>
  <c r="G20" i="53"/>
  <c r="H20" i="53"/>
  <c r="I20" i="53"/>
  <c r="J20" i="53" s="1"/>
  <c r="K20" i="53" s="1"/>
  <c r="G21" i="53"/>
  <c r="H21" i="53"/>
  <c r="I21" i="53" s="1"/>
  <c r="J21" i="53" s="1"/>
  <c r="K21" i="53"/>
  <c r="L21" i="53"/>
  <c r="G22" i="53"/>
  <c r="H22" i="53"/>
  <c r="I22" i="53"/>
  <c r="J22" i="53"/>
  <c r="K22" i="53"/>
  <c r="G23" i="53"/>
  <c r="H23" i="53"/>
  <c r="I23" i="53"/>
  <c r="J23" i="53"/>
  <c r="K23" i="53" s="1"/>
  <c r="L23" i="53"/>
  <c r="G24" i="53"/>
  <c r="H24" i="53"/>
  <c r="I24" i="53"/>
  <c r="J24" i="53"/>
  <c r="K24" i="53" s="1"/>
  <c r="L24" i="53"/>
  <c r="G25" i="53"/>
  <c r="H25" i="53"/>
  <c r="I25" i="53"/>
  <c r="J25" i="53"/>
  <c r="K25" i="53"/>
  <c r="G26" i="53"/>
  <c r="H26" i="53"/>
  <c r="I26" i="53"/>
  <c r="J26" i="53"/>
  <c r="K26" i="53"/>
  <c r="G27" i="53"/>
  <c r="L27" i="53" s="1"/>
  <c r="H27" i="53"/>
  <c r="I27" i="53"/>
  <c r="J27" i="53"/>
  <c r="K27" i="53" s="1"/>
  <c r="G28" i="53"/>
  <c r="L28" i="53" s="1"/>
  <c r="H28" i="53"/>
  <c r="I28" i="53" s="1"/>
  <c r="J28" i="53" s="1"/>
  <c r="K28" i="53" s="1"/>
  <c r="G29" i="53"/>
  <c r="L29" i="53" s="1"/>
  <c r="H29" i="53"/>
  <c r="I29" i="53" s="1"/>
  <c r="J29" i="53" s="1"/>
  <c r="K29" i="53"/>
  <c r="G30" i="53"/>
  <c r="L30" i="53" s="1"/>
  <c r="H30" i="53"/>
  <c r="I30" i="53"/>
  <c r="J30" i="53"/>
  <c r="K30" i="53" s="1"/>
  <c r="G31" i="53"/>
  <c r="H31" i="53"/>
  <c r="I31" i="53"/>
  <c r="J31" i="53" s="1"/>
  <c r="K31" i="53" s="1"/>
  <c r="G32" i="53"/>
  <c r="H32" i="53"/>
  <c r="I32" i="53"/>
  <c r="J32" i="53" s="1"/>
  <c r="K32" i="53" s="1"/>
  <c r="G33" i="53"/>
  <c r="L33" i="53" s="1"/>
  <c r="H33" i="53"/>
  <c r="I33" i="53" s="1"/>
  <c r="J33" i="53" s="1"/>
  <c r="K33" i="53" s="1"/>
  <c r="G34" i="53"/>
  <c r="H34" i="53"/>
  <c r="I34" i="53"/>
  <c r="J34" i="53" s="1"/>
  <c r="K34" i="53" s="1"/>
  <c r="G35" i="53"/>
  <c r="H35" i="53"/>
  <c r="I35" i="53"/>
  <c r="J35" i="53"/>
  <c r="K35" i="53" s="1"/>
  <c r="G36" i="53"/>
  <c r="H36" i="53"/>
  <c r="I36" i="53"/>
  <c r="J36" i="53" s="1"/>
  <c r="K36" i="53" s="1"/>
  <c r="L36" i="53"/>
  <c r="G37" i="53"/>
  <c r="H37" i="53"/>
  <c r="I37" i="53" s="1"/>
  <c r="J37" i="53" s="1"/>
  <c r="K37" i="53"/>
  <c r="G38" i="53"/>
  <c r="L38" i="53" s="1"/>
  <c r="H38" i="53"/>
  <c r="I38" i="53"/>
  <c r="J38" i="53"/>
  <c r="K38" i="53"/>
  <c r="G39" i="53"/>
  <c r="H39" i="53"/>
  <c r="I39" i="53"/>
  <c r="J39" i="53"/>
  <c r="K39" i="53"/>
  <c r="L39" i="53"/>
  <c r="G40" i="53"/>
  <c r="H40" i="53"/>
  <c r="I40" i="53"/>
  <c r="J40" i="53"/>
  <c r="K40" i="53"/>
  <c r="L40" i="53"/>
  <c r="G41" i="53"/>
  <c r="L41" i="53" s="1"/>
  <c r="H41" i="53"/>
  <c r="I41" i="53"/>
  <c r="J41" i="53"/>
  <c r="K41" i="53"/>
  <c r="G42" i="53"/>
  <c r="L42" i="53" s="1"/>
  <c r="H42" i="53"/>
  <c r="I42" i="53" s="1"/>
  <c r="J42" i="53" s="1"/>
  <c r="K42" i="53" s="1"/>
  <c r="G43" i="53"/>
  <c r="L43" i="53" s="1"/>
  <c r="H43" i="53"/>
  <c r="I43" i="53"/>
  <c r="J43" i="53" s="1"/>
  <c r="K43" i="53" s="1"/>
  <c r="G44" i="53"/>
  <c r="H44" i="53"/>
  <c r="I44" i="53" s="1"/>
  <c r="J44" i="53" s="1"/>
  <c r="K44" i="53" s="1"/>
  <c r="L44" i="53"/>
  <c r="G45" i="53"/>
  <c r="H45" i="53"/>
  <c r="I45" i="53" s="1"/>
  <c r="J45" i="53" s="1"/>
  <c r="K45" i="53"/>
  <c r="L45" i="53"/>
  <c r="G46" i="53"/>
  <c r="H46" i="53"/>
  <c r="I46" i="53"/>
  <c r="J46" i="53"/>
  <c r="K46" i="53" s="1"/>
  <c r="L46" i="53"/>
  <c r="G47" i="53"/>
  <c r="H47" i="53"/>
  <c r="I47" i="53"/>
  <c r="J47" i="53" s="1"/>
  <c r="K47" i="53" s="1"/>
  <c r="G48" i="53"/>
  <c r="H48" i="53"/>
  <c r="I48" i="53"/>
  <c r="J48" i="53" s="1"/>
  <c r="K48" i="53" s="1"/>
  <c r="G49" i="53"/>
  <c r="H49" i="53"/>
  <c r="I49" i="53"/>
  <c r="J49" i="53"/>
  <c r="K49" i="53" s="1"/>
  <c r="L49" i="53"/>
  <c r="G50" i="53"/>
  <c r="H50" i="53"/>
  <c r="I50" i="53"/>
  <c r="J50" i="53"/>
  <c r="K50" i="53"/>
  <c r="G51" i="53"/>
  <c r="H51" i="53"/>
  <c r="I51" i="53"/>
  <c r="J51" i="53"/>
  <c r="K51" i="53" s="1"/>
  <c r="G52" i="53"/>
  <c r="L52" i="53" s="1"/>
  <c r="H52" i="53"/>
  <c r="I52" i="53"/>
  <c r="J52" i="53" s="1"/>
  <c r="K52" i="53" s="1"/>
  <c r="G53" i="53"/>
  <c r="L53" i="53" s="1"/>
  <c r="H53" i="53"/>
  <c r="I53" i="53" s="1"/>
  <c r="J53" i="53" s="1"/>
  <c r="K53" i="53" s="1"/>
  <c r="G54" i="53"/>
  <c r="L54" i="53" s="1"/>
  <c r="H54" i="53"/>
  <c r="I54" i="53"/>
  <c r="J54" i="53"/>
  <c r="K54" i="53"/>
  <c r="G55" i="53"/>
  <c r="H55" i="53"/>
  <c r="I55" i="53"/>
  <c r="J55" i="53"/>
  <c r="K55" i="53"/>
  <c r="G56" i="53"/>
  <c r="H56" i="53"/>
  <c r="I56" i="53" s="1"/>
  <c r="J56" i="53" s="1"/>
  <c r="K56" i="53" s="1"/>
  <c r="G57" i="53"/>
  <c r="L57" i="53" s="1"/>
  <c r="H57" i="53"/>
  <c r="I57" i="53"/>
  <c r="J57" i="53" s="1"/>
  <c r="K57" i="53" s="1"/>
  <c r="G58" i="53"/>
  <c r="L58" i="53" s="1"/>
  <c r="H58" i="53"/>
  <c r="I58" i="53" s="1"/>
  <c r="J58" i="53" s="1"/>
  <c r="K58" i="53" s="1"/>
  <c r="G59" i="53"/>
  <c r="H59" i="53"/>
  <c r="I59" i="53"/>
  <c r="J59" i="53" s="1"/>
  <c r="K59" i="53" s="1"/>
  <c r="G60" i="53"/>
  <c r="H60" i="53"/>
  <c r="I60" i="53"/>
  <c r="J60" i="53" s="1"/>
  <c r="K60" i="53"/>
  <c r="L60" i="53"/>
  <c r="G61" i="53"/>
  <c r="H61" i="53"/>
  <c r="I61" i="53" s="1"/>
  <c r="J61" i="53"/>
  <c r="K61" i="53"/>
  <c r="L61" i="53"/>
  <c r="G62" i="53"/>
  <c r="H62" i="53"/>
  <c r="I62" i="53"/>
  <c r="J62" i="53"/>
  <c r="K62" i="53" s="1"/>
  <c r="L62" i="53"/>
  <c r="N56" i="54" l="1"/>
  <c r="E56" i="54" s="1"/>
  <c r="N61" i="54"/>
  <c r="E61" i="54" s="1"/>
  <c r="M17" i="54"/>
  <c r="N17" i="54" s="1"/>
  <c r="E17" i="54" s="1"/>
  <c r="M42" i="54"/>
  <c r="N42" i="54" s="1"/>
  <c r="E42" i="54" s="1"/>
  <c r="M44" i="54"/>
  <c r="N44" i="54" s="1"/>
  <c r="E44" i="54" s="1"/>
  <c r="M27" i="54"/>
  <c r="N27" i="54" s="1"/>
  <c r="E27" i="54" s="1"/>
  <c r="M41" i="54"/>
  <c r="M30" i="54"/>
  <c r="N30" i="54" s="1"/>
  <c r="E30" i="54" s="1"/>
  <c r="M25" i="54"/>
  <c r="N25" i="54" s="1"/>
  <c r="E25" i="54" s="1"/>
  <c r="M45" i="54"/>
  <c r="N45" i="54" s="1"/>
  <c r="E45" i="54" s="1"/>
  <c r="M52" i="54"/>
  <c r="N52" i="54" s="1"/>
  <c r="E52" i="54" s="1"/>
  <c r="M28" i="54"/>
  <c r="N28" i="54" s="1"/>
  <c r="E28" i="54" s="1"/>
  <c r="M29" i="54"/>
  <c r="N29" i="54" s="1"/>
  <c r="E29" i="54" s="1"/>
  <c r="M11" i="54"/>
  <c r="N11" i="54" s="1"/>
  <c r="E11" i="54" s="1"/>
  <c r="M26" i="54"/>
  <c r="N26" i="54" s="1"/>
  <c r="E26" i="54" s="1"/>
  <c r="M46" i="54"/>
  <c r="N46" i="54" s="1"/>
  <c r="E46" i="54" s="1"/>
  <c r="M51" i="54"/>
  <c r="N51" i="54" s="1"/>
  <c r="E51" i="54" s="1"/>
  <c r="M18" i="54"/>
  <c r="N18" i="54" s="1"/>
  <c r="E18" i="54" s="1"/>
  <c r="M40" i="54"/>
  <c r="N40" i="54" s="1"/>
  <c r="E40" i="54" s="1"/>
  <c r="M34" i="54"/>
  <c r="N34" i="54" s="1"/>
  <c r="E34" i="54" s="1"/>
  <c r="M48" i="54"/>
  <c r="N48" i="54" s="1"/>
  <c r="E48" i="54" s="1"/>
  <c r="N38" i="54"/>
  <c r="E38" i="54" s="1"/>
  <c r="N41" i="54"/>
  <c r="E41" i="54" s="1"/>
  <c r="N22" i="54"/>
  <c r="E22" i="54" s="1"/>
  <c r="M31" i="54"/>
  <c r="N31" i="54" s="1"/>
  <c r="E31" i="54" s="1"/>
  <c r="M21" i="54"/>
  <c r="N21" i="54" s="1"/>
  <c r="E21" i="54" s="1"/>
  <c r="M10" i="54"/>
  <c r="N10" i="54" s="1"/>
  <c r="M38" i="54"/>
  <c r="M54" i="54"/>
  <c r="N54" i="54" s="1"/>
  <c r="E54" i="54" s="1"/>
  <c r="M14" i="54"/>
  <c r="N14" i="54" s="1"/>
  <c r="E14" i="54" s="1"/>
  <c r="M24" i="54"/>
  <c r="N24" i="54" s="1"/>
  <c r="E24" i="54" s="1"/>
  <c r="I7" i="53"/>
  <c r="M10" i="53"/>
  <c r="M33" i="53"/>
  <c r="M58" i="53"/>
  <c r="N58" i="53" s="1"/>
  <c r="E58" i="53" s="1"/>
  <c r="M35" i="53"/>
  <c r="N33" i="53"/>
  <c r="E33" i="53" s="1"/>
  <c r="M22" i="53"/>
  <c r="M42" i="53"/>
  <c r="N42" i="53" s="1"/>
  <c r="E42" i="53" s="1"/>
  <c r="M40" i="53"/>
  <c r="N40" i="53" s="1"/>
  <c r="E40" i="53" s="1"/>
  <c r="M32" i="53"/>
  <c r="M20" i="53"/>
  <c r="N20" i="53" s="1"/>
  <c r="E20" i="53" s="1"/>
  <c r="M34" i="53"/>
  <c r="M23" i="53"/>
  <c r="N23" i="53" s="1"/>
  <c r="E23" i="53" s="1"/>
  <c r="M59" i="53"/>
  <c r="N29" i="53"/>
  <c r="E29" i="53" s="1"/>
  <c r="M44" i="53"/>
  <c r="M31" i="53"/>
  <c r="M56" i="53"/>
  <c r="M30" i="53"/>
  <c r="N30" i="53" s="1"/>
  <c r="E30" i="53" s="1"/>
  <c r="M57" i="53"/>
  <c r="N57" i="53" s="1"/>
  <c r="E57" i="53" s="1"/>
  <c r="N46" i="53"/>
  <c r="E46" i="53" s="1"/>
  <c r="M46" i="53"/>
  <c r="N44" i="53"/>
  <c r="E44" i="53" s="1"/>
  <c r="M29" i="53"/>
  <c r="L19" i="53"/>
  <c r="L16" i="53"/>
  <c r="L15" i="53"/>
  <c r="L59" i="53"/>
  <c r="N59" i="53" s="1"/>
  <c r="E59" i="53" s="1"/>
  <c r="L56" i="53"/>
  <c r="N56" i="53" s="1"/>
  <c r="E56" i="53" s="1"/>
  <c r="L55" i="53"/>
  <c r="L37" i="53"/>
  <c r="L34" i="53"/>
  <c r="L12" i="53"/>
  <c r="L35" i="53"/>
  <c r="N35" i="53" s="1"/>
  <c r="E35" i="53" s="1"/>
  <c r="L32" i="53"/>
  <c r="N32" i="53" s="1"/>
  <c r="E32" i="53" s="1"/>
  <c r="L31" i="53"/>
  <c r="N31" i="53" s="1"/>
  <c r="E31" i="53" s="1"/>
  <c r="L10" i="53"/>
  <c r="L50" i="53"/>
  <c r="L11" i="53"/>
  <c r="L51" i="53"/>
  <c r="L48" i="53"/>
  <c r="L47" i="53"/>
  <c r="L26" i="53"/>
  <c r="M50" i="53"/>
  <c r="L25" i="53"/>
  <c r="L22" i="53"/>
  <c r="B6" i="52"/>
  <c r="B7" i="52"/>
  <c r="E10" i="52"/>
  <c r="G10" i="52"/>
  <c r="H10" i="52"/>
  <c r="I10" i="52"/>
  <c r="J10" i="52"/>
  <c r="K10" i="52"/>
  <c r="G11" i="52"/>
  <c r="H11" i="52"/>
  <c r="I11" i="52"/>
  <c r="J11" i="52"/>
  <c r="K11" i="52" s="1"/>
  <c r="G12" i="52"/>
  <c r="H12" i="52"/>
  <c r="I12" i="52"/>
  <c r="J12" i="52" s="1"/>
  <c r="K12" i="52" s="1"/>
  <c r="G13" i="52"/>
  <c r="H13" i="52"/>
  <c r="I13" i="52" s="1"/>
  <c r="J13" i="52" s="1"/>
  <c r="K13" i="52" s="1"/>
  <c r="G14" i="52"/>
  <c r="H14" i="52"/>
  <c r="I14" i="52"/>
  <c r="J14" i="52"/>
  <c r="K14" i="52"/>
  <c r="G15" i="52"/>
  <c r="H15" i="52"/>
  <c r="I15" i="52"/>
  <c r="J15" i="52"/>
  <c r="K15" i="52"/>
  <c r="G16" i="52"/>
  <c r="H16" i="52"/>
  <c r="I16" i="52" s="1"/>
  <c r="J16" i="52" s="1"/>
  <c r="K16" i="52" s="1"/>
  <c r="G17" i="52"/>
  <c r="H17" i="52"/>
  <c r="I17" i="52" s="1"/>
  <c r="J17" i="52" s="1"/>
  <c r="K17" i="52" s="1"/>
  <c r="G18" i="52"/>
  <c r="H18" i="52"/>
  <c r="I18" i="52" s="1"/>
  <c r="J18" i="52" s="1"/>
  <c r="K18" i="52" s="1"/>
  <c r="G19" i="52"/>
  <c r="H19" i="52"/>
  <c r="I19" i="52"/>
  <c r="J19" i="52" s="1"/>
  <c r="K19" i="52" s="1"/>
  <c r="G20" i="52"/>
  <c r="H20" i="52"/>
  <c r="I20" i="52"/>
  <c r="J20" i="52" s="1"/>
  <c r="K20" i="52" s="1"/>
  <c r="G21" i="52"/>
  <c r="H21" i="52"/>
  <c r="I21" i="52" s="1"/>
  <c r="J21" i="52" s="1"/>
  <c r="K21" i="52"/>
  <c r="G22" i="52"/>
  <c r="H22" i="52"/>
  <c r="I22" i="52"/>
  <c r="J22" i="52"/>
  <c r="K22" i="52"/>
  <c r="G23" i="52"/>
  <c r="H23" i="52"/>
  <c r="I23" i="52"/>
  <c r="J23" i="52"/>
  <c r="K23" i="52"/>
  <c r="G24" i="52"/>
  <c r="H24" i="52"/>
  <c r="I24" i="52"/>
  <c r="J24" i="52"/>
  <c r="K24" i="52"/>
  <c r="G25" i="52"/>
  <c r="H25" i="52"/>
  <c r="I25" i="52"/>
  <c r="J25" i="52"/>
  <c r="K25" i="52"/>
  <c r="G26" i="52"/>
  <c r="H26" i="52"/>
  <c r="I26" i="52"/>
  <c r="J26" i="52"/>
  <c r="K26" i="52"/>
  <c r="G27" i="52"/>
  <c r="H27" i="52"/>
  <c r="I27" i="52" s="1"/>
  <c r="J27" i="52" s="1"/>
  <c r="K27" i="52" s="1"/>
  <c r="G28" i="52"/>
  <c r="H28" i="52"/>
  <c r="I28" i="52" s="1"/>
  <c r="J28" i="52" s="1"/>
  <c r="K28" i="52" s="1"/>
  <c r="G29" i="52"/>
  <c r="H29" i="52"/>
  <c r="I29" i="52" s="1"/>
  <c r="J29" i="52" s="1"/>
  <c r="K29" i="52" s="1"/>
  <c r="G30" i="52"/>
  <c r="H30" i="52"/>
  <c r="I30" i="52"/>
  <c r="J30" i="52"/>
  <c r="K30" i="52" s="1"/>
  <c r="G31" i="52"/>
  <c r="H31" i="52"/>
  <c r="I31" i="52"/>
  <c r="J31" i="52" s="1"/>
  <c r="K31" i="52" s="1"/>
  <c r="G32" i="52"/>
  <c r="H32" i="52"/>
  <c r="I32" i="52" s="1"/>
  <c r="J32" i="52" s="1"/>
  <c r="K32" i="52" s="1"/>
  <c r="G33" i="52"/>
  <c r="H33" i="52"/>
  <c r="I33" i="52"/>
  <c r="J33" i="52" s="1"/>
  <c r="K33" i="52" s="1"/>
  <c r="G34" i="52"/>
  <c r="H34" i="52"/>
  <c r="I34" i="52"/>
  <c r="J34" i="52"/>
  <c r="K34" i="52" s="1"/>
  <c r="G35" i="52"/>
  <c r="H35" i="52"/>
  <c r="I35" i="52"/>
  <c r="J35" i="52"/>
  <c r="K35" i="52" s="1"/>
  <c r="G36" i="52"/>
  <c r="H36" i="52"/>
  <c r="I36" i="52"/>
  <c r="J36" i="52" s="1"/>
  <c r="K36" i="52" s="1"/>
  <c r="G37" i="52"/>
  <c r="H37" i="52"/>
  <c r="I37" i="52" s="1"/>
  <c r="J37" i="52" s="1"/>
  <c r="K37" i="52"/>
  <c r="G38" i="52"/>
  <c r="H38" i="52"/>
  <c r="I38" i="52"/>
  <c r="J38" i="52"/>
  <c r="K38" i="52"/>
  <c r="G39" i="52"/>
  <c r="H39" i="52"/>
  <c r="I39" i="52"/>
  <c r="J39" i="52"/>
  <c r="K39" i="52"/>
  <c r="G40" i="52"/>
  <c r="H40" i="52"/>
  <c r="I40" i="52"/>
  <c r="J40" i="52"/>
  <c r="K40" i="52"/>
  <c r="G41" i="52"/>
  <c r="H41" i="52"/>
  <c r="I41" i="52" s="1"/>
  <c r="J41" i="52" s="1"/>
  <c r="K41" i="52" s="1"/>
  <c r="G42" i="52"/>
  <c r="H42" i="52"/>
  <c r="I42" i="52" s="1"/>
  <c r="J42" i="52" s="1"/>
  <c r="K42" i="52" s="1"/>
  <c r="G43" i="52"/>
  <c r="H43" i="52"/>
  <c r="I43" i="52" s="1"/>
  <c r="J43" i="52" s="1"/>
  <c r="K43" i="52" s="1"/>
  <c r="G44" i="52"/>
  <c r="H44" i="52"/>
  <c r="I44" i="52"/>
  <c r="J44" i="52" s="1"/>
  <c r="K44" i="52" s="1"/>
  <c r="G45" i="52"/>
  <c r="H45" i="52"/>
  <c r="I45" i="52" s="1"/>
  <c r="J45" i="52" s="1"/>
  <c r="K45" i="52"/>
  <c r="G46" i="52"/>
  <c r="H46" i="52"/>
  <c r="I46" i="52"/>
  <c r="J46" i="52"/>
  <c r="K46" i="52"/>
  <c r="G47" i="52"/>
  <c r="H47" i="52"/>
  <c r="I47" i="52"/>
  <c r="J47" i="52"/>
  <c r="K47" i="52" s="1"/>
  <c r="G48" i="52"/>
  <c r="H48" i="52"/>
  <c r="I48" i="52"/>
  <c r="J48" i="52"/>
  <c r="K48" i="52" s="1"/>
  <c r="G49" i="52"/>
  <c r="H49" i="52"/>
  <c r="I49" i="52"/>
  <c r="J49" i="52"/>
  <c r="K49" i="52"/>
  <c r="G50" i="52"/>
  <c r="H50" i="52"/>
  <c r="I50" i="52"/>
  <c r="J50" i="52"/>
  <c r="K50" i="52"/>
  <c r="G51" i="52"/>
  <c r="H51" i="52"/>
  <c r="I51" i="52"/>
  <c r="J51" i="52"/>
  <c r="K51" i="52" s="1"/>
  <c r="G52" i="52"/>
  <c r="H52" i="52"/>
  <c r="I52" i="52" s="1"/>
  <c r="J52" i="52" s="1"/>
  <c r="K52" i="52" s="1"/>
  <c r="G53" i="52"/>
  <c r="H53" i="52"/>
  <c r="I53" i="52" s="1"/>
  <c r="J53" i="52" s="1"/>
  <c r="K53" i="52" s="1"/>
  <c r="G54" i="52"/>
  <c r="H54" i="52"/>
  <c r="I54" i="52"/>
  <c r="J54" i="52"/>
  <c r="K54" i="52" s="1"/>
  <c r="G55" i="52"/>
  <c r="H55" i="52"/>
  <c r="I55" i="52"/>
  <c r="J55" i="52" s="1"/>
  <c r="K55" i="52" s="1"/>
  <c r="G56" i="52"/>
  <c r="H56" i="52"/>
  <c r="I56" i="52" s="1"/>
  <c r="J56" i="52" s="1"/>
  <c r="K56" i="52" s="1"/>
  <c r="G57" i="52"/>
  <c r="H57" i="52"/>
  <c r="I57" i="52" s="1"/>
  <c r="J57" i="52" s="1"/>
  <c r="K57" i="52" s="1"/>
  <c r="G58" i="52"/>
  <c r="H58" i="52"/>
  <c r="I58" i="52"/>
  <c r="J58" i="52" s="1"/>
  <c r="K58" i="52" s="1"/>
  <c r="G59" i="52"/>
  <c r="H59" i="52"/>
  <c r="I59" i="52"/>
  <c r="J59" i="52"/>
  <c r="K59" i="52" s="1"/>
  <c r="G60" i="52"/>
  <c r="H60" i="52"/>
  <c r="I60" i="52"/>
  <c r="J60" i="52" s="1"/>
  <c r="K60" i="52"/>
  <c r="G61" i="52"/>
  <c r="H61" i="52"/>
  <c r="I61" i="52" s="1"/>
  <c r="J61" i="52"/>
  <c r="K61" i="52"/>
  <c r="G62" i="52"/>
  <c r="H62" i="52"/>
  <c r="I62" i="52"/>
  <c r="J62" i="52"/>
  <c r="K62" i="52"/>
  <c r="M13" i="53" l="1"/>
  <c r="N13" i="53" s="1"/>
  <c r="E13" i="53" s="1"/>
  <c r="M27" i="53"/>
  <c r="N27" i="53" s="1"/>
  <c r="E27" i="53" s="1"/>
  <c r="M52" i="53"/>
  <c r="N52" i="53" s="1"/>
  <c r="E52" i="53" s="1"/>
  <c r="M54" i="53"/>
  <c r="N54" i="53" s="1"/>
  <c r="E54" i="53" s="1"/>
  <c r="M12" i="53"/>
  <c r="M14" i="53"/>
  <c r="N14" i="53" s="1"/>
  <c r="E14" i="53" s="1"/>
  <c r="M37" i="53"/>
  <c r="M51" i="53"/>
  <c r="M55" i="53"/>
  <c r="M11" i="53"/>
  <c r="M15" i="53"/>
  <c r="M16" i="53"/>
  <c r="N16" i="53" s="1"/>
  <c r="E16" i="53" s="1"/>
  <c r="M36" i="53"/>
  <c r="N36" i="53" s="1"/>
  <c r="E36" i="53" s="1"/>
  <c r="M38" i="53"/>
  <c r="N38" i="53" s="1"/>
  <c r="E38" i="53" s="1"/>
  <c r="N51" i="53"/>
  <c r="E51" i="53" s="1"/>
  <c r="N34" i="53"/>
  <c r="E34" i="53" s="1"/>
  <c r="M39" i="53"/>
  <c r="N39" i="53" s="1"/>
  <c r="E39" i="53" s="1"/>
  <c r="M53" i="53"/>
  <c r="N53" i="53" s="1"/>
  <c r="E53" i="53" s="1"/>
  <c r="M47" i="53"/>
  <c r="N47" i="53" s="1"/>
  <c r="E47" i="53" s="1"/>
  <c r="N11" i="53"/>
  <c r="E11" i="53" s="1"/>
  <c r="N37" i="53"/>
  <c r="E37" i="53" s="1"/>
  <c r="M26" i="53"/>
  <c r="M61" i="53"/>
  <c r="N61" i="53" s="1"/>
  <c r="E61" i="53" s="1"/>
  <c r="M45" i="53"/>
  <c r="N45" i="53" s="1"/>
  <c r="E45" i="53" s="1"/>
  <c r="M21" i="53"/>
  <c r="N21" i="53" s="1"/>
  <c r="E21" i="53" s="1"/>
  <c r="M19" i="53"/>
  <c r="N19" i="53" s="1"/>
  <c r="E19" i="53" s="1"/>
  <c r="N22" i="53"/>
  <c r="E22" i="53" s="1"/>
  <c r="N50" i="53"/>
  <c r="E50" i="53" s="1"/>
  <c r="M25" i="53"/>
  <c r="N25" i="53" s="1"/>
  <c r="E25" i="53" s="1"/>
  <c r="M62" i="53"/>
  <c r="N62" i="53" s="1"/>
  <c r="E62" i="53" s="1"/>
  <c r="M60" i="53"/>
  <c r="N60" i="53" s="1"/>
  <c r="E60" i="53" s="1"/>
  <c r="M49" i="53"/>
  <c r="N49" i="53" s="1"/>
  <c r="E49" i="53" s="1"/>
  <c r="N26" i="53"/>
  <c r="E26" i="53" s="1"/>
  <c r="N15" i="53"/>
  <c r="E15" i="53" s="1"/>
  <c r="N12" i="53"/>
  <c r="E12" i="53" s="1"/>
  <c r="M41" i="53"/>
  <c r="N41" i="53" s="1"/>
  <c r="E41" i="53" s="1"/>
  <c r="M24" i="53"/>
  <c r="N24" i="53" s="1"/>
  <c r="E24" i="53" s="1"/>
  <c r="N10" i="53"/>
  <c r="N55" i="53"/>
  <c r="E55" i="53" s="1"/>
  <c r="M28" i="53"/>
  <c r="N28" i="53" s="1"/>
  <c r="E28" i="53" s="1"/>
  <c r="M18" i="53"/>
  <c r="N18" i="53" s="1"/>
  <c r="E18" i="53" s="1"/>
  <c r="M17" i="53"/>
  <c r="N17" i="53" s="1"/>
  <c r="E17" i="53" s="1"/>
  <c r="M43" i="53"/>
  <c r="N43" i="53" s="1"/>
  <c r="E43" i="53" s="1"/>
  <c r="M48" i="53"/>
  <c r="N48" i="53" s="1"/>
  <c r="E48" i="53" s="1"/>
  <c r="M53" i="52"/>
  <c r="M27" i="52"/>
  <c r="M32" i="52"/>
  <c r="L13" i="52"/>
  <c r="L57" i="52"/>
  <c r="M47" i="52"/>
  <c r="M30" i="52"/>
  <c r="M16" i="52"/>
  <c r="M62" i="52"/>
  <c r="M19" i="52"/>
  <c r="M58" i="52"/>
  <c r="M52" i="52"/>
  <c r="L52" i="52"/>
  <c r="M54" i="52"/>
  <c r="M34" i="52"/>
  <c r="I7" i="52"/>
  <c r="M10" i="52"/>
  <c r="L43" i="52"/>
  <c r="M25" i="52"/>
  <c r="I6" i="52"/>
  <c r="L14" i="52" s="1"/>
  <c r="L10" i="52"/>
  <c r="N10" i="52" s="1"/>
  <c r="L50" i="52"/>
  <c r="L11" i="52"/>
  <c r="L59" i="52"/>
  <c r="L51" i="52"/>
  <c r="L26" i="52"/>
  <c r="M49" i="52"/>
  <c r="B6" i="51"/>
  <c r="B7" i="51"/>
  <c r="E10" i="51"/>
  <c r="G10" i="51"/>
  <c r="I6" i="51" s="1"/>
  <c r="L22" i="51" s="1"/>
  <c r="H10" i="51"/>
  <c r="I10" i="51"/>
  <c r="J10" i="51" s="1"/>
  <c r="K10" i="51" s="1"/>
  <c r="G11" i="51"/>
  <c r="L11" i="51" s="1"/>
  <c r="H11" i="51"/>
  <c r="I11" i="51" s="1"/>
  <c r="J11" i="51" s="1"/>
  <c r="K11" i="51" s="1"/>
  <c r="G12" i="51"/>
  <c r="H12" i="51"/>
  <c r="I12" i="51" s="1"/>
  <c r="J12" i="51" s="1"/>
  <c r="K12" i="51" s="1"/>
  <c r="G13" i="51"/>
  <c r="H13" i="51"/>
  <c r="I13" i="51" s="1"/>
  <c r="J13" i="51" s="1"/>
  <c r="K13" i="51" s="1"/>
  <c r="G14" i="51"/>
  <c r="H14" i="51"/>
  <c r="I14" i="51"/>
  <c r="J14" i="51"/>
  <c r="K14" i="51"/>
  <c r="L14" i="51"/>
  <c r="G15" i="51"/>
  <c r="H15" i="51"/>
  <c r="I15" i="51"/>
  <c r="J15" i="51"/>
  <c r="K15" i="51"/>
  <c r="L15" i="51"/>
  <c r="G16" i="51"/>
  <c r="L16" i="51" s="1"/>
  <c r="H16" i="51"/>
  <c r="I16" i="51"/>
  <c r="J16" i="51"/>
  <c r="K16" i="51" s="1"/>
  <c r="G17" i="51"/>
  <c r="H17" i="51"/>
  <c r="I17" i="51"/>
  <c r="J17" i="51"/>
  <c r="K17" i="51" s="1"/>
  <c r="G18" i="51"/>
  <c r="L18" i="51" s="1"/>
  <c r="H18" i="51"/>
  <c r="I18" i="51"/>
  <c r="J18" i="51" s="1"/>
  <c r="K18" i="51" s="1"/>
  <c r="G19" i="51"/>
  <c r="H19" i="51"/>
  <c r="I19" i="51" s="1"/>
  <c r="J19" i="51" s="1"/>
  <c r="K19" i="51" s="1"/>
  <c r="G20" i="51"/>
  <c r="L20" i="51" s="1"/>
  <c r="H20" i="51"/>
  <c r="I20" i="51" s="1"/>
  <c r="J20" i="51" s="1"/>
  <c r="K20" i="51" s="1"/>
  <c r="G21" i="51"/>
  <c r="H21" i="51"/>
  <c r="I21" i="51" s="1"/>
  <c r="J21" i="51" s="1"/>
  <c r="K21" i="51" s="1"/>
  <c r="G22" i="51"/>
  <c r="H22" i="51"/>
  <c r="I22" i="51"/>
  <c r="J22" i="51"/>
  <c r="K22" i="51"/>
  <c r="G23" i="51"/>
  <c r="H23" i="51"/>
  <c r="I23" i="51"/>
  <c r="J23" i="51"/>
  <c r="K23" i="51"/>
  <c r="G24" i="51"/>
  <c r="H24" i="51"/>
  <c r="I24" i="51"/>
  <c r="J24" i="51"/>
  <c r="K24" i="51"/>
  <c r="G25" i="51"/>
  <c r="L25" i="51" s="1"/>
  <c r="H25" i="51"/>
  <c r="I25" i="51"/>
  <c r="J25" i="51" s="1"/>
  <c r="K25" i="51" s="1"/>
  <c r="G26" i="51"/>
  <c r="H26" i="51"/>
  <c r="I26" i="51"/>
  <c r="J26" i="51" s="1"/>
  <c r="K26" i="51" s="1"/>
  <c r="G27" i="51"/>
  <c r="L27" i="51" s="1"/>
  <c r="H27" i="51"/>
  <c r="I27" i="51" s="1"/>
  <c r="J27" i="51" s="1"/>
  <c r="K27" i="51" s="1"/>
  <c r="G28" i="51"/>
  <c r="H28" i="51"/>
  <c r="I28" i="51" s="1"/>
  <c r="J28" i="51" s="1"/>
  <c r="K28" i="51" s="1"/>
  <c r="G29" i="51"/>
  <c r="H29" i="51"/>
  <c r="I29" i="51" s="1"/>
  <c r="J29" i="51" s="1"/>
  <c r="K29" i="51" s="1"/>
  <c r="G30" i="51"/>
  <c r="H30" i="51"/>
  <c r="I30" i="51"/>
  <c r="J30" i="51"/>
  <c r="K30" i="51"/>
  <c r="G31" i="51"/>
  <c r="H31" i="51"/>
  <c r="I31" i="51"/>
  <c r="J31" i="51"/>
  <c r="K31" i="51"/>
  <c r="L31" i="51"/>
  <c r="G32" i="51"/>
  <c r="H32" i="51"/>
  <c r="I32" i="51"/>
  <c r="J32" i="51"/>
  <c r="K32" i="51"/>
  <c r="G33" i="51"/>
  <c r="L33" i="51" s="1"/>
  <c r="H33" i="51"/>
  <c r="I33" i="51"/>
  <c r="J33" i="51" s="1"/>
  <c r="K33" i="51" s="1"/>
  <c r="G34" i="51"/>
  <c r="H34" i="51"/>
  <c r="I34" i="51"/>
  <c r="J34" i="51" s="1"/>
  <c r="K34" i="51" s="1"/>
  <c r="G35" i="51"/>
  <c r="L35" i="51" s="1"/>
  <c r="H35" i="51"/>
  <c r="I35" i="51" s="1"/>
  <c r="J35" i="51" s="1"/>
  <c r="K35" i="51" s="1"/>
  <c r="G36" i="51"/>
  <c r="H36" i="51"/>
  <c r="I36" i="51" s="1"/>
  <c r="J36" i="51" s="1"/>
  <c r="K36" i="51" s="1"/>
  <c r="G37" i="51"/>
  <c r="H37" i="51"/>
  <c r="I37" i="51" s="1"/>
  <c r="J37" i="51" s="1"/>
  <c r="K37" i="51" s="1"/>
  <c r="G38" i="51"/>
  <c r="H38" i="51"/>
  <c r="I38" i="51"/>
  <c r="J38" i="51"/>
  <c r="K38" i="51"/>
  <c r="G39" i="51"/>
  <c r="H39" i="51"/>
  <c r="I39" i="51"/>
  <c r="J39" i="51"/>
  <c r="K39" i="51"/>
  <c r="L39" i="51"/>
  <c r="G40" i="51"/>
  <c r="H40" i="51"/>
  <c r="I40" i="51"/>
  <c r="J40" i="51"/>
  <c r="K40" i="51"/>
  <c r="G41" i="51"/>
  <c r="L41" i="51" s="1"/>
  <c r="H41" i="51"/>
  <c r="I41" i="51"/>
  <c r="J41" i="51" s="1"/>
  <c r="K41" i="51" s="1"/>
  <c r="G42" i="51"/>
  <c r="H42" i="51"/>
  <c r="I42" i="51"/>
  <c r="J42" i="51" s="1"/>
  <c r="K42" i="51" s="1"/>
  <c r="G43" i="51"/>
  <c r="L43" i="51" s="1"/>
  <c r="H43" i="51"/>
  <c r="I43" i="51" s="1"/>
  <c r="J43" i="51" s="1"/>
  <c r="K43" i="51" s="1"/>
  <c r="G44" i="51"/>
  <c r="H44" i="51"/>
  <c r="I44" i="51" s="1"/>
  <c r="J44" i="51" s="1"/>
  <c r="K44" i="51" s="1"/>
  <c r="G45" i="51"/>
  <c r="H45" i="51"/>
  <c r="I45" i="51" s="1"/>
  <c r="J45" i="51" s="1"/>
  <c r="K45" i="51" s="1"/>
  <c r="G46" i="51"/>
  <c r="H46" i="51"/>
  <c r="I46" i="51"/>
  <c r="J46" i="51"/>
  <c r="K46" i="51"/>
  <c r="G47" i="51"/>
  <c r="H47" i="51"/>
  <c r="I47" i="51"/>
  <c r="J47" i="51"/>
  <c r="K47" i="51"/>
  <c r="L47" i="51"/>
  <c r="G48" i="51"/>
  <c r="H48" i="51"/>
  <c r="I48" i="51"/>
  <c r="J48" i="51"/>
  <c r="K48" i="51"/>
  <c r="G49" i="51"/>
  <c r="L49" i="51" s="1"/>
  <c r="H49" i="51"/>
  <c r="I49" i="51"/>
  <c r="J49" i="51" s="1"/>
  <c r="K49" i="51" s="1"/>
  <c r="G50" i="51"/>
  <c r="H50" i="51"/>
  <c r="I50" i="51"/>
  <c r="J50" i="51" s="1"/>
  <c r="K50" i="51" s="1"/>
  <c r="G51" i="51"/>
  <c r="L51" i="51" s="1"/>
  <c r="H51" i="51"/>
  <c r="I51" i="51" s="1"/>
  <c r="J51" i="51" s="1"/>
  <c r="K51" i="51" s="1"/>
  <c r="G52" i="51"/>
  <c r="H52" i="51"/>
  <c r="I52" i="51" s="1"/>
  <c r="J52" i="51" s="1"/>
  <c r="K52" i="51" s="1"/>
  <c r="G53" i="51"/>
  <c r="H53" i="51"/>
  <c r="I53" i="51" s="1"/>
  <c r="J53" i="51" s="1"/>
  <c r="K53" i="51" s="1"/>
  <c r="G54" i="51"/>
  <c r="H54" i="51"/>
  <c r="I54" i="51"/>
  <c r="J54" i="51"/>
  <c r="K54" i="51"/>
  <c r="G55" i="51"/>
  <c r="H55" i="51"/>
  <c r="I55" i="51"/>
  <c r="J55" i="51"/>
  <c r="K55" i="51"/>
  <c r="L55" i="51"/>
  <c r="G56" i="51"/>
  <c r="H56" i="51"/>
  <c r="I56" i="51"/>
  <c r="J56" i="51"/>
  <c r="K56" i="51"/>
  <c r="G57" i="51"/>
  <c r="L57" i="51" s="1"/>
  <c r="H57" i="51"/>
  <c r="I57" i="51"/>
  <c r="J57" i="51" s="1"/>
  <c r="K57" i="51" s="1"/>
  <c r="G58" i="51"/>
  <c r="H58" i="51"/>
  <c r="I58" i="51"/>
  <c r="J58" i="51" s="1"/>
  <c r="K58" i="51" s="1"/>
  <c r="G59" i="51"/>
  <c r="L59" i="51" s="1"/>
  <c r="H59" i="51"/>
  <c r="I59" i="51" s="1"/>
  <c r="J59" i="51" s="1"/>
  <c r="K59" i="51" s="1"/>
  <c r="G60" i="51"/>
  <c r="H60" i="51"/>
  <c r="I60" i="51" s="1"/>
  <c r="J60" i="51" s="1"/>
  <c r="K60" i="51" s="1"/>
  <c r="G61" i="51"/>
  <c r="H61" i="51"/>
  <c r="I61" i="51" s="1"/>
  <c r="J61" i="51" s="1"/>
  <c r="K61" i="51" s="1"/>
  <c r="G62" i="51"/>
  <c r="H62" i="51"/>
  <c r="I62" i="51"/>
  <c r="J62" i="51"/>
  <c r="K62" i="51"/>
  <c r="N43" i="52" l="1"/>
  <c r="E43" i="52" s="1"/>
  <c r="N57" i="52"/>
  <c r="E57" i="52" s="1"/>
  <c r="N52" i="52"/>
  <c r="E52" i="52" s="1"/>
  <c r="M20" i="52"/>
  <c r="M22" i="52"/>
  <c r="M45" i="52"/>
  <c r="M60" i="52"/>
  <c r="M61" i="52"/>
  <c r="M12" i="52"/>
  <c r="M14" i="52"/>
  <c r="N14" i="52" s="1"/>
  <c r="E14" i="52" s="1"/>
  <c r="M37" i="52"/>
  <c r="M51" i="52"/>
  <c r="N51" i="52" s="1"/>
  <c r="E51" i="52" s="1"/>
  <c r="M15" i="52"/>
  <c r="M21" i="52"/>
  <c r="M35" i="52"/>
  <c r="M39" i="52"/>
  <c r="M11" i="52"/>
  <c r="M36" i="52"/>
  <c r="M38" i="52"/>
  <c r="M40" i="52"/>
  <c r="L33" i="52"/>
  <c r="N33" i="52" s="1"/>
  <c r="E33" i="52" s="1"/>
  <c r="M23" i="52"/>
  <c r="M33" i="52"/>
  <c r="L29" i="52"/>
  <c r="L54" i="52"/>
  <c r="N54" i="52" s="1"/>
  <c r="E54" i="52" s="1"/>
  <c r="L19" i="52"/>
  <c r="N19" i="52" s="1"/>
  <c r="E19" i="52" s="1"/>
  <c r="L35" i="52"/>
  <c r="N35" i="52" s="1"/>
  <c r="E35" i="52" s="1"/>
  <c r="M13" i="52"/>
  <c r="L41" i="52"/>
  <c r="L38" i="52"/>
  <c r="N38" i="52" s="1"/>
  <c r="E38" i="52" s="1"/>
  <c r="L17" i="52"/>
  <c r="M31" i="52"/>
  <c r="M56" i="52"/>
  <c r="L58" i="52"/>
  <c r="N58" i="52" s="1"/>
  <c r="E58" i="52" s="1"/>
  <c r="L34" i="52"/>
  <c r="N34" i="52" s="1"/>
  <c r="E34" i="52" s="1"/>
  <c r="M18" i="52"/>
  <c r="M44" i="52"/>
  <c r="M41" i="52"/>
  <c r="L28" i="52"/>
  <c r="M57" i="52"/>
  <c r="M28" i="52"/>
  <c r="M50" i="52"/>
  <c r="M26" i="52"/>
  <c r="N26" i="52" s="1"/>
  <c r="E26" i="52" s="1"/>
  <c r="M24" i="52"/>
  <c r="M46" i="52"/>
  <c r="L53" i="52"/>
  <c r="N53" i="52" s="1"/>
  <c r="E53" i="52" s="1"/>
  <c r="M42" i="52"/>
  <c r="M59" i="52"/>
  <c r="N11" i="52"/>
  <c r="E11" i="52" s="1"/>
  <c r="N50" i="52"/>
  <c r="E50" i="52" s="1"/>
  <c r="N13" i="52"/>
  <c r="E13" i="52" s="1"/>
  <c r="N59" i="52"/>
  <c r="E59" i="52" s="1"/>
  <c r="L23" i="52"/>
  <c r="N23" i="52" s="1"/>
  <c r="E23" i="52" s="1"/>
  <c r="L24" i="52"/>
  <c r="L44" i="52"/>
  <c r="L46" i="52"/>
  <c r="L49" i="52"/>
  <c r="N49" i="52" s="1"/>
  <c r="E49" i="52" s="1"/>
  <c r="L62" i="52"/>
  <c r="N62" i="52" s="1"/>
  <c r="E62" i="52" s="1"/>
  <c r="L47" i="52"/>
  <c r="N47" i="52" s="1"/>
  <c r="E47" i="52" s="1"/>
  <c r="L48" i="52"/>
  <c r="N48" i="52" s="1"/>
  <c r="E48" i="52" s="1"/>
  <c r="L12" i="52"/>
  <c r="N12" i="52" s="1"/>
  <c r="E12" i="52" s="1"/>
  <c r="L37" i="52"/>
  <c r="L15" i="52"/>
  <c r="L16" i="52"/>
  <c r="N16" i="52" s="1"/>
  <c r="E16" i="52" s="1"/>
  <c r="L22" i="52"/>
  <c r="L31" i="52"/>
  <c r="N31" i="52" s="1"/>
  <c r="E31" i="52" s="1"/>
  <c r="L32" i="52"/>
  <c r="N32" i="52" s="1"/>
  <c r="E32" i="52" s="1"/>
  <c r="L55" i="52"/>
  <c r="L56" i="52"/>
  <c r="N56" i="52" s="1"/>
  <c r="E56" i="52" s="1"/>
  <c r="L36" i="52"/>
  <c r="L21" i="52"/>
  <c r="L39" i="52"/>
  <c r="N39" i="52" s="1"/>
  <c r="E39" i="52" s="1"/>
  <c r="L40" i="52"/>
  <c r="L20" i="52"/>
  <c r="L25" i="52"/>
  <c r="N25" i="52" s="1"/>
  <c r="E25" i="52" s="1"/>
  <c r="L45" i="52"/>
  <c r="L60" i="52"/>
  <c r="N60" i="52" s="1"/>
  <c r="E60" i="52" s="1"/>
  <c r="L61" i="52"/>
  <c r="N61" i="52" s="1"/>
  <c r="E61" i="52" s="1"/>
  <c r="L27" i="52"/>
  <c r="N27" i="52" s="1"/>
  <c r="E27" i="52" s="1"/>
  <c r="L42" i="52"/>
  <c r="N42" i="52" s="1"/>
  <c r="E42" i="52" s="1"/>
  <c r="L18" i="52"/>
  <c r="M29" i="52"/>
  <c r="M48" i="52"/>
  <c r="M55" i="52"/>
  <c r="M17" i="52"/>
  <c r="L30" i="52"/>
  <c r="N30" i="52" s="1"/>
  <c r="E30" i="52" s="1"/>
  <c r="M43" i="52"/>
  <c r="M37" i="51"/>
  <c r="M16" i="51"/>
  <c r="M57" i="51"/>
  <c r="N57" i="51" s="1"/>
  <c r="E57" i="51" s="1"/>
  <c r="M25" i="51"/>
  <c r="N25" i="51" s="1"/>
  <c r="E25" i="51" s="1"/>
  <c r="M53" i="51"/>
  <c r="M49" i="51"/>
  <c r="N49" i="51" s="1"/>
  <c r="E49" i="51" s="1"/>
  <c r="M38" i="51"/>
  <c r="M29" i="51"/>
  <c r="M41" i="51"/>
  <c r="N41" i="51" s="1"/>
  <c r="E41" i="51" s="1"/>
  <c r="M62" i="51"/>
  <c r="M46" i="51"/>
  <c r="M30" i="51"/>
  <c r="M43" i="51"/>
  <c r="N43" i="51" s="1"/>
  <c r="E43" i="51" s="1"/>
  <c r="M31" i="51"/>
  <c r="N31" i="51" s="1"/>
  <c r="E31" i="51" s="1"/>
  <c r="M20" i="51"/>
  <c r="N20" i="51" s="1"/>
  <c r="E20" i="51" s="1"/>
  <c r="N16" i="51"/>
  <c r="E16" i="51" s="1"/>
  <c r="M26" i="51"/>
  <c r="I7" i="51"/>
  <c r="M48" i="51"/>
  <c r="M58" i="51"/>
  <c r="M42" i="51"/>
  <c r="L26" i="51"/>
  <c r="N26" i="51" s="1"/>
  <c r="E26" i="51" s="1"/>
  <c r="L24" i="51"/>
  <c r="N24" i="51" s="1"/>
  <c r="E24" i="51" s="1"/>
  <c r="L19" i="51"/>
  <c r="M27" i="51"/>
  <c r="N27" i="51" s="1"/>
  <c r="E27" i="51" s="1"/>
  <c r="M59" i="51"/>
  <c r="N59" i="51" s="1"/>
  <c r="E59" i="51" s="1"/>
  <c r="M55" i="51"/>
  <c r="N55" i="51" s="1"/>
  <c r="E55" i="51" s="1"/>
  <c r="M35" i="51"/>
  <c r="N35" i="51" s="1"/>
  <c r="E35" i="51" s="1"/>
  <c r="M24" i="51"/>
  <c r="M32" i="51"/>
  <c r="M19" i="51"/>
  <c r="L17" i="51"/>
  <c r="M18" i="51"/>
  <c r="L12" i="51"/>
  <c r="N18" i="51"/>
  <c r="E18" i="51" s="1"/>
  <c r="M51" i="51"/>
  <c r="N51" i="51" s="1"/>
  <c r="E51" i="51" s="1"/>
  <c r="M47" i="51"/>
  <c r="N47" i="51" s="1"/>
  <c r="E47" i="51" s="1"/>
  <c r="M39" i="51"/>
  <c r="N39" i="51" s="1"/>
  <c r="E39" i="51" s="1"/>
  <c r="M56" i="51"/>
  <c r="M40" i="51"/>
  <c r="M15" i="51"/>
  <c r="N15" i="51" s="1"/>
  <c r="E15" i="51" s="1"/>
  <c r="M50" i="51"/>
  <c r="M34" i="51"/>
  <c r="L13" i="51"/>
  <c r="L21" i="51"/>
  <c r="L60" i="51"/>
  <c r="L58" i="51"/>
  <c r="N58" i="51" s="1"/>
  <c r="E58" i="51" s="1"/>
  <c r="L52" i="51"/>
  <c r="L50" i="51"/>
  <c r="L44" i="51"/>
  <c r="L42" i="51"/>
  <c r="L36" i="51"/>
  <c r="L34" i="51"/>
  <c r="L28" i="51"/>
  <c r="L23" i="51"/>
  <c r="N23" i="51" s="1"/>
  <c r="E23" i="51" s="1"/>
  <c r="L62" i="51"/>
  <c r="L61" i="51"/>
  <c r="L56" i="51"/>
  <c r="N56" i="51" s="1"/>
  <c r="E56" i="51" s="1"/>
  <c r="L54" i="51"/>
  <c r="L53" i="51"/>
  <c r="L48" i="51"/>
  <c r="L46" i="51"/>
  <c r="L45" i="51"/>
  <c r="L40" i="51"/>
  <c r="N40" i="51" s="1"/>
  <c r="E40" i="51" s="1"/>
  <c r="L38" i="51"/>
  <c r="N38" i="51" s="1"/>
  <c r="E38" i="51" s="1"/>
  <c r="L37" i="51"/>
  <c r="N37" i="51" s="1"/>
  <c r="E37" i="51" s="1"/>
  <c r="L32" i="51"/>
  <c r="L30" i="51"/>
  <c r="L29" i="51"/>
  <c r="M23" i="51"/>
  <c r="L10" i="51"/>
  <c r="B6" i="50"/>
  <c r="B7" i="50"/>
  <c r="E10" i="50"/>
  <c r="G10" i="50"/>
  <c r="I6" i="50" s="1"/>
  <c r="H10" i="50"/>
  <c r="I10" i="50"/>
  <c r="J10" i="50" s="1"/>
  <c r="K10" i="50" s="1"/>
  <c r="G11" i="50"/>
  <c r="H11" i="50"/>
  <c r="I11" i="50" s="1"/>
  <c r="J11" i="50" s="1"/>
  <c r="K11" i="50" s="1"/>
  <c r="G12" i="50"/>
  <c r="L12" i="50" s="1"/>
  <c r="H12" i="50"/>
  <c r="I12" i="50" s="1"/>
  <c r="J12" i="50" s="1"/>
  <c r="K12" i="50" s="1"/>
  <c r="G13" i="50"/>
  <c r="H13" i="50"/>
  <c r="I13" i="50"/>
  <c r="J13" i="50" s="1"/>
  <c r="K13" i="50" s="1"/>
  <c r="G14" i="50"/>
  <c r="H14" i="50"/>
  <c r="I14" i="50" s="1"/>
  <c r="J14" i="50" s="1"/>
  <c r="K14" i="50" s="1"/>
  <c r="G15" i="50"/>
  <c r="H15" i="50"/>
  <c r="I15" i="50" s="1"/>
  <c r="J15" i="50" s="1"/>
  <c r="K15" i="50" s="1"/>
  <c r="L15" i="50"/>
  <c r="G16" i="50"/>
  <c r="H16" i="50"/>
  <c r="I16" i="50" s="1"/>
  <c r="J16" i="50" s="1"/>
  <c r="K16" i="50"/>
  <c r="L16" i="50"/>
  <c r="G17" i="50"/>
  <c r="L17" i="50" s="1"/>
  <c r="H17" i="50"/>
  <c r="I17" i="50"/>
  <c r="J17" i="50"/>
  <c r="K17" i="50" s="1"/>
  <c r="G18" i="50"/>
  <c r="H18" i="50"/>
  <c r="I18" i="50"/>
  <c r="J18" i="50" s="1"/>
  <c r="K18" i="50" s="1"/>
  <c r="G19" i="50"/>
  <c r="H19" i="50"/>
  <c r="I19" i="50"/>
  <c r="J19" i="50" s="1"/>
  <c r="K19" i="50" s="1"/>
  <c r="G20" i="50"/>
  <c r="L20" i="50" s="1"/>
  <c r="H20" i="50"/>
  <c r="I20" i="50" s="1"/>
  <c r="J20" i="50" s="1"/>
  <c r="K20" i="50" s="1"/>
  <c r="G21" i="50"/>
  <c r="L21" i="50" s="1"/>
  <c r="H21" i="50"/>
  <c r="I21" i="50"/>
  <c r="J21" i="50"/>
  <c r="K21" i="50" s="1"/>
  <c r="G22" i="50"/>
  <c r="H22" i="50"/>
  <c r="I22" i="50"/>
  <c r="J22" i="50" s="1"/>
  <c r="K22" i="50" s="1"/>
  <c r="G23" i="50"/>
  <c r="H23" i="50"/>
  <c r="I23" i="50" s="1"/>
  <c r="J23" i="50" s="1"/>
  <c r="K23" i="50" s="1"/>
  <c r="L23" i="50"/>
  <c r="G24" i="50"/>
  <c r="H24" i="50"/>
  <c r="I24" i="50" s="1"/>
  <c r="J24" i="50" s="1"/>
  <c r="K24" i="50" s="1"/>
  <c r="L24" i="50"/>
  <c r="G25" i="50"/>
  <c r="L25" i="50" s="1"/>
  <c r="H25" i="50"/>
  <c r="I25" i="50"/>
  <c r="J25" i="50"/>
  <c r="K25" i="50"/>
  <c r="G26" i="50"/>
  <c r="H26" i="50"/>
  <c r="I26" i="50"/>
  <c r="J26" i="50"/>
  <c r="K26" i="50" s="1"/>
  <c r="G27" i="50"/>
  <c r="H27" i="50"/>
  <c r="I27" i="50" s="1"/>
  <c r="J27" i="50" s="1"/>
  <c r="K27" i="50" s="1"/>
  <c r="G28" i="50"/>
  <c r="L28" i="50" s="1"/>
  <c r="H28" i="50"/>
  <c r="I28" i="50" s="1"/>
  <c r="J28" i="50" s="1"/>
  <c r="K28" i="50" s="1"/>
  <c r="G29" i="50"/>
  <c r="L29" i="50" s="1"/>
  <c r="H29" i="50"/>
  <c r="I29" i="50"/>
  <c r="J29" i="50"/>
  <c r="K29" i="50" s="1"/>
  <c r="G30" i="50"/>
  <c r="H30" i="50"/>
  <c r="I30" i="50"/>
  <c r="J30" i="50" s="1"/>
  <c r="K30" i="50" s="1"/>
  <c r="G31" i="50"/>
  <c r="H31" i="50"/>
  <c r="I31" i="50" s="1"/>
  <c r="J31" i="50" s="1"/>
  <c r="K31" i="50" s="1"/>
  <c r="L31" i="50"/>
  <c r="G32" i="50"/>
  <c r="H32" i="50"/>
  <c r="I32" i="50" s="1"/>
  <c r="J32" i="50" s="1"/>
  <c r="K32" i="50"/>
  <c r="L32" i="50"/>
  <c r="G33" i="50"/>
  <c r="L33" i="50" s="1"/>
  <c r="H33" i="50"/>
  <c r="I33" i="50"/>
  <c r="J33" i="50"/>
  <c r="K33" i="50"/>
  <c r="G34" i="50"/>
  <c r="H34" i="50"/>
  <c r="I34" i="50"/>
  <c r="J34" i="50"/>
  <c r="K34" i="50" s="1"/>
  <c r="G35" i="50"/>
  <c r="H35" i="50"/>
  <c r="I35" i="50"/>
  <c r="J35" i="50" s="1"/>
  <c r="K35" i="50" s="1"/>
  <c r="L35" i="50"/>
  <c r="G36" i="50"/>
  <c r="L36" i="50" s="1"/>
  <c r="H36" i="50"/>
  <c r="I36" i="50" s="1"/>
  <c r="J36" i="50" s="1"/>
  <c r="K36" i="50"/>
  <c r="G37" i="50"/>
  <c r="L37" i="50" s="1"/>
  <c r="H37" i="50"/>
  <c r="I37" i="50"/>
  <c r="J37" i="50"/>
  <c r="K37" i="50" s="1"/>
  <c r="G38" i="50"/>
  <c r="H38" i="50"/>
  <c r="I38" i="50"/>
  <c r="J38" i="50" s="1"/>
  <c r="K38" i="50" s="1"/>
  <c r="G39" i="50"/>
  <c r="H39" i="50"/>
  <c r="I39" i="50" s="1"/>
  <c r="J39" i="50" s="1"/>
  <c r="K39" i="50" s="1"/>
  <c r="L39" i="50"/>
  <c r="G40" i="50"/>
  <c r="L40" i="50" s="1"/>
  <c r="H40" i="50"/>
  <c r="I40" i="50" s="1"/>
  <c r="J40" i="50" s="1"/>
  <c r="K40" i="50"/>
  <c r="G41" i="50"/>
  <c r="L41" i="50" s="1"/>
  <c r="H41" i="50"/>
  <c r="I41" i="50"/>
  <c r="J41" i="50"/>
  <c r="K41" i="50" s="1"/>
  <c r="G42" i="50"/>
  <c r="H42" i="50"/>
  <c r="I42" i="50"/>
  <c r="J42" i="50" s="1"/>
  <c r="K42" i="50" s="1"/>
  <c r="G43" i="50"/>
  <c r="H43" i="50"/>
  <c r="I43" i="50"/>
  <c r="J43" i="50" s="1"/>
  <c r="K43" i="50" s="1"/>
  <c r="L43" i="50"/>
  <c r="G44" i="50"/>
  <c r="L44" i="50" s="1"/>
  <c r="H44" i="50"/>
  <c r="I44" i="50" s="1"/>
  <c r="J44" i="50" s="1"/>
  <c r="K44" i="50" s="1"/>
  <c r="G45" i="50"/>
  <c r="L45" i="50" s="1"/>
  <c r="H45" i="50"/>
  <c r="I45" i="50"/>
  <c r="J45" i="50"/>
  <c r="K45" i="50" s="1"/>
  <c r="G46" i="50"/>
  <c r="H46" i="50"/>
  <c r="I46" i="50"/>
  <c r="J46" i="50" s="1"/>
  <c r="K46" i="50" s="1"/>
  <c r="G47" i="50"/>
  <c r="H47" i="50"/>
  <c r="I47" i="50" s="1"/>
  <c r="J47" i="50" s="1"/>
  <c r="K47" i="50" s="1"/>
  <c r="L47" i="50"/>
  <c r="G48" i="50"/>
  <c r="H48" i="50"/>
  <c r="I48" i="50" s="1"/>
  <c r="J48" i="50" s="1"/>
  <c r="K48" i="50"/>
  <c r="L48" i="50"/>
  <c r="G49" i="50"/>
  <c r="L49" i="50" s="1"/>
  <c r="H49" i="50"/>
  <c r="I49" i="50"/>
  <c r="J49" i="50"/>
  <c r="K49" i="50"/>
  <c r="G50" i="50"/>
  <c r="H50" i="50"/>
  <c r="I50" i="50"/>
  <c r="J50" i="50"/>
  <c r="K50" i="50" s="1"/>
  <c r="G51" i="50"/>
  <c r="H51" i="50"/>
  <c r="I51" i="50"/>
  <c r="J51" i="50" s="1"/>
  <c r="K51" i="50" s="1"/>
  <c r="L51" i="50"/>
  <c r="G52" i="50"/>
  <c r="L52" i="50" s="1"/>
  <c r="H52" i="50"/>
  <c r="I52" i="50" s="1"/>
  <c r="J52" i="50" s="1"/>
  <c r="K52" i="50"/>
  <c r="G53" i="50"/>
  <c r="L53" i="50" s="1"/>
  <c r="H53" i="50"/>
  <c r="I53" i="50"/>
  <c r="J53" i="50"/>
  <c r="K53" i="50" s="1"/>
  <c r="G54" i="50"/>
  <c r="H54" i="50"/>
  <c r="I54" i="50"/>
  <c r="J54" i="50"/>
  <c r="K54" i="50" s="1"/>
  <c r="G55" i="50"/>
  <c r="H55" i="50"/>
  <c r="I55" i="50"/>
  <c r="J55" i="50" s="1"/>
  <c r="K55" i="50" s="1"/>
  <c r="L55" i="50"/>
  <c r="G56" i="50"/>
  <c r="L56" i="50" s="1"/>
  <c r="H56" i="50"/>
  <c r="I56" i="50" s="1"/>
  <c r="J56" i="50" s="1"/>
  <c r="K56" i="50" s="1"/>
  <c r="G57" i="50"/>
  <c r="L57" i="50" s="1"/>
  <c r="H57" i="50"/>
  <c r="I57" i="50"/>
  <c r="J57" i="50"/>
  <c r="K57" i="50"/>
  <c r="G58" i="50"/>
  <c r="H58" i="50"/>
  <c r="I58" i="50"/>
  <c r="J58" i="50" s="1"/>
  <c r="K58" i="50" s="1"/>
  <c r="G59" i="50"/>
  <c r="H59" i="50"/>
  <c r="I59" i="50"/>
  <c r="J59" i="50" s="1"/>
  <c r="K59" i="50" s="1"/>
  <c r="L59" i="50"/>
  <c r="G60" i="50"/>
  <c r="H60" i="50"/>
  <c r="I60" i="50" s="1"/>
  <c r="J60" i="50" s="1"/>
  <c r="K60" i="50"/>
  <c r="L60" i="50"/>
  <c r="G61" i="50"/>
  <c r="L61" i="50" s="1"/>
  <c r="H61" i="50"/>
  <c r="I61" i="50"/>
  <c r="J61" i="50"/>
  <c r="K61" i="50"/>
  <c r="G62" i="50"/>
  <c r="H62" i="50"/>
  <c r="I62" i="50"/>
  <c r="J62" i="50"/>
  <c r="K62" i="50" s="1"/>
  <c r="N45" i="52" l="1"/>
  <c r="E45" i="52" s="1"/>
  <c r="N55" i="52"/>
  <c r="E55" i="52" s="1"/>
  <c r="N20" i="52"/>
  <c r="E20" i="52" s="1"/>
  <c r="N18" i="52"/>
  <c r="E18" i="52" s="1"/>
  <c r="N40" i="52"/>
  <c r="E40" i="52" s="1"/>
  <c r="N21" i="52"/>
  <c r="E21" i="52" s="1"/>
  <c r="N15" i="52"/>
  <c r="E15" i="52" s="1"/>
  <c r="N44" i="52"/>
  <c r="E44" i="52" s="1"/>
  <c r="N29" i="52"/>
  <c r="E29" i="52" s="1"/>
  <c r="N41" i="52"/>
  <c r="E41" i="52" s="1"/>
  <c r="N22" i="52"/>
  <c r="E22" i="52" s="1"/>
  <c r="N46" i="52"/>
  <c r="E46" i="52" s="1"/>
  <c r="N36" i="52"/>
  <c r="E36" i="52" s="1"/>
  <c r="N37" i="52"/>
  <c r="E37" i="52" s="1"/>
  <c r="N24" i="52"/>
  <c r="E24" i="52" s="1"/>
  <c r="N28" i="52"/>
  <c r="E28" i="52" s="1"/>
  <c r="N17" i="52"/>
  <c r="E17" i="52" s="1"/>
  <c r="N50" i="51"/>
  <c r="E50" i="51" s="1"/>
  <c r="N29" i="51"/>
  <c r="E29" i="51" s="1"/>
  <c r="N48" i="51"/>
  <c r="E48" i="51" s="1"/>
  <c r="N34" i="51"/>
  <c r="E34" i="51" s="1"/>
  <c r="N21" i="51"/>
  <c r="E21" i="51" s="1"/>
  <c r="M28" i="51"/>
  <c r="N28" i="51" s="1"/>
  <c r="E28" i="51" s="1"/>
  <c r="M44" i="51"/>
  <c r="N44" i="51" s="1"/>
  <c r="E44" i="51" s="1"/>
  <c r="M60" i="51"/>
  <c r="N60" i="51" s="1"/>
  <c r="E60" i="51" s="1"/>
  <c r="M13" i="51"/>
  <c r="M14" i="51"/>
  <c r="N14" i="51" s="1"/>
  <c r="E14" i="51" s="1"/>
  <c r="M21" i="51"/>
  <c r="M22" i="51"/>
  <c r="N22" i="51" s="1"/>
  <c r="E22" i="51" s="1"/>
  <c r="M36" i="51"/>
  <c r="N36" i="51" s="1"/>
  <c r="E36" i="51" s="1"/>
  <c r="M52" i="51"/>
  <c r="N52" i="51" s="1"/>
  <c r="E52" i="51" s="1"/>
  <c r="M11" i="51"/>
  <c r="N11" i="51" s="1"/>
  <c r="E11" i="51" s="1"/>
  <c r="M45" i="51"/>
  <c r="M54" i="51"/>
  <c r="N61" i="51"/>
  <c r="E61" i="51" s="1"/>
  <c r="N62" i="51"/>
  <c r="E62" i="51" s="1"/>
  <c r="N45" i="51"/>
  <c r="E45" i="51" s="1"/>
  <c r="N46" i="51"/>
  <c r="E46" i="51" s="1"/>
  <c r="N30" i="51"/>
  <c r="E30" i="51" s="1"/>
  <c r="N53" i="51"/>
  <c r="E53" i="51" s="1"/>
  <c r="N13" i="51"/>
  <c r="E13" i="51" s="1"/>
  <c r="M17" i="51"/>
  <c r="N17" i="51" s="1"/>
  <c r="E17" i="51" s="1"/>
  <c r="N12" i="51"/>
  <c r="E12" i="51" s="1"/>
  <c r="M12" i="51"/>
  <c r="M10" i="51"/>
  <c r="M61" i="51"/>
  <c r="M33" i="51"/>
  <c r="N33" i="51" s="1"/>
  <c r="E33" i="51" s="1"/>
  <c r="N10" i="51"/>
  <c r="N32" i="51"/>
  <c r="E32" i="51" s="1"/>
  <c r="N54" i="51"/>
  <c r="E54" i="51" s="1"/>
  <c r="N42" i="51"/>
  <c r="E42" i="51" s="1"/>
  <c r="N19" i="51"/>
  <c r="E19" i="51" s="1"/>
  <c r="M56" i="50"/>
  <c r="N56" i="50" s="1"/>
  <c r="E56" i="50" s="1"/>
  <c r="M18" i="50"/>
  <c r="M50" i="50"/>
  <c r="M41" i="50"/>
  <c r="N41" i="50" s="1"/>
  <c r="E41" i="50" s="1"/>
  <c r="M22" i="50"/>
  <c r="M16" i="50"/>
  <c r="N16" i="50" s="1"/>
  <c r="E16" i="50" s="1"/>
  <c r="M20" i="50"/>
  <c r="N20" i="50" s="1"/>
  <c r="E20" i="50" s="1"/>
  <c r="L11" i="50"/>
  <c r="I7" i="50"/>
  <c r="M10" i="50"/>
  <c r="M35" i="50"/>
  <c r="N35" i="50" s="1"/>
  <c r="E35" i="50" s="1"/>
  <c r="M32" i="50"/>
  <c r="N32" i="50" s="1"/>
  <c r="E32" i="50" s="1"/>
  <c r="M21" i="50"/>
  <c r="N21" i="50" s="1"/>
  <c r="E21" i="50" s="1"/>
  <c r="L10" i="50"/>
  <c r="L18" i="50"/>
  <c r="L26" i="50"/>
  <c r="L34" i="50"/>
  <c r="L42" i="50"/>
  <c r="L50" i="50"/>
  <c r="L58" i="50"/>
  <c r="L27" i="50"/>
  <c r="L19" i="50"/>
  <c r="L14" i="50"/>
  <c r="L22" i="50"/>
  <c r="N22" i="50" s="1"/>
  <c r="E22" i="50" s="1"/>
  <c r="L30" i="50"/>
  <c r="L38" i="50"/>
  <c r="L46" i="50"/>
  <c r="L54" i="50"/>
  <c r="L62" i="50"/>
  <c r="M48" i="50"/>
  <c r="N48" i="50" s="1"/>
  <c r="E48" i="50" s="1"/>
  <c r="M40" i="50"/>
  <c r="N40" i="50" s="1"/>
  <c r="E40" i="50" s="1"/>
  <c r="M33" i="50"/>
  <c r="N33" i="50" s="1"/>
  <c r="E33" i="50" s="1"/>
  <c r="L13" i="50"/>
  <c r="M57" i="50"/>
  <c r="N57" i="50" s="1"/>
  <c r="E57" i="50" s="1"/>
  <c r="M52" i="50"/>
  <c r="N52" i="50" s="1"/>
  <c r="E52" i="50" s="1"/>
  <c r="M12" i="50"/>
  <c r="N12" i="50"/>
  <c r="E12" i="50" s="1"/>
  <c r="B6" i="49"/>
  <c r="B7" i="49"/>
  <c r="E10" i="49"/>
  <c r="G10" i="49"/>
  <c r="I6" i="49" s="1"/>
  <c r="H10" i="49"/>
  <c r="I10" i="49"/>
  <c r="J10" i="49" s="1"/>
  <c r="K10" i="49" s="1"/>
  <c r="G11" i="49"/>
  <c r="L11" i="49" s="1"/>
  <c r="H11" i="49"/>
  <c r="I11" i="49" s="1"/>
  <c r="J11" i="49" s="1"/>
  <c r="K11" i="49" s="1"/>
  <c r="G12" i="49"/>
  <c r="H12" i="49"/>
  <c r="I12" i="49" s="1"/>
  <c r="J12" i="49" s="1"/>
  <c r="K12" i="49" s="1"/>
  <c r="G13" i="49"/>
  <c r="H13" i="49"/>
  <c r="I13" i="49" s="1"/>
  <c r="J13" i="49" s="1"/>
  <c r="K13" i="49" s="1"/>
  <c r="G14" i="49"/>
  <c r="H14" i="49"/>
  <c r="I14" i="49"/>
  <c r="J14" i="49" s="1"/>
  <c r="K14" i="49" s="1"/>
  <c r="G15" i="49"/>
  <c r="H15" i="49"/>
  <c r="I15" i="49" s="1"/>
  <c r="J15" i="49" s="1"/>
  <c r="K15" i="49" s="1"/>
  <c r="G16" i="49"/>
  <c r="L16" i="49" s="1"/>
  <c r="H16" i="49"/>
  <c r="I16" i="49"/>
  <c r="J16" i="49"/>
  <c r="K16" i="49"/>
  <c r="G17" i="49"/>
  <c r="H17" i="49"/>
  <c r="I17" i="49"/>
  <c r="J17" i="49"/>
  <c r="K17" i="49" s="1"/>
  <c r="G18" i="49"/>
  <c r="H18" i="49"/>
  <c r="I18" i="49"/>
  <c r="J18" i="49" s="1"/>
  <c r="K18" i="49" s="1"/>
  <c r="G19" i="49"/>
  <c r="L19" i="49" s="1"/>
  <c r="H19" i="49"/>
  <c r="I19" i="49" s="1"/>
  <c r="J19" i="49" s="1"/>
  <c r="K19" i="49" s="1"/>
  <c r="G20" i="49"/>
  <c r="L20" i="49" s="1"/>
  <c r="H20" i="49"/>
  <c r="I20" i="49" s="1"/>
  <c r="J20" i="49" s="1"/>
  <c r="K20" i="49" s="1"/>
  <c r="G21" i="49"/>
  <c r="H21" i="49"/>
  <c r="I21" i="49" s="1"/>
  <c r="J21" i="49" s="1"/>
  <c r="K21" i="49" s="1"/>
  <c r="G22" i="49"/>
  <c r="H22" i="49"/>
  <c r="I22" i="49"/>
  <c r="J22" i="49" s="1"/>
  <c r="K22" i="49" s="1"/>
  <c r="G23" i="49"/>
  <c r="H23" i="49"/>
  <c r="I23" i="49" s="1"/>
  <c r="J23" i="49" s="1"/>
  <c r="K23" i="49" s="1"/>
  <c r="G24" i="49"/>
  <c r="L24" i="49" s="1"/>
  <c r="H24" i="49"/>
  <c r="I24" i="49"/>
  <c r="J24" i="49"/>
  <c r="K24" i="49"/>
  <c r="G25" i="49"/>
  <c r="H25" i="49"/>
  <c r="I25" i="49"/>
  <c r="J25" i="49"/>
  <c r="K25" i="49" s="1"/>
  <c r="G26" i="49"/>
  <c r="L26" i="49" s="1"/>
  <c r="H26" i="49"/>
  <c r="I26" i="49"/>
  <c r="J26" i="49" s="1"/>
  <c r="K26" i="49" s="1"/>
  <c r="G27" i="49"/>
  <c r="L27" i="49" s="1"/>
  <c r="H27" i="49"/>
  <c r="I27" i="49" s="1"/>
  <c r="J27" i="49" s="1"/>
  <c r="K27" i="49" s="1"/>
  <c r="G28" i="49"/>
  <c r="L28" i="49" s="1"/>
  <c r="H28" i="49"/>
  <c r="I28" i="49" s="1"/>
  <c r="J28" i="49" s="1"/>
  <c r="K28" i="49" s="1"/>
  <c r="G29" i="49"/>
  <c r="H29" i="49"/>
  <c r="I29" i="49" s="1"/>
  <c r="J29" i="49" s="1"/>
  <c r="K29" i="49" s="1"/>
  <c r="G30" i="49"/>
  <c r="H30" i="49"/>
  <c r="I30" i="49"/>
  <c r="J30" i="49" s="1"/>
  <c r="K30" i="49" s="1"/>
  <c r="G31" i="49"/>
  <c r="H31" i="49"/>
  <c r="I31" i="49" s="1"/>
  <c r="J31" i="49" s="1"/>
  <c r="K31" i="49" s="1"/>
  <c r="G32" i="49"/>
  <c r="L32" i="49" s="1"/>
  <c r="H32" i="49"/>
  <c r="I32" i="49"/>
  <c r="J32" i="49"/>
  <c r="K32" i="49"/>
  <c r="G33" i="49"/>
  <c r="H33" i="49"/>
  <c r="I33" i="49"/>
  <c r="J33" i="49"/>
  <c r="K33" i="49" s="1"/>
  <c r="G34" i="49"/>
  <c r="L34" i="49" s="1"/>
  <c r="H34" i="49"/>
  <c r="I34" i="49"/>
  <c r="J34" i="49" s="1"/>
  <c r="K34" i="49" s="1"/>
  <c r="G35" i="49"/>
  <c r="L35" i="49" s="1"/>
  <c r="H35" i="49"/>
  <c r="I35" i="49" s="1"/>
  <c r="J35" i="49" s="1"/>
  <c r="K35" i="49" s="1"/>
  <c r="G36" i="49"/>
  <c r="L36" i="49" s="1"/>
  <c r="H36" i="49"/>
  <c r="I36" i="49"/>
  <c r="J36" i="49" s="1"/>
  <c r="K36" i="49" s="1"/>
  <c r="G37" i="49"/>
  <c r="H37" i="49"/>
  <c r="I37" i="49" s="1"/>
  <c r="J37" i="49" s="1"/>
  <c r="K37" i="49" s="1"/>
  <c r="G38" i="49"/>
  <c r="H38" i="49"/>
  <c r="I38" i="49"/>
  <c r="J38" i="49" s="1"/>
  <c r="K38" i="49" s="1"/>
  <c r="G39" i="49"/>
  <c r="H39" i="49"/>
  <c r="I39" i="49" s="1"/>
  <c r="J39" i="49" s="1"/>
  <c r="K39" i="49" s="1"/>
  <c r="G40" i="49"/>
  <c r="L40" i="49" s="1"/>
  <c r="H40" i="49"/>
  <c r="I40" i="49"/>
  <c r="J40" i="49"/>
  <c r="K40" i="49"/>
  <c r="G41" i="49"/>
  <c r="H41" i="49"/>
  <c r="I41" i="49"/>
  <c r="J41" i="49"/>
  <c r="K41" i="49" s="1"/>
  <c r="G42" i="49"/>
  <c r="L42" i="49" s="1"/>
  <c r="H42" i="49"/>
  <c r="I42" i="49"/>
  <c r="J42" i="49" s="1"/>
  <c r="K42" i="49" s="1"/>
  <c r="G43" i="49"/>
  <c r="L43" i="49" s="1"/>
  <c r="H43" i="49"/>
  <c r="I43" i="49" s="1"/>
  <c r="J43" i="49" s="1"/>
  <c r="K43" i="49" s="1"/>
  <c r="G44" i="49"/>
  <c r="L44" i="49" s="1"/>
  <c r="H44" i="49"/>
  <c r="I44" i="49"/>
  <c r="J44" i="49" s="1"/>
  <c r="K44" i="49" s="1"/>
  <c r="G45" i="49"/>
  <c r="H45" i="49"/>
  <c r="I45" i="49" s="1"/>
  <c r="J45" i="49" s="1"/>
  <c r="K45" i="49" s="1"/>
  <c r="G46" i="49"/>
  <c r="H46" i="49"/>
  <c r="I46" i="49"/>
  <c r="J46" i="49" s="1"/>
  <c r="K46" i="49" s="1"/>
  <c r="G47" i="49"/>
  <c r="H47" i="49"/>
  <c r="I47" i="49" s="1"/>
  <c r="J47" i="49" s="1"/>
  <c r="K47" i="49" s="1"/>
  <c r="G48" i="49"/>
  <c r="L48" i="49" s="1"/>
  <c r="H48" i="49"/>
  <c r="I48" i="49"/>
  <c r="J48" i="49"/>
  <c r="K48" i="49"/>
  <c r="G49" i="49"/>
  <c r="H49" i="49"/>
  <c r="I49" i="49"/>
  <c r="J49" i="49"/>
  <c r="K49" i="49" s="1"/>
  <c r="G50" i="49"/>
  <c r="L50" i="49" s="1"/>
  <c r="H50" i="49"/>
  <c r="I50" i="49"/>
  <c r="J50" i="49" s="1"/>
  <c r="K50" i="49" s="1"/>
  <c r="G51" i="49"/>
  <c r="L51" i="49" s="1"/>
  <c r="H51" i="49"/>
  <c r="I51" i="49" s="1"/>
  <c r="J51" i="49" s="1"/>
  <c r="K51" i="49" s="1"/>
  <c r="G52" i="49"/>
  <c r="L52" i="49" s="1"/>
  <c r="H52" i="49"/>
  <c r="I52" i="49"/>
  <c r="J52" i="49" s="1"/>
  <c r="K52" i="49" s="1"/>
  <c r="G53" i="49"/>
  <c r="H53" i="49"/>
  <c r="I53" i="49" s="1"/>
  <c r="J53" i="49" s="1"/>
  <c r="K53" i="49" s="1"/>
  <c r="G54" i="49"/>
  <c r="H54" i="49"/>
  <c r="I54" i="49"/>
  <c r="J54" i="49" s="1"/>
  <c r="K54" i="49" s="1"/>
  <c r="G55" i="49"/>
  <c r="H55" i="49"/>
  <c r="I55" i="49" s="1"/>
  <c r="J55" i="49" s="1"/>
  <c r="K55" i="49" s="1"/>
  <c r="G56" i="49"/>
  <c r="L56" i="49" s="1"/>
  <c r="H56" i="49"/>
  <c r="I56" i="49"/>
  <c r="J56" i="49"/>
  <c r="K56" i="49"/>
  <c r="G57" i="49"/>
  <c r="H57" i="49"/>
  <c r="I57" i="49"/>
  <c r="J57" i="49"/>
  <c r="K57" i="49" s="1"/>
  <c r="G58" i="49"/>
  <c r="L58" i="49" s="1"/>
  <c r="H58" i="49"/>
  <c r="I58" i="49"/>
  <c r="J58" i="49" s="1"/>
  <c r="K58" i="49" s="1"/>
  <c r="G59" i="49"/>
  <c r="L59" i="49" s="1"/>
  <c r="H59" i="49"/>
  <c r="I59" i="49" s="1"/>
  <c r="J59" i="49" s="1"/>
  <c r="K59" i="49" s="1"/>
  <c r="G60" i="49"/>
  <c r="L60" i="49" s="1"/>
  <c r="H60" i="49"/>
  <c r="I60" i="49"/>
  <c r="J60" i="49" s="1"/>
  <c r="K60" i="49" s="1"/>
  <c r="G61" i="49"/>
  <c r="H61" i="49"/>
  <c r="I61" i="49" s="1"/>
  <c r="J61" i="49" s="1"/>
  <c r="K61" i="49" s="1"/>
  <c r="G62" i="49"/>
  <c r="H62" i="49"/>
  <c r="I62" i="49"/>
  <c r="J62" i="49" s="1"/>
  <c r="K62" i="49" s="1"/>
  <c r="M54" i="50" l="1"/>
  <c r="M38" i="50"/>
  <c r="M31" i="50"/>
  <c r="N31" i="50" s="1"/>
  <c r="E31" i="50" s="1"/>
  <c r="M34" i="50"/>
  <c r="M30" i="50"/>
  <c r="N30" i="50" s="1"/>
  <c r="E30" i="50" s="1"/>
  <c r="M15" i="50"/>
  <c r="N15" i="50" s="1"/>
  <c r="E15" i="50" s="1"/>
  <c r="M59" i="50"/>
  <c r="N59" i="50" s="1"/>
  <c r="E59" i="50" s="1"/>
  <c r="M39" i="50"/>
  <c r="N39" i="50" s="1"/>
  <c r="E39" i="50" s="1"/>
  <c r="M36" i="50"/>
  <c r="N36" i="50" s="1"/>
  <c r="E36" i="50" s="1"/>
  <c r="M55" i="50"/>
  <c r="N55" i="50" s="1"/>
  <c r="E55" i="50" s="1"/>
  <c r="M24" i="50"/>
  <c r="N24" i="50" s="1"/>
  <c r="E24" i="50" s="1"/>
  <c r="N18" i="50"/>
  <c r="E18" i="50" s="1"/>
  <c r="M42" i="50"/>
  <c r="N10" i="50"/>
  <c r="M13" i="50"/>
  <c r="N13" i="50" s="1"/>
  <c r="E13" i="50" s="1"/>
  <c r="M11" i="50"/>
  <c r="N11" i="50" s="1"/>
  <c r="E11" i="50" s="1"/>
  <c r="M61" i="50"/>
  <c r="N61" i="50" s="1"/>
  <c r="E61" i="50" s="1"/>
  <c r="M17" i="50"/>
  <c r="N17" i="50" s="1"/>
  <c r="E17" i="50" s="1"/>
  <c r="N62" i="50"/>
  <c r="E62" i="50" s="1"/>
  <c r="M19" i="50"/>
  <c r="N19" i="50" s="1"/>
  <c r="E19" i="50" s="1"/>
  <c r="M29" i="50"/>
  <c r="N29" i="50" s="1"/>
  <c r="E29" i="50" s="1"/>
  <c r="M14" i="50"/>
  <c r="N14" i="50" s="1"/>
  <c r="E14" i="50" s="1"/>
  <c r="M28" i="50"/>
  <c r="N28" i="50" s="1"/>
  <c r="E28" i="50" s="1"/>
  <c r="M27" i="50"/>
  <c r="N27" i="50" s="1"/>
  <c r="E27" i="50" s="1"/>
  <c r="M47" i="50"/>
  <c r="N47" i="50" s="1"/>
  <c r="E47" i="50" s="1"/>
  <c r="N54" i="50"/>
  <c r="E54" i="50" s="1"/>
  <c r="M45" i="50"/>
  <c r="N45" i="50" s="1"/>
  <c r="E45" i="50" s="1"/>
  <c r="M43" i="50"/>
  <c r="N43" i="50" s="1"/>
  <c r="E43" i="50" s="1"/>
  <c r="N50" i="50"/>
  <c r="E50" i="50" s="1"/>
  <c r="M60" i="50"/>
  <c r="N60" i="50" s="1"/>
  <c r="E60" i="50" s="1"/>
  <c r="M25" i="50"/>
  <c r="N25" i="50" s="1"/>
  <c r="E25" i="50" s="1"/>
  <c r="M23" i="50"/>
  <c r="N23" i="50" s="1"/>
  <c r="E23" i="50" s="1"/>
  <c r="M51" i="50"/>
  <c r="N51" i="50" s="1"/>
  <c r="E51" i="50" s="1"/>
  <c r="M58" i="50"/>
  <c r="N34" i="50"/>
  <c r="E34" i="50" s="1"/>
  <c r="N58" i="50"/>
  <c r="E58" i="50" s="1"/>
  <c r="M49" i="50"/>
  <c r="N49" i="50" s="1"/>
  <c r="E49" i="50" s="1"/>
  <c r="N38" i="50"/>
  <c r="E38" i="50" s="1"/>
  <c r="N42" i="50"/>
  <c r="E42" i="50" s="1"/>
  <c r="M26" i="50"/>
  <c r="N26" i="50" s="1"/>
  <c r="E26" i="50" s="1"/>
  <c r="M37" i="50"/>
  <c r="N37" i="50" s="1"/>
  <c r="E37" i="50" s="1"/>
  <c r="M62" i="50"/>
  <c r="M46" i="50"/>
  <c r="N46" i="50" s="1"/>
  <c r="E46" i="50" s="1"/>
  <c r="M44" i="50"/>
  <c r="N44" i="50" s="1"/>
  <c r="E44" i="50" s="1"/>
  <c r="M53" i="50"/>
  <c r="N53" i="50" s="1"/>
  <c r="E53" i="50" s="1"/>
  <c r="M24" i="49"/>
  <c r="N24" i="49" s="1"/>
  <c r="E24" i="49" s="1"/>
  <c r="M18" i="49"/>
  <c r="M40" i="49"/>
  <c r="N40" i="49" s="1"/>
  <c r="E40" i="49" s="1"/>
  <c r="M32" i="49"/>
  <c r="N32" i="49" s="1"/>
  <c r="E32" i="49" s="1"/>
  <c r="L57" i="49"/>
  <c r="L53" i="49"/>
  <c r="L23" i="49"/>
  <c r="L17" i="49"/>
  <c r="L25" i="49"/>
  <c r="L33" i="49"/>
  <c r="L41" i="49"/>
  <c r="L49" i="49"/>
  <c r="L45" i="49"/>
  <c r="L61" i="49"/>
  <c r="L31" i="49"/>
  <c r="L39" i="49"/>
  <c r="L55" i="49"/>
  <c r="L14" i="49"/>
  <c r="L38" i="49"/>
  <c r="L54" i="49"/>
  <c r="L62" i="49"/>
  <c r="L15" i="49"/>
  <c r="L47" i="49"/>
  <c r="L22" i="49"/>
  <c r="L46" i="49"/>
  <c r="L13" i="49"/>
  <c r="L21" i="49"/>
  <c r="L29" i="49"/>
  <c r="L37" i="49"/>
  <c r="L30" i="49"/>
  <c r="M11" i="49"/>
  <c r="N11" i="49" s="1"/>
  <c r="E11" i="49" s="1"/>
  <c r="M31" i="49"/>
  <c r="M27" i="49"/>
  <c r="N27" i="49" s="1"/>
  <c r="E27" i="49" s="1"/>
  <c r="L18" i="49"/>
  <c r="M49" i="49"/>
  <c r="M41" i="49"/>
  <c r="M19" i="49"/>
  <c r="N19" i="49" s="1"/>
  <c r="E19" i="49" s="1"/>
  <c r="M43" i="49"/>
  <c r="N43" i="49" s="1"/>
  <c r="E43" i="49" s="1"/>
  <c r="M58" i="49"/>
  <c r="N58" i="49" s="1"/>
  <c r="E58" i="49" s="1"/>
  <c r="M34" i="49"/>
  <c r="N34" i="49" s="1"/>
  <c r="E34" i="49" s="1"/>
  <c r="M12" i="49"/>
  <c r="M60" i="49"/>
  <c r="N60" i="49" s="1"/>
  <c r="E60" i="49" s="1"/>
  <c r="M39" i="49"/>
  <c r="M14" i="49"/>
  <c r="I7" i="49"/>
  <c r="M62" i="49" s="1"/>
  <c r="M61" i="49"/>
  <c r="M50" i="49"/>
  <c r="N50" i="49" s="1"/>
  <c r="E50" i="49" s="1"/>
  <c r="M53" i="49"/>
  <c r="M20" i="49"/>
  <c r="N20" i="49" s="1"/>
  <c r="E20" i="49" s="1"/>
  <c r="M15" i="49"/>
  <c r="L12" i="49"/>
  <c r="L10" i="49"/>
  <c r="B6" i="48"/>
  <c r="B7" i="48"/>
  <c r="E10" i="48"/>
  <c r="G10" i="48"/>
  <c r="H10" i="48"/>
  <c r="I10" i="48"/>
  <c r="J10" i="48" s="1"/>
  <c r="K10" i="48" s="1"/>
  <c r="G11" i="48"/>
  <c r="H11" i="48"/>
  <c r="I11" i="48" s="1"/>
  <c r="J11" i="48" s="1"/>
  <c r="K11" i="48" s="1"/>
  <c r="G12" i="48"/>
  <c r="H12" i="48"/>
  <c r="I12" i="48"/>
  <c r="J12" i="48" s="1"/>
  <c r="K12" i="48" s="1"/>
  <c r="G13" i="48"/>
  <c r="H13" i="48"/>
  <c r="I13" i="48" s="1"/>
  <c r="J13" i="48" s="1"/>
  <c r="K13" i="48"/>
  <c r="G14" i="48"/>
  <c r="H14" i="48"/>
  <c r="I14" i="48"/>
  <c r="J14" i="48"/>
  <c r="K14" i="48"/>
  <c r="G15" i="48"/>
  <c r="H15" i="48"/>
  <c r="I15" i="48"/>
  <c r="J15" i="48"/>
  <c r="K15" i="48"/>
  <c r="G16" i="48"/>
  <c r="H16" i="48"/>
  <c r="I16" i="48"/>
  <c r="J16" i="48" s="1"/>
  <c r="K16" i="48" s="1"/>
  <c r="G17" i="48"/>
  <c r="H17" i="48"/>
  <c r="I17" i="48"/>
  <c r="J17" i="48"/>
  <c r="K17" i="48" s="1"/>
  <c r="G18" i="48"/>
  <c r="H18" i="48"/>
  <c r="I18" i="48"/>
  <c r="J18" i="48" s="1"/>
  <c r="K18" i="48" s="1"/>
  <c r="G19" i="48"/>
  <c r="H19" i="48"/>
  <c r="I19" i="48" s="1"/>
  <c r="J19" i="48" s="1"/>
  <c r="K19" i="48" s="1"/>
  <c r="G20" i="48"/>
  <c r="H20" i="48"/>
  <c r="I20" i="48"/>
  <c r="J20" i="48" s="1"/>
  <c r="K20" i="48" s="1"/>
  <c r="G21" i="48"/>
  <c r="H21" i="48"/>
  <c r="I21" i="48" s="1"/>
  <c r="J21" i="48" s="1"/>
  <c r="K21" i="48"/>
  <c r="G22" i="48"/>
  <c r="H22" i="48"/>
  <c r="I22" i="48"/>
  <c r="J22" i="48"/>
  <c r="K22" i="48"/>
  <c r="G23" i="48"/>
  <c r="H23" i="48"/>
  <c r="I23" i="48"/>
  <c r="J23" i="48" s="1"/>
  <c r="K23" i="48" s="1"/>
  <c r="G24" i="48"/>
  <c r="H24" i="48"/>
  <c r="I24" i="48"/>
  <c r="J24" i="48" s="1"/>
  <c r="K24" i="48" s="1"/>
  <c r="G25" i="48"/>
  <c r="H25" i="48"/>
  <c r="I25" i="48"/>
  <c r="J25" i="48"/>
  <c r="K25" i="48" s="1"/>
  <c r="G26" i="48"/>
  <c r="H26" i="48"/>
  <c r="I26" i="48"/>
  <c r="J26" i="48" s="1"/>
  <c r="K26" i="48" s="1"/>
  <c r="G27" i="48"/>
  <c r="H27" i="48"/>
  <c r="I27" i="48" s="1"/>
  <c r="J27" i="48" s="1"/>
  <c r="K27" i="48" s="1"/>
  <c r="G28" i="48"/>
  <c r="H28" i="48"/>
  <c r="I28" i="48"/>
  <c r="J28" i="48" s="1"/>
  <c r="K28" i="48" s="1"/>
  <c r="G29" i="48"/>
  <c r="H29" i="48"/>
  <c r="I29" i="48" s="1"/>
  <c r="J29" i="48" s="1"/>
  <c r="K29" i="48" s="1"/>
  <c r="G30" i="48"/>
  <c r="H30" i="48"/>
  <c r="I30" i="48"/>
  <c r="J30" i="48"/>
  <c r="K30" i="48" s="1"/>
  <c r="G31" i="48"/>
  <c r="H31" i="48"/>
  <c r="I31" i="48"/>
  <c r="J31" i="48" s="1"/>
  <c r="K31" i="48" s="1"/>
  <c r="G32" i="48"/>
  <c r="H32" i="48"/>
  <c r="I32" i="48"/>
  <c r="J32" i="48"/>
  <c r="K32" i="48"/>
  <c r="G33" i="48"/>
  <c r="H33" i="48"/>
  <c r="I33" i="48" s="1"/>
  <c r="J33" i="48" s="1"/>
  <c r="K33" i="48" s="1"/>
  <c r="G34" i="48"/>
  <c r="H34" i="48"/>
  <c r="I34" i="48"/>
  <c r="J34" i="48" s="1"/>
  <c r="K34" i="48" s="1"/>
  <c r="G35" i="48"/>
  <c r="H35" i="48"/>
  <c r="I35" i="48" s="1"/>
  <c r="J35" i="48" s="1"/>
  <c r="K35" i="48" s="1"/>
  <c r="G36" i="48"/>
  <c r="H36" i="48"/>
  <c r="I36" i="48"/>
  <c r="J36" i="48" s="1"/>
  <c r="K36" i="48" s="1"/>
  <c r="G37" i="48"/>
  <c r="H37" i="48"/>
  <c r="I37" i="48" s="1"/>
  <c r="J37" i="48" s="1"/>
  <c r="K37" i="48" s="1"/>
  <c r="G38" i="48"/>
  <c r="H38" i="48"/>
  <c r="I38" i="48"/>
  <c r="J38" i="48"/>
  <c r="K38" i="48" s="1"/>
  <c r="G39" i="48"/>
  <c r="H39" i="48"/>
  <c r="I39" i="48"/>
  <c r="J39" i="48"/>
  <c r="K39" i="48"/>
  <c r="G40" i="48"/>
  <c r="H40" i="48"/>
  <c r="I40" i="48"/>
  <c r="J40" i="48"/>
  <c r="K40" i="48"/>
  <c r="G41" i="48"/>
  <c r="H41" i="48"/>
  <c r="I41" i="48" s="1"/>
  <c r="J41" i="48" s="1"/>
  <c r="K41" i="48" s="1"/>
  <c r="G42" i="48"/>
  <c r="H42" i="48"/>
  <c r="I42" i="48"/>
  <c r="J42" i="48" s="1"/>
  <c r="K42" i="48" s="1"/>
  <c r="G43" i="48"/>
  <c r="H43" i="48"/>
  <c r="I43" i="48" s="1"/>
  <c r="J43" i="48" s="1"/>
  <c r="K43" i="48" s="1"/>
  <c r="G44" i="48"/>
  <c r="H44" i="48"/>
  <c r="I44" i="48"/>
  <c r="J44" i="48" s="1"/>
  <c r="K44" i="48" s="1"/>
  <c r="G45" i="48"/>
  <c r="H45" i="48"/>
  <c r="I45" i="48" s="1"/>
  <c r="J45" i="48" s="1"/>
  <c r="K45" i="48"/>
  <c r="G46" i="48"/>
  <c r="H46" i="48"/>
  <c r="I46" i="48"/>
  <c r="J46" i="48"/>
  <c r="K46" i="48"/>
  <c r="G47" i="48"/>
  <c r="H47" i="48"/>
  <c r="I47" i="48"/>
  <c r="J47" i="48"/>
  <c r="K47" i="48"/>
  <c r="G48" i="48"/>
  <c r="H48" i="48"/>
  <c r="I48" i="48"/>
  <c r="J48" i="48" s="1"/>
  <c r="K48" i="48" s="1"/>
  <c r="G49" i="48"/>
  <c r="H49" i="48"/>
  <c r="I49" i="48"/>
  <c r="J49" i="48"/>
  <c r="K49" i="48" s="1"/>
  <c r="G50" i="48"/>
  <c r="H50" i="48"/>
  <c r="I50" i="48"/>
  <c r="J50" i="48" s="1"/>
  <c r="K50" i="48" s="1"/>
  <c r="G51" i="48"/>
  <c r="H51" i="48"/>
  <c r="I51" i="48" s="1"/>
  <c r="J51" i="48" s="1"/>
  <c r="K51" i="48" s="1"/>
  <c r="G52" i="48"/>
  <c r="H52" i="48"/>
  <c r="I52" i="48"/>
  <c r="J52" i="48" s="1"/>
  <c r="K52" i="48" s="1"/>
  <c r="G53" i="48"/>
  <c r="H53" i="48"/>
  <c r="I53" i="48" s="1"/>
  <c r="J53" i="48" s="1"/>
  <c r="K53" i="48"/>
  <c r="G54" i="48"/>
  <c r="H54" i="48"/>
  <c r="I54" i="48"/>
  <c r="J54" i="48"/>
  <c r="K54" i="48"/>
  <c r="G55" i="48"/>
  <c r="H55" i="48"/>
  <c r="I55" i="48"/>
  <c r="J55" i="48" s="1"/>
  <c r="K55" i="48" s="1"/>
  <c r="G56" i="48"/>
  <c r="H56" i="48"/>
  <c r="I56" i="48" s="1"/>
  <c r="J56" i="48" s="1"/>
  <c r="K56" i="48" s="1"/>
  <c r="G57" i="48"/>
  <c r="H57" i="48"/>
  <c r="I57" i="48"/>
  <c r="J57" i="48"/>
  <c r="K57" i="48" s="1"/>
  <c r="G58" i="48"/>
  <c r="H58" i="48"/>
  <c r="I58" i="48"/>
  <c r="J58" i="48" s="1"/>
  <c r="K58" i="48"/>
  <c r="G59" i="48"/>
  <c r="H59" i="48"/>
  <c r="I59" i="48" s="1"/>
  <c r="J59" i="48" s="1"/>
  <c r="K59" i="48" s="1"/>
  <c r="G60" i="48"/>
  <c r="H60" i="48"/>
  <c r="I60" i="48"/>
  <c r="J60" i="48" s="1"/>
  <c r="K60" i="48"/>
  <c r="G61" i="48"/>
  <c r="H61" i="48"/>
  <c r="I61" i="48" s="1"/>
  <c r="J61" i="48" s="1"/>
  <c r="K61" i="48" s="1"/>
  <c r="G62" i="48"/>
  <c r="H62" i="48"/>
  <c r="I62" i="48"/>
  <c r="J62" i="48" s="1"/>
  <c r="K62" i="48" s="1"/>
  <c r="N39" i="49" l="1"/>
  <c r="E39" i="49" s="1"/>
  <c r="M17" i="49"/>
  <c r="M47" i="49"/>
  <c r="N31" i="49"/>
  <c r="E31" i="49" s="1"/>
  <c r="N23" i="49"/>
  <c r="E23" i="49" s="1"/>
  <c r="M30" i="49"/>
  <c r="N30" i="49" s="1"/>
  <c r="E30" i="49" s="1"/>
  <c r="M57" i="49"/>
  <c r="N53" i="49"/>
  <c r="E53" i="49" s="1"/>
  <c r="M48" i="49"/>
  <c r="N48" i="49" s="1"/>
  <c r="E48" i="49" s="1"/>
  <c r="M35" i="49"/>
  <c r="N35" i="49" s="1"/>
  <c r="E35" i="49" s="1"/>
  <c r="N46" i="49"/>
  <c r="E46" i="49" s="1"/>
  <c r="M16" i="49"/>
  <c r="N16" i="49" s="1"/>
  <c r="E16" i="49" s="1"/>
  <c r="M10" i="49"/>
  <c r="M29" i="49"/>
  <c r="N18" i="49"/>
  <c r="E18" i="49" s="1"/>
  <c r="N37" i="49"/>
  <c r="E37" i="49" s="1"/>
  <c r="N62" i="49"/>
  <c r="E62" i="49" s="1"/>
  <c r="N45" i="49"/>
  <c r="E45" i="49" s="1"/>
  <c r="N57" i="49"/>
  <c r="E57" i="49" s="1"/>
  <c r="M38" i="49"/>
  <c r="M25" i="49"/>
  <c r="N25" i="49" s="1"/>
  <c r="E25" i="49" s="1"/>
  <c r="M51" i="49"/>
  <c r="N51" i="49" s="1"/>
  <c r="E51" i="49" s="1"/>
  <c r="M59" i="49"/>
  <c r="N59" i="49" s="1"/>
  <c r="E59" i="49" s="1"/>
  <c r="N15" i="49"/>
  <c r="E15" i="49" s="1"/>
  <c r="M36" i="49"/>
  <c r="N36" i="49" s="1"/>
  <c r="E36" i="49" s="1"/>
  <c r="N10" i="49"/>
  <c r="M22" i="49"/>
  <c r="N22" i="49" s="1"/>
  <c r="E22" i="49" s="1"/>
  <c r="M44" i="49"/>
  <c r="N44" i="49" s="1"/>
  <c r="E44" i="49" s="1"/>
  <c r="M37" i="49"/>
  <c r="M28" i="49"/>
  <c r="N28" i="49" s="1"/>
  <c r="E28" i="49" s="1"/>
  <c r="M21" i="49"/>
  <c r="N29" i="49"/>
  <c r="E29" i="49" s="1"/>
  <c r="N54" i="49"/>
  <c r="E54" i="49" s="1"/>
  <c r="N49" i="49"/>
  <c r="E49" i="49" s="1"/>
  <c r="M13" i="49"/>
  <c r="N13" i="49" s="1"/>
  <c r="E13" i="49" s="1"/>
  <c r="M56" i="49"/>
  <c r="N56" i="49" s="1"/>
  <c r="E56" i="49" s="1"/>
  <c r="M46" i="49"/>
  <c r="N14" i="49"/>
  <c r="E14" i="49" s="1"/>
  <c r="N17" i="49"/>
  <c r="E17" i="49" s="1"/>
  <c r="M23" i="49"/>
  <c r="N47" i="49"/>
  <c r="E47" i="49" s="1"/>
  <c r="M55" i="49"/>
  <c r="N55" i="49" s="1"/>
  <c r="E55" i="49" s="1"/>
  <c r="N61" i="49"/>
  <c r="E61" i="49" s="1"/>
  <c r="N12" i="49"/>
  <c r="E12" i="49" s="1"/>
  <c r="M52" i="49"/>
  <c r="N52" i="49" s="1"/>
  <c r="E52" i="49" s="1"/>
  <c r="M45" i="49"/>
  <c r="M33" i="49"/>
  <c r="N33" i="49" s="1"/>
  <c r="E33" i="49" s="1"/>
  <c r="M42" i="49"/>
  <c r="N42" i="49" s="1"/>
  <c r="E42" i="49" s="1"/>
  <c r="N21" i="49"/>
  <c r="E21" i="49" s="1"/>
  <c r="N38" i="49"/>
  <c r="E38" i="49" s="1"/>
  <c r="N41" i="49"/>
  <c r="E41" i="49" s="1"/>
  <c r="M26" i="49"/>
  <c r="N26" i="49" s="1"/>
  <c r="E26" i="49" s="1"/>
  <c r="M54" i="49"/>
  <c r="M51" i="48"/>
  <c r="M30" i="48"/>
  <c r="M62" i="48"/>
  <c r="L60" i="48"/>
  <c r="M57" i="48"/>
  <c r="M24" i="48"/>
  <c r="M44" i="48"/>
  <c r="M39" i="48"/>
  <c r="M34" i="48"/>
  <c r="M19" i="48"/>
  <c r="M41" i="48"/>
  <c r="M29" i="48"/>
  <c r="M16" i="48"/>
  <c r="M14" i="48"/>
  <c r="M12" i="48"/>
  <c r="M60" i="48"/>
  <c r="M38" i="48"/>
  <c r="M13" i="48"/>
  <c r="M61" i="48"/>
  <c r="M49" i="48"/>
  <c r="L44" i="48"/>
  <c r="N44" i="48" s="1"/>
  <c r="E44" i="48" s="1"/>
  <c r="M23" i="48"/>
  <c r="M43" i="48"/>
  <c r="M36" i="48"/>
  <c r="M33" i="48"/>
  <c r="L12" i="48"/>
  <c r="N12" i="48" s="1"/>
  <c r="E12" i="48" s="1"/>
  <c r="M17" i="48"/>
  <c r="M42" i="48"/>
  <c r="M15" i="48"/>
  <c r="L49" i="48"/>
  <c r="N49" i="48" s="1"/>
  <c r="E49" i="48" s="1"/>
  <c r="M50" i="48"/>
  <c r="M18" i="48"/>
  <c r="I6" i="48"/>
  <c r="L51" i="48" s="1"/>
  <c r="N51" i="48" s="1"/>
  <c r="E51" i="48" s="1"/>
  <c r="L10" i="48"/>
  <c r="N10" i="48" s="1"/>
  <c r="L58" i="48"/>
  <c r="N58" i="48" s="1"/>
  <c r="E58" i="48" s="1"/>
  <c r="M32" i="48"/>
  <c r="M58" i="48"/>
  <c r="M47" i="48"/>
  <c r="M25" i="48"/>
  <c r="I7" i="48"/>
  <c r="M10" i="48"/>
  <c r="L40" i="48"/>
  <c r="M26" i="48"/>
  <c r="B6" i="47"/>
  <c r="B7" i="47"/>
  <c r="E10" i="47"/>
  <c r="G10" i="47"/>
  <c r="H10" i="47"/>
  <c r="I10" i="47"/>
  <c r="J10" i="47" s="1"/>
  <c r="K10" i="47" s="1"/>
  <c r="G11" i="47"/>
  <c r="H11" i="47"/>
  <c r="I11" i="47" s="1"/>
  <c r="J11" i="47" s="1"/>
  <c r="K11" i="47" s="1"/>
  <c r="G12" i="47"/>
  <c r="H12" i="47"/>
  <c r="I12" i="47" s="1"/>
  <c r="J12" i="47" s="1"/>
  <c r="K12" i="47" s="1"/>
  <c r="G13" i="47"/>
  <c r="H13" i="47"/>
  <c r="I13" i="47"/>
  <c r="J13" i="47"/>
  <c r="K13" i="47"/>
  <c r="G14" i="47"/>
  <c r="H14" i="47"/>
  <c r="I14" i="47"/>
  <c r="J14" i="47"/>
  <c r="K14" i="47"/>
  <c r="G15" i="47"/>
  <c r="H15" i="47"/>
  <c r="I15" i="47"/>
  <c r="J15" i="47"/>
  <c r="K15" i="47"/>
  <c r="G16" i="47"/>
  <c r="H16" i="47"/>
  <c r="I16" i="47"/>
  <c r="J16" i="47"/>
  <c r="K16" i="47"/>
  <c r="G17" i="47"/>
  <c r="H17" i="47"/>
  <c r="I17" i="47"/>
  <c r="J17" i="47" s="1"/>
  <c r="K17" i="47" s="1"/>
  <c r="G18" i="47"/>
  <c r="H18" i="47"/>
  <c r="I18" i="47"/>
  <c r="J18" i="47" s="1"/>
  <c r="K18" i="47" s="1"/>
  <c r="G19" i="47"/>
  <c r="H19" i="47"/>
  <c r="I19" i="47" s="1"/>
  <c r="J19" i="47" s="1"/>
  <c r="K19" i="47" s="1"/>
  <c r="G20" i="47"/>
  <c r="H20" i="47"/>
  <c r="I20" i="47" s="1"/>
  <c r="J20" i="47" s="1"/>
  <c r="K20" i="47" s="1"/>
  <c r="G21" i="47"/>
  <c r="H21" i="47"/>
  <c r="I21" i="47"/>
  <c r="J21" i="47"/>
  <c r="K21" i="47"/>
  <c r="G22" i="47"/>
  <c r="H22" i="47"/>
  <c r="I22" i="47"/>
  <c r="J22" i="47"/>
  <c r="K22" i="47"/>
  <c r="G23" i="47"/>
  <c r="H23" i="47"/>
  <c r="I23" i="47"/>
  <c r="J23" i="47"/>
  <c r="K23" i="47"/>
  <c r="G24" i="47"/>
  <c r="H24" i="47"/>
  <c r="I24" i="47" s="1"/>
  <c r="J24" i="47" s="1"/>
  <c r="K24" i="47" s="1"/>
  <c r="G25" i="47"/>
  <c r="H25" i="47"/>
  <c r="I25" i="47"/>
  <c r="J25" i="47"/>
  <c r="K25" i="47" s="1"/>
  <c r="G26" i="47"/>
  <c r="H26" i="47"/>
  <c r="I26" i="47"/>
  <c r="J26" i="47" s="1"/>
  <c r="K26" i="47" s="1"/>
  <c r="G27" i="47"/>
  <c r="H27" i="47"/>
  <c r="I27" i="47" s="1"/>
  <c r="J27" i="47" s="1"/>
  <c r="K27" i="47" s="1"/>
  <c r="G28" i="47"/>
  <c r="H28" i="47"/>
  <c r="I28" i="47" s="1"/>
  <c r="J28" i="47" s="1"/>
  <c r="K28" i="47" s="1"/>
  <c r="G29" i="47"/>
  <c r="H29" i="47"/>
  <c r="I29" i="47"/>
  <c r="J29" i="47"/>
  <c r="K29" i="47"/>
  <c r="G30" i="47"/>
  <c r="H30" i="47"/>
  <c r="I30" i="47"/>
  <c r="J30" i="47"/>
  <c r="K30" i="47"/>
  <c r="G31" i="47"/>
  <c r="H31" i="47"/>
  <c r="I31" i="47"/>
  <c r="J31" i="47"/>
  <c r="K31" i="47"/>
  <c r="G32" i="47"/>
  <c r="H32" i="47"/>
  <c r="I32" i="47" s="1"/>
  <c r="J32" i="47" s="1"/>
  <c r="K32" i="47" s="1"/>
  <c r="G33" i="47"/>
  <c r="H33" i="47"/>
  <c r="I33" i="47"/>
  <c r="J33" i="47"/>
  <c r="K33" i="47" s="1"/>
  <c r="G34" i="47"/>
  <c r="H34" i="47"/>
  <c r="I34" i="47"/>
  <c r="J34" i="47" s="1"/>
  <c r="K34" i="47" s="1"/>
  <c r="G35" i="47"/>
  <c r="H35" i="47"/>
  <c r="I35" i="47" s="1"/>
  <c r="J35" i="47" s="1"/>
  <c r="K35" i="47" s="1"/>
  <c r="G36" i="47"/>
  <c r="H36" i="47"/>
  <c r="I36" i="47" s="1"/>
  <c r="J36" i="47" s="1"/>
  <c r="K36" i="47" s="1"/>
  <c r="G37" i="47"/>
  <c r="H37" i="47"/>
  <c r="I37" i="47"/>
  <c r="J37" i="47"/>
  <c r="K37" i="47"/>
  <c r="G38" i="47"/>
  <c r="H38" i="47"/>
  <c r="I38" i="47"/>
  <c r="J38" i="47"/>
  <c r="K38" i="47"/>
  <c r="G39" i="47"/>
  <c r="H39" i="47"/>
  <c r="I39" i="47"/>
  <c r="J39" i="47"/>
  <c r="K39" i="47"/>
  <c r="G40" i="47"/>
  <c r="H40" i="47"/>
  <c r="I40" i="47"/>
  <c r="J40" i="47" s="1"/>
  <c r="K40" i="47" s="1"/>
  <c r="G41" i="47"/>
  <c r="H41" i="47"/>
  <c r="I41" i="47"/>
  <c r="J41" i="47"/>
  <c r="K41" i="47" s="1"/>
  <c r="G42" i="47"/>
  <c r="H42" i="47"/>
  <c r="I42" i="47" s="1"/>
  <c r="J42" i="47" s="1"/>
  <c r="K42" i="47" s="1"/>
  <c r="G43" i="47"/>
  <c r="H43" i="47"/>
  <c r="I43" i="47" s="1"/>
  <c r="J43" i="47" s="1"/>
  <c r="K43" i="47" s="1"/>
  <c r="G44" i="47"/>
  <c r="H44" i="47"/>
  <c r="I44" i="47" s="1"/>
  <c r="J44" i="47" s="1"/>
  <c r="K44" i="47" s="1"/>
  <c r="G45" i="47"/>
  <c r="H45" i="47"/>
  <c r="I45" i="47"/>
  <c r="J45" i="47"/>
  <c r="K45" i="47"/>
  <c r="G46" i="47"/>
  <c r="H46" i="47"/>
  <c r="I46" i="47"/>
  <c r="J46" i="47"/>
  <c r="K46" i="47"/>
  <c r="G47" i="47"/>
  <c r="H47" i="47"/>
  <c r="I47" i="47"/>
  <c r="J47" i="47" s="1"/>
  <c r="K47" i="47" s="1"/>
  <c r="G48" i="47"/>
  <c r="H48" i="47"/>
  <c r="I48" i="47"/>
  <c r="J48" i="47"/>
  <c r="K48" i="47" s="1"/>
  <c r="G49" i="47"/>
  <c r="H49" i="47"/>
  <c r="I49" i="47"/>
  <c r="J49" i="47"/>
  <c r="K49" i="47" s="1"/>
  <c r="G50" i="47"/>
  <c r="H50" i="47"/>
  <c r="I50" i="47" s="1"/>
  <c r="J50" i="47" s="1"/>
  <c r="K50" i="47" s="1"/>
  <c r="G51" i="47"/>
  <c r="H51" i="47"/>
  <c r="I51" i="47" s="1"/>
  <c r="J51" i="47" s="1"/>
  <c r="K51" i="47" s="1"/>
  <c r="G52" i="47"/>
  <c r="H52" i="47"/>
  <c r="I52" i="47" s="1"/>
  <c r="J52" i="47" s="1"/>
  <c r="K52" i="47" s="1"/>
  <c r="G53" i="47"/>
  <c r="H53" i="47"/>
  <c r="I53" i="47"/>
  <c r="J53" i="47"/>
  <c r="K53" i="47"/>
  <c r="G54" i="47"/>
  <c r="H54" i="47"/>
  <c r="I54" i="47"/>
  <c r="J54" i="47"/>
  <c r="K54" i="47"/>
  <c r="G55" i="47"/>
  <c r="H55" i="47"/>
  <c r="I55" i="47"/>
  <c r="J55" i="47" s="1"/>
  <c r="K55" i="47" s="1"/>
  <c r="G56" i="47"/>
  <c r="H56" i="47"/>
  <c r="I56" i="47"/>
  <c r="J56" i="47"/>
  <c r="K56" i="47"/>
  <c r="G57" i="47"/>
  <c r="H57" i="47"/>
  <c r="I57" i="47"/>
  <c r="J57" i="47"/>
  <c r="K57" i="47" s="1"/>
  <c r="G58" i="47"/>
  <c r="H58" i="47"/>
  <c r="I58" i="47"/>
  <c r="J58" i="47" s="1"/>
  <c r="K58" i="47" s="1"/>
  <c r="G59" i="47"/>
  <c r="H59" i="47"/>
  <c r="I59" i="47" s="1"/>
  <c r="J59" i="47" s="1"/>
  <c r="K59" i="47" s="1"/>
  <c r="G60" i="47"/>
  <c r="H60" i="47"/>
  <c r="I60" i="47" s="1"/>
  <c r="J60" i="47" s="1"/>
  <c r="K60" i="47" s="1"/>
  <c r="G61" i="47"/>
  <c r="H61" i="47"/>
  <c r="I61" i="47"/>
  <c r="J61" i="47"/>
  <c r="K61" i="47" s="1"/>
  <c r="G62" i="47"/>
  <c r="H62" i="47"/>
  <c r="I62" i="47"/>
  <c r="J62" i="47"/>
  <c r="K62" i="47" s="1"/>
  <c r="N60" i="48" l="1"/>
  <c r="E60" i="48" s="1"/>
  <c r="L50" i="48"/>
  <c r="N50" i="48" s="1"/>
  <c r="E50" i="48" s="1"/>
  <c r="L19" i="48"/>
  <c r="N19" i="48" s="1"/>
  <c r="E19" i="48" s="1"/>
  <c r="L27" i="48"/>
  <c r="N27" i="48" s="1"/>
  <c r="E27" i="48" s="1"/>
  <c r="L41" i="48"/>
  <c r="N41" i="48" s="1"/>
  <c r="E41" i="48" s="1"/>
  <c r="L34" i="48"/>
  <c r="N34" i="48" s="1"/>
  <c r="E34" i="48" s="1"/>
  <c r="L33" i="48"/>
  <c r="N33" i="48" s="1"/>
  <c r="E33" i="48" s="1"/>
  <c r="L32" i="48"/>
  <c r="N32" i="48" s="1"/>
  <c r="E32" i="48" s="1"/>
  <c r="L48" i="48"/>
  <c r="L36" i="48"/>
  <c r="N36" i="48" s="1"/>
  <c r="E36" i="48" s="1"/>
  <c r="L43" i="48"/>
  <c r="N43" i="48" s="1"/>
  <c r="E43" i="48" s="1"/>
  <c r="M28" i="48"/>
  <c r="M22" i="48"/>
  <c r="M54" i="48"/>
  <c r="M35" i="48"/>
  <c r="M21" i="48"/>
  <c r="M27" i="48"/>
  <c r="M53" i="48"/>
  <c r="M20" i="48"/>
  <c r="M52" i="48"/>
  <c r="L26" i="48"/>
  <c r="N26" i="48" s="1"/>
  <c r="E26" i="48" s="1"/>
  <c r="L42" i="48"/>
  <c r="N42" i="48" s="1"/>
  <c r="E42" i="48" s="1"/>
  <c r="M56" i="48"/>
  <c r="M48" i="48"/>
  <c r="M37" i="48"/>
  <c r="M59" i="48"/>
  <c r="M45" i="48"/>
  <c r="L39" i="48"/>
  <c r="N39" i="48" s="1"/>
  <c r="E39" i="48" s="1"/>
  <c r="L37" i="48"/>
  <c r="N37" i="48" s="1"/>
  <c r="E37" i="48" s="1"/>
  <c r="L38" i="48"/>
  <c r="N38" i="48" s="1"/>
  <c r="E38" i="48" s="1"/>
  <c r="L53" i="48"/>
  <c r="N53" i="48" s="1"/>
  <c r="E53" i="48" s="1"/>
  <c r="L54" i="48"/>
  <c r="L20" i="48"/>
  <c r="N20" i="48" s="1"/>
  <c r="E20" i="48" s="1"/>
  <c r="L47" i="48"/>
  <c r="N47" i="48" s="1"/>
  <c r="E47" i="48" s="1"/>
  <c r="L52" i="48"/>
  <c r="N52" i="48" s="1"/>
  <c r="E52" i="48" s="1"/>
  <c r="L31" i="48"/>
  <c r="L61" i="48"/>
  <c r="N61" i="48" s="1"/>
  <c r="E61" i="48" s="1"/>
  <c r="L29" i="48"/>
  <c r="N29" i="48" s="1"/>
  <c r="E29" i="48" s="1"/>
  <c r="L30" i="48"/>
  <c r="N30" i="48" s="1"/>
  <c r="E30" i="48" s="1"/>
  <c r="L23" i="48"/>
  <c r="N23" i="48" s="1"/>
  <c r="E23" i="48" s="1"/>
  <c r="L28" i="48"/>
  <c r="N28" i="48" s="1"/>
  <c r="E28" i="48" s="1"/>
  <c r="L55" i="48"/>
  <c r="L21" i="48"/>
  <c r="L22" i="48"/>
  <c r="N22" i="48" s="1"/>
  <c r="E22" i="48" s="1"/>
  <c r="L15" i="48"/>
  <c r="N15" i="48" s="1"/>
  <c r="E15" i="48" s="1"/>
  <c r="L13" i="48"/>
  <c r="N13" i="48" s="1"/>
  <c r="E13" i="48" s="1"/>
  <c r="L14" i="48"/>
  <c r="N14" i="48" s="1"/>
  <c r="E14" i="48" s="1"/>
  <c r="L45" i="48"/>
  <c r="N45" i="48" s="1"/>
  <c r="E45" i="48" s="1"/>
  <c r="L46" i="48"/>
  <c r="N46" i="48" s="1"/>
  <c r="E46" i="48" s="1"/>
  <c r="L24" i="48"/>
  <c r="N24" i="48" s="1"/>
  <c r="E24" i="48" s="1"/>
  <c r="L57" i="48"/>
  <c r="N57" i="48" s="1"/>
  <c r="E57" i="48" s="1"/>
  <c r="L11" i="48"/>
  <c r="N11" i="48" s="1"/>
  <c r="E11" i="48" s="1"/>
  <c r="L59" i="48"/>
  <c r="N59" i="48" s="1"/>
  <c r="E59" i="48" s="1"/>
  <c r="L25" i="48"/>
  <c r="N25" i="48" s="1"/>
  <c r="E25" i="48" s="1"/>
  <c r="L56" i="48"/>
  <c r="N56" i="48" s="1"/>
  <c r="E56" i="48" s="1"/>
  <c r="L18" i="48"/>
  <c r="N18" i="48" s="1"/>
  <c r="E18" i="48" s="1"/>
  <c r="M40" i="48"/>
  <c r="N40" i="48" s="1"/>
  <c r="E40" i="48" s="1"/>
  <c r="L35" i="48"/>
  <c r="L17" i="48"/>
  <c r="N17" i="48" s="1"/>
  <c r="E17" i="48" s="1"/>
  <c r="L16" i="48"/>
  <c r="N16" i="48" s="1"/>
  <c r="E16" i="48" s="1"/>
  <c r="M31" i="48"/>
  <c r="M55" i="48"/>
  <c r="L62" i="48"/>
  <c r="N62" i="48" s="1"/>
  <c r="E62" i="48" s="1"/>
  <c r="M46" i="48"/>
  <c r="M11" i="48"/>
  <c r="M62" i="47"/>
  <c r="M55" i="47"/>
  <c r="M13" i="47"/>
  <c r="M61" i="47"/>
  <c r="M17" i="47"/>
  <c r="M15" i="47"/>
  <c r="I7" i="47"/>
  <c r="M49" i="47"/>
  <c r="L43" i="47"/>
  <c r="I6" i="47"/>
  <c r="L35" i="47" s="1"/>
  <c r="M34" i="47"/>
  <c r="M33" i="47"/>
  <c r="M39" i="47"/>
  <c r="B6" i="46"/>
  <c r="B7" i="46"/>
  <c r="E10" i="46"/>
  <c r="G10" i="46"/>
  <c r="I6" i="46" s="1"/>
  <c r="L13" i="46" s="1"/>
  <c r="H10" i="46"/>
  <c r="I10" i="46"/>
  <c r="J10" i="46" s="1"/>
  <c r="K10" i="46" s="1"/>
  <c r="L10" i="46"/>
  <c r="G11" i="46"/>
  <c r="H11" i="46"/>
  <c r="I11" i="46" s="1"/>
  <c r="J11" i="46" s="1"/>
  <c r="K11" i="46"/>
  <c r="L11" i="46"/>
  <c r="G12" i="46"/>
  <c r="H12" i="46"/>
  <c r="I12" i="46"/>
  <c r="J12" i="46"/>
  <c r="K12" i="46"/>
  <c r="L12" i="46"/>
  <c r="G13" i="46"/>
  <c r="H13" i="46"/>
  <c r="I13" i="46"/>
  <c r="J13" i="46"/>
  <c r="K13" i="46"/>
  <c r="G14" i="46"/>
  <c r="H14" i="46"/>
  <c r="I14" i="46"/>
  <c r="J14" i="46"/>
  <c r="K14" i="46"/>
  <c r="G15" i="46"/>
  <c r="H15" i="46"/>
  <c r="I15" i="46"/>
  <c r="J15" i="46"/>
  <c r="K15" i="46"/>
  <c r="L15" i="46"/>
  <c r="G16" i="46"/>
  <c r="H16" i="46"/>
  <c r="I16" i="46"/>
  <c r="J16" i="46"/>
  <c r="K16" i="46"/>
  <c r="G17" i="46"/>
  <c r="H17" i="46"/>
  <c r="I17" i="46"/>
  <c r="J17" i="46"/>
  <c r="K17" i="46" s="1"/>
  <c r="G18" i="46"/>
  <c r="L18" i="46" s="1"/>
  <c r="H18" i="46"/>
  <c r="I18" i="46"/>
  <c r="J18" i="46" s="1"/>
  <c r="K18" i="46" s="1"/>
  <c r="G19" i="46"/>
  <c r="L19" i="46" s="1"/>
  <c r="H19" i="46"/>
  <c r="I19" i="46" s="1"/>
  <c r="J19" i="46" s="1"/>
  <c r="K19" i="46" s="1"/>
  <c r="G20" i="46"/>
  <c r="L20" i="46" s="1"/>
  <c r="H20" i="46"/>
  <c r="I20" i="46"/>
  <c r="J20" i="46"/>
  <c r="K20" i="46"/>
  <c r="G21" i="46"/>
  <c r="H21" i="46"/>
  <c r="I21" i="46"/>
  <c r="J21" i="46"/>
  <c r="K21" i="46"/>
  <c r="G22" i="46"/>
  <c r="H22" i="46"/>
  <c r="I22" i="46" s="1"/>
  <c r="J22" i="46" s="1"/>
  <c r="K22" i="46" s="1"/>
  <c r="G23" i="46"/>
  <c r="L23" i="46" s="1"/>
  <c r="H23" i="46"/>
  <c r="I23" i="46"/>
  <c r="J23" i="46" s="1"/>
  <c r="K23" i="46" s="1"/>
  <c r="G24" i="46"/>
  <c r="L24" i="46" s="1"/>
  <c r="H24" i="46"/>
  <c r="I24" i="46"/>
  <c r="J24" i="46"/>
  <c r="K24" i="46" s="1"/>
  <c r="G25" i="46"/>
  <c r="H25" i="46"/>
  <c r="I25" i="46"/>
  <c r="J25" i="46"/>
  <c r="K25" i="46" s="1"/>
  <c r="G26" i="46"/>
  <c r="H26" i="46"/>
  <c r="I26" i="46"/>
  <c r="J26" i="46" s="1"/>
  <c r="K26" i="46" s="1"/>
  <c r="L26" i="46"/>
  <c r="G27" i="46"/>
  <c r="H27" i="46"/>
  <c r="I27" i="46" s="1"/>
  <c r="J27" i="46" s="1"/>
  <c r="K27" i="46"/>
  <c r="L27" i="46"/>
  <c r="G28" i="46"/>
  <c r="H28" i="46"/>
  <c r="I28" i="46"/>
  <c r="J28" i="46"/>
  <c r="K28" i="46"/>
  <c r="L28" i="46"/>
  <c r="G29" i="46"/>
  <c r="H29" i="46"/>
  <c r="I29" i="46"/>
  <c r="J29" i="46"/>
  <c r="K29" i="46"/>
  <c r="L29" i="46"/>
  <c r="G30" i="46"/>
  <c r="H30" i="46"/>
  <c r="I30" i="46"/>
  <c r="J30" i="46"/>
  <c r="K30" i="46"/>
  <c r="L30" i="46"/>
  <c r="G31" i="46"/>
  <c r="H31" i="46"/>
  <c r="I31" i="46"/>
  <c r="J31" i="46"/>
  <c r="K31" i="46"/>
  <c r="L31" i="46"/>
  <c r="G32" i="46"/>
  <c r="L32" i="46" s="1"/>
  <c r="H32" i="46"/>
  <c r="I32" i="46"/>
  <c r="J32" i="46"/>
  <c r="K32" i="46"/>
  <c r="G33" i="46"/>
  <c r="L33" i="46" s="1"/>
  <c r="H33" i="46"/>
  <c r="I33" i="46" s="1"/>
  <c r="J33" i="46" s="1"/>
  <c r="K33" i="46" s="1"/>
  <c r="G34" i="46"/>
  <c r="L34" i="46" s="1"/>
  <c r="H34" i="46"/>
  <c r="I34" i="46"/>
  <c r="J34" i="46" s="1"/>
  <c r="K34" i="46" s="1"/>
  <c r="G35" i="46"/>
  <c r="H35" i="46"/>
  <c r="I35" i="46" s="1"/>
  <c r="J35" i="46" s="1"/>
  <c r="K35" i="46"/>
  <c r="L35" i="46"/>
  <c r="G36" i="46"/>
  <c r="L36" i="46" s="1"/>
  <c r="H36" i="46"/>
  <c r="I36" i="46"/>
  <c r="J36" i="46"/>
  <c r="K36" i="46"/>
  <c r="G37" i="46"/>
  <c r="H37" i="46"/>
  <c r="I37" i="46"/>
  <c r="J37" i="46"/>
  <c r="K37" i="46" s="1"/>
  <c r="G38" i="46"/>
  <c r="H38" i="46"/>
  <c r="I38" i="46"/>
  <c r="J38" i="46"/>
  <c r="K38" i="46" s="1"/>
  <c r="G39" i="46"/>
  <c r="L39" i="46" s="1"/>
  <c r="H39" i="46"/>
  <c r="I39" i="46"/>
  <c r="J39" i="46"/>
  <c r="K39" i="46"/>
  <c r="G40" i="46"/>
  <c r="H40" i="46"/>
  <c r="I40" i="46"/>
  <c r="J40" i="46"/>
  <c r="K40" i="46"/>
  <c r="G41" i="46"/>
  <c r="H41" i="46"/>
  <c r="I41" i="46"/>
  <c r="J41" i="46"/>
  <c r="K41" i="46" s="1"/>
  <c r="G42" i="46"/>
  <c r="H42" i="46"/>
  <c r="I42" i="46"/>
  <c r="J42" i="46" s="1"/>
  <c r="K42" i="46" s="1"/>
  <c r="G43" i="46"/>
  <c r="L43" i="46" s="1"/>
  <c r="H43" i="46"/>
  <c r="I43" i="46" s="1"/>
  <c r="J43" i="46" s="1"/>
  <c r="K43" i="46"/>
  <c r="G44" i="46"/>
  <c r="L44" i="46" s="1"/>
  <c r="H44" i="46"/>
  <c r="I44" i="46"/>
  <c r="J44" i="46"/>
  <c r="K44" i="46"/>
  <c r="G45" i="46"/>
  <c r="H45" i="46"/>
  <c r="I45" i="46"/>
  <c r="J45" i="46"/>
  <c r="K45" i="46"/>
  <c r="L45" i="46"/>
  <c r="G46" i="46"/>
  <c r="H46" i="46"/>
  <c r="I46" i="46"/>
  <c r="J46" i="46"/>
  <c r="K46" i="46"/>
  <c r="L46" i="46"/>
  <c r="G47" i="46"/>
  <c r="L47" i="46" s="1"/>
  <c r="H47" i="46"/>
  <c r="I47" i="46" s="1"/>
  <c r="J47" i="46" s="1"/>
  <c r="K47" i="46" s="1"/>
  <c r="G48" i="46"/>
  <c r="L48" i="46" s="1"/>
  <c r="H48" i="46"/>
  <c r="I48" i="46"/>
  <c r="J48" i="46" s="1"/>
  <c r="K48" i="46" s="1"/>
  <c r="G49" i="46"/>
  <c r="L49" i="46" s="1"/>
  <c r="H49" i="46"/>
  <c r="I49" i="46"/>
  <c r="J49" i="46"/>
  <c r="K49" i="46" s="1"/>
  <c r="G50" i="46"/>
  <c r="H50" i="46"/>
  <c r="I50" i="46"/>
  <c r="J50" i="46" s="1"/>
  <c r="K50" i="46" s="1"/>
  <c r="L50" i="46"/>
  <c r="G51" i="46"/>
  <c r="H51" i="46"/>
  <c r="I51" i="46" s="1"/>
  <c r="J51" i="46" s="1"/>
  <c r="K51" i="46"/>
  <c r="L51" i="46"/>
  <c r="G52" i="46"/>
  <c r="H52" i="46"/>
  <c r="I52" i="46"/>
  <c r="J52" i="46"/>
  <c r="K52" i="46"/>
  <c r="L52" i="46"/>
  <c r="G53" i="46"/>
  <c r="H53" i="46"/>
  <c r="I53" i="46"/>
  <c r="J53" i="46"/>
  <c r="K53" i="46"/>
  <c r="L53" i="46"/>
  <c r="G54" i="46"/>
  <c r="H54" i="46"/>
  <c r="I54" i="46"/>
  <c r="J54" i="46"/>
  <c r="K54" i="46"/>
  <c r="L54" i="46"/>
  <c r="G55" i="46"/>
  <c r="H55" i="46"/>
  <c r="I55" i="46"/>
  <c r="J55" i="46"/>
  <c r="K55" i="46"/>
  <c r="L55" i="46"/>
  <c r="G56" i="46"/>
  <c r="H56" i="46"/>
  <c r="I56" i="46"/>
  <c r="J56" i="46"/>
  <c r="K56" i="46"/>
  <c r="G57" i="46"/>
  <c r="L57" i="46" s="1"/>
  <c r="H57" i="46"/>
  <c r="I57" i="46"/>
  <c r="J57" i="46"/>
  <c r="K57" i="46" s="1"/>
  <c r="G58" i="46"/>
  <c r="L58" i="46" s="1"/>
  <c r="H58" i="46"/>
  <c r="I58" i="46" s="1"/>
  <c r="J58" i="46" s="1"/>
  <c r="K58" i="46" s="1"/>
  <c r="G59" i="46"/>
  <c r="L59" i="46" s="1"/>
  <c r="H59" i="46"/>
  <c r="I59" i="46" s="1"/>
  <c r="J59" i="46" s="1"/>
  <c r="K59" i="46"/>
  <c r="G60" i="46"/>
  <c r="L60" i="46" s="1"/>
  <c r="H60" i="46"/>
  <c r="I60" i="46"/>
  <c r="J60" i="46"/>
  <c r="K60" i="46" s="1"/>
  <c r="G61" i="46"/>
  <c r="H61" i="46"/>
  <c r="I61" i="46"/>
  <c r="J61" i="46" s="1"/>
  <c r="K61" i="46" s="1"/>
  <c r="G62" i="46"/>
  <c r="L62" i="46" s="1"/>
  <c r="H62" i="46"/>
  <c r="I62" i="46"/>
  <c r="J62" i="46" s="1"/>
  <c r="K62" i="46" s="1"/>
  <c r="N21" i="48" l="1"/>
  <c r="E21" i="48" s="1"/>
  <c r="N35" i="48"/>
  <c r="E35" i="48" s="1"/>
  <c r="N55" i="48"/>
  <c r="E55" i="48" s="1"/>
  <c r="N31" i="48"/>
  <c r="E31" i="48" s="1"/>
  <c r="N54" i="48"/>
  <c r="E54" i="48" s="1"/>
  <c r="N48" i="48"/>
  <c r="E48" i="48" s="1"/>
  <c r="L11" i="47"/>
  <c r="L51" i="47"/>
  <c r="L50" i="47"/>
  <c r="N50" i="47" s="1"/>
  <c r="E50" i="47" s="1"/>
  <c r="L48" i="47"/>
  <c r="L16" i="47"/>
  <c r="M11" i="47"/>
  <c r="M52" i="47"/>
  <c r="M36" i="47"/>
  <c r="M46" i="47"/>
  <c r="M28" i="47"/>
  <c r="M37" i="47"/>
  <c r="M38" i="47"/>
  <c r="M43" i="47"/>
  <c r="N43" i="47" s="1"/>
  <c r="E43" i="47" s="1"/>
  <c r="M20" i="47"/>
  <c r="M29" i="47"/>
  <c r="M30" i="47"/>
  <c r="M60" i="47"/>
  <c r="M44" i="47"/>
  <c r="M53" i="47"/>
  <c r="M54" i="47"/>
  <c r="M59" i="47"/>
  <c r="M45" i="47"/>
  <c r="M51" i="47"/>
  <c r="M35" i="47"/>
  <c r="N35" i="47" s="1"/>
  <c r="E35" i="47" s="1"/>
  <c r="M50" i="47"/>
  <c r="M14" i="47"/>
  <c r="L57" i="47"/>
  <c r="L17" i="47"/>
  <c r="N17" i="47" s="1"/>
  <c r="E17" i="47" s="1"/>
  <c r="M25" i="47"/>
  <c r="M57" i="47"/>
  <c r="M10" i="47"/>
  <c r="L60" i="47"/>
  <c r="N60" i="47" s="1"/>
  <c r="E60" i="47" s="1"/>
  <c r="M12" i="47"/>
  <c r="M42" i="47"/>
  <c r="L41" i="47"/>
  <c r="L40" i="47"/>
  <c r="N40" i="47" s="1"/>
  <c r="E40" i="47" s="1"/>
  <c r="L26" i="47"/>
  <c r="N26" i="47" s="1"/>
  <c r="E26" i="47" s="1"/>
  <c r="M16" i="47"/>
  <c r="M23" i="47"/>
  <c r="M21" i="47"/>
  <c r="M22" i="47"/>
  <c r="M19" i="47"/>
  <c r="L59" i="47"/>
  <c r="L58" i="47"/>
  <c r="L49" i="47"/>
  <c r="N49" i="47" s="1"/>
  <c r="E49" i="47" s="1"/>
  <c r="L25" i="47"/>
  <c r="N25" i="47" s="1"/>
  <c r="E25" i="47" s="1"/>
  <c r="M32" i="47"/>
  <c r="M27" i="47"/>
  <c r="M40" i="47"/>
  <c r="L13" i="47"/>
  <c r="N13" i="47" s="1"/>
  <c r="E13" i="47" s="1"/>
  <c r="L14" i="47"/>
  <c r="N14" i="47" s="1"/>
  <c r="E14" i="47" s="1"/>
  <c r="L52" i="47"/>
  <c r="L62" i="47"/>
  <c r="N62" i="47" s="1"/>
  <c r="E62" i="47" s="1"/>
  <c r="L47" i="47"/>
  <c r="N47" i="47" s="1"/>
  <c r="E47" i="47" s="1"/>
  <c r="L53" i="47"/>
  <c r="L54" i="47"/>
  <c r="L36" i="47"/>
  <c r="N36" i="47" s="1"/>
  <c r="E36" i="47" s="1"/>
  <c r="L39" i="47"/>
  <c r="N39" i="47" s="1"/>
  <c r="E39" i="47" s="1"/>
  <c r="L45" i="47"/>
  <c r="L38" i="47"/>
  <c r="N38" i="47" s="1"/>
  <c r="E38" i="47" s="1"/>
  <c r="L23" i="47"/>
  <c r="L29" i="47"/>
  <c r="N29" i="47" s="1"/>
  <c r="E29" i="47" s="1"/>
  <c r="L15" i="47"/>
  <c r="N15" i="47" s="1"/>
  <c r="E15" i="47" s="1"/>
  <c r="L22" i="47"/>
  <c r="N22" i="47" s="1"/>
  <c r="E22" i="47" s="1"/>
  <c r="L55" i="47"/>
  <c r="N55" i="47" s="1"/>
  <c r="E55" i="47" s="1"/>
  <c r="L61" i="47"/>
  <c r="N61" i="47" s="1"/>
  <c r="E61" i="47" s="1"/>
  <c r="L44" i="47"/>
  <c r="N44" i="47" s="1"/>
  <c r="E44" i="47" s="1"/>
  <c r="L46" i="47"/>
  <c r="N46" i="47" s="1"/>
  <c r="E46" i="47" s="1"/>
  <c r="L28" i="47"/>
  <c r="N28" i="47" s="1"/>
  <c r="E28" i="47" s="1"/>
  <c r="L31" i="47"/>
  <c r="N31" i="47" s="1"/>
  <c r="E31" i="47" s="1"/>
  <c r="L37" i="47"/>
  <c r="L20" i="47"/>
  <c r="L30" i="47"/>
  <c r="N30" i="47" s="1"/>
  <c r="E30" i="47" s="1"/>
  <c r="L12" i="47"/>
  <c r="N12" i="47" s="1"/>
  <c r="E12" i="47" s="1"/>
  <c r="L21" i="47"/>
  <c r="N21" i="47" s="1"/>
  <c r="E21" i="47" s="1"/>
  <c r="L27" i="47"/>
  <c r="N27" i="47" s="1"/>
  <c r="E27" i="47" s="1"/>
  <c r="L56" i="47"/>
  <c r="N56" i="47" s="1"/>
  <c r="E56" i="47" s="1"/>
  <c r="L19" i="47"/>
  <c r="N19" i="47" s="1"/>
  <c r="E19" i="47" s="1"/>
  <c r="L10" i="47"/>
  <c r="M56" i="47"/>
  <c r="L42" i="47"/>
  <c r="N42" i="47" s="1"/>
  <c r="E42" i="47" s="1"/>
  <c r="L34" i="47"/>
  <c r="N34" i="47" s="1"/>
  <c r="E34" i="47" s="1"/>
  <c r="M18" i="47"/>
  <c r="L24" i="47"/>
  <c r="L33" i="47"/>
  <c r="N33" i="47" s="1"/>
  <c r="E33" i="47" s="1"/>
  <c r="M24" i="47"/>
  <c r="M26" i="47"/>
  <c r="L32" i="47"/>
  <c r="L18" i="47"/>
  <c r="M31" i="47"/>
  <c r="M41" i="47"/>
  <c r="M47" i="47"/>
  <c r="M48" i="47"/>
  <c r="M58" i="47"/>
  <c r="M49" i="46"/>
  <c r="N49" i="46" s="1"/>
  <c r="E49" i="46" s="1"/>
  <c r="M38" i="46"/>
  <c r="M36" i="46"/>
  <c r="N36" i="46" s="1"/>
  <c r="E36" i="46" s="1"/>
  <c r="N24" i="46"/>
  <c r="E24" i="46" s="1"/>
  <c r="M19" i="46"/>
  <c r="M34" i="46"/>
  <c r="N34" i="46" s="1"/>
  <c r="E34" i="46" s="1"/>
  <c r="M23" i="46"/>
  <c r="N23" i="46" s="1"/>
  <c r="E23" i="46" s="1"/>
  <c r="N19" i="46"/>
  <c r="E19" i="46" s="1"/>
  <c r="M53" i="46"/>
  <c r="N53" i="46" s="1"/>
  <c r="E53" i="46" s="1"/>
  <c r="N32" i="46"/>
  <c r="E32" i="46" s="1"/>
  <c r="M13" i="46"/>
  <c r="M10" i="46"/>
  <c r="N10" i="46" s="1"/>
  <c r="N54" i="46"/>
  <c r="E54" i="46" s="1"/>
  <c r="M62" i="46"/>
  <c r="M54" i="46"/>
  <c r="M48" i="46"/>
  <c r="N48" i="46" s="1"/>
  <c r="E48" i="46" s="1"/>
  <c r="M33" i="46"/>
  <c r="N33" i="46" s="1"/>
  <c r="E33" i="46" s="1"/>
  <c r="M22" i="46"/>
  <c r="N13" i="46"/>
  <c r="E13" i="46" s="1"/>
  <c r="M24" i="46"/>
  <c r="M14" i="46"/>
  <c r="N62" i="46"/>
  <c r="E62" i="46" s="1"/>
  <c r="M59" i="46"/>
  <c r="N59" i="46" s="1"/>
  <c r="E59" i="46" s="1"/>
  <c r="M61" i="46"/>
  <c r="M47" i="46"/>
  <c r="N47" i="46" s="1"/>
  <c r="E47" i="46" s="1"/>
  <c r="N15" i="46"/>
  <c r="E15" i="46" s="1"/>
  <c r="M15" i="46"/>
  <c r="M55" i="46"/>
  <c r="N55" i="46" s="1"/>
  <c r="E55" i="46" s="1"/>
  <c r="M16" i="46"/>
  <c r="M56" i="46"/>
  <c r="L42" i="46"/>
  <c r="M32" i="46"/>
  <c r="L25" i="46"/>
  <c r="L22" i="46"/>
  <c r="N22" i="46" s="1"/>
  <c r="E22" i="46" s="1"/>
  <c r="L21" i="46"/>
  <c r="L61" i="46"/>
  <c r="N61" i="46" s="1"/>
  <c r="E61" i="46" s="1"/>
  <c r="L40" i="46"/>
  <c r="I7" i="46"/>
  <c r="L41" i="46"/>
  <c r="L38" i="46"/>
  <c r="L37" i="46"/>
  <c r="L16" i="46"/>
  <c r="L56" i="46"/>
  <c r="L17" i="46"/>
  <c r="L14" i="46"/>
  <c r="B6" i="45"/>
  <c r="B7" i="45"/>
  <c r="E10" i="45"/>
  <c r="G10" i="45"/>
  <c r="I6" i="45" s="1"/>
  <c r="H10" i="45"/>
  <c r="I10" i="45"/>
  <c r="J10" i="45" s="1"/>
  <c r="K10" i="45" s="1"/>
  <c r="G11" i="45"/>
  <c r="L11" i="45" s="1"/>
  <c r="H11" i="45"/>
  <c r="I11" i="45" s="1"/>
  <c r="J11" i="45" s="1"/>
  <c r="K11" i="45" s="1"/>
  <c r="G12" i="45"/>
  <c r="H12" i="45"/>
  <c r="I12" i="45" s="1"/>
  <c r="J12" i="45" s="1"/>
  <c r="K12" i="45" s="1"/>
  <c r="G13" i="45"/>
  <c r="H13" i="45"/>
  <c r="I13" i="45" s="1"/>
  <c r="J13" i="45" s="1"/>
  <c r="K13" i="45" s="1"/>
  <c r="G14" i="45"/>
  <c r="H14" i="45"/>
  <c r="I14" i="45"/>
  <c r="J14" i="45"/>
  <c r="K14" i="45"/>
  <c r="G15" i="45"/>
  <c r="H15" i="45"/>
  <c r="I15" i="45"/>
  <c r="J15" i="45"/>
  <c r="K15" i="45"/>
  <c r="G16" i="45"/>
  <c r="H16" i="45"/>
  <c r="I16" i="45"/>
  <c r="J16" i="45"/>
  <c r="K16" i="45"/>
  <c r="G17" i="45"/>
  <c r="L17" i="45" s="1"/>
  <c r="H17" i="45"/>
  <c r="I17" i="45"/>
  <c r="J17" i="45"/>
  <c r="K17" i="45" s="1"/>
  <c r="G18" i="45"/>
  <c r="L18" i="45" s="1"/>
  <c r="H18" i="45"/>
  <c r="I18" i="45"/>
  <c r="J18" i="45" s="1"/>
  <c r="K18" i="45" s="1"/>
  <c r="G19" i="45"/>
  <c r="L19" i="45" s="1"/>
  <c r="H19" i="45"/>
  <c r="I19" i="45" s="1"/>
  <c r="J19" i="45" s="1"/>
  <c r="K19" i="45" s="1"/>
  <c r="G20" i="45"/>
  <c r="H20" i="45"/>
  <c r="I20" i="45" s="1"/>
  <c r="J20" i="45" s="1"/>
  <c r="K20" i="45" s="1"/>
  <c r="G21" i="45"/>
  <c r="H21" i="45"/>
  <c r="I21" i="45" s="1"/>
  <c r="J21" i="45" s="1"/>
  <c r="K21" i="45" s="1"/>
  <c r="G22" i="45"/>
  <c r="H22" i="45"/>
  <c r="I22" i="45"/>
  <c r="J22" i="45"/>
  <c r="K22" i="45"/>
  <c r="G23" i="45"/>
  <c r="H23" i="45"/>
  <c r="I23" i="45"/>
  <c r="J23" i="45"/>
  <c r="K23" i="45"/>
  <c r="G24" i="45"/>
  <c r="H24" i="45"/>
  <c r="I24" i="45"/>
  <c r="J24" i="45"/>
  <c r="K24" i="45"/>
  <c r="G25" i="45"/>
  <c r="L25" i="45" s="1"/>
  <c r="H25" i="45"/>
  <c r="I25" i="45"/>
  <c r="J25" i="45"/>
  <c r="K25" i="45" s="1"/>
  <c r="G26" i="45"/>
  <c r="L26" i="45" s="1"/>
  <c r="H26" i="45"/>
  <c r="I26" i="45"/>
  <c r="J26" i="45" s="1"/>
  <c r="K26" i="45" s="1"/>
  <c r="G27" i="45"/>
  <c r="L27" i="45" s="1"/>
  <c r="H27" i="45"/>
  <c r="I27" i="45" s="1"/>
  <c r="J27" i="45" s="1"/>
  <c r="K27" i="45" s="1"/>
  <c r="G28" i="45"/>
  <c r="H28" i="45"/>
  <c r="I28" i="45" s="1"/>
  <c r="J28" i="45" s="1"/>
  <c r="K28" i="45" s="1"/>
  <c r="G29" i="45"/>
  <c r="H29" i="45"/>
  <c r="I29" i="45" s="1"/>
  <c r="J29" i="45" s="1"/>
  <c r="K29" i="45" s="1"/>
  <c r="G30" i="45"/>
  <c r="H30" i="45"/>
  <c r="I30" i="45"/>
  <c r="J30" i="45"/>
  <c r="K30" i="45"/>
  <c r="G31" i="45"/>
  <c r="H31" i="45"/>
  <c r="I31" i="45"/>
  <c r="J31" i="45"/>
  <c r="K31" i="45"/>
  <c r="G32" i="45"/>
  <c r="H32" i="45"/>
  <c r="I32" i="45"/>
  <c r="J32" i="45"/>
  <c r="K32" i="45"/>
  <c r="G33" i="45"/>
  <c r="L33" i="45" s="1"/>
  <c r="H33" i="45"/>
  <c r="I33" i="45"/>
  <c r="J33" i="45"/>
  <c r="K33" i="45" s="1"/>
  <c r="G34" i="45"/>
  <c r="L34" i="45" s="1"/>
  <c r="H34" i="45"/>
  <c r="I34" i="45"/>
  <c r="J34" i="45" s="1"/>
  <c r="K34" i="45" s="1"/>
  <c r="G35" i="45"/>
  <c r="L35" i="45" s="1"/>
  <c r="H35" i="45"/>
  <c r="I35" i="45" s="1"/>
  <c r="J35" i="45" s="1"/>
  <c r="K35" i="45" s="1"/>
  <c r="G36" i="45"/>
  <c r="H36" i="45"/>
  <c r="I36" i="45" s="1"/>
  <c r="J36" i="45" s="1"/>
  <c r="K36" i="45" s="1"/>
  <c r="G37" i="45"/>
  <c r="H37" i="45"/>
  <c r="I37" i="45" s="1"/>
  <c r="J37" i="45" s="1"/>
  <c r="K37" i="45" s="1"/>
  <c r="G38" i="45"/>
  <c r="H38" i="45"/>
  <c r="I38" i="45"/>
  <c r="J38" i="45"/>
  <c r="K38" i="45"/>
  <c r="L38" i="45"/>
  <c r="G39" i="45"/>
  <c r="H39" i="45"/>
  <c r="I39" i="45"/>
  <c r="J39" i="45"/>
  <c r="K39" i="45"/>
  <c r="L39" i="45"/>
  <c r="G40" i="45"/>
  <c r="L40" i="45" s="1"/>
  <c r="H40" i="45"/>
  <c r="I40" i="45"/>
  <c r="J40" i="45"/>
  <c r="K40" i="45"/>
  <c r="G41" i="45"/>
  <c r="L41" i="45" s="1"/>
  <c r="H41" i="45"/>
  <c r="I41" i="45"/>
  <c r="J41" i="45"/>
  <c r="K41" i="45" s="1"/>
  <c r="G42" i="45"/>
  <c r="L42" i="45" s="1"/>
  <c r="H42" i="45"/>
  <c r="I42" i="45" s="1"/>
  <c r="J42" i="45" s="1"/>
  <c r="K42" i="45" s="1"/>
  <c r="G43" i="45"/>
  <c r="H43" i="45"/>
  <c r="I43" i="45" s="1"/>
  <c r="J43" i="45" s="1"/>
  <c r="K43" i="45" s="1"/>
  <c r="G44" i="45"/>
  <c r="L44" i="45" s="1"/>
  <c r="H44" i="45"/>
  <c r="I44" i="45" s="1"/>
  <c r="J44" i="45" s="1"/>
  <c r="K44" i="45" s="1"/>
  <c r="G45" i="45"/>
  <c r="H45" i="45"/>
  <c r="I45" i="45" s="1"/>
  <c r="J45" i="45" s="1"/>
  <c r="K45" i="45" s="1"/>
  <c r="G46" i="45"/>
  <c r="H46" i="45"/>
  <c r="I46" i="45"/>
  <c r="J46" i="45"/>
  <c r="K46" i="45"/>
  <c r="G47" i="45"/>
  <c r="H47" i="45"/>
  <c r="I47" i="45"/>
  <c r="J47" i="45"/>
  <c r="K47" i="45"/>
  <c r="G48" i="45"/>
  <c r="H48" i="45"/>
  <c r="I48" i="45"/>
  <c r="J48" i="45"/>
  <c r="K48" i="45"/>
  <c r="G49" i="45"/>
  <c r="L49" i="45" s="1"/>
  <c r="H49" i="45"/>
  <c r="I49" i="45"/>
  <c r="J49" i="45"/>
  <c r="K49" i="45" s="1"/>
  <c r="G50" i="45"/>
  <c r="L50" i="45" s="1"/>
  <c r="H50" i="45"/>
  <c r="I50" i="45"/>
  <c r="J50" i="45" s="1"/>
  <c r="K50" i="45" s="1"/>
  <c r="G51" i="45"/>
  <c r="L51" i="45" s="1"/>
  <c r="H51" i="45"/>
  <c r="I51" i="45" s="1"/>
  <c r="J51" i="45" s="1"/>
  <c r="K51" i="45" s="1"/>
  <c r="G52" i="45"/>
  <c r="H52" i="45"/>
  <c r="I52" i="45" s="1"/>
  <c r="J52" i="45" s="1"/>
  <c r="K52" i="45" s="1"/>
  <c r="G53" i="45"/>
  <c r="H53" i="45"/>
  <c r="I53" i="45"/>
  <c r="J53" i="45"/>
  <c r="K53" i="45"/>
  <c r="G54" i="45"/>
  <c r="H54" i="45"/>
  <c r="I54" i="45"/>
  <c r="J54" i="45"/>
  <c r="K54" i="45"/>
  <c r="G55" i="45"/>
  <c r="H55" i="45"/>
  <c r="I55" i="45"/>
  <c r="J55" i="45"/>
  <c r="K55" i="45"/>
  <c r="G56" i="45"/>
  <c r="H56" i="45"/>
  <c r="I56" i="45"/>
  <c r="J56" i="45"/>
  <c r="K56" i="45"/>
  <c r="G57" i="45"/>
  <c r="L57" i="45" s="1"/>
  <c r="H57" i="45"/>
  <c r="I57" i="45"/>
  <c r="J57" i="45" s="1"/>
  <c r="K57" i="45" s="1"/>
  <c r="G58" i="45"/>
  <c r="H58" i="45"/>
  <c r="I58" i="45"/>
  <c r="J58" i="45" s="1"/>
  <c r="K58" i="45" s="1"/>
  <c r="G59" i="45"/>
  <c r="L59" i="45" s="1"/>
  <c r="H59" i="45"/>
  <c r="I59" i="45" s="1"/>
  <c r="J59" i="45" s="1"/>
  <c r="K59" i="45" s="1"/>
  <c r="G60" i="45"/>
  <c r="H60" i="45"/>
  <c r="I60" i="45" s="1"/>
  <c r="J60" i="45" s="1"/>
  <c r="K60" i="45" s="1"/>
  <c r="G61" i="45"/>
  <c r="H61" i="45"/>
  <c r="I61" i="45"/>
  <c r="J61" i="45"/>
  <c r="K61" i="45"/>
  <c r="G62" i="45"/>
  <c r="H62" i="45"/>
  <c r="I62" i="45"/>
  <c r="J62" i="45"/>
  <c r="K62" i="45"/>
  <c r="N24" i="47" l="1"/>
  <c r="E24" i="47" s="1"/>
  <c r="N52" i="47"/>
  <c r="E52" i="47" s="1"/>
  <c r="N16" i="47"/>
  <c r="E16" i="47" s="1"/>
  <c r="N48" i="47"/>
  <c r="E48" i="47" s="1"/>
  <c r="N59" i="47"/>
  <c r="E59" i="47" s="1"/>
  <c r="N51" i="47"/>
  <c r="E51" i="47" s="1"/>
  <c r="N32" i="47"/>
  <c r="E32" i="47" s="1"/>
  <c r="N20" i="47"/>
  <c r="E20" i="47" s="1"/>
  <c r="N54" i="47"/>
  <c r="E54" i="47" s="1"/>
  <c r="N11" i="47"/>
  <c r="E11" i="47" s="1"/>
  <c r="N23" i="47"/>
  <c r="E23" i="47" s="1"/>
  <c r="N45" i="47"/>
  <c r="E45" i="47" s="1"/>
  <c r="N58" i="47"/>
  <c r="E58" i="47" s="1"/>
  <c r="N41" i="47"/>
  <c r="E41" i="47" s="1"/>
  <c r="N57" i="47"/>
  <c r="E57" i="47" s="1"/>
  <c r="N18" i="47"/>
  <c r="E18" i="47" s="1"/>
  <c r="N10" i="47"/>
  <c r="N37" i="47"/>
  <c r="E37" i="47" s="1"/>
  <c r="N53" i="47"/>
  <c r="E53" i="47" s="1"/>
  <c r="N56" i="46"/>
  <c r="E56" i="46" s="1"/>
  <c r="N16" i="46"/>
  <c r="E16" i="46" s="1"/>
  <c r="N37" i="46"/>
  <c r="E37" i="46" s="1"/>
  <c r="N25" i="46"/>
  <c r="E25" i="46" s="1"/>
  <c r="N38" i="46"/>
  <c r="E38" i="46" s="1"/>
  <c r="N41" i="46"/>
  <c r="E41" i="46" s="1"/>
  <c r="M18" i="46"/>
  <c r="N18" i="46" s="1"/>
  <c r="E18" i="46" s="1"/>
  <c r="M20" i="46"/>
  <c r="N20" i="46" s="1"/>
  <c r="E20" i="46" s="1"/>
  <c r="M43" i="46"/>
  <c r="N43" i="46" s="1"/>
  <c r="E43" i="46" s="1"/>
  <c r="M57" i="46"/>
  <c r="N57" i="46" s="1"/>
  <c r="E57" i="46" s="1"/>
  <c r="M17" i="46"/>
  <c r="N17" i="46" s="1"/>
  <c r="E17" i="46" s="1"/>
  <c r="M21" i="46"/>
  <c r="N21" i="46" s="1"/>
  <c r="E21" i="46" s="1"/>
  <c r="M42" i="46"/>
  <c r="N42" i="46" s="1"/>
  <c r="E42" i="46" s="1"/>
  <c r="M44" i="46"/>
  <c r="N44" i="46" s="1"/>
  <c r="E44" i="46" s="1"/>
  <c r="M27" i="46"/>
  <c r="N27" i="46" s="1"/>
  <c r="E27" i="46" s="1"/>
  <c r="M41" i="46"/>
  <c r="M45" i="46"/>
  <c r="N45" i="46" s="1"/>
  <c r="E45" i="46" s="1"/>
  <c r="M46" i="46"/>
  <c r="N46" i="46" s="1"/>
  <c r="E46" i="46" s="1"/>
  <c r="M26" i="46"/>
  <c r="N26" i="46" s="1"/>
  <c r="E26" i="46" s="1"/>
  <c r="M28" i="46"/>
  <c r="N28" i="46" s="1"/>
  <c r="E28" i="46" s="1"/>
  <c r="M51" i="46"/>
  <c r="N51" i="46" s="1"/>
  <c r="E51" i="46" s="1"/>
  <c r="M11" i="46"/>
  <c r="N11" i="46" s="1"/>
  <c r="E11" i="46" s="1"/>
  <c r="M52" i="46"/>
  <c r="N52" i="46" s="1"/>
  <c r="E52" i="46" s="1"/>
  <c r="M50" i="46"/>
  <c r="N50" i="46" s="1"/>
  <c r="E50" i="46" s="1"/>
  <c r="M30" i="46"/>
  <c r="N30" i="46" s="1"/>
  <c r="E30" i="46" s="1"/>
  <c r="M25" i="46"/>
  <c r="M29" i="46"/>
  <c r="N29" i="46" s="1"/>
  <c r="E29" i="46" s="1"/>
  <c r="M31" i="46"/>
  <c r="N31" i="46" s="1"/>
  <c r="E31" i="46" s="1"/>
  <c r="M40" i="46"/>
  <c r="N40" i="46" s="1"/>
  <c r="E40" i="46" s="1"/>
  <c r="M35" i="46"/>
  <c r="N35" i="46" s="1"/>
  <c r="E35" i="46" s="1"/>
  <c r="M37" i="46"/>
  <c r="M39" i="46"/>
  <c r="N39" i="46" s="1"/>
  <c r="E39" i="46" s="1"/>
  <c r="M60" i="46"/>
  <c r="N60" i="46" s="1"/>
  <c r="E60" i="46" s="1"/>
  <c r="M58" i="46"/>
  <c r="N58" i="46" s="1"/>
  <c r="E58" i="46" s="1"/>
  <c r="N14" i="46"/>
  <c r="E14" i="46" s="1"/>
  <c r="M12" i="46"/>
  <c r="N12" i="46" s="1"/>
  <c r="E12" i="46" s="1"/>
  <c r="M35" i="45"/>
  <c r="M19" i="45"/>
  <c r="N19" i="45" s="1"/>
  <c r="E19" i="45" s="1"/>
  <c r="N17" i="45"/>
  <c r="E17" i="45" s="1"/>
  <c r="M59" i="45"/>
  <c r="N59" i="45" s="1"/>
  <c r="E59" i="45" s="1"/>
  <c r="M56" i="45"/>
  <c r="N39" i="45"/>
  <c r="E39" i="45" s="1"/>
  <c r="I7" i="45"/>
  <c r="M57" i="45" s="1"/>
  <c r="N57" i="45" s="1"/>
  <c r="E57" i="45" s="1"/>
  <c r="M39" i="45"/>
  <c r="M21" i="45"/>
  <c r="M43" i="45"/>
  <c r="N18" i="45"/>
  <c r="E18" i="45" s="1"/>
  <c r="L37" i="45"/>
  <c r="L21" i="45"/>
  <c r="L45" i="45"/>
  <c r="L61" i="45"/>
  <c r="L14" i="45"/>
  <c r="L22" i="45"/>
  <c r="L30" i="45"/>
  <c r="L13" i="45"/>
  <c r="N13" i="45" s="1"/>
  <c r="E13" i="45" s="1"/>
  <c r="L29" i="45"/>
  <c r="L53" i="45"/>
  <c r="L58" i="45"/>
  <c r="M52" i="45"/>
  <c r="L43" i="45"/>
  <c r="M40" i="45"/>
  <c r="N40" i="45" s="1"/>
  <c r="E40" i="45" s="1"/>
  <c r="M36" i="45"/>
  <c r="M33" i="45"/>
  <c r="N33" i="45" s="1"/>
  <c r="E33" i="45" s="1"/>
  <c r="L32" i="45"/>
  <c r="L24" i="45"/>
  <c r="M17" i="45"/>
  <c r="L16" i="45"/>
  <c r="M60" i="45"/>
  <c r="L56" i="45"/>
  <c r="N56" i="45" s="1"/>
  <c r="E56" i="45" s="1"/>
  <c r="L54" i="45"/>
  <c r="L52" i="45"/>
  <c r="L47" i="45"/>
  <c r="L36" i="45"/>
  <c r="L31" i="45"/>
  <c r="M28" i="45"/>
  <c r="L23" i="45"/>
  <c r="N23" i="45" s="1"/>
  <c r="E23" i="45" s="1"/>
  <c r="M20" i="45"/>
  <c r="L15" i="45"/>
  <c r="N15" i="45" s="1"/>
  <c r="E15" i="45" s="1"/>
  <c r="M27" i="45"/>
  <c r="N27" i="45" s="1"/>
  <c r="E27" i="45" s="1"/>
  <c r="M11" i="45"/>
  <c r="N11" i="45" s="1"/>
  <c r="E11" i="45" s="1"/>
  <c r="M41" i="45"/>
  <c r="N35" i="45"/>
  <c r="E35" i="45" s="1"/>
  <c r="M24" i="45"/>
  <c r="M16" i="45"/>
  <c r="M18" i="45"/>
  <c r="M58" i="45"/>
  <c r="M29" i="45"/>
  <c r="M13" i="45"/>
  <c r="N41" i="45"/>
  <c r="E41" i="45" s="1"/>
  <c r="L48" i="45"/>
  <c r="L46" i="45"/>
  <c r="L62" i="45"/>
  <c r="L60" i="45"/>
  <c r="N60" i="45" s="1"/>
  <c r="E60" i="45" s="1"/>
  <c r="L55" i="45"/>
  <c r="M47" i="45"/>
  <c r="L28" i="45"/>
  <c r="M23" i="45"/>
  <c r="L20" i="45"/>
  <c r="M15" i="45"/>
  <c r="L12" i="45"/>
  <c r="L10" i="45"/>
  <c r="B6" i="44"/>
  <c r="B7" i="44"/>
  <c r="E10" i="44"/>
  <c r="G10" i="44"/>
  <c r="I6" i="44" s="1"/>
  <c r="H10" i="44"/>
  <c r="I10" i="44"/>
  <c r="J10" i="44" s="1"/>
  <c r="K10" i="44" s="1"/>
  <c r="G11" i="44"/>
  <c r="L11" i="44" s="1"/>
  <c r="H11" i="44"/>
  <c r="I11" i="44" s="1"/>
  <c r="J11" i="44" s="1"/>
  <c r="K11" i="44" s="1"/>
  <c r="G12" i="44"/>
  <c r="H12" i="44"/>
  <c r="I12" i="44" s="1"/>
  <c r="J12" i="44" s="1"/>
  <c r="K12" i="44" s="1"/>
  <c r="G13" i="44"/>
  <c r="H13" i="44"/>
  <c r="I13" i="44" s="1"/>
  <c r="J13" i="44" s="1"/>
  <c r="K13" i="44" s="1"/>
  <c r="G14" i="44"/>
  <c r="H14" i="44"/>
  <c r="I14" i="44"/>
  <c r="J14" i="44"/>
  <c r="K14" i="44"/>
  <c r="L14" i="44"/>
  <c r="G15" i="44"/>
  <c r="H15" i="44"/>
  <c r="I15" i="44"/>
  <c r="J15" i="44"/>
  <c r="K15" i="44"/>
  <c r="L15" i="44"/>
  <c r="G16" i="44"/>
  <c r="L16" i="44" s="1"/>
  <c r="H16" i="44"/>
  <c r="I16" i="44"/>
  <c r="J16" i="44"/>
  <c r="K16" i="44" s="1"/>
  <c r="G17" i="44"/>
  <c r="L17" i="44" s="1"/>
  <c r="H17" i="44"/>
  <c r="I17" i="44"/>
  <c r="J17" i="44"/>
  <c r="K17" i="44" s="1"/>
  <c r="G18" i="44"/>
  <c r="L18" i="44" s="1"/>
  <c r="H18" i="44"/>
  <c r="I18" i="44" s="1"/>
  <c r="J18" i="44" s="1"/>
  <c r="K18" i="44" s="1"/>
  <c r="G19" i="44"/>
  <c r="H19" i="44"/>
  <c r="I19" i="44" s="1"/>
  <c r="J19" i="44" s="1"/>
  <c r="K19" i="44" s="1"/>
  <c r="G20" i="44"/>
  <c r="L20" i="44" s="1"/>
  <c r="H20" i="44"/>
  <c r="I20" i="44"/>
  <c r="J20" i="44" s="1"/>
  <c r="K20" i="44" s="1"/>
  <c r="G21" i="44"/>
  <c r="H21" i="44"/>
  <c r="I21" i="44" s="1"/>
  <c r="J21" i="44" s="1"/>
  <c r="K21" i="44" s="1"/>
  <c r="G22" i="44"/>
  <c r="H22" i="44"/>
  <c r="I22" i="44"/>
  <c r="J22" i="44"/>
  <c r="K22" i="44"/>
  <c r="L22" i="44"/>
  <c r="G23" i="44"/>
  <c r="H23" i="44"/>
  <c r="I23" i="44"/>
  <c r="J23" i="44"/>
  <c r="K23" i="44"/>
  <c r="G24" i="44"/>
  <c r="L24" i="44" s="1"/>
  <c r="H24" i="44"/>
  <c r="I24" i="44"/>
  <c r="J24" i="44"/>
  <c r="K24" i="44"/>
  <c r="G25" i="44"/>
  <c r="L25" i="44" s="1"/>
  <c r="H25" i="44"/>
  <c r="I25" i="44"/>
  <c r="J25" i="44"/>
  <c r="K25" i="44" s="1"/>
  <c r="G26" i="44"/>
  <c r="L26" i="44" s="1"/>
  <c r="H26" i="44"/>
  <c r="I26" i="44"/>
  <c r="J26" i="44" s="1"/>
  <c r="K26" i="44" s="1"/>
  <c r="G27" i="44"/>
  <c r="L27" i="44" s="1"/>
  <c r="H27" i="44"/>
  <c r="I27" i="44" s="1"/>
  <c r="J27" i="44" s="1"/>
  <c r="K27" i="44" s="1"/>
  <c r="G28" i="44"/>
  <c r="H28" i="44"/>
  <c r="I28" i="44"/>
  <c r="J28" i="44" s="1"/>
  <c r="K28" i="44" s="1"/>
  <c r="G29" i="44"/>
  <c r="H29" i="44"/>
  <c r="I29" i="44" s="1"/>
  <c r="J29" i="44" s="1"/>
  <c r="K29" i="44" s="1"/>
  <c r="G30" i="44"/>
  <c r="H30" i="44"/>
  <c r="I30" i="44"/>
  <c r="J30" i="44"/>
  <c r="K30" i="44"/>
  <c r="G31" i="44"/>
  <c r="H31" i="44"/>
  <c r="I31" i="44"/>
  <c r="J31" i="44"/>
  <c r="K31" i="44" s="1"/>
  <c r="L31" i="44"/>
  <c r="G32" i="44"/>
  <c r="H32" i="44"/>
  <c r="I32" i="44"/>
  <c r="J32" i="44"/>
  <c r="K32" i="44"/>
  <c r="G33" i="44"/>
  <c r="L33" i="44" s="1"/>
  <c r="H33" i="44"/>
  <c r="I33" i="44" s="1"/>
  <c r="J33" i="44" s="1"/>
  <c r="K33" i="44" s="1"/>
  <c r="G34" i="44"/>
  <c r="L34" i="44" s="1"/>
  <c r="H34" i="44"/>
  <c r="I34" i="44"/>
  <c r="J34" i="44" s="1"/>
  <c r="K34" i="44" s="1"/>
  <c r="G35" i="44"/>
  <c r="L35" i="44" s="1"/>
  <c r="H35" i="44"/>
  <c r="I35" i="44" s="1"/>
  <c r="J35" i="44" s="1"/>
  <c r="K35" i="44" s="1"/>
  <c r="G36" i="44"/>
  <c r="L36" i="44" s="1"/>
  <c r="H36" i="44"/>
  <c r="I36" i="44"/>
  <c r="J36" i="44" s="1"/>
  <c r="K36" i="44" s="1"/>
  <c r="G37" i="44"/>
  <c r="H37" i="44"/>
  <c r="I37" i="44" s="1"/>
  <c r="J37" i="44" s="1"/>
  <c r="K37" i="44" s="1"/>
  <c r="L37" i="44"/>
  <c r="G38" i="44"/>
  <c r="H38" i="44"/>
  <c r="I38" i="44"/>
  <c r="J38" i="44"/>
  <c r="K38" i="44"/>
  <c r="L38" i="44"/>
  <c r="G39" i="44"/>
  <c r="H39" i="44"/>
  <c r="I39" i="44"/>
  <c r="J39" i="44"/>
  <c r="K39" i="44" s="1"/>
  <c r="G40" i="44"/>
  <c r="L40" i="44" s="1"/>
  <c r="H40" i="44"/>
  <c r="I40" i="44"/>
  <c r="J40" i="44"/>
  <c r="K40" i="44"/>
  <c r="G41" i="44"/>
  <c r="L41" i="44" s="1"/>
  <c r="H41" i="44"/>
  <c r="I41" i="44" s="1"/>
  <c r="J41" i="44" s="1"/>
  <c r="K41" i="44" s="1"/>
  <c r="G42" i="44"/>
  <c r="L42" i="44" s="1"/>
  <c r="H42" i="44"/>
  <c r="I42" i="44"/>
  <c r="J42" i="44" s="1"/>
  <c r="K42" i="44" s="1"/>
  <c r="G43" i="44"/>
  <c r="L43" i="44" s="1"/>
  <c r="H43" i="44"/>
  <c r="I43" i="44" s="1"/>
  <c r="J43" i="44" s="1"/>
  <c r="K43" i="44" s="1"/>
  <c r="G44" i="44"/>
  <c r="L44" i="44" s="1"/>
  <c r="H44" i="44"/>
  <c r="I44" i="44"/>
  <c r="J44" i="44" s="1"/>
  <c r="K44" i="44" s="1"/>
  <c r="G45" i="44"/>
  <c r="H45" i="44"/>
  <c r="I45" i="44" s="1"/>
  <c r="J45" i="44" s="1"/>
  <c r="K45" i="44" s="1"/>
  <c r="L45" i="44"/>
  <c r="G46" i="44"/>
  <c r="H46" i="44"/>
  <c r="I46" i="44"/>
  <c r="J46" i="44"/>
  <c r="K46" i="44"/>
  <c r="L46" i="44"/>
  <c r="G47" i="44"/>
  <c r="H47" i="44"/>
  <c r="I47" i="44"/>
  <c r="J47" i="44"/>
  <c r="K47" i="44" s="1"/>
  <c r="L47" i="44"/>
  <c r="G48" i="44"/>
  <c r="L48" i="44" s="1"/>
  <c r="H48" i="44"/>
  <c r="I48" i="44"/>
  <c r="J48" i="44"/>
  <c r="K48" i="44" s="1"/>
  <c r="G49" i="44"/>
  <c r="L49" i="44" s="1"/>
  <c r="H49" i="44"/>
  <c r="I49" i="44"/>
  <c r="J49" i="44"/>
  <c r="K49" i="44" s="1"/>
  <c r="G50" i="44"/>
  <c r="L50" i="44" s="1"/>
  <c r="H50" i="44"/>
  <c r="I50" i="44"/>
  <c r="J50" i="44" s="1"/>
  <c r="K50" i="44" s="1"/>
  <c r="G51" i="44"/>
  <c r="L51" i="44" s="1"/>
  <c r="H51" i="44"/>
  <c r="I51" i="44" s="1"/>
  <c r="J51" i="44" s="1"/>
  <c r="K51" i="44" s="1"/>
  <c r="G52" i="44"/>
  <c r="L52" i="44" s="1"/>
  <c r="H52" i="44"/>
  <c r="I52" i="44"/>
  <c r="J52" i="44" s="1"/>
  <c r="K52" i="44" s="1"/>
  <c r="G53" i="44"/>
  <c r="H53" i="44"/>
  <c r="I53" i="44" s="1"/>
  <c r="J53" i="44" s="1"/>
  <c r="K53" i="44" s="1"/>
  <c r="L53" i="44"/>
  <c r="G54" i="44"/>
  <c r="H54" i="44"/>
  <c r="I54" i="44"/>
  <c r="J54" i="44"/>
  <c r="K54" i="44"/>
  <c r="L54" i="44"/>
  <c r="G55" i="44"/>
  <c r="H55" i="44"/>
  <c r="I55" i="44"/>
  <c r="J55" i="44"/>
  <c r="K55" i="44"/>
  <c r="L55" i="44"/>
  <c r="G56" i="44"/>
  <c r="L56" i="44" s="1"/>
  <c r="H56" i="44"/>
  <c r="I56" i="44"/>
  <c r="J56" i="44" s="1"/>
  <c r="K56" i="44" s="1"/>
  <c r="G57" i="44"/>
  <c r="H57" i="44"/>
  <c r="I57" i="44"/>
  <c r="J57" i="44"/>
  <c r="K57" i="44" s="1"/>
  <c r="G58" i="44"/>
  <c r="L58" i="44" s="1"/>
  <c r="H58" i="44"/>
  <c r="I58" i="44" s="1"/>
  <c r="J58" i="44" s="1"/>
  <c r="K58" i="44" s="1"/>
  <c r="G59" i="44"/>
  <c r="H59" i="44"/>
  <c r="I59" i="44" s="1"/>
  <c r="J59" i="44" s="1"/>
  <c r="K59" i="44" s="1"/>
  <c r="G60" i="44"/>
  <c r="L60" i="44" s="1"/>
  <c r="H60" i="44"/>
  <c r="I60" i="44"/>
  <c r="J60" i="44" s="1"/>
  <c r="K60" i="44" s="1"/>
  <c r="G61" i="44"/>
  <c r="H61" i="44"/>
  <c r="I61" i="44" s="1"/>
  <c r="J61" i="44" s="1"/>
  <c r="K61" i="44" s="1"/>
  <c r="L61" i="44"/>
  <c r="G62" i="44"/>
  <c r="H62" i="44"/>
  <c r="I62" i="44"/>
  <c r="J62" i="44"/>
  <c r="K62" i="44"/>
  <c r="L62" i="44"/>
  <c r="N30" i="45" l="1"/>
  <c r="E30" i="45" s="1"/>
  <c r="N16" i="45"/>
  <c r="E16" i="45" s="1"/>
  <c r="N20" i="45"/>
  <c r="E20" i="45" s="1"/>
  <c r="N48" i="45"/>
  <c r="E48" i="45" s="1"/>
  <c r="N36" i="45"/>
  <c r="E36" i="45" s="1"/>
  <c r="N24" i="45"/>
  <c r="E24" i="45" s="1"/>
  <c r="N58" i="45"/>
  <c r="E58" i="45" s="1"/>
  <c r="N45" i="45"/>
  <c r="E45" i="45" s="1"/>
  <c r="M51" i="45"/>
  <c r="N51" i="45" s="1"/>
  <c r="E51" i="45" s="1"/>
  <c r="N28" i="45"/>
  <c r="E28" i="45" s="1"/>
  <c r="M49" i="45"/>
  <c r="N49" i="45" s="1"/>
  <c r="E49" i="45" s="1"/>
  <c r="M34" i="45"/>
  <c r="N34" i="45" s="1"/>
  <c r="E34" i="45" s="1"/>
  <c r="M48" i="45"/>
  <c r="M55" i="45"/>
  <c r="N55" i="45" s="1"/>
  <c r="E55" i="45" s="1"/>
  <c r="N47" i="45"/>
  <c r="E47" i="45" s="1"/>
  <c r="M25" i="45"/>
  <c r="N25" i="45" s="1"/>
  <c r="E25" i="45" s="1"/>
  <c r="N21" i="45"/>
  <c r="E21" i="45" s="1"/>
  <c r="M10" i="45"/>
  <c r="N10" i="45" s="1"/>
  <c r="M32" i="45"/>
  <c r="N32" i="45" s="1"/>
  <c r="E32" i="45" s="1"/>
  <c r="N43" i="45"/>
  <c r="E43" i="45" s="1"/>
  <c r="N14" i="45"/>
  <c r="E14" i="45" s="1"/>
  <c r="N46" i="45"/>
  <c r="E46" i="45" s="1"/>
  <c r="N31" i="45"/>
  <c r="E31" i="45" s="1"/>
  <c r="N61" i="45"/>
  <c r="E61" i="45" s="1"/>
  <c r="M22" i="45"/>
  <c r="N22" i="45" s="1"/>
  <c r="E22" i="45" s="1"/>
  <c r="M45" i="45"/>
  <c r="M46" i="45"/>
  <c r="M37" i="45"/>
  <c r="N37" i="45" s="1"/>
  <c r="E37" i="45" s="1"/>
  <c r="M38" i="45"/>
  <c r="N38" i="45" s="1"/>
  <c r="E38" i="45" s="1"/>
  <c r="M61" i="45"/>
  <c r="M62" i="45"/>
  <c r="N62" i="45" s="1"/>
  <c r="E62" i="45" s="1"/>
  <c r="M53" i="45"/>
  <c r="N53" i="45" s="1"/>
  <c r="E53" i="45" s="1"/>
  <c r="M54" i="45"/>
  <c r="N54" i="45" s="1"/>
  <c r="E54" i="45" s="1"/>
  <c r="M14" i="45"/>
  <c r="M30" i="45"/>
  <c r="M31" i="45"/>
  <c r="M50" i="45"/>
  <c r="N50" i="45" s="1"/>
  <c r="E50" i="45" s="1"/>
  <c r="M12" i="45"/>
  <c r="N12" i="45" s="1"/>
  <c r="E12" i="45" s="1"/>
  <c r="N52" i="45"/>
  <c r="E52" i="45" s="1"/>
  <c r="N29" i="45"/>
  <c r="E29" i="45" s="1"/>
  <c r="M26" i="45"/>
  <c r="N26" i="45" s="1"/>
  <c r="E26" i="45" s="1"/>
  <c r="M44" i="45"/>
  <c r="N44" i="45" s="1"/>
  <c r="E44" i="45" s="1"/>
  <c r="M42" i="45"/>
  <c r="N42" i="45" s="1"/>
  <c r="E42" i="45" s="1"/>
  <c r="M47" i="44"/>
  <c r="N47" i="44" s="1"/>
  <c r="E47" i="44" s="1"/>
  <c r="M31" i="44"/>
  <c r="N31" i="44" s="1"/>
  <c r="E31" i="44" s="1"/>
  <c r="M60" i="44"/>
  <c r="M48" i="44"/>
  <c r="N48" i="44" s="1"/>
  <c r="E48" i="44" s="1"/>
  <c r="N60" i="44"/>
  <c r="E60" i="44" s="1"/>
  <c r="M41" i="44"/>
  <c r="M16" i="44"/>
  <c r="M58" i="44"/>
  <c r="N58" i="44" s="1"/>
  <c r="E58" i="44" s="1"/>
  <c r="M52" i="44"/>
  <c r="N52" i="44" s="1"/>
  <c r="E52" i="44" s="1"/>
  <c r="M32" i="44"/>
  <c r="M17" i="44"/>
  <c r="N17" i="44" s="1"/>
  <c r="E17" i="44" s="1"/>
  <c r="N16" i="44"/>
  <c r="E16" i="44" s="1"/>
  <c r="M15" i="44"/>
  <c r="N15" i="44" s="1"/>
  <c r="E15" i="44" s="1"/>
  <c r="M59" i="44"/>
  <c r="M55" i="44"/>
  <c r="N55" i="44" s="1"/>
  <c r="E55" i="44" s="1"/>
  <c r="M25" i="44"/>
  <c r="N25" i="44" s="1"/>
  <c r="E25" i="44" s="1"/>
  <c r="M19" i="44"/>
  <c r="L13" i="44"/>
  <c r="L21" i="44"/>
  <c r="L59" i="44"/>
  <c r="L57" i="44"/>
  <c r="M51" i="44"/>
  <c r="N51" i="44" s="1"/>
  <c r="E51" i="44" s="1"/>
  <c r="L39" i="44"/>
  <c r="L32" i="44"/>
  <c r="N32" i="44" s="1"/>
  <c r="E32" i="44" s="1"/>
  <c r="L30" i="44"/>
  <c r="L29" i="44"/>
  <c r="L28" i="44"/>
  <c r="L23" i="44"/>
  <c r="L19" i="44"/>
  <c r="M12" i="44"/>
  <c r="M50" i="44"/>
  <c r="N50" i="44" s="1"/>
  <c r="E50" i="44" s="1"/>
  <c r="M40" i="44"/>
  <c r="N40" i="44" s="1"/>
  <c r="E40" i="44" s="1"/>
  <c r="M42" i="44"/>
  <c r="M26" i="44"/>
  <c r="N26" i="44" s="1"/>
  <c r="E26" i="44" s="1"/>
  <c r="M57" i="44"/>
  <c r="I7" i="44"/>
  <c r="M10" i="44"/>
  <c r="M49" i="44"/>
  <c r="N49" i="44" s="1"/>
  <c r="E49" i="44" s="1"/>
  <c r="N42" i="44"/>
  <c r="E42" i="44" s="1"/>
  <c r="M23" i="44"/>
  <c r="L12" i="44"/>
  <c r="M20" i="44"/>
  <c r="N20" i="44" s="1"/>
  <c r="E20" i="44" s="1"/>
  <c r="N41" i="44"/>
  <c r="E41" i="44" s="1"/>
  <c r="M35" i="44"/>
  <c r="N35" i="44" s="1"/>
  <c r="E35" i="44" s="1"/>
  <c r="L10" i="44"/>
  <c r="B6" i="43"/>
  <c r="B7" i="43"/>
  <c r="E10" i="43"/>
  <c r="G10" i="43"/>
  <c r="I6" i="43" s="1"/>
  <c r="L15" i="43" s="1"/>
  <c r="H10" i="43"/>
  <c r="I10" i="43"/>
  <c r="J10" i="43" s="1"/>
  <c r="K10" i="43" s="1"/>
  <c r="G11" i="43"/>
  <c r="H11" i="43"/>
  <c r="I11" i="43" s="1"/>
  <c r="J11" i="43" s="1"/>
  <c r="K11" i="43" s="1"/>
  <c r="G12" i="43"/>
  <c r="H12" i="43"/>
  <c r="I12" i="43" s="1"/>
  <c r="J12" i="43" s="1"/>
  <c r="K12" i="43" s="1"/>
  <c r="G13" i="43"/>
  <c r="L13" i="43" s="1"/>
  <c r="H13" i="43"/>
  <c r="I13" i="43"/>
  <c r="J13" i="43" s="1"/>
  <c r="K13" i="43" s="1"/>
  <c r="G14" i="43"/>
  <c r="H14" i="43"/>
  <c r="I14" i="43" s="1"/>
  <c r="J14" i="43" s="1"/>
  <c r="K14" i="43" s="1"/>
  <c r="G15" i="43"/>
  <c r="H15" i="43"/>
  <c r="I15" i="43" s="1"/>
  <c r="J15" i="43" s="1"/>
  <c r="K15" i="43" s="1"/>
  <c r="G16" i="43"/>
  <c r="L16" i="43" s="1"/>
  <c r="H16" i="43"/>
  <c r="I16" i="43" s="1"/>
  <c r="J16" i="43" s="1"/>
  <c r="K16" i="43"/>
  <c r="G17" i="43"/>
  <c r="H17" i="43"/>
  <c r="I17" i="43"/>
  <c r="J17" i="43"/>
  <c r="K17" i="43" s="1"/>
  <c r="G18" i="43"/>
  <c r="H18" i="43"/>
  <c r="I18" i="43"/>
  <c r="J18" i="43" s="1"/>
  <c r="K18" i="43" s="1"/>
  <c r="G19" i="43"/>
  <c r="H19" i="43"/>
  <c r="I19" i="43" s="1"/>
  <c r="J19" i="43" s="1"/>
  <c r="K19" i="43" s="1"/>
  <c r="G20" i="43"/>
  <c r="H20" i="43"/>
  <c r="I20" i="43" s="1"/>
  <c r="J20" i="43" s="1"/>
  <c r="K20" i="43" s="1"/>
  <c r="G21" i="43"/>
  <c r="H21" i="43"/>
  <c r="I21" i="43"/>
  <c r="J21" i="43"/>
  <c r="K21" i="43" s="1"/>
  <c r="G22" i="43"/>
  <c r="H22" i="43"/>
  <c r="I22" i="43"/>
  <c r="J22" i="43" s="1"/>
  <c r="K22" i="43" s="1"/>
  <c r="G23" i="43"/>
  <c r="H23" i="43"/>
  <c r="I23" i="43" s="1"/>
  <c r="J23" i="43" s="1"/>
  <c r="K23" i="43" s="1"/>
  <c r="G24" i="43"/>
  <c r="L24" i="43" s="1"/>
  <c r="H24" i="43"/>
  <c r="I24" i="43" s="1"/>
  <c r="J24" i="43" s="1"/>
  <c r="K24" i="43" s="1"/>
  <c r="G25" i="43"/>
  <c r="L25" i="43" s="1"/>
  <c r="H25" i="43"/>
  <c r="I25" i="43"/>
  <c r="J25" i="43"/>
  <c r="K25" i="43" s="1"/>
  <c r="G26" i="43"/>
  <c r="H26" i="43"/>
  <c r="I26" i="43"/>
  <c r="J26" i="43" s="1"/>
  <c r="K26" i="43" s="1"/>
  <c r="G27" i="43"/>
  <c r="H27" i="43"/>
  <c r="I27" i="43" s="1"/>
  <c r="J27" i="43" s="1"/>
  <c r="K27" i="43" s="1"/>
  <c r="L27" i="43"/>
  <c r="G28" i="43"/>
  <c r="L28" i="43" s="1"/>
  <c r="H28" i="43"/>
  <c r="I28" i="43"/>
  <c r="J28" i="43"/>
  <c r="K28" i="43"/>
  <c r="G29" i="43"/>
  <c r="H29" i="43"/>
  <c r="I29" i="43"/>
  <c r="J29" i="43"/>
  <c r="K29" i="43" s="1"/>
  <c r="G30" i="43"/>
  <c r="H30" i="43"/>
  <c r="I30" i="43"/>
  <c r="J30" i="43"/>
  <c r="K30" i="43" s="1"/>
  <c r="G31" i="43"/>
  <c r="H31" i="43"/>
  <c r="I31" i="43"/>
  <c r="J31" i="43" s="1"/>
  <c r="K31" i="43" s="1"/>
  <c r="L31" i="43"/>
  <c r="G32" i="43"/>
  <c r="L32" i="43" s="1"/>
  <c r="H32" i="43"/>
  <c r="I32" i="43" s="1"/>
  <c r="J32" i="43" s="1"/>
  <c r="K32" i="43"/>
  <c r="G33" i="43"/>
  <c r="L33" i="43" s="1"/>
  <c r="H33" i="43"/>
  <c r="I33" i="43"/>
  <c r="J33" i="43"/>
  <c r="K33" i="43" s="1"/>
  <c r="G34" i="43"/>
  <c r="H34" i="43"/>
  <c r="I34" i="43"/>
  <c r="J34" i="43" s="1"/>
  <c r="K34" i="43" s="1"/>
  <c r="G35" i="43"/>
  <c r="H35" i="43"/>
  <c r="I35" i="43" s="1"/>
  <c r="J35" i="43" s="1"/>
  <c r="K35" i="43" s="1"/>
  <c r="L35" i="43"/>
  <c r="G36" i="43"/>
  <c r="H36" i="43"/>
  <c r="I36" i="43"/>
  <c r="J36" i="43"/>
  <c r="K36" i="43"/>
  <c r="L36" i="43"/>
  <c r="G37" i="43"/>
  <c r="L37" i="43" s="1"/>
  <c r="H37" i="43"/>
  <c r="I37" i="43"/>
  <c r="J37" i="43"/>
  <c r="K37" i="43"/>
  <c r="G38" i="43"/>
  <c r="H38" i="43"/>
  <c r="I38" i="43"/>
  <c r="J38" i="43" s="1"/>
  <c r="K38" i="43" s="1"/>
  <c r="G39" i="43"/>
  <c r="H39" i="43"/>
  <c r="I39" i="43"/>
  <c r="J39" i="43" s="1"/>
  <c r="K39" i="43" s="1"/>
  <c r="L39" i="43"/>
  <c r="G40" i="43"/>
  <c r="L40" i="43" s="1"/>
  <c r="H40" i="43"/>
  <c r="I40" i="43" s="1"/>
  <c r="J40" i="43" s="1"/>
  <c r="K40" i="43" s="1"/>
  <c r="G41" i="43"/>
  <c r="H41" i="43"/>
  <c r="I41" i="43"/>
  <c r="J41" i="43"/>
  <c r="K41" i="43" s="1"/>
  <c r="G42" i="43"/>
  <c r="H42" i="43"/>
  <c r="I42" i="43"/>
  <c r="J42" i="43" s="1"/>
  <c r="K42" i="43" s="1"/>
  <c r="G43" i="43"/>
  <c r="H43" i="43"/>
  <c r="I43" i="43" s="1"/>
  <c r="J43" i="43" s="1"/>
  <c r="K43" i="43" s="1"/>
  <c r="L43" i="43"/>
  <c r="G44" i="43"/>
  <c r="L44" i="43" s="1"/>
  <c r="H44" i="43"/>
  <c r="I44" i="43"/>
  <c r="J44" i="43"/>
  <c r="K44" i="43"/>
  <c r="G45" i="43"/>
  <c r="L45" i="43" s="1"/>
  <c r="H45" i="43"/>
  <c r="I45" i="43"/>
  <c r="J45" i="43"/>
  <c r="K45" i="43"/>
  <c r="G46" i="43"/>
  <c r="H46" i="43"/>
  <c r="I46" i="43" s="1"/>
  <c r="J46" i="43" s="1"/>
  <c r="K46" i="43" s="1"/>
  <c r="G47" i="43"/>
  <c r="H47" i="43"/>
  <c r="I47" i="43"/>
  <c r="J47" i="43" s="1"/>
  <c r="K47" i="43" s="1"/>
  <c r="L47" i="43"/>
  <c r="G48" i="43"/>
  <c r="L48" i="43" s="1"/>
  <c r="H48" i="43"/>
  <c r="I48" i="43" s="1"/>
  <c r="J48" i="43" s="1"/>
  <c r="K48" i="43" s="1"/>
  <c r="G49" i="43"/>
  <c r="L49" i="43" s="1"/>
  <c r="H49" i="43"/>
  <c r="I49" i="43"/>
  <c r="J49" i="43"/>
  <c r="K49" i="43" s="1"/>
  <c r="G50" i="43"/>
  <c r="H50" i="43"/>
  <c r="I50" i="43"/>
  <c r="J50" i="43" s="1"/>
  <c r="K50" i="43" s="1"/>
  <c r="L50" i="43"/>
  <c r="G51" i="43"/>
  <c r="H51" i="43"/>
  <c r="I51" i="43" s="1"/>
  <c r="J51" i="43" s="1"/>
  <c r="K51" i="43"/>
  <c r="L51" i="43"/>
  <c r="G52" i="43"/>
  <c r="L52" i="43" s="1"/>
  <c r="H52" i="43"/>
  <c r="I52" i="43"/>
  <c r="J52" i="43"/>
  <c r="K52" i="43"/>
  <c r="G53" i="43"/>
  <c r="L53" i="43" s="1"/>
  <c r="H53" i="43"/>
  <c r="I53" i="43"/>
  <c r="J53" i="43"/>
  <c r="K53" i="43" s="1"/>
  <c r="G54" i="43"/>
  <c r="H54" i="43"/>
  <c r="I54" i="43"/>
  <c r="J54" i="43"/>
  <c r="K54" i="43" s="1"/>
  <c r="G55" i="43"/>
  <c r="L55" i="43" s="1"/>
  <c r="H55" i="43"/>
  <c r="I55" i="43"/>
  <c r="J55" i="43" s="1"/>
  <c r="K55" i="43" s="1"/>
  <c r="G56" i="43"/>
  <c r="L56" i="43" s="1"/>
  <c r="H56" i="43"/>
  <c r="I56" i="43" s="1"/>
  <c r="J56" i="43" s="1"/>
  <c r="K56" i="43" s="1"/>
  <c r="G57" i="43"/>
  <c r="L57" i="43" s="1"/>
  <c r="H57" i="43"/>
  <c r="I57" i="43"/>
  <c r="J57" i="43"/>
  <c r="K57" i="43" s="1"/>
  <c r="G58" i="43"/>
  <c r="H58" i="43"/>
  <c r="I58" i="43"/>
  <c r="J58" i="43" s="1"/>
  <c r="K58" i="43" s="1"/>
  <c r="L58" i="43"/>
  <c r="G59" i="43"/>
  <c r="H59" i="43"/>
  <c r="I59" i="43" s="1"/>
  <c r="J59" i="43" s="1"/>
  <c r="K59" i="43" s="1"/>
  <c r="L59" i="43"/>
  <c r="G60" i="43"/>
  <c r="L60" i="43" s="1"/>
  <c r="H60" i="43"/>
  <c r="I60" i="43"/>
  <c r="J60" i="43"/>
  <c r="K60" i="43"/>
  <c r="G61" i="43"/>
  <c r="L61" i="43" s="1"/>
  <c r="H61" i="43"/>
  <c r="I61" i="43"/>
  <c r="J61" i="43"/>
  <c r="K61" i="43" s="1"/>
  <c r="G62" i="43"/>
  <c r="H62" i="43"/>
  <c r="I62" i="43"/>
  <c r="J62" i="43" s="1"/>
  <c r="K62" i="43" s="1"/>
  <c r="L62" i="43"/>
  <c r="N19" i="44" l="1"/>
  <c r="E19" i="44" s="1"/>
  <c r="N23" i="44"/>
  <c r="E23" i="44" s="1"/>
  <c r="N29" i="44"/>
  <c r="E29" i="44" s="1"/>
  <c r="N12" i="44"/>
  <c r="E12" i="44" s="1"/>
  <c r="N57" i="44"/>
  <c r="E57" i="44" s="1"/>
  <c r="N59" i="44"/>
  <c r="E59" i="44" s="1"/>
  <c r="N10" i="44"/>
  <c r="M37" i="44"/>
  <c r="N37" i="44" s="1"/>
  <c r="E37" i="44" s="1"/>
  <c r="M38" i="44"/>
  <c r="N38" i="44" s="1"/>
  <c r="E38" i="44" s="1"/>
  <c r="M28" i="44"/>
  <c r="M46" i="44"/>
  <c r="N46" i="44" s="1"/>
  <c r="E46" i="44" s="1"/>
  <c r="M36" i="44"/>
  <c r="N36" i="44" s="1"/>
  <c r="E36" i="44" s="1"/>
  <c r="M13" i="44"/>
  <c r="N13" i="44" s="1"/>
  <c r="E13" i="44" s="1"/>
  <c r="M14" i="44"/>
  <c r="N14" i="44" s="1"/>
  <c r="E14" i="44" s="1"/>
  <c r="M61" i="44"/>
  <c r="N61" i="44" s="1"/>
  <c r="E61" i="44" s="1"/>
  <c r="M29" i="44"/>
  <c r="M30" i="44"/>
  <c r="M21" i="44"/>
  <c r="M22" i="44"/>
  <c r="N22" i="44" s="1"/>
  <c r="E22" i="44" s="1"/>
  <c r="M45" i="44"/>
  <c r="N45" i="44" s="1"/>
  <c r="E45" i="44" s="1"/>
  <c r="M53" i="44"/>
  <c r="N53" i="44" s="1"/>
  <c r="E53" i="44" s="1"/>
  <c r="M54" i="44"/>
  <c r="N54" i="44" s="1"/>
  <c r="E54" i="44" s="1"/>
  <c r="M44" i="44"/>
  <c r="N44" i="44" s="1"/>
  <c r="E44" i="44" s="1"/>
  <c r="M62" i="44"/>
  <c r="N62" i="44" s="1"/>
  <c r="E62" i="44" s="1"/>
  <c r="N28" i="44"/>
  <c r="E28" i="44" s="1"/>
  <c r="N21" i="44"/>
  <c r="E21" i="44" s="1"/>
  <c r="M11" i="44"/>
  <c r="N11" i="44" s="1"/>
  <c r="E11" i="44" s="1"/>
  <c r="M56" i="44"/>
  <c r="N56" i="44" s="1"/>
  <c r="E56" i="44" s="1"/>
  <c r="M33" i="44"/>
  <c r="N33" i="44" s="1"/>
  <c r="E33" i="44" s="1"/>
  <c r="M43" i="44"/>
  <c r="N43" i="44" s="1"/>
  <c r="E43" i="44" s="1"/>
  <c r="M34" i="44"/>
  <c r="N34" i="44" s="1"/>
  <c r="E34" i="44" s="1"/>
  <c r="M24" i="44"/>
  <c r="N24" i="44" s="1"/>
  <c r="E24" i="44" s="1"/>
  <c r="M27" i="44"/>
  <c r="N27" i="44" s="1"/>
  <c r="E27" i="44" s="1"/>
  <c r="N30" i="44"/>
  <c r="E30" i="44" s="1"/>
  <c r="M18" i="44"/>
  <c r="N18" i="44" s="1"/>
  <c r="E18" i="44" s="1"/>
  <c r="M39" i="44"/>
  <c r="N39" i="44" s="1"/>
  <c r="E39" i="44" s="1"/>
  <c r="I7" i="43"/>
  <c r="M29" i="43" s="1"/>
  <c r="L29" i="43"/>
  <c r="L21" i="43"/>
  <c r="L34" i="43"/>
  <c r="L10" i="43"/>
  <c r="L18" i="43"/>
  <c r="L26" i="43"/>
  <c r="L42" i="43"/>
  <c r="L11" i="43"/>
  <c r="L19" i="43"/>
  <c r="L14" i="43"/>
  <c r="L22" i="43"/>
  <c r="L30" i="43"/>
  <c r="L38" i="43"/>
  <c r="L46" i="43"/>
  <c r="L54" i="43"/>
  <c r="L23" i="43"/>
  <c r="L20" i="43"/>
  <c r="L41" i="43"/>
  <c r="L17" i="43"/>
  <c r="L12" i="43"/>
  <c r="B6" i="42"/>
  <c r="B7" i="42"/>
  <c r="E10" i="42"/>
  <c r="G10" i="42"/>
  <c r="I6" i="42" s="1"/>
  <c r="H10" i="42"/>
  <c r="I10" i="42"/>
  <c r="J10" i="42" s="1"/>
  <c r="K10" i="42" s="1"/>
  <c r="G11" i="42"/>
  <c r="L11" i="42" s="1"/>
  <c r="H11" i="42"/>
  <c r="I11" i="42" s="1"/>
  <c r="J11" i="42" s="1"/>
  <c r="K11" i="42" s="1"/>
  <c r="G12" i="42"/>
  <c r="H12" i="42"/>
  <c r="I12" i="42" s="1"/>
  <c r="J12" i="42" s="1"/>
  <c r="K12" i="42" s="1"/>
  <c r="G13" i="42"/>
  <c r="H13" i="42"/>
  <c r="I13" i="42"/>
  <c r="J13" i="42"/>
  <c r="K13" i="42"/>
  <c r="G14" i="42"/>
  <c r="H14" i="42"/>
  <c r="I14" i="42"/>
  <c r="J14" i="42"/>
  <c r="K14" i="42"/>
  <c r="G15" i="42"/>
  <c r="H15" i="42"/>
  <c r="I15" i="42"/>
  <c r="J15" i="42"/>
  <c r="K15" i="42"/>
  <c r="G16" i="42"/>
  <c r="H16" i="42"/>
  <c r="I16" i="42"/>
  <c r="J16" i="42"/>
  <c r="K16" i="42"/>
  <c r="G17" i="42"/>
  <c r="L17" i="42" s="1"/>
  <c r="H17" i="42"/>
  <c r="I17" i="42"/>
  <c r="J17" i="42"/>
  <c r="K17" i="42" s="1"/>
  <c r="G18" i="42"/>
  <c r="H18" i="42"/>
  <c r="I18" i="42"/>
  <c r="J18" i="42" s="1"/>
  <c r="K18" i="42" s="1"/>
  <c r="G19" i="42"/>
  <c r="L19" i="42" s="1"/>
  <c r="H19" i="42"/>
  <c r="I19" i="42" s="1"/>
  <c r="J19" i="42" s="1"/>
  <c r="K19" i="42" s="1"/>
  <c r="G20" i="42"/>
  <c r="H20" i="42"/>
  <c r="I20" i="42" s="1"/>
  <c r="J20" i="42" s="1"/>
  <c r="K20" i="42" s="1"/>
  <c r="G21" i="42"/>
  <c r="H21" i="42"/>
  <c r="I21" i="42"/>
  <c r="J21" i="42"/>
  <c r="K21" i="42"/>
  <c r="G22" i="42"/>
  <c r="H22" i="42"/>
  <c r="I22" i="42"/>
  <c r="J22" i="42"/>
  <c r="K22" i="42"/>
  <c r="G23" i="42"/>
  <c r="H23" i="42"/>
  <c r="I23" i="42"/>
  <c r="J23" i="42"/>
  <c r="K23" i="42"/>
  <c r="L23" i="42"/>
  <c r="G24" i="42"/>
  <c r="H24" i="42"/>
  <c r="I24" i="42"/>
  <c r="J24" i="42"/>
  <c r="K24" i="42"/>
  <c r="G25" i="42"/>
  <c r="L25" i="42" s="1"/>
  <c r="H25" i="42"/>
  <c r="I25" i="42"/>
  <c r="J25" i="42" s="1"/>
  <c r="K25" i="42" s="1"/>
  <c r="G26" i="42"/>
  <c r="H26" i="42"/>
  <c r="I26" i="42"/>
  <c r="J26" i="42" s="1"/>
  <c r="K26" i="42" s="1"/>
  <c r="G27" i="42"/>
  <c r="L27" i="42" s="1"/>
  <c r="H27" i="42"/>
  <c r="I27" i="42" s="1"/>
  <c r="J27" i="42" s="1"/>
  <c r="K27" i="42" s="1"/>
  <c r="G28" i="42"/>
  <c r="L28" i="42" s="1"/>
  <c r="H28" i="42"/>
  <c r="I28" i="42" s="1"/>
  <c r="J28" i="42" s="1"/>
  <c r="K28" i="42" s="1"/>
  <c r="G29" i="42"/>
  <c r="H29" i="42"/>
  <c r="I29" i="42"/>
  <c r="J29" i="42"/>
  <c r="K29" i="42"/>
  <c r="G30" i="42"/>
  <c r="H30" i="42"/>
  <c r="I30" i="42"/>
  <c r="J30" i="42"/>
  <c r="K30" i="42"/>
  <c r="L30" i="42"/>
  <c r="G31" i="42"/>
  <c r="H31" i="42"/>
  <c r="I31" i="42"/>
  <c r="J31" i="42"/>
  <c r="K31" i="42"/>
  <c r="L31" i="42"/>
  <c r="G32" i="42"/>
  <c r="L32" i="42" s="1"/>
  <c r="H32" i="42"/>
  <c r="I32" i="42"/>
  <c r="J32" i="42"/>
  <c r="K32" i="42"/>
  <c r="G33" i="42"/>
  <c r="L33" i="42" s="1"/>
  <c r="H33" i="42"/>
  <c r="I33" i="42"/>
  <c r="J33" i="42"/>
  <c r="K33" i="42" s="1"/>
  <c r="G34" i="42"/>
  <c r="H34" i="42"/>
  <c r="I34" i="42" s="1"/>
  <c r="J34" i="42" s="1"/>
  <c r="K34" i="42" s="1"/>
  <c r="G35" i="42"/>
  <c r="L35" i="42" s="1"/>
  <c r="H35" i="42"/>
  <c r="I35" i="42" s="1"/>
  <c r="J35" i="42" s="1"/>
  <c r="K35" i="42" s="1"/>
  <c r="G36" i="42"/>
  <c r="L36" i="42" s="1"/>
  <c r="H36" i="42"/>
  <c r="I36" i="42"/>
  <c r="J36" i="42"/>
  <c r="K36" i="42"/>
  <c r="G37" i="42"/>
  <c r="H37" i="42"/>
  <c r="I37" i="42"/>
  <c r="J37" i="42"/>
  <c r="K37" i="42"/>
  <c r="G38" i="42"/>
  <c r="H38" i="42"/>
  <c r="I38" i="42"/>
  <c r="J38" i="42"/>
  <c r="K38" i="42"/>
  <c r="G39" i="42"/>
  <c r="H39" i="42"/>
  <c r="I39" i="42"/>
  <c r="J39" i="42"/>
  <c r="K39" i="42"/>
  <c r="G40" i="42"/>
  <c r="H40" i="42"/>
  <c r="I40" i="42"/>
  <c r="J40" i="42"/>
  <c r="K40" i="42"/>
  <c r="G41" i="42"/>
  <c r="L41" i="42" s="1"/>
  <c r="H41" i="42"/>
  <c r="I41" i="42" s="1"/>
  <c r="J41" i="42" s="1"/>
  <c r="K41" i="42" s="1"/>
  <c r="G42" i="42"/>
  <c r="H42" i="42"/>
  <c r="I42" i="42"/>
  <c r="J42" i="42" s="1"/>
  <c r="K42" i="42" s="1"/>
  <c r="G43" i="42"/>
  <c r="L43" i="42" s="1"/>
  <c r="H43" i="42"/>
  <c r="I43" i="42" s="1"/>
  <c r="J43" i="42" s="1"/>
  <c r="K43" i="42" s="1"/>
  <c r="G44" i="42"/>
  <c r="H44" i="42"/>
  <c r="I44" i="42"/>
  <c r="J44" i="42"/>
  <c r="K44" i="42"/>
  <c r="G45" i="42"/>
  <c r="H45" i="42"/>
  <c r="I45" i="42"/>
  <c r="J45" i="42"/>
  <c r="K45" i="42"/>
  <c r="L45" i="42"/>
  <c r="G46" i="42"/>
  <c r="H46" i="42"/>
  <c r="I46" i="42"/>
  <c r="J46" i="42"/>
  <c r="K46" i="42"/>
  <c r="L46" i="42"/>
  <c r="G47" i="42"/>
  <c r="H47" i="42"/>
  <c r="I47" i="42"/>
  <c r="J47" i="42"/>
  <c r="K47" i="42"/>
  <c r="L47" i="42"/>
  <c r="G48" i="42"/>
  <c r="L48" i="42" s="1"/>
  <c r="H48" i="42"/>
  <c r="I48" i="42"/>
  <c r="J48" i="42" s="1"/>
  <c r="K48" i="42" s="1"/>
  <c r="G49" i="42"/>
  <c r="L49" i="42" s="1"/>
  <c r="H49" i="42"/>
  <c r="I49" i="42"/>
  <c r="J49" i="42"/>
  <c r="K49" i="42" s="1"/>
  <c r="G50" i="42"/>
  <c r="H50" i="42"/>
  <c r="I50" i="42" s="1"/>
  <c r="J50" i="42" s="1"/>
  <c r="K50" i="42" s="1"/>
  <c r="G51" i="42"/>
  <c r="L51" i="42" s="1"/>
  <c r="H51" i="42"/>
  <c r="I51" i="42" s="1"/>
  <c r="J51" i="42" s="1"/>
  <c r="K51" i="42" s="1"/>
  <c r="G52" i="42"/>
  <c r="H52" i="42"/>
  <c r="I52" i="42"/>
  <c r="J52" i="42"/>
  <c r="K52" i="42"/>
  <c r="G53" i="42"/>
  <c r="H53" i="42"/>
  <c r="I53" i="42"/>
  <c r="J53" i="42"/>
  <c r="K53" i="42"/>
  <c r="L53" i="42"/>
  <c r="G54" i="42"/>
  <c r="H54" i="42"/>
  <c r="I54" i="42"/>
  <c r="J54" i="42"/>
  <c r="K54" i="42"/>
  <c r="L54" i="42"/>
  <c r="G55" i="42"/>
  <c r="H55" i="42"/>
  <c r="I55" i="42"/>
  <c r="J55" i="42"/>
  <c r="K55" i="42"/>
  <c r="L55" i="42"/>
  <c r="G56" i="42"/>
  <c r="L56" i="42" s="1"/>
  <c r="H56" i="42"/>
  <c r="I56" i="42"/>
  <c r="J56" i="42" s="1"/>
  <c r="K56" i="42" s="1"/>
  <c r="G57" i="42"/>
  <c r="H57" i="42"/>
  <c r="I57" i="42"/>
  <c r="J57" i="42"/>
  <c r="K57" i="42" s="1"/>
  <c r="G58" i="42"/>
  <c r="L58" i="42" s="1"/>
  <c r="H58" i="42"/>
  <c r="I58" i="42" s="1"/>
  <c r="J58" i="42" s="1"/>
  <c r="K58" i="42" s="1"/>
  <c r="G59" i="42"/>
  <c r="H59" i="42"/>
  <c r="I59" i="42" s="1"/>
  <c r="J59" i="42" s="1"/>
  <c r="K59" i="42" s="1"/>
  <c r="G60" i="42"/>
  <c r="L60" i="42" s="1"/>
  <c r="H60" i="42"/>
  <c r="I60" i="42"/>
  <c r="J60" i="42"/>
  <c r="K60" i="42"/>
  <c r="G61" i="42"/>
  <c r="H61" i="42"/>
  <c r="I61" i="42"/>
  <c r="J61" i="42"/>
  <c r="K61" i="42"/>
  <c r="L61" i="42"/>
  <c r="G62" i="42"/>
  <c r="H62" i="42"/>
  <c r="I62" i="42"/>
  <c r="J62" i="42"/>
  <c r="K62" i="42"/>
  <c r="L62" i="42"/>
  <c r="M45" i="43" l="1"/>
  <c r="N45" i="43" s="1"/>
  <c r="E45" i="43" s="1"/>
  <c r="M39" i="43"/>
  <c r="N39" i="43" s="1"/>
  <c r="E39" i="43" s="1"/>
  <c r="M31" i="43"/>
  <c r="N31" i="43" s="1"/>
  <c r="E31" i="43" s="1"/>
  <c r="M41" i="43"/>
  <c r="M13" i="43"/>
  <c r="N13" i="43" s="1"/>
  <c r="E13" i="43" s="1"/>
  <c r="M46" i="43"/>
  <c r="M58" i="43"/>
  <c r="N58" i="43" s="1"/>
  <c r="E58" i="43" s="1"/>
  <c r="M14" i="43"/>
  <c r="M42" i="43"/>
  <c r="M49" i="43"/>
  <c r="N49" i="43" s="1"/>
  <c r="E49" i="43" s="1"/>
  <c r="M51" i="43"/>
  <c r="N51" i="43" s="1"/>
  <c r="E51" i="43" s="1"/>
  <c r="M35" i="43"/>
  <c r="N35" i="43" s="1"/>
  <c r="E35" i="43" s="1"/>
  <c r="M57" i="43"/>
  <c r="N57" i="43" s="1"/>
  <c r="E57" i="43" s="1"/>
  <c r="M26" i="43"/>
  <c r="N26" i="43" s="1"/>
  <c r="E26" i="43" s="1"/>
  <c r="M47" i="43"/>
  <c r="N47" i="43" s="1"/>
  <c r="E47" i="43" s="1"/>
  <c r="M37" i="43"/>
  <c r="N37" i="43" s="1"/>
  <c r="E37" i="43" s="1"/>
  <c r="M20" i="43"/>
  <c r="M23" i="43"/>
  <c r="N23" i="43" s="1"/>
  <c r="E23" i="43" s="1"/>
  <c r="M27" i="43"/>
  <c r="N27" i="43" s="1"/>
  <c r="E27" i="43" s="1"/>
  <c r="M38" i="43"/>
  <c r="N29" i="43"/>
  <c r="E29" i="43" s="1"/>
  <c r="M32" i="43"/>
  <c r="N32" i="43" s="1"/>
  <c r="E32" i="43" s="1"/>
  <c r="M24" i="43"/>
  <c r="N24" i="43" s="1"/>
  <c r="E24" i="43" s="1"/>
  <c r="M22" i="43"/>
  <c r="N22" i="43" s="1"/>
  <c r="E22" i="43" s="1"/>
  <c r="M30" i="43"/>
  <c r="N30" i="43" s="1"/>
  <c r="E30" i="43" s="1"/>
  <c r="M12" i="43"/>
  <c r="N12" i="43" s="1"/>
  <c r="E12" i="43" s="1"/>
  <c r="M17" i="43"/>
  <c r="M18" i="43"/>
  <c r="N18" i="43" s="1"/>
  <c r="E18" i="43" s="1"/>
  <c r="M54" i="43"/>
  <c r="M62" i="43"/>
  <c r="N62" i="43" s="1"/>
  <c r="E62" i="43" s="1"/>
  <c r="M34" i="43"/>
  <c r="N34" i="43" s="1"/>
  <c r="E34" i="43" s="1"/>
  <c r="M28" i="43"/>
  <c r="N28" i="43" s="1"/>
  <c r="E28" i="43" s="1"/>
  <c r="M19" i="43"/>
  <c r="N19" i="43" s="1"/>
  <c r="E19" i="43" s="1"/>
  <c r="M11" i="43"/>
  <c r="M50" i="43"/>
  <c r="N50" i="43" s="1"/>
  <c r="E50" i="43" s="1"/>
  <c r="M43" i="43"/>
  <c r="N43" i="43" s="1"/>
  <c r="E43" i="43" s="1"/>
  <c r="N38" i="43"/>
  <c r="E38" i="43" s="1"/>
  <c r="M59" i="43"/>
  <c r="N59" i="43" s="1"/>
  <c r="E59" i="43" s="1"/>
  <c r="M60" i="43"/>
  <c r="N60" i="43" s="1"/>
  <c r="E60" i="43" s="1"/>
  <c r="M15" i="43"/>
  <c r="N15" i="43" s="1"/>
  <c r="E15" i="43" s="1"/>
  <c r="N20" i="43"/>
  <c r="E20" i="43" s="1"/>
  <c r="N41" i="43"/>
  <c r="E41" i="43" s="1"/>
  <c r="N54" i="43"/>
  <c r="E54" i="43" s="1"/>
  <c r="N42" i="43"/>
  <c r="E42" i="43" s="1"/>
  <c r="M16" i="43"/>
  <c r="N16" i="43" s="1"/>
  <c r="E16" i="43" s="1"/>
  <c r="M33" i="43"/>
  <c r="N33" i="43" s="1"/>
  <c r="E33" i="43" s="1"/>
  <c r="M56" i="43"/>
  <c r="N56" i="43" s="1"/>
  <c r="E56" i="43" s="1"/>
  <c r="M55" i="43"/>
  <c r="N55" i="43" s="1"/>
  <c r="E55" i="43" s="1"/>
  <c r="N14" i="43"/>
  <c r="E14" i="43" s="1"/>
  <c r="N17" i="43"/>
  <c r="E17" i="43" s="1"/>
  <c r="N11" i="43"/>
  <c r="E11" i="43" s="1"/>
  <c r="M52" i="43"/>
  <c r="N52" i="43" s="1"/>
  <c r="E52" i="43" s="1"/>
  <c r="M25" i="43"/>
  <c r="N25" i="43" s="1"/>
  <c r="E25" i="43" s="1"/>
  <c r="M36" i="43"/>
  <c r="N36" i="43" s="1"/>
  <c r="E36" i="43" s="1"/>
  <c r="N46" i="43"/>
  <c r="E46" i="43" s="1"/>
  <c r="M44" i="43"/>
  <c r="N44" i="43" s="1"/>
  <c r="E44" i="43" s="1"/>
  <c r="M10" i="43"/>
  <c r="N10" i="43" s="1"/>
  <c r="M21" i="43"/>
  <c r="N21" i="43" s="1"/>
  <c r="E21" i="43" s="1"/>
  <c r="M48" i="43"/>
  <c r="N48" i="43" s="1"/>
  <c r="E48" i="43" s="1"/>
  <c r="M61" i="43"/>
  <c r="N61" i="43" s="1"/>
  <c r="E61" i="43" s="1"/>
  <c r="M40" i="43"/>
  <c r="N40" i="43" s="1"/>
  <c r="E40" i="43" s="1"/>
  <c r="M53" i="43"/>
  <c r="N53" i="43" s="1"/>
  <c r="E53" i="43" s="1"/>
  <c r="M56" i="42"/>
  <c r="N56" i="42" s="1"/>
  <c r="E56" i="42" s="1"/>
  <c r="M33" i="42"/>
  <c r="N33" i="42" s="1"/>
  <c r="E33" i="42" s="1"/>
  <c r="M11" i="42"/>
  <c r="N11" i="42" s="1"/>
  <c r="E11" i="42" s="1"/>
  <c r="M35" i="42"/>
  <c r="N35" i="42" s="1"/>
  <c r="E35" i="42" s="1"/>
  <c r="L59" i="42"/>
  <c r="L57" i="42"/>
  <c r="L44" i="42"/>
  <c r="L42" i="42"/>
  <c r="L18" i="42"/>
  <c r="M12" i="42"/>
  <c r="M47" i="42"/>
  <c r="N47" i="42" s="1"/>
  <c r="E47" i="42" s="1"/>
  <c r="M55" i="42"/>
  <c r="L37" i="42"/>
  <c r="L13" i="42"/>
  <c r="L21" i="42"/>
  <c r="L29" i="42"/>
  <c r="L40" i="42"/>
  <c r="L38" i="42"/>
  <c r="L26" i="42"/>
  <c r="M20" i="42"/>
  <c r="M17" i="42"/>
  <c r="N17" i="42" s="1"/>
  <c r="E17" i="42" s="1"/>
  <c r="L16" i="42"/>
  <c r="L14" i="42"/>
  <c r="L12" i="42"/>
  <c r="M15" i="42"/>
  <c r="I7" i="42"/>
  <c r="M27" i="42" s="1"/>
  <c r="N27" i="42" s="1"/>
  <c r="E27" i="42" s="1"/>
  <c r="M10" i="42"/>
  <c r="N55" i="42"/>
  <c r="E55" i="42" s="1"/>
  <c r="L52" i="42"/>
  <c r="L50" i="42"/>
  <c r="L39" i="42"/>
  <c r="L34" i="42"/>
  <c r="L24" i="42"/>
  <c r="L22" i="42"/>
  <c r="L20" i="42"/>
  <c r="L15" i="42"/>
  <c r="L10" i="42"/>
  <c r="N10" i="42" s="1"/>
  <c r="B6" i="41"/>
  <c r="B7" i="41"/>
  <c r="E10" i="41"/>
  <c r="G10" i="41"/>
  <c r="I6" i="41" s="1"/>
  <c r="H10" i="41"/>
  <c r="I10" i="41"/>
  <c r="J10" i="41" s="1"/>
  <c r="K10" i="41" s="1"/>
  <c r="G11" i="41"/>
  <c r="L11" i="41" s="1"/>
  <c r="H11" i="41"/>
  <c r="I11" i="41" s="1"/>
  <c r="J11" i="41" s="1"/>
  <c r="K11" i="41" s="1"/>
  <c r="G12" i="41"/>
  <c r="H12" i="41"/>
  <c r="I12" i="41" s="1"/>
  <c r="J12" i="41" s="1"/>
  <c r="K12" i="41" s="1"/>
  <c r="G13" i="41"/>
  <c r="H13" i="41"/>
  <c r="I13" i="41" s="1"/>
  <c r="J13" i="41" s="1"/>
  <c r="K13" i="41" s="1"/>
  <c r="G14" i="41"/>
  <c r="H14" i="41"/>
  <c r="I14" i="41"/>
  <c r="J14" i="41"/>
  <c r="K14" i="41"/>
  <c r="L14" i="41"/>
  <c r="G15" i="41"/>
  <c r="H15" i="41"/>
  <c r="I15" i="41"/>
  <c r="J15" i="41"/>
  <c r="K15" i="41"/>
  <c r="L15" i="41"/>
  <c r="G16" i="41"/>
  <c r="L16" i="41" s="1"/>
  <c r="H16" i="41"/>
  <c r="I16" i="41"/>
  <c r="J16" i="41"/>
  <c r="K16" i="41" s="1"/>
  <c r="G17" i="41"/>
  <c r="H17" i="41"/>
  <c r="I17" i="41"/>
  <c r="J17" i="41"/>
  <c r="K17" i="41" s="1"/>
  <c r="G18" i="41"/>
  <c r="L18" i="41" s="1"/>
  <c r="H18" i="41"/>
  <c r="I18" i="41"/>
  <c r="J18" i="41" s="1"/>
  <c r="K18" i="41" s="1"/>
  <c r="G19" i="41"/>
  <c r="H19" i="41"/>
  <c r="I19" i="41" s="1"/>
  <c r="J19" i="41" s="1"/>
  <c r="K19" i="41" s="1"/>
  <c r="G20" i="41"/>
  <c r="L20" i="41" s="1"/>
  <c r="H20" i="41"/>
  <c r="I20" i="41" s="1"/>
  <c r="J20" i="41" s="1"/>
  <c r="K20" i="41" s="1"/>
  <c r="G21" i="41"/>
  <c r="H21" i="41"/>
  <c r="I21" i="41" s="1"/>
  <c r="J21" i="41" s="1"/>
  <c r="K21" i="41" s="1"/>
  <c r="G22" i="41"/>
  <c r="H22" i="41"/>
  <c r="I22" i="41"/>
  <c r="J22" i="41"/>
  <c r="K22" i="41"/>
  <c r="G23" i="41"/>
  <c r="H23" i="41"/>
  <c r="I23" i="41"/>
  <c r="J23" i="41"/>
  <c r="K23" i="41"/>
  <c r="G24" i="41"/>
  <c r="H24" i="41"/>
  <c r="I24" i="41"/>
  <c r="J24" i="41"/>
  <c r="K24" i="41"/>
  <c r="G25" i="41"/>
  <c r="L25" i="41" s="1"/>
  <c r="H25" i="41"/>
  <c r="I25" i="41"/>
  <c r="J25" i="41" s="1"/>
  <c r="K25" i="41" s="1"/>
  <c r="G26" i="41"/>
  <c r="L26" i="41" s="1"/>
  <c r="H26" i="41"/>
  <c r="I26" i="41"/>
  <c r="J26" i="41" s="1"/>
  <c r="K26" i="41" s="1"/>
  <c r="G27" i="41"/>
  <c r="L27" i="41" s="1"/>
  <c r="H27" i="41"/>
  <c r="I27" i="41" s="1"/>
  <c r="J27" i="41" s="1"/>
  <c r="K27" i="41" s="1"/>
  <c r="G28" i="41"/>
  <c r="H28" i="41"/>
  <c r="I28" i="41" s="1"/>
  <c r="J28" i="41" s="1"/>
  <c r="K28" i="41" s="1"/>
  <c r="G29" i="41"/>
  <c r="H29" i="41"/>
  <c r="I29" i="41" s="1"/>
  <c r="J29" i="41" s="1"/>
  <c r="K29" i="41" s="1"/>
  <c r="G30" i="41"/>
  <c r="H30" i="41"/>
  <c r="I30" i="41"/>
  <c r="J30" i="41"/>
  <c r="K30" i="41"/>
  <c r="L30" i="41"/>
  <c r="G31" i="41"/>
  <c r="H31" i="41"/>
  <c r="I31" i="41"/>
  <c r="J31" i="41"/>
  <c r="K31" i="41"/>
  <c r="L31" i="41"/>
  <c r="G32" i="41"/>
  <c r="L32" i="41" s="1"/>
  <c r="H32" i="41"/>
  <c r="I32" i="41"/>
  <c r="J32" i="41"/>
  <c r="K32" i="41" s="1"/>
  <c r="G33" i="41"/>
  <c r="L33" i="41" s="1"/>
  <c r="H33" i="41"/>
  <c r="I33" i="41"/>
  <c r="J33" i="41"/>
  <c r="K33" i="41" s="1"/>
  <c r="G34" i="41"/>
  <c r="L34" i="41" s="1"/>
  <c r="H34" i="41"/>
  <c r="I34" i="41"/>
  <c r="J34" i="41" s="1"/>
  <c r="K34" i="41" s="1"/>
  <c r="G35" i="41"/>
  <c r="H35" i="41"/>
  <c r="I35" i="41" s="1"/>
  <c r="J35" i="41" s="1"/>
  <c r="K35" i="41" s="1"/>
  <c r="G36" i="41"/>
  <c r="L36" i="41" s="1"/>
  <c r="H36" i="41"/>
  <c r="I36" i="41" s="1"/>
  <c r="J36" i="41" s="1"/>
  <c r="K36" i="41" s="1"/>
  <c r="G37" i="41"/>
  <c r="H37" i="41"/>
  <c r="I37" i="41" s="1"/>
  <c r="J37" i="41" s="1"/>
  <c r="K37" i="41" s="1"/>
  <c r="L37" i="41"/>
  <c r="G38" i="41"/>
  <c r="H38" i="41"/>
  <c r="I38" i="41"/>
  <c r="J38" i="41"/>
  <c r="K38" i="41"/>
  <c r="L38" i="41"/>
  <c r="G39" i="41"/>
  <c r="H39" i="41"/>
  <c r="I39" i="41"/>
  <c r="J39" i="41"/>
  <c r="K39" i="41"/>
  <c r="G40" i="41"/>
  <c r="L40" i="41" s="1"/>
  <c r="H40" i="41"/>
  <c r="I40" i="41"/>
  <c r="J40" i="41"/>
  <c r="K40" i="41"/>
  <c r="G41" i="41"/>
  <c r="H41" i="41"/>
  <c r="I41" i="41" s="1"/>
  <c r="J41" i="41" s="1"/>
  <c r="K41" i="41" s="1"/>
  <c r="G42" i="41"/>
  <c r="L42" i="41" s="1"/>
  <c r="H42" i="41"/>
  <c r="I42" i="41"/>
  <c r="J42" i="41" s="1"/>
  <c r="K42" i="41" s="1"/>
  <c r="G43" i="41"/>
  <c r="H43" i="41"/>
  <c r="I43" i="41" s="1"/>
  <c r="J43" i="41" s="1"/>
  <c r="K43" i="41" s="1"/>
  <c r="G44" i="41"/>
  <c r="L44" i="41" s="1"/>
  <c r="H44" i="41"/>
  <c r="I44" i="41" s="1"/>
  <c r="J44" i="41" s="1"/>
  <c r="K44" i="41" s="1"/>
  <c r="G45" i="41"/>
  <c r="H45" i="41"/>
  <c r="I45" i="41" s="1"/>
  <c r="J45" i="41" s="1"/>
  <c r="K45" i="41" s="1"/>
  <c r="L45" i="41"/>
  <c r="G46" i="41"/>
  <c r="H46" i="41"/>
  <c r="I46" i="41"/>
  <c r="J46" i="41"/>
  <c r="K46" i="41"/>
  <c r="L46" i="41"/>
  <c r="G47" i="41"/>
  <c r="H47" i="41"/>
  <c r="I47" i="41"/>
  <c r="J47" i="41"/>
  <c r="K47" i="41"/>
  <c r="G48" i="41"/>
  <c r="L48" i="41" s="1"/>
  <c r="H48" i="41"/>
  <c r="I48" i="41"/>
  <c r="J48" i="41"/>
  <c r="K48" i="41"/>
  <c r="G49" i="41"/>
  <c r="H49" i="41"/>
  <c r="I49" i="41" s="1"/>
  <c r="J49" i="41" s="1"/>
  <c r="K49" i="41" s="1"/>
  <c r="G50" i="41"/>
  <c r="L50" i="41" s="1"/>
  <c r="H50" i="41"/>
  <c r="I50" i="41"/>
  <c r="J50" i="41" s="1"/>
  <c r="K50" i="41" s="1"/>
  <c r="G51" i="41"/>
  <c r="H51" i="41"/>
  <c r="I51" i="41" s="1"/>
  <c r="J51" i="41" s="1"/>
  <c r="K51" i="41" s="1"/>
  <c r="G52" i="41"/>
  <c r="L52" i="41" s="1"/>
  <c r="H52" i="41"/>
  <c r="I52" i="41"/>
  <c r="J52" i="41" s="1"/>
  <c r="K52" i="41" s="1"/>
  <c r="G53" i="41"/>
  <c r="H53" i="41"/>
  <c r="I53" i="41" s="1"/>
  <c r="J53" i="41" s="1"/>
  <c r="K53" i="41" s="1"/>
  <c r="L53" i="41"/>
  <c r="G54" i="41"/>
  <c r="H54" i="41"/>
  <c r="I54" i="41"/>
  <c r="J54" i="41"/>
  <c r="K54" i="41"/>
  <c r="L54" i="41"/>
  <c r="G55" i="41"/>
  <c r="H55" i="41"/>
  <c r="I55" i="41"/>
  <c r="J55" i="41"/>
  <c r="K55" i="41" s="1"/>
  <c r="L55" i="41"/>
  <c r="G56" i="41"/>
  <c r="L56" i="41" s="1"/>
  <c r="H56" i="41"/>
  <c r="I56" i="41"/>
  <c r="J56" i="41"/>
  <c r="K56" i="41" s="1"/>
  <c r="G57" i="41"/>
  <c r="H57" i="41"/>
  <c r="I57" i="41"/>
  <c r="J57" i="41"/>
  <c r="K57" i="41" s="1"/>
  <c r="G58" i="41"/>
  <c r="L58" i="41" s="1"/>
  <c r="H58" i="41"/>
  <c r="I58" i="41"/>
  <c r="J58" i="41" s="1"/>
  <c r="K58" i="41" s="1"/>
  <c r="G59" i="41"/>
  <c r="H59" i="41"/>
  <c r="I59" i="41" s="1"/>
  <c r="J59" i="41" s="1"/>
  <c r="K59" i="41" s="1"/>
  <c r="G60" i="41"/>
  <c r="L60" i="41" s="1"/>
  <c r="H60" i="41"/>
  <c r="I60" i="41"/>
  <c r="J60" i="41" s="1"/>
  <c r="K60" i="41" s="1"/>
  <c r="G61" i="41"/>
  <c r="H61" i="41"/>
  <c r="I61" i="41" s="1"/>
  <c r="J61" i="41" s="1"/>
  <c r="K61" i="41" s="1"/>
  <c r="L61" i="41"/>
  <c r="G62" i="41"/>
  <c r="H62" i="41"/>
  <c r="I62" i="41"/>
  <c r="J62" i="41"/>
  <c r="K62" i="41"/>
  <c r="L62" i="41"/>
  <c r="M39" i="42" l="1"/>
  <c r="N39" i="42" s="1"/>
  <c r="E39" i="42" s="1"/>
  <c r="N20" i="42"/>
  <c r="E20" i="42" s="1"/>
  <c r="N44" i="42"/>
  <c r="E44" i="42" s="1"/>
  <c r="N24" i="42"/>
  <c r="E24" i="42" s="1"/>
  <c r="N12" i="42"/>
  <c r="E12" i="42" s="1"/>
  <c r="N29" i="42"/>
  <c r="E29" i="42" s="1"/>
  <c r="M36" i="42"/>
  <c r="N36" i="42" s="1"/>
  <c r="E36" i="42" s="1"/>
  <c r="M29" i="42"/>
  <c r="M30" i="42"/>
  <c r="N30" i="42" s="1"/>
  <c r="E30" i="42" s="1"/>
  <c r="M45" i="42"/>
  <c r="N45" i="42" s="1"/>
  <c r="E45" i="42" s="1"/>
  <c r="M60" i="42"/>
  <c r="N60" i="42" s="1"/>
  <c r="E60" i="42" s="1"/>
  <c r="M62" i="42"/>
  <c r="N62" i="42" s="1"/>
  <c r="E62" i="42" s="1"/>
  <c r="M53" i="42"/>
  <c r="N53" i="42" s="1"/>
  <c r="E53" i="42" s="1"/>
  <c r="M44" i="42"/>
  <c r="M21" i="42"/>
  <c r="M22" i="42"/>
  <c r="N22" i="42" s="1"/>
  <c r="E22" i="42" s="1"/>
  <c r="M54" i="42"/>
  <c r="N54" i="42" s="1"/>
  <c r="E54" i="42" s="1"/>
  <c r="M13" i="42"/>
  <c r="N13" i="42" s="1"/>
  <c r="E13" i="42" s="1"/>
  <c r="M14" i="42"/>
  <c r="N14" i="42" s="1"/>
  <c r="E14" i="42" s="1"/>
  <c r="M37" i="42"/>
  <c r="N37" i="42" s="1"/>
  <c r="E37" i="42" s="1"/>
  <c r="M38" i="42"/>
  <c r="M61" i="42"/>
  <c r="N61" i="42" s="1"/>
  <c r="E61" i="42" s="1"/>
  <c r="M52" i="42"/>
  <c r="N52" i="42" s="1"/>
  <c r="E52" i="42" s="1"/>
  <c r="N42" i="42"/>
  <c r="E42" i="42" s="1"/>
  <c r="M46" i="42"/>
  <c r="N46" i="42" s="1"/>
  <c r="E46" i="42" s="1"/>
  <c r="N38" i="42"/>
  <c r="E38" i="42" s="1"/>
  <c r="M25" i="42"/>
  <c r="N25" i="42" s="1"/>
  <c r="E25" i="42" s="1"/>
  <c r="M16" i="42"/>
  <c r="N16" i="42" s="1"/>
  <c r="E16" i="42" s="1"/>
  <c r="M48" i="42"/>
  <c r="N48" i="42" s="1"/>
  <c r="E48" i="42" s="1"/>
  <c r="M24" i="42"/>
  <c r="M28" i="42"/>
  <c r="N28" i="42" s="1"/>
  <c r="E28" i="42" s="1"/>
  <c r="N21" i="42"/>
  <c r="E21" i="42" s="1"/>
  <c r="M31" i="42"/>
  <c r="N31" i="42" s="1"/>
  <c r="E31" i="42" s="1"/>
  <c r="M26" i="42"/>
  <c r="M57" i="42"/>
  <c r="M50" i="42"/>
  <c r="N50" i="42" s="1"/>
  <c r="E50" i="42" s="1"/>
  <c r="M34" i="42"/>
  <c r="N18" i="42"/>
  <c r="E18" i="42" s="1"/>
  <c r="N15" i="42"/>
  <c r="E15" i="42" s="1"/>
  <c r="N26" i="42"/>
  <c r="E26" i="42" s="1"/>
  <c r="M49" i="42"/>
  <c r="N49" i="42" s="1"/>
  <c r="E49" i="42" s="1"/>
  <c r="M32" i="42"/>
  <c r="N32" i="42" s="1"/>
  <c r="E32" i="42" s="1"/>
  <c r="M51" i="42"/>
  <c r="N51" i="42" s="1"/>
  <c r="E51" i="42" s="1"/>
  <c r="M18" i="42"/>
  <c r="N57" i="42"/>
  <c r="E57" i="42" s="1"/>
  <c r="M41" i="42"/>
  <c r="N41" i="42" s="1"/>
  <c r="E41" i="42" s="1"/>
  <c r="M23" i="42"/>
  <c r="N23" i="42" s="1"/>
  <c r="E23" i="42" s="1"/>
  <c r="N34" i="42"/>
  <c r="E34" i="42" s="1"/>
  <c r="M42" i="42"/>
  <c r="M40" i="42"/>
  <c r="N40" i="42" s="1"/>
  <c r="E40" i="42" s="1"/>
  <c r="M43" i="42"/>
  <c r="N43" i="42" s="1"/>
  <c r="E43" i="42" s="1"/>
  <c r="M59" i="42"/>
  <c r="N59" i="42" s="1"/>
  <c r="E59" i="42" s="1"/>
  <c r="M19" i="42"/>
  <c r="N19" i="42" s="1"/>
  <c r="E19" i="42" s="1"/>
  <c r="M58" i="42"/>
  <c r="N58" i="42" s="1"/>
  <c r="E58" i="42" s="1"/>
  <c r="M56" i="41"/>
  <c r="N56" i="41" s="1"/>
  <c r="E56" i="41" s="1"/>
  <c r="M49" i="41"/>
  <c r="M60" i="41"/>
  <c r="N60" i="41" s="1"/>
  <c r="E60" i="41" s="1"/>
  <c r="M55" i="41"/>
  <c r="N55" i="41" s="1"/>
  <c r="E55" i="41" s="1"/>
  <c r="M42" i="41"/>
  <c r="N42" i="41" s="1"/>
  <c r="E42" i="41" s="1"/>
  <c r="M33" i="41"/>
  <c r="N33" i="41" s="1"/>
  <c r="E33" i="41" s="1"/>
  <c r="M20" i="41"/>
  <c r="N20" i="41" s="1"/>
  <c r="E20" i="41" s="1"/>
  <c r="I7" i="41"/>
  <c r="M10" i="41"/>
  <c r="M57" i="41"/>
  <c r="M31" i="41"/>
  <c r="N31" i="41" s="1"/>
  <c r="E31" i="41" s="1"/>
  <c r="L21" i="41"/>
  <c r="L29" i="41"/>
  <c r="L13" i="41"/>
  <c r="M59" i="41"/>
  <c r="L47" i="41"/>
  <c r="L39" i="41"/>
  <c r="L35" i="41"/>
  <c r="L24" i="41"/>
  <c r="L22" i="41"/>
  <c r="L19" i="41"/>
  <c r="M12" i="41"/>
  <c r="M17" i="41"/>
  <c r="N58" i="41"/>
  <c r="E58" i="41" s="1"/>
  <c r="L57" i="41"/>
  <c r="L28" i="41"/>
  <c r="L23" i="41"/>
  <c r="L12" i="41"/>
  <c r="M58" i="41"/>
  <c r="M50" i="41"/>
  <c r="N50" i="41" s="1"/>
  <c r="E50" i="41" s="1"/>
  <c r="M24" i="41"/>
  <c r="N15" i="41"/>
  <c r="E15" i="41" s="1"/>
  <c r="M15" i="41"/>
  <c r="M35" i="41"/>
  <c r="L17" i="41"/>
  <c r="N17" i="41" s="1"/>
  <c r="E17" i="41" s="1"/>
  <c r="L59" i="41"/>
  <c r="M43" i="41"/>
  <c r="M39" i="41"/>
  <c r="M18" i="41"/>
  <c r="N18" i="41" s="1"/>
  <c r="E18" i="41" s="1"/>
  <c r="L51" i="41"/>
  <c r="L49" i="41"/>
  <c r="N49" i="41" s="1"/>
  <c r="E49" i="41" s="1"/>
  <c r="L43" i="41"/>
  <c r="L41" i="41"/>
  <c r="L10" i="41"/>
  <c r="B6" i="40"/>
  <c r="B7" i="40"/>
  <c r="E10" i="40"/>
  <c r="G10" i="40"/>
  <c r="I6" i="40" s="1"/>
  <c r="L13" i="40" s="1"/>
  <c r="H10" i="40"/>
  <c r="I10" i="40"/>
  <c r="J10" i="40" s="1"/>
  <c r="K10" i="40" s="1"/>
  <c r="L10" i="40"/>
  <c r="G11" i="40"/>
  <c r="H11" i="40"/>
  <c r="I11" i="40" s="1"/>
  <c r="J11" i="40" s="1"/>
  <c r="K11" i="40"/>
  <c r="L11" i="40"/>
  <c r="G12" i="40"/>
  <c r="H12" i="40"/>
  <c r="I12" i="40"/>
  <c r="J12" i="40"/>
  <c r="K12" i="40"/>
  <c r="L12" i="40"/>
  <c r="G13" i="40"/>
  <c r="H13" i="40"/>
  <c r="I13" i="40"/>
  <c r="J13" i="40"/>
  <c r="K13" i="40"/>
  <c r="G14" i="40"/>
  <c r="H14" i="40"/>
  <c r="I14" i="40"/>
  <c r="J14" i="40"/>
  <c r="K14" i="40"/>
  <c r="G15" i="40"/>
  <c r="H15" i="40"/>
  <c r="I15" i="40"/>
  <c r="J15" i="40"/>
  <c r="K15" i="40"/>
  <c r="L15" i="40"/>
  <c r="G16" i="40"/>
  <c r="H16" i="40"/>
  <c r="I16" i="40"/>
  <c r="J16" i="40"/>
  <c r="K16" i="40"/>
  <c r="G17" i="40"/>
  <c r="H17" i="40"/>
  <c r="I17" i="40"/>
  <c r="J17" i="40"/>
  <c r="K17" i="40" s="1"/>
  <c r="G18" i="40"/>
  <c r="L18" i="40" s="1"/>
  <c r="H18" i="40"/>
  <c r="I18" i="40"/>
  <c r="J18" i="40" s="1"/>
  <c r="K18" i="40" s="1"/>
  <c r="G19" i="40"/>
  <c r="L19" i="40" s="1"/>
  <c r="H19" i="40"/>
  <c r="I19" i="40" s="1"/>
  <c r="J19" i="40" s="1"/>
  <c r="K19" i="40" s="1"/>
  <c r="G20" i="40"/>
  <c r="L20" i="40" s="1"/>
  <c r="H20" i="40"/>
  <c r="I20" i="40"/>
  <c r="J20" i="40"/>
  <c r="K20" i="40"/>
  <c r="G21" i="40"/>
  <c r="H21" i="40"/>
  <c r="I21" i="40"/>
  <c r="J21" i="40"/>
  <c r="K21" i="40"/>
  <c r="G22" i="40"/>
  <c r="H22" i="40"/>
  <c r="I22" i="40" s="1"/>
  <c r="J22" i="40" s="1"/>
  <c r="K22" i="40" s="1"/>
  <c r="G23" i="40"/>
  <c r="L23" i="40" s="1"/>
  <c r="H23" i="40"/>
  <c r="I23" i="40"/>
  <c r="J23" i="40" s="1"/>
  <c r="K23" i="40" s="1"/>
  <c r="G24" i="40"/>
  <c r="L24" i="40" s="1"/>
  <c r="H24" i="40"/>
  <c r="I24" i="40"/>
  <c r="J24" i="40"/>
  <c r="K24" i="40" s="1"/>
  <c r="G25" i="40"/>
  <c r="H25" i="40"/>
  <c r="I25" i="40"/>
  <c r="J25" i="40"/>
  <c r="K25" i="40" s="1"/>
  <c r="G26" i="40"/>
  <c r="H26" i="40"/>
  <c r="I26" i="40"/>
  <c r="J26" i="40" s="1"/>
  <c r="K26" i="40" s="1"/>
  <c r="L26" i="40"/>
  <c r="G27" i="40"/>
  <c r="H27" i="40"/>
  <c r="I27" i="40" s="1"/>
  <c r="J27" i="40" s="1"/>
  <c r="K27" i="40"/>
  <c r="L27" i="40"/>
  <c r="G28" i="40"/>
  <c r="H28" i="40"/>
  <c r="I28" i="40"/>
  <c r="J28" i="40"/>
  <c r="K28" i="40"/>
  <c r="L28" i="40"/>
  <c r="G29" i="40"/>
  <c r="H29" i="40"/>
  <c r="I29" i="40"/>
  <c r="J29" i="40"/>
  <c r="K29" i="40"/>
  <c r="L29" i="40"/>
  <c r="G30" i="40"/>
  <c r="H30" i="40"/>
  <c r="I30" i="40"/>
  <c r="J30" i="40"/>
  <c r="K30" i="40"/>
  <c r="L30" i="40"/>
  <c r="G31" i="40"/>
  <c r="H31" i="40"/>
  <c r="I31" i="40"/>
  <c r="J31" i="40"/>
  <c r="K31" i="40"/>
  <c r="L31" i="40"/>
  <c r="G32" i="40"/>
  <c r="L32" i="40" s="1"/>
  <c r="H32" i="40"/>
  <c r="I32" i="40"/>
  <c r="J32" i="40"/>
  <c r="K32" i="40"/>
  <c r="G33" i="40"/>
  <c r="L33" i="40" s="1"/>
  <c r="H33" i="40"/>
  <c r="I33" i="40" s="1"/>
  <c r="J33" i="40" s="1"/>
  <c r="K33" i="40" s="1"/>
  <c r="G34" i="40"/>
  <c r="L34" i="40" s="1"/>
  <c r="H34" i="40"/>
  <c r="I34" i="40"/>
  <c r="J34" i="40" s="1"/>
  <c r="K34" i="40" s="1"/>
  <c r="G35" i="40"/>
  <c r="H35" i="40"/>
  <c r="I35" i="40" s="1"/>
  <c r="J35" i="40" s="1"/>
  <c r="K35" i="40"/>
  <c r="L35" i="40"/>
  <c r="G36" i="40"/>
  <c r="L36" i="40" s="1"/>
  <c r="H36" i="40"/>
  <c r="I36" i="40"/>
  <c r="J36" i="40"/>
  <c r="K36" i="40"/>
  <c r="G37" i="40"/>
  <c r="H37" i="40"/>
  <c r="I37" i="40"/>
  <c r="J37" i="40"/>
  <c r="K37" i="40" s="1"/>
  <c r="G38" i="40"/>
  <c r="H38" i="40"/>
  <c r="I38" i="40"/>
  <c r="J38" i="40"/>
  <c r="K38" i="40" s="1"/>
  <c r="G39" i="40"/>
  <c r="L39" i="40" s="1"/>
  <c r="H39" i="40"/>
  <c r="I39" i="40"/>
  <c r="J39" i="40"/>
  <c r="K39" i="40"/>
  <c r="G40" i="40"/>
  <c r="H40" i="40"/>
  <c r="I40" i="40"/>
  <c r="J40" i="40"/>
  <c r="K40" i="40"/>
  <c r="G41" i="40"/>
  <c r="H41" i="40"/>
  <c r="I41" i="40"/>
  <c r="J41" i="40"/>
  <c r="K41" i="40" s="1"/>
  <c r="G42" i="40"/>
  <c r="H42" i="40"/>
  <c r="I42" i="40"/>
  <c r="J42" i="40" s="1"/>
  <c r="K42" i="40" s="1"/>
  <c r="G43" i="40"/>
  <c r="L43" i="40" s="1"/>
  <c r="H43" i="40"/>
  <c r="I43" i="40" s="1"/>
  <c r="J43" i="40" s="1"/>
  <c r="K43" i="40"/>
  <c r="G44" i="40"/>
  <c r="L44" i="40" s="1"/>
  <c r="H44" i="40"/>
  <c r="I44" i="40"/>
  <c r="J44" i="40"/>
  <c r="K44" i="40"/>
  <c r="G45" i="40"/>
  <c r="H45" i="40"/>
  <c r="I45" i="40"/>
  <c r="J45" i="40"/>
  <c r="K45" i="40"/>
  <c r="L45" i="40"/>
  <c r="G46" i="40"/>
  <c r="H46" i="40"/>
  <c r="I46" i="40"/>
  <c r="J46" i="40"/>
  <c r="K46" i="40"/>
  <c r="L46" i="40"/>
  <c r="G47" i="40"/>
  <c r="L47" i="40" s="1"/>
  <c r="H47" i="40"/>
  <c r="I47" i="40" s="1"/>
  <c r="J47" i="40" s="1"/>
  <c r="K47" i="40" s="1"/>
  <c r="G48" i="40"/>
  <c r="L48" i="40" s="1"/>
  <c r="H48" i="40"/>
  <c r="I48" i="40"/>
  <c r="J48" i="40" s="1"/>
  <c r="K48" i="40" s="1"/>
  <c r="G49" i="40"/>
  <c r="L49" i="40" s="1"/>
  <c r="H49" i="40"/>
  <c r="I49" i="40"/>
  <c r="J49" i="40"/>
  <c r="K49" i="40" s="1"/>
  <c r="G50" i="40"/>
  <c r="H50" i="40"/>
  <c r="I50" i="40"/>
  <c r="J50" i="40" s="1"/>
  <c r="K50" i="40" s="1"/>
  <c r="L50" i="40"/>
  <c r="G51" i="40"/>
  <c r="H51" i="40"/>
  <c r="I51" i="40" s="1"/>
  <c r="J51" i="40" s="1"/>
  <c r="K51" i="40"/>
  <c r="L51" i="40"/>
  <c r="G52" i="40"/>
  <c r="H52" i="40"/>
  <c r="I52" i="40"/>
  <c r="J52" i="40"/>
  <c r="K52" i="40"/>
  <c r="L52" i="40"/>
  <c r="G53" i="40"/>
  <c r="H53" i="40"/>
  <c r="I53" i="40"/>
  <c r="J53" i="40"/>
  <c r="K53" i="40"/>
  <c r="L53" i="40"/>
  <c r="G54" i="40"/>
  <c r="H54" i="40"/>
  <c r="I54" i="40"/>
  <c r="J54" i="40"/>
  <c r="K54" i="40"/>
  <c r="L54" i="40"/>
  <c r="G55" i="40"/>
  <c r="H55" i="40"/>
  <c r="I55" i="40"/>
  <c r="J55" i="40"/>
  <c r="K55" i="40"/>
  <c r="L55" i="40"/>
  <c r="G56" i="40"/>
  <c r="H56" i="40"/>
  <c r="I56" i="40"/>
  <c r="J56" i="40"/>
  <c r="K56" i="40"/>
  <c r="G57" i="40"/>
  <c r="L57" i="40" s="1"/>
  <c r="H57" i="40"/>
  <c r="I57" i="40"/>
  <c r="J57" i="40"/>
  <c r="K57" i="40" s="1"/>
  <c r="G58" i="40"/>
  <c r="L58" i="40" s="1"/>
  <c r="H58" i="40"/>
  <c r="I58" i="40" s="1"/>
  <c r="J58" i="40" s="1"/>
  <c r="K58" i="40" s="1"/>
  <c r="G59" i="40"/>
  <c r="L59" i="40" s="1"/>
  <c r="H59" i="40"/>
  <c r="I59" i="40" s="1"/>
  <c r="J59" i="40" s="1"/>
  <c r="K59" i="40"/>
  <c r="G60" i="40"/>
  <c r="L60" i="40" s="1"/>
  <c r="H60" i="40"/>
  <c r="I60" i="40"/>
  <c r="J60" i="40"/>
  <c r="K60" i="40" s="1"/>
  <c r="G61" i="40"/>
  <c r="H61" i="40"/>
  <c r="I61" i="40"/>
  <c r="J61" i="40" s="1"/>
  <c r="K61" i="40" s="1"/>
  <c r="G62" i="40"/>
  <c r="L62" i="40" s="1"/>
  <c r="H62" i="40"/>
  <c r="I62" i="40"/>
  <c r="J62" i="40" s="1"/>
  <c r="K62" i="40" s="1"/>
  <c r="N12" i="41" l="1"/>
  <c r="E12" i="41" s="1"/>
  <c r="M21" i="41"/>
  <c r="N21" i="41" s="1"/>
  <c r="E21" i="41" s="1"/>
  <c r="M37" i="41"/>
  <c r="N37" i="41" s="1"/>
  <c r="E37" i="41" s="1"/>
  <c r="M38" i="41"/>
  <c r="N38" i="41" s="1"/>
  <c r="E38" i="41" s="1"/>
  <c r="M46" i="41"/>
  <c r="N46" i="41" s="1"/>
  <c r="E46" i="41" s="1"/>
  <c r="M54" i="41"/>
  <c r="N54" i="41" s="1"/>
  <c r="E54" i="41" s="1"/>
  <c r="M44" i="41"/>
  <c r="N44" i="41" s="1"/>
  <c r="E44" i="41" s="1"/>
  <c r="M13" i="41"/>
  <c r="N13" i="41" s="1"/>
  <c r="E13" i="41" s="1"/>
  <c r="M29" i="41"/>
  <c r="N29" i="41" s="1"/>
  <c r="E29" i="41" s="1"/>
  <c r="M30" i="41"/>
  <c r="N30" i="41" s="1"/>
  <c r="E30" i="41" s="1"/>
  <c r="M45" i="41"/>
  <c r="N45" i="41" s="1"/>
  <c r="E45" i="41" s="1"/>
  <c r="M53" i="41"/>
  <c r="N53" i="41" s="1"/>
  <c r="E53" i="41" s="1"/>
  <c r="M61" i="41"/>
  <c r="N61" i="41" s="1"/>
  <c r="E61" i="41" s="1"/>
  <c r="M62" i="41"/>
  <c r="N62" i="41" s="1"/>
  <c r="E62" i="41" s="1"/>
  <c r="M52" i="41"/>
  <c r="N52" i="41" s="1"/>
  <c r="E52" i="41" s="1"/>
  <c r="M22" i="41"/>
  <c r="N22" i="41" s="1"/>
  <c r="E22" i="41" s="1"/>
  <c r="M14" i="41"/>
  <c r="N14" i="41" s="1"/>
  <c r="E14" i="41" s="1"/>
  <c r="M23" i="41"/>
  <c r="N23" i="41" s="1"/>
  <c r="E23" i="41" s="1"/>
  <c r="M47" i="41"/>
  <c r="N47" i="41" s="1"/>
  <c r="E47" i="41" s="1"/>
  <c r="N57" i="41"/>
  <c r="E57" i="41" s="1"/>
  <c r="N35" i="41"/>
  <c r="E35" i="41" s="1"/>
  <c r="M26" i="41"/>
  <c r="N26" i="41" s="1"/>
  <c r="E26" i="41" s="1"/>
  <c r="M27" i="41"/>
  <c r="N27" i="41" s="1"/>
  <c r="E27" i="41" s="1"/>
  <c r="M25" i="41"/>
  <c r="N25" i="41" s="1"/>
  <c r="E25" i="41" s="1"/>
  <c r="N39" i="41"/>
  <c r="E39" i="41" s="1"/>
  <c r="M16" i="41"/>
  <c r="N16" i="41" s="1"/>
  <c r="E16" i="41" s="1"/>
  <c r="M41" i="41"/>
  <c r="N51" i="41"/>
  <c r="E51" i="41" s="1"/>
  <c r="N24" i="41"/>
  <c r="E24" i="41" s="1"/>
  <c r="N10" i="41"/>
  <c r="M34" i="41"/>
  <c r="N34" i="41" s="1"/>
  <c r="E34" i="41" s="1"/>
  <c r="M28" i="41"/>
  <c r="N28" i="41" s="1"/>
  <c r="E28" i="41" s="1"/>
  <c r="N41" i="41"/>
  <c r="E41" i="41" s="1"/>
  <c r="M51" i="41"/>
  <c r="M40" i="41"/>
  <c r="N40" i="41" s="1"/>
  <c r="E40" i="41" s="1"/>
  <c r="M19" i="41"/>
  <c r="N19" i="41" s="1"/>
  <c r="E19" i="41" s="1"/>
  <c r="M36" i="41"/>
  <c r="N36" i="41" s="1"/>
  <c r="E36" i="41" s="1"/>
  <c r="N43" i="41"/>
  <c r="E43" i="41" s="1"/>
  <c r="N59" i="41"/>
  <c r="E59" i="41" s="1"/>
  <c r="M48" i="41"/>
  <c r="N48" i="41" s="1"/>
  <c r="E48" i="41" s="1"/>
  <c r="M11" i="41"/>
  <c r="N11" i="41" s="1"/>
  <c r="E11" i="41" s="1"/>
  <c r="M32" i="41"/>
  <c r="N32" i="41" s="1"/>
  <c r="E32" i="41" s="1"/>
  <c r="M49" i="40"/>
  <c r="N49" i="40" s="1"/>
  <c r="E49" i="40" s="1"/>
  <c r="M38" i="40"/>
  <c r="M36" i="40"/>
  <c r="N36" i="40" s="1"/>
  <c r="E36" i="40" s="1"/>
  <c r="N24" i="40"/>
  <c r="E24" i="40" s="1"/>
  <c r="M19" i="40"/>
  <c r="M34" i="40"/>
  <c r="N34" i="40" s="1"/>
  <c r="E34" i="40" s="1"/>
  <c r="M23" i="40"/>
  <c r="N23" i="40" s="1"/>
  <c r="E23" i="40" s="1"/>
  <c r="N19" i="40"/>
  <c r="E19" i="40" s="1"/>
  <c r="M53" i="40"/>
  <c r="N53" i="40" s="1"/>
  <c r="E53" i="40" s="1"/>
  <c r="N32" i="40"/>
  <c r="E32" i="40" s="1"/>
  <c r="M13" i="40"/>
  <c r="M10" i="40"/>
  <c r="N10" i="40" s="1"/>
  <c r="N54" i="40"/>
  <c r="E54" i="40" s="1"/>
  <c r="M62" i="40"/>
  <c r="M54" i="40"/>
  <c r="M48" i="40"/>
  <c r="N48" i="40" s="1"/>
  <c r="E48" i="40" s="1"/>
  <c r="M33" i="40"/>
  <c r="N33" i="40" s="1"/>
  <c r="E33" i="40" s="1"/>
  <c r="M22" i="40"/>
  <c r="N13" i="40"/>
  <c r="E13" i="40" s="1"/>
  <c r="M24" i="40"/>
  <c r="M14" i="40"/>
  <c r="N62" i="40"/>
  <c r="E62" i="40" s="1"/>
  <c r="M59" i="40"/>
  <c r="N59" i="40" s="1"/>
  <c r="E59" i="40" s="1"/>
  <c r="M61" i="40"/>
  <c r="M47" i="40"/>
  <c r="N47" i="40" s="1"/>
  <c r="E47" i="40" s="1"/>
  <c r="N15" i="40"/>
  <c r="E15" i="40" s="1"/>
  <c r="M15" i="40"/>
  <c r="M55" i="40"/>
  <c r="N55" i="40" s="1"/>
  <c r="E55" i="40" s="1"/>
  <c r="M16" i="40"/>
  <c r="M56" i="40"/>
  <c r="L42" i="40"/>
  <c r="M32" i="40"/>
  <c r="L25" i="40"/>
  <c r="L22" i="40"/>
  <c r="N22" i="40" s="1"/>
  <c r="E22" i="40" s="1"/>
  <c r="L21" i="40"/>
  <c r="L61" i="40"/>
  <c r="N61" i="40" s="1"/>
  <c r="E61" i="40" s="1"/>
  <c r="L40" i="40"/>
  <c r="I7" i="40"/>
  <c r="L41" i="40"/>
  <c r="L38" i="40"/>
  <c r="L37" i="40"/>
  <c r="L16" i="40"/>
  <c r="L56" i="40"/>
  <c r="L17" i="40"/>
  <c r="L14" i="40"/>
  <c r="B6" i="39"/>
  <c r="B7" i="39"/>
  <c r="E10" i="39"/>
  <c r="G10" i="39"/>
  <c r="H10" i="39"/>
  <c r="I10" i="39"/>
  <c r="J10" i="39" s="1"/>
  <c r="K10" i="39" s="1"/>
  <c r="G11" i="39"/>
  <c r="H11" i="39"/>
  <c r="I11" i="39" s="1"/>
  <c r="J11" i="39" s="1"/>
  <c r="K11" i="39" s="1"/>
  <c r="G12" i="39"/>
  <c r="H12" i="39"/>
  <c r="I12" i="39" s="1"/>
  <c r="J12" i="39" s="1"/>
  <c r="K12" i="39" s="1"/>
  <c r="G13" i="39"/>
  <c r="H13" i="39"/>
  <c r="I13" i="39" s="1"/>
  <c r="J13" i="39" s="1"/>
  <c r="K13" i="39" s="1"/>
  <c r="G14" i="39"/>
  <c r="H14" i="39"/>
  <c r="I14" i="39"/>
  <c r="J14" i="39"/>
  <c r="K14" i="39"/>
  <c r="G15" i="39"/>
  <c r="H15" i="39"/>
  <c r="I15" i="39"/>
  <c r="J15" i="39"/>
  <c r="K15" i="39" s="1"/>
  <c r="G16" i="39"/>
  <c r="H16" i="39"/>
  <c r="I16" i="39"/>
  <c r="J16" i="39"/>
  <c r="K16" i="39"/>
  <c r="G17" i="39"/>
  <c r="H17" i="39"/>
  <c r="I17" i="39"/>
  <c r="J17" i="39" s="1"/>
  <c r="K17" i="39" s="1"/>
  <c r="G18" i="39"/>
  <c r="H18" i="39"/>
  <c r="I18" i="39"/>
  <c r="J18" i="39" s="1"/>
  <c r="K18" i="39" s="1"/>
  <c r="G19" i="39"/>
  <c r="H19" i="39"/>
  <c r="I19" i="39" s="1"/>
  <c r="J19" i="39" s="1"/>
  <c r="K19" i="39" s="1"/>
  <c r="G20" i="39"/>
  <c r="H20" i="39"/>
  <c r="I20" i="39" s="1"/>
  <c r="J20" i="39" s="1"/>
  <c r="K20" i="39" s="1"/>
  <c r="G21" i="39"/>
  <c r="H21" i="39"/>
  <c r="I21" i="39" s="1"/>
  <c r="J21" i="39" s="1"/>
  <c r="K21" i="39" s="1"/>
  <c r="G22" i="39"/>
  <c r="H22" i="39"/>
  <c r="I22" i="39"/>
  <c r="J22" i="39"/>
  <c r="K22" i="39" s="1"/>
  <c r="G23" i="39"/>
  <c r="H23" i="39"/>
  <c r="I23" i="39"/>
  <c r="J23" i="39" s="1"/>
  <c r="K23" i="39" s="1"/>
  <c r="G24" i="39"/>
  <c r="H24" i="39"/>
  <c r="I24" i="39"/>
  <c r="J24" i="39"/>
  <c r="K24" i="39"/>
  <c r="G25" i="39"/>
  <c r="H25" i="39"/>
  <c r="I25" i="39" s="1"/>
  <c r="J25" i="39" s="1"/>
  <c r="K25" i="39" s="1"/>
  <c r="G26" i="39"/>
  <c r="H26" i="39"/>
  <c r="I26" i="39"/>
  <c r="J26" i="39" s="1"/>
  <c r="K26" i="39" s="1"/>
  <c r="G27" i="39"/>
  <c r="H27" i="39"/>
  <c r="I27" i="39" s="1"/>
  <c r="J27" i="39" s="1"/>
  <c r="K27" i="39" s="1"/>
  <c r="G28" i="39"/>
  <c r="H28" i="39"/>
  <c r="I28" i="39" s="1"/>
  <c r="J28" i="39" s="1"/>
  <c r="K28" i="39" s="1"/>
  <c r="G29" i="39"/>
  <c r="H29" i="39"/>
  <c r="I29" i="39" s="1"/>
  <c r="J29" i="39" s="1"/>
  <c r="K29" i="39"/>
  <c r="G30" i="39"/>
  <c r="H30" i="39"/>
  <c r="I30" i="39"/>
  <c r="J30" i="39"/>
  <c r="K30" i="39"/>
  <c r="G31" i="39"/>
  <c r="H31" i="39"/>
  <c r="I31" i="39"/>
  <c r="J31" i="39"/>
  <c r="K31" i="39"/>
  <c r="G32" i="39"/>
  <c r="H32" i="39"/>
  <c r="I32" i="39" s="1"/>
  <c r="J32" i="39" s="1"/>
  <c r="K32" i="39" s="1"/>
  <c r="G33" i="39"/>
  <c r="H33" i="39"/>
  <c r="I33" i="39"/>
  <c r="J33" i="39" s="1"/>
  <c r="K33" i="39" s="1"/>
  <c r="G34" i="39"/>
  <c r="H34" i="39"/>
  <c r="I34" i="39"/>
  <c r="J34" i="39" s="1"/>
  <c r="K34" i="39" s="1"/>
  <c r="G35" i="39"/>
  <c r="H35" i="39"/>
  <c r="I35" i="39" s="1"/>
  <c r="J35" i="39" s="1"/>
  <c r="K35" i="39" s="1"/>
  <c r="G36" i="39"/>
  <c r="H36" i="39"/>
  <c r="I36" i="39" s="1"/>
  <c r="J36" i="39" s="1"/>
  <c r="K36" i="39" s="1"/>
  <c r="G37" i="39"/>
  <c r="H37" i="39"/>
  <c r="I37" i="39" s="1"/>
  <c r="J37" i="39" s="1"/>
  <c r="K37" i="39"/>
  <c r="G38" i="39"/>
  <c r="H38" i="39"/>
  <c r="I38" i="39"/>
  <c r="J38" i="39"/>
  <c r="K38" i="39"/>
  <c r="G39" i="39"/>
  <c r="H39" i="39"/>
  <c r="I39" i="39"/>
  <c r="J39" i="39" s="1"/>
  <c r="K39" i="39" s="1"/>
  <c r="G40" i="39"/>
  <c r="H40" i="39"/>
  <c r="I40" i="39"/>
  <c r="J40" i="39" s="1"/>
  <c r="K40" i="39" s="1"/>
  <c r="G41" i="39"/>
  <c r="H41" i="39"/>
  <c r="I41" i="39"/>
  <c r="J41" i="39"/>
  <c r="K41" i="39" s="1"/>
  <c r="G42" i="39"/>
  <c r="H42" i="39"/>
  <c r="I42" i="39"/>
  <c r="J42" i="39" s="1"/>
  <c r="K42" i="39" s="1"/>
  <c r="G43" i="39"/>
  <c r="H43" i="39"/>
  <c r="I43" i="39" s="1"/>
  <c r="J43" i="39" s="1"/>
  <c r="K43" i="39" s="1"/>
  <c r="G44" i="39"/>
  <c r="H44" i="39"/>
  <c r="I44" i="39" s="1"/>
  <c r="J44" i="39" s="1"/>
  <c r="K44" i="39" s="1"/>
  <c r="G45" i="39"/>
  <c r="H45" i="39"/>
  <c r="I45" i="39" s="1"/>
  <c r="J45" i="39" s="1"/>
  <c r="K45" i="39"/>
  <c r="G46" i="39"/>
  <c r="H46" i="39"/>
  <c r="I46" i="39"/>
  <c r="J46" i="39"/>
  <c r="K46" i="39"/>
  <c r="G47" i="39"/>
  <c r="H47" i="39"/>
  <c r="I47" i="39"/>
  <c r="J47" i="39"/>
  <c r="K47" i="39" s="1"/>
  <c r="G48" i="39"/>
  <c r="H48" i="39"/>
  <c r="I48" i="39"/>
  <c r="J48" i="39"/>
  <c r="K48" i="39"/>
  <c r="G49" i="39"/>
  <c r="H49" i="39"/>
  <c r="I49" i="39"/>
  <c r="J49" i="39" s="1"/>
  <c r="K49" i="39" s="1"/>
  <c r="G50" i="39"/>
  <c r="H50" i="39"/>
  <c r="I50" i="39"/>
  <c r="J50" i="39" s="1"/>
  <c r="K50" i="39" s="1"/>
  <c r="G51" i="39"/>
  <c r="H51" i="39"/>
  <c r="I51" i="39" s="1"/>
  <c r="J51" i="39" s="1"/>
  <c r="K51" i="39" s="1"/>
  <c r="G52" i="39"/>
  <c r="H52" i="39"/>
  <c r="I52" i="39" s="1"/>
  <c r="J52" i="39" s="1"/>
  <c r="K52" i="39" s="1"/>
  <c r="G53" i="39"/>
  <c r="H53" i="39"/>
  <c r="I53" i="39" s="1"/>
  <c r="J53" i="39" s="1"/>
  <c r="K53" i="39"/>
  <c r="G54" i="39"/>
  <c r="H54" i="39"/>
  <c r="I54" i="39"/>
  <c r="J54" i="39"/>
  <c r="K54" i="39"/>
  <c r="G55" i="39"/>
  <c r="H55" i="39"/>
  <c r="I55" i="39"/>
  <c r="J55" i="39"/>
  <c r="K55" i="39"/>
  <c r="G56" i="39"/>
  <c r="H56" i="39"/>
  <c r="I56" i="39"/>
  <c r="J56" i="39" s="1"/>
  <c r="K56" i="39" s="1"/>
  <c r="G57" i="39"/>
  <c r="H57" i="39"/>
  <c r="I57" i="39"/>
  <c r="J57" i="39"/>
  <c r="K57" i="39" s="1"/>
  <c r="G58" i="39"/>
  <c r="H58" i="39"/>
  <c r="I58" i="39"/>
  <c r="J58" i="39" s="1"/>
  <c r="K58" i="39" s="1"/>
  <c r="G59" i="39"/>
  <c r="H59" i="39"/>
  <c r="I59" i="39" s="1"/>
  <c r="J59" i="39" s="1"/>
  <c r="K59" i="39" s="1"/>
  <c r="G60" i="39"/>
  <c r="H60" i="39"/>
  <c r="I60" i="39" s="1"/>
  <c r="J60" i="39" s="1"/>
  <c r="K60" i="39" s="1"/>
  <c r="G61" i="39"/>
  <c r="H61" i="39"/>
  <c r="I61" i="39" s="1"/>
  <c r="J61" i="39" s="1"/>
  <c r="K61" i="39"/>
  <c r="G62" i="39"/>
  <c r="H62" i="39"/>
  <c r="I62" i="39"/>
  <c r="J62" i="39"/>
  <c r="K62" i="39"/>
  <c r="N56" i="40" l="1"/>
  <c r="E56" i="40" s="1"/>
  <c r="N16" i="40"/>
  <c r="E16" i="40" s="1"/>
  <c r="N37" i="40"/>
  <c r="E37" i="40" s="1"/>
  <c r="N25" i="40"/>
  <c r="E25" i="40" s="1"/>
  <c r="N38" i="40"/>
  <c r="E38" i="40" s="1"/>
  <c r="N41" i="40"/>
  <c r="E41" i="40" s="1"/>
  <c r="M18" i="40"/>
  <c r="N18" i="40" s="1"/>
  <c r="E18" i="40" s="1"/>
  <c r="M20" i="40"/>
  <c r="N20" i="40" s="1"/>
  <c r="E20" i="40" s="1"/>
  <c r="M43" i="40"/>
  <c r="N43" i="40" s="1"/>
  <c r="E43" i="40" s="1"/>
  <c r="M57" i="40"/>
  <c r="N57" i="40" s="1"/>
  <c r="E57" i="40" s="1"/>
  <c r="M17" i="40"/>
  <c r="N17" i="40" s="1"/>
  <c r="E17" i="40" s="1"/>
  <c r="M21" i="40"/>
  <c r="N21" i="40" s="1"/>
  <c r="E21" i="40" s="1"/>
  <c r="M42" i="40"/>
  <c r="N42" i="40" s="1"/>
  <c r="E42" i="40" s="1"/>
  <c r="M44" i="40"/>
  <c r="N44" i="40" s="1"/>
  <c r="E44" i="40" s="1"/>
  <c r="M27" i="40"/>
  <c r="N27" i="40" s="1"/>
  <c r="E27" i="40" s="1"/>
  <c r="M41" i="40"/>
  <c r="M45" i="40"/>
  <c r="N45" i="40" s="1"/>
  <c r="E45" i="40" s="1"/>
  <c r="M46" i="40"/>
  <c r="N46" i="40" s="1"/>
  <c r="E46" i="40" s="1"/>
  <c r="M26" i="40"/>
  <c r="N26" i="40" s="1"/>
  <c r="E26" i="40" s="1"/>
  <c r="M28" i="40"/>
  <c r="N28" i="40" s="1"/>
  <c r="E28" i="40" s="1"/>
  <c r="M51" i="40"/>
  <c r="N51" i="40" s="1"/>
  <c r="E51" i="40" s="1"/>
  <c r="M11" i="40"/>
  <c r="N11" i="40" s="1"/>
  <c r="E11" i="40" s="1"/>
  <c r="M52" i="40"/>
  <c r="N52" i="40" s="1"/>
  <c r="E52" i="40" s="1"/>
  <c r="M50" i="40"/>
  <c r="N50" i="40" s="1"/>
  <c r="E50" i="40" s="1"/>
  <c r="M30" i="40"/>
  <c r="N30" i="40" s="1"/>
  <c r="E30" i="40" s="1"/>
  <c r="M25" i="40"/>
  <c r="M29" i="40"/>
  <c r="N29" i="40" s="1"/>
  <c r="E29" i="40" s="1"/>
  <c r="M31" i="40"/>
  <c r="N31" i="40" s="1"/>
  <c r="E31" i="40" s="1"/>
  <c r="M40" i="40"/>
  <c r="N40" i="40" s="1"/>
  <c r="E40" i="40" s="1"/>
  <c r="M35" i="40"/>
  <c r="N35" i="40" s="1"/>
  <c r="E35" i="40" s="1"/>
  <c r="M37" i="40"/>
  <c r="M39" i="40"/>
  <c r="N39" i="40" s="1"/>
  <c r="E39" i="40" s="1"/>
  <c r="M60" i="40"/>
  <c r="N60" i="40" s="1"/>
  <c r="E60" i="40" s="1"/>
  <c r="M58" i="40"/>
  <c r="N58" i="40" s="1"/>
  <c r="E58" i="40" s="1"/>
  <c r="N14" i="40"/>
  <c r="E14" i="40" s="1"/>
  <c r="M12" i="40"/>
  <c r="N12" i="40" s="1"/>
  <c r="E12" i="40" s="1"/>
  <c r="M23" i="39"/>
  <c r="M25" i="39"/>
  <c r="M53" i="39"/>
  <c r="M30" i="39"/>
  <c r="M56" i="39"/>
  <c r="M33" i="39"/>
  <c r="M15" i="39"/>
  <c r="M40" i="39"/>
  <c r="M32" i="39"/>
  <c r="L28" i="39"/>
  <c r="M22" i="39"/>
  <c r="M59" i="39"/>
  <c r="M47" i="39"/>
  <c r="L42" i="39"/>
  <c r="N42" i="39" s="1"/>
  <c r="E42" i="39" s="1"/>
  <c r="M24" i="39"/>
  <c r="L59" i="39"/>
  <c r="N59" i="39" s="1"/>
  <c r="E59" i="39" s="1"/>
  <c r="M41" i="39"/>
  <c r="I7" i="39"/>
  <c r="M10" i="39"/>
  <c r="I6" i="39"/>
  <c r="L10" i="39"/>
  <c r="N10" i="39" s="1"/>
  <c r="L41" i="39"/>
  <c r="N41" i="39" s="1"/>
  <c r="E41" i="39" s="1"/>
  <c r="L34" i="39"/>
  <c r="M50" i="39"/>
  <c r="L26" i="39"/>
  <c r="N26" i="39" s="1"/>
  <c r="E26" i="39" s="1"/>
  <c r="M34" i="39"/>
  <c r="M42" i="39"/>
  <c r="M57" i="39"/>
  <c r="M26" i="39"/>
  <c r="L11" i="39"/>
  <c r="N11" i="39" s="1"/>
  <c r="E11" i="39" s="1"/>
  <c r="M31" i="39"/>
  <c r="M16" i="39"/>
  <c r="M18" i="39"/>
  <c r="L43" i="39"/>
  <c r="L24" i="39"/>
  <c r="N24" i="39" s="1"/>
  <c r="E24" i="39" s="1"/>
  <c r="L18" i="39"/>
  <c r="N18" i="39" s="1"/>
  <c r="E18" i="39" s="1"/>
  <c r="M19" i="39"/>
  <c r="M11" i="39"/>
  <c r="B6" i="38"/>
  <c r="B7" i="38"/>
  <c r="E10" i="38"/>
  <c r="G10" i="38"/>
  <c r="I6" i="38" s="1"/>
  <c r="L13" i="38" s="1"/>
  <c r="H10" i="38"/>
  <c r="I10" i="38"/>
  <c r="J10" i="38" s="1"/>
  <c r="K10" i="38" s="1"/>
  <c r="L10" i="38"/>
  <c r="G11" i="38"/>
  <c r="H11" i="38"/>
  <c r="I11" i="38" s="1"/>
  <c r="J11" i="38" s="1"/>
  <c r="K11" i="38"/>
  <c r="L11" i="38"/>
  <c r="G12" i="38"/>
  <c r="H12" i="38"/>
  <c r="I12" i="38"/>
  <c r="J12" i="38"/>
  <c r="K12" i="38"/>
  <c r="L12" i="38"/>
  <c r="G13" i="38"/>
  <c r="H13" i="38"/>
  <c r="I13" i="38"/>
  <c r="J13" i="38"/>
  <c r="K13" i="38"/>
  <c r="G14" i="38"/>
  <c r="H14" i="38"/>
  <c r="I14" i="38"/>
  <c r="J14" i="38"/>
  <c r="K14" i="38"/>
  <c r="G15" i="38"/>
  <c r="H15" i="38"/>
  <c r="I15" i="38"/>
  <c r="J15" i="38"/>
  <c r="K15" i="38"/>
  <c r="L15" i="38"/>
  <c r="G16" i="38"/>
  <c r="H16" i="38"/>
  <c r="I16" i="38"/>
  <c r="J16" i="38"/>
  <c r="K16" i="38"/>
  <c r="G17" i="38"/>
  <c r="H17" i="38"/>
  <c r="I17" i="38"/>
  <c r="J17" i="38"/>
  <c r="K17" i="38" s="1"/>
  <c r="G18" i="38"/>
  <c r="L18" i="38" s="1"/>
  <c r="H18" i="38"/>
  <c r="I18" i="38"/>
  <c r="J18" i="38" s="1"/>
  <c r="K18" i="38" s="1"/>
  <c r="G19" i="38"/>
  <c r="L19" i="38" s="1"/>
  <c r="H19" i="38"/>
  <c r="I19" i="38" s="1"/>
  <c r="J19" i="38" s="1"/>
  <c r="K19" i="38" s="1"/>
  <c r="G20" i="38"/>
  <c r="L20" i="38" s="1"/>
  <c r="H20" i="38"/>
  <c r="I20" i="38"/>
  <c r="J20" i="38"/>
  <c r="K20" i="38"/>
  <c r="G21" i="38"/>
  <c r="H21" i="38"/>
  <c r="I21" i="38"/>
  <c r="J21" i="38"/>
  <c r="K21" i="38"/>
  <c r="G22" i="38"/>
  <c r="H22" i="38"/>
  <c r="I22" i="38" s="1"/>
  <c r="J22" i="38" s="1"/>
  <c r="K22" i="38" s="1"/>
  <c r="G23" i="38"/>
  <c r="L23" i="38" s="1"/>
  <c r="H23" i="38"/>
  <c r="I23" i="38"/>
  <c r="J23" i="38" s="1"/>
  <c r="K23" i="38" s="1"/>
  <c r="G24" i="38"/>
  <c r="L24" i="38" s="1"/>
  <c r="H24" i="38"/>
  <c r="I24" i="38"/>
  <c r="J24" i="38"/>
  <c r="K24" i="38" s="1"/>
  <c r="G25" i="38"/>
  <c r="H25" i="38"/>
  <c r="I25" i="38"/>
  <c r="J25" i="38"/>
  <c r="K25" i="38" s="1"/>
  <c r="G26" i="38"/>
  <c r="H26" i="38"/>
  <c r="I26" i="38"/>
  <c r="J26" i="38" s="1"/>
  <c r="K26" i="38" s="1"/>
  <c r="L26" i="38"/>
  <c r="G27" i="38"/>
  <c r="H27" i="38"/>
  <c r="I27" i="38" s="1"/>
  <c r="J27" i="38" s="1"/>
  <c r="K27" i="38"/>
  <c r="L27" i="38"/>
  <c r="G28" i="38"/>
  <c r="H28" i="38"/>
  <c r="I28" i="38"/>
  <c r="J28" i="38"/>
  <c r="K28" i="38"/>
  <c r="L28" i="38"/>
  <c r="G29" i="38"/>
  <c r="H29" i="38"/>
  <c r="I29" i="38"/>
  <c r="J29" i="38"/>
  <c r="K29" i="38"/>
  <c r="L29" i="38"/>
  <c r="G30" i="38"/>
  <c r="H30" i="38"/>
  <c r="I30" i="38"/>
  <c r="J30" i="38"/>
  <c r="K30" i="38"/>
  <c r="L30" i="38"/>
  <c r="G31" i="38"/>
  <c r="H31" i="38"/>
  <c r="I31" i="38"/>
  <c r="J31" i="38"/>
  <c r="K31" i="38"/>
  <c r="L31" i="38"/>
  <c r="G32" i="38"/>
  <c r="L32" i="38" s="1"/>
  <c r="H32" i="38"/>
  <c r="I32" i="38"/>
  <c r="J32" i="38"/>
  <c r="K32" i="38"/>
  <c r="G33" i="38"/>
  <c r="L33" i="38" s="1"/>
  <c r="H33" i="38"/>
  <c r="I33" i="38" s="1"/>
  <c r="J33" i="38" s="1"/>
  <c r="K33" i="38" s="1"/>
  <c r="G34" i="38"/>
  <c r="L34" i="38" s="1"/>
  <c r="H34" i="38"/>
  <c r="I34" i="38"/>
  <c r="J34" i="38" s="1"/>
  <c r="K34" i="38" s="1"/>
  <c r="G35" i="38"/>
  <c r="H35" i="38"/>
  <c r="I35" i="38" s="1"/>
  <c r="J35" i="38" s="1"/>
  <c r="K35" i="38"/>
  <c r="L35" i="38"/>
  <c r="G36" i="38"/>
  <c r="L36" i="38" s="1"/>
  <c r="H36" i="38"/>
  <c r="I36" i="38"/>
  <c r="J36" i="38"/>
  <c r="K36" i="38"/>
  <c r="G37" i="38"/>
  <c r="H37" i="38"/>
  <c r="I37" i="38"/>
  <c r="J37" i="38"/>
  <c r="K37" i="38" s="1"/>
  <c r="G38" i="38"/>
  <c r="H38" i="38"/>
  <c r="I38" i="38"/>
  <c r="J38" i="38"/>
  <c r="K38" i="38" s="1"/>
  <c r="G39" i="38"/>
  <c r="L39" i="38" s="1"/>
  <c r="H39" i="38"/>
  <c r="I39" i="38"/>
  <c r="J39" i="38"/>
  <c r="K39" i="38"/>
  <c r="G40" i="38"/>
  <c r="H40" i="38"/>
  <c r="I40" i="38"/>
  <c r="J40" i="38"/>
  <c r="K40" i="38"/>
  <c r="G41" i="38"/>
  <c r="H41" i="38"/>
  <c r="I41" i="38"/>
  <c r="J41" i="38"/>
  <c r="K41" i="38" s="1"/>
  <c r="G42" i="38"/>
  <c r="H42" i="38"/>
  <c r="I42" i="38"/>
  <c r="J42" i="38" s="1"/>
  <c r="K42" i="38" s="1"/>
  <c r="G43" i="38"/>
  <c r="L43" i="38" s="1"/>
  <c r="H43" i="38"/>
  <c r="I43" i="38" s="1"/>
  <c r="J43" i="38" s="1"/>
  <c r="K43" i="38"/>
  <c r="G44" i="38"/>
  <c r="L44" i="38" s="1"/>
  <c r="H44" i="38"/>
  <c r="I44" i="38"/>
  <c r="J44" i="38"/>
  <c r="K44" i="38"/>
  <c r="G45" i="38"/>
  <c r="H45" i="38"/>
  <c r="I45" i="38"/>
  <c r="J45" i="38"/>
  <c r="K45" i="38"/>
  <c r="L45" i="38"/>
  <c r="G46" i="38"/>
  <c r="H46" i="38"/>
  <c r="I46" i="38"/>
  <c r="J46" i="38"/>
  <c r="K46" i="38"/>
  <c r="L46" i="38"/>
  <c r="G47" i="38"/>
  <c r="L47" i="38" s="1"/>
  <c r="H47" i="38"/>
  <c r="I47" i="38" s="1"/>
  <c r="J47" i="38" s="1"/>
  <c r="K47" i="38" s="1"/>
  <c r="G48" i="38"/>
  <c r="L48" i="38" s="1"/>
  <c r="H48" i="38"/>
  <c r="I48" i="38"/>
  <c r="J48" i="38" s="1"/>
  <c r="K48" i="38" s="1"/>
  <c r="G49" i="38"/>
  <c r="L49" i="38" s="1"/>
  <c r="H49" i="38"/>
  <c r="I49" i="38"/>
  <c r="J49" i="38"/>
  <c r="K49" i="38" s="1"/>
  <c r="G50" i="38"/>
  <c r="H50" i="38"/>
  <c r="I50" i="38"/>
  <c r="J50" i="38" s="1"/>
  <c r="K50" i="38" s="1"/>
  <c r="L50" i="38"/>
  <c r="G51" i="38"/>
  <c r="H51" i="38"/>
  <c r="I51" i="38" s="1"/>
  <c r="J51" i="38" s="1"/>
  <c r="K51" i="38"/>
  <c r="L51" i="38"/>
  <c r="G52" i="38"/>
  <c r="H52" i="38"/>
  <c r="I52" i="38"/>
  <c r="J52" i="38"/>
  <c r="K52" i="38"/>
  <c r="L52" i="38"/>
  <c r="G53" i="38"/>
  <c r="H53" i="38"/>
  <c r="I53" i="38"/>
  <c r="J53" i="38"/>
  <c r="K53" i="38"/>
  <c r="L53" i="38"/>
  <c r="G54" i="38"/>
  <c r="H54" i="38"/>
  <c r="I54" i="38"/>
  <c r="J54" i="38"/>
  <c r="K54" i="38"/>
  <c r="L54" i="38"/>
  <c r="G55" i="38"/>
  <c r="H55" i="38"/>
  <c r="I55" i="38"/>
  <c r="J55" i="38"/>
  <c r="K55" i="38"/>
  <c r="L55" i="38"/>
  <c r="G56" i="38"/>
  <c r="H56" i="38"/>
  <c r="I56" i="38"/>
  <c r="J56" i="38"/>
  <c r="K56" i="38"/>
  <c r="G57" i="38"/>
  <c r="L57" i="38" s="1"/>
  <c r="H57" i="38"/>
  <c r="I57" i="38"/>
  <c r="J57" i="38"/>
  <c r="K57" i="38" s="1"/>
  <c r="G58" i="38"/>
  <c r="L58" i="38" s="1"/>
  <c r="H58" i="38"/>
  <c r="I58" i="38" s="1"/>
  <c r="J58" i="38" s="1"/>
  <c r="K58" i="38" s="1"/>
  <c r="G59" i="38"/>
  <c r="L59" i="38" s="1"/>
  <c r="H59" i="38"/>
  <c r="I59" i="38" s="1"/>
  <c r="J59" i="38" s="1"/>
  <c r="K59" i="38"/>
  <c r="G60" i="38"/>
  <c r="L60" i="38" s="1"/>
  <c r="H60" i="38"/>
  <c r="I60" i="38"/>
  <c r="J60" i="38"/>
  <c r="K60" i="38" s="1"/>
  <c r="G61" i="38"/>
  <c r="H61" i="38"/>
  <c r="I61" i="38"/>
  <c r="J61" i="38" s="1"/>
  <c r="K61" i="38" s="1"/>
  <c r="G62" i="38"/>
  <c r="L62" i="38" s="1"/>
  <c r="H62" i="38"/>
  <c r="I62" i="38"/>
  <c r="J62" i="38" s="1"/>
  <c r="K62" i="38" s="1"/>
  <c r="L32" i="39" l="1"/>
  <c r="N32" i="39" s="1"/>
  <c r="E32" i="39" s="1"/>
  <c r="L40" i="39"/>
  <c r="N40" i="39" s="1"/>
  <c r="E40" i="39" s="1"/>
  <c r="L48" i="39"/>
  <c r="L56" i="39"/>
  <c r="N56" i="39" s="1"/>
  <c r="E56" i="39" s="1"/>
  <c r="L29" i="39"/>
  <c r="L30" i="39"/>
  <c r="N30" i="39" s="1"/>
  <c r="E30" i="39" s="1"/>
  <c r="L47" i="39"/>
  <c r="N47" i="39" s="1"/>
  <c r="E47" i="39" s="1"/>
  <c r="L39" i="39"/>
  <c r="N39" i="39" s="1"/>
  <c r="E39" i="39" s="1"/>
  <c r="L38" i="39"/>
  <c r="L36" i="39"/>
  <c r="L55" i="39"/>
  <c r="L15" i="39"/>
  <c r="N15" i="39" s="1"/>
  <c r="E15" i="39" s="1"/>
  <c r="L20" i="39"/>
  <c r="L60" i="39"/>
  <c r="L31" i="39"/>
  <c r="N31" i="39" s="1"/>
  <c r="E31" i="39" s="1"/>
  <c r="L13" i="39"/>
  <c r="N13" i="39" s="1"/>
  <c r="E13" i="39" s="1"/>
  <c r="L14" i="39"/>
  <c r="L23" i="39"/>
  <c r="N23" i="39" s="1"/>
  <c r="E23" i="39" s="1"/>
  <c r="L45" i="39"/>
  <c r="L46" i="39"/>
  <c r="N46" i="39" s="1"/>
  <c r="E46" i="39" s="1"/>
  <c r="L21" i="39"/>
  <c r="N21" i="39" s="1"/>
  <c r="E21" i="39" s="1"/>
  <c r="L22" i="39"/>
  <c r="N22" i="39" s="1"/>
  <c r="E22" i="39" s="1"/>
  <c r="L44" i="39"/>
  <c r="N44" i="39" s="1"/>
  <c r="E44" i="39" s="1"/>
  <c r="L61" i="39"/>
  <c r="N61" i="39" s="1"/>
  <c r="E61" i="39" s="1"/>
  <c r="L62" i="39"/>
  <c r="L37" i="39"/>
  <c r="N37" i="39" s="1"/>
  <c r="E37" i="39" s="1"/>
  <c r="L53" i="39"/>
  <c r="N53" i="39" s="1"/>
  <c r="E53" i="39" s="1"/>
  <c r="L54" i="39"/>
  <c r="L57" i="39"/>
  <c r="N57" i="39" s="1"/>
  <c r="E57" i="39" s="1"/>
  <c r="L25" i="39"/>
  <c r="N25" i="39" s="1"/>
  <c r="E25" i="39" s="1"/>
  <c r="L35" i="39"/>
  <c r="N35" i="39" s="1"/>
  <c r="E35" i="39" s="1"/>
  <c r="M45" i="39"/>
  <c r="M61" i="39"/>
  <c r="M36" i="39"/>
  <c r="M35" i="39"/>
  <c r="M13" i="39"/>
  <c r="M14" i="39"/>
  <c r="M12" i="39"/>
  <c r="M38" i="39"/>
  <c r="M60" i="39"/>
  <c r="M28" i="39"/>
  <c r="M46" i="39"/>
  <c r="M51" i="39"/>
  <c r="M21" i="39"/>
  <c r="M27" i="39"/>
  <c r="M44" i="39"/>
  <c r="M62" i="39"/>
  <c r="M20" i="39"/>
  <c r="M37" i="39"/>
  <c r="M43" i="39"/>
  <c r="M49" i="39"/>
  <c r="M17" i="39"/>
  <c r="M29" i="39"/>
  <c r="N43" i="39"/>
  <c r="E43" i="39" s="1"/>
  <c r="L49" i="39"/>
  <c r="N49" i="39" s="1"/>
  <c r="E49" i="39" s="1"/>
  <c r="N34" i="39"/>
  <c r="E34" i="39" s="1"/>
  <c r="N28" i="39"/>
  <c r="E28" i="39" s="1"/>
  <c r="L50" i="39"/>
  <c r="N50" i="39" s="1"/>
  <c r="E50" i="39" s="1"/>
  <c r="L17" i="39"/>
  <c r="L19" i="39"/>
  <c r="N19" i="39" s="1"/>
  <c r="E19" i="39" s="1"/>
  <c r="L58" i="39"/>
  <c r="N58" i="39" s="1"/>
  <c r="E58" i="39" s="1"/>
  <c r="L33" i="39"/>
  <c r="N33" i="39" s="1"/>
  <c r="E33" i="39" s="1"/>
  <c r="L51" i="39"/>
  <c r="N51" i="39" s="1"/>
  <c r="E51" i="39" s="1"/>
  <c r="L16" i="39"/>
  <c r="N16" i="39" s="1"/>
  <c r="E16" i="39" s="1"/>
  <c r="L52" i="39"/>
  <c r="L12" i="39"/>
  <c r="M55" i="39"/>
  <c r="M58" i="39"/>
  <c r="L27" i="39"/>
  <c r="N27" i="39" s="1"/>
  <c r="E27" i="39" s="1"/>
  <c r="M48" i="39"/>
  <c r="M39" i="39"/>
  <c r="M54" i="39"/>
  <c r="M52" i="39"/>
  <c r="M12" i="38"/>
  <c r="N47" i="38"/>
  <c r="E47" i="38" s="1"/>
  <c r="M38" i="38"/>
  <c r="M58" i="38"/>
  <c r="M34" i="38"/>
  <c r="N34" i="38" s="1"/>
  <c r="E34" i="38" s="1"/>
  <c r="M23" i="38"/>
  <c r="N23" i="38" s="1"/>
  <c r="E23" i="38" s="1"/>
  <c r="N58" i="38"/>
  <c r="E58" i="38" s="1"/>
  <c r="M53" i="38"/>
  <c r="N53" i="38" s="1"/>
  <c r="E53" i="38" s="1"/>
  <c r="N32" i="38"/>
  <c r="E32" i="38" s="1"/>
  <c r="M13" i="38"/>
  <c r="M10" i="38"/>
  <c r="N10" i="38" s="1"/>
  <c r="N54" i="38"/>
  <c r="E54" i="38" s="1"/>
  <c r="M62" i="38"/>
  <c r="M54" i="38"/>
  <c r="M48" i="38"/>
  <c r="N48" i="38" s="1"/>
  <c r="E48" i="38" s="1"/>
  <c r="M33" i="38"/>
  <c r="N33" i="38" s="1"/>
  <c r="E33" i="38" s="1"/>
  <c r="M22" i="38"/>
  <c r="N13" i="38"/>
  <c r="E13" i="38" s="1"/>
  <c r="M24" i="38"/>
  <c r="N24" i="38" s="1"/>
  <c r="E24" i="38" s="1"/>
  <c r="M14" i="38"/>
  <c r="N62" i="38"/>
  <c r="E62" i="38" s="1"/>
  <c r="M59" i="38"/>
  <c r="N59" i="38" s="1"/>
  <c r="E59" i="38" s="1"/>
  <c r="M61" i="38"/>
  <c r="M47" i="38"/>
  <c r="N12" i="38"/>
  <c r="E12" i="38" s="1"/>
  <c r="N15" i="38"/>
  <c r="E15" i="38" s="1"/>
  <c r="M15" i="38"/>
  <c r="M55" i="38"/>
  <c r="N55" i="38" s="1"/>
  <c r="E55" i="38" s="1"/>
  <c r="M16" i="38"/>
  <c r="M56" i="38"/>
  <c r="L42" i="38"/>
  <c r="M32" i="38"/>
  <c r="L25" i="38"/>
  <c r="L22" i="38"/>
  <c r="N22" i="38" s="1"/>
  <c r="E22" i="38" s="1"/>
  <c r="L21" i="38"/>
  <c r="L61" i="38"/>
  <c r="N61" i="38" s="1"/>
  <c r="E61" i="38" s="1"/>
  <c r="L40" i="38"/>
  <c r="I7" i="38"/>
  <c r="L41" i="38"/>
  <c r="L38" i="38"/>
  <c r="L37" i="38"/>
  <c r="L16" i="38"/>
  <c r="L56" i="38"/>
  <c r="L17" i="38"/>
  <c r="L14" i="38"/>
  <c r="B6" i="37"/>
  <c r="I6" i="37"/>
  <c r="B7" i="37"/>
  <c r="E10" i="37"/>
  <c r="G10" i="37"/>
  <c r="H10" i="37"/>
  <c r="I10" i="37"/>
  <c r="J10" i="37" s="1"/>
  <c r="K10" i="37" s="1"/>
  <c r="I7" i="37" s="1"/>
  <c r="L10" i="37"/>
  <c r="N10" i="37" s="1"/>
  <c r="M10" i="37"/>
  <c r="G11" i="37"/>
  <c r="H11" i="37"/>
  <c r="I11" i="37" s="1"/>
  <c r="J11" i="37" s="1"/>
  <c r="K11" i="37" s="1"/>
  <c r="M11" i="37" s="1"/>
  <c r="L11" i="37"/>
  <c r="G12" i="37"/>
  <c r="L12" i="37" s="1"/>
  <c r="H12" i="37"/>
  <c r="I12" i="37"/>
  <c r="J12" i="37"/>
  <c r="K12" i="37" s="1"/>
  <c r="M12" i="37" s="1"/>
  <c r="G13" i="37"/>
  <c r="L13" i="37" s="1"/>
  <c r="H13" i="37"/>
  <c r="I13" i="37"/>
  <c r="J13" i="37" s="1"/>
  <c r="K13" i="37" s="1"/>
  <c r="M13" i="37" s="1"/>
  <c r="N13" i="37" s="1"/>
  <c r="E13" i="37" s="1"/>
  <c r="G14" i="37"/>
  <c r="L14" i="37" s="1"/>
  <c r="H14" i="37"/>
  <c r="I14" i="37"/>
  <c r="J14" i="37"/>
  <c r="K14" i="37" s="1"/>
  <c r="M14" i="37"/>
  <c r="G15" i="37"/>
  <c r="L15" i="37" s="1"/>
  <c r="H15" i="37"/>
  <c r="I15" i="37" s="1"/>
  <c r="J15" i="37" s="1"/>
  <c r="K15" i="37" s="1"/>
  <c r="M15" i="37" s="1"/>
  <c r="G16" i="37"/>
  <c r="L16" i="37" s="1"/>
  <c r="N16" i="37" s="1"/>
  <c r="E16" i="37" s="1"/>
  <c r="H16" i="37"/>
  <c r="I16" i="37" s="1"/>
  <c r="J16" i="37" s="1"/>
  <c r="K16" i="37"/>
  <c r="M16" i="37" s="1"/>
  <c r="G17" i="37"/>
  <c r="L17" i="37" s="1"/>
  <c r="H17" i="37"/>
  <c r="I17" i="37"/>
  <c r="J17" i="37"/>
  <c r="K17" i="37" s="1"/>
  <c r="M17" i="37"/>
  <c r="N17" i="37"/>
  <c r="E17" i="37" s="1"/>
  <c r="G18" i="37"/>
  <c r="H18" i="37"/>
  <c r="I18" i="37"/>
  <c r="J18" i="37" s="1"/>
  <c r="K18" i="37" s="1"/>
  <c r="M18" i="37" s="1"/>
  <c r="N18" i="37" s="1"/>
  <c r="E18" i="37" s="1"/>
  <c r="L18" i="37"/>
  <c r="G19" i="37"/>
  <c r="H19" i="37"/>
  <c r="I19" i="37" s="1"/>
  <c r="J19" i="37" s="1"/>
  <c r="K19" i="37"/>
  <c r="M19" i="37" s="1"/>
  <c r="L19" i="37"/>
  <c r="G20" i="37"/>
  <c r="H20" i="37"/>
  <c r="I20" i="37"/>
  <c r="J20" i="37"/>
  <c r="K20" i="37" s="1"/>
  <c r="M20" i="37" s="1"/>
  <c r="L20" i="37"/>
  <c r="G21" i="37"/>
  <c r="L21" i="37" s="1"/>
  <c r="N21" i="37" s="1"/>
  <c r="E21" i="37" s="1"/>
  <c r="H21" i="37"/>
  <c r="I21" i="37"/>
  <c r="J21" i="37"/>
  <c r="K21" i="37"/>
  <c r="M21" i="37" s="1"/>
  <c r="G22" i="37"/>
  <c r="L22" i="37" s="1"/>
  <c r="H22" i="37"/>
  <c r="I22" i="37"/>
  <c r="J22" i="37" s="1"/>
  <c r="K22" i="37" s="1"/>
  <c r="M22" i="37" s="1"/>
  <c r="G23" i="37"/>
  <c r="H23" i="37"/>
  <c r="I23" i="37" s="1"/>
  <c r="J23" i="37" s="1"/>
  <c r="K23" i="37" s="1"/>
  <c r="M23" i="37" s="1"/>
  <c r="L23" i="37"/>
  <c r="G24" i="37"/>
  <c r="L24" i="37" s="1"/>
  <c r="H24" i="37"/>
  <c r="I24" i="37" s="1"/>
  <c r="J24" i="37" s="1"/>
  <c r="K24" i="37"/>
  <c r="M24" i="37" s="1"/>
  <c r="N24" i="37"/>
  <c r="E24" i="37" s="1"/>
  <c r="G25" i="37"/>
  <c r="L25" i="37" s="1"/>
  <c r="H25" i="37"/>
  <c r="I25" i="37"/>
  <c r="J25" i="37"/>
  <c r="K25" i="37" s="1"/>
  <c r="M25" i="37" s="1"/>
  <c r="N25" i="37" s="1"/>
  <c r="E25" i="37" s="1"/>
  <c r="G26" i="37"/>
  <c r="H26" i="37"/>
  <c r="I26" i="37"/>
  <c r="J26" i="37" s="1"/>
  <c r="K26" i="37" s="1"/>
  <c r="M26" i="37" s="1"/>
  <c r="L26" i="37"/>
  <c r="N26" i="37" s="1"/>
  <c r="E26" i="37" s="1"/>
  <c r="G27" i="37"/>
  <c r="H27" i="37"/>
  <c r="I27" i="37" s="1"/>
  <c r="J27" i="37" s="1"/>
  <c r="K27" i="37"/>
  <c r="M27" i="37" s="1"/>
  <c r="L27" i="37"/>
  <c r="G28" i="37"/>
  <c r="H28" i="37"/>
  <c r="I28" i="37"/>
  <c r="J28" i="37"/>
  <c r="K28" i="37"/>
  <c r="M28" i="37" s="1"/>
  <c r="L28" i="37"/>
  <c r="N28" i="37" s="1"/>
  <c r="E28" i="37" s="1"/>
  <c r="G29" i="37"/>
  <c r="L29" i="37" s="1"/>
  <c r="N29" i="37" s="1"/>
  <c r="E29" i="37" s="1"/>
  <c r="H29" i="37"/>
  <c r="I29" i="37"/>
  <c r="J29" i="37" s="1"/>
  <c r="K29" i="37" s="1"/>
  <c r="M29" i="37" s="1"/>
  <c r="G30" i="37"/>
  <c r="L30" i="37" s="1"/>
  <c r="H30" i="37"/>
  <c r="I30" i="37"/>
  <c r="J30" i="37" s="1"/>
  <c r="K30" i="37" s="1"/>
  <c r="M30" i="37" s="1"/>
  <c r="G31" i="37"/>
  <c r="H31" i="37"/>
  <c r="I31" i="37"/>
  <c r="J31" i="37" s="1"/>
  <c r="K31" i="37" s="1"/>
  <c r="M31" i="37" s="1"/>
  <c r="L31" i="37"/>
  <c r="N31" i="37" s="1"/>
  <c r="E31" i="37" s="1"/>
  <c r="G32" i="37"/>
  <c r="L32" i="37" s="1"/>
  <c r="N32" i="37" s="1"/>
  <c r="E32" i="37" s="1"/>
  <c r="H32" i="37"/>
  <c r="I32" i="37" s="1"/>
  <c r="J32" i="37" s="1"/>
  <c r="K32" i="37"/>
  <c r="M32" i="37" s="1"/>
  <c r="G33" i="37"/>
  <c r="L33" i="37" s="1"/>
  <c r="H33" i="37"/>
  <c r="I33" i="37"/>
  <c r="J33" i="37"/>
  <c r="K33" i="37" s="1"/>
  <c r="M33" i="37" s="1"/>
  <c r="N33" i="37" s="1"/>
  <c r="E33" i="37" s="1"/>
  <c r="G34" i="37"/>
  <c r="H34" i="37"/>
  <c r="I34" i="37"/>
  <c r="J34" i="37" s="1"/>
  <c r="K34" i="37" s="1"/>
  <c r="M34" i="37" s="1"/>
  <c r="N34" i="37" s="1"/>
  <c r="E34" i="37" s="1"/>
  <c r="L34" i="37"/>
  <c r="G35" i="37"/>
  <c r="H35" i="37"/>
  <c r="I35" i="37" s="1"/>
  <c r="J35" i="37" s="1"/>
  <c r="K35" i="37"/>
  <c r="L35" i="37"/>
  <c r="M35" i="37"/>
  <c r="G36" i="37"/>
  <c r="H36" i="37"/>
  <c r="I36" i="37"/>
  <c r="J36" i="37"/>
  <c r="K36" i="37" s="1"/>
  <c r="M36" i="37" s="1"/>
  <c r="L36" i="37"/>
  <c r="G37" i="37"/>
  <c r="L37" i="37" s="1"/>
  <c r="H37" i="37"/>
  <c r="I37" i="37"/>
  <c r="J37" i="37" s="1"/>
  <c r="K37" i="37" s="1"/>
  <c r="M37" i="37" s="1"/>
  <c r="G38" i="37"/>
  <c r="L38" i="37" s="1"/>
  <c r="H38" i="37"/>
  <c r="I38" i="37"/>
  <c r="J38" i="37" s="1"/>
  <c r="K38" i="37" s="1"/>
  <c r="M38" i="37" s="1"/>
  <c r="G39" i="37"/>
  <c r="L39" i="37" s="1"/>
  <c r="H39" i="37"/>
  <c r="I39" i="37" s="1"/>
  <c r="J39" i="37" s="1"/>
  <c r="K39" i="37" s="1"/>
  <c r="M39" i="37" s="1"/>
  <c r="G40" i="37"/>
  <c r="L40" i="37" s="1"/>
  <c r="N40" i="37" s="1"/>
  <c r="E40" i="37" s="1"/>
  <c r="H40" i="37"/>
  <c r="I40" i="37" s="1"/>
  <c r="J40" i="37" s="1"/>
  <c r="K40" i="37"/>
  <c r="M40" i="37" s="1"/>
  <c r="G41" i="37"/>
  <c r="L41" i="37" s="1"/>
  <c r="H41" i="37"/>
  <c r="I41" i="37"/>
  <c r="J41" i="37"/>
  <c r="K41" i="37" s="1"/>
  <c r="M41" i="37" s="1"/>
  <c r="N41" i="37" s="1"/>
  <c r="E41" i="37" s="1"/>
  <c r="G42" i="37"/>
  <c r="H42" i="37"/>
  <c r="I42" i="37"/>
  <c r="J42" i="37" s="1"/>
  <c r="K42" i="37" s="1"/>
  <c r="L42" i="37"/>
  <c r="N42" i="37" s="1"/>
  <c r="E42" i="37" s="1"/>
  <c r="M42" i="37"/>
  <c r="G43" i="37"/>
  <c r="H43" i="37"/>
  <c r="I43" i="37" s="1"/>
  <c r="J43" i="37" s="1"/>
  <c r="K43" i="37"/>
  <c r="M43" i="37" s="1"/>
  <c r="L43" i="37"/>
  <c r="G44" i="37"/>
  <c r="H44" i="37"/>
  <c r="I44" i="37"/>
  <c r="J44" i="37"/>
  <c r="K44" i="37" s="1"/>
  <c r="M44" i="37" s="1"/>
  <c r="L44" i="37"/>
  <c r="G45" i="37"/>
  <c r="L45" i="37" s="1"/>
  <c r="H45" i="37"/>
  <c r="I45" i="37"/>
  <c r="J45" i="37" s="1"/>
  <c r="K45" i="37" s="1"/>
  <c r="M45" i="37" s="1"/>
  <c r="N45" i="37" s="1"/>
  <c r="E45" i="37" s="1"/>
  <c r="G46" i="37"/>
  <c r="L46" i="37" s="1"/>
  <c r="H46" i="37"/>
  <c r="I46" i="37"/>
  <c r="J46" i="37"/>
  <c r="K46" i="37" s="1"/>
  <c r="M46" i="37"/>
  <c r="G47" i="37"/>
  <c r="L47" i="37" s="1"/>
  <c r="N47" i="37" s="1"/>
  <c r="E47" i="37" s="1"/>
  <c r="H47" i="37"/>
  <c r="I47" i="37"/>
  <c r="J47" i="37" s="1"/>
  <c r="K47" i="37" s="1"/>
  <c r="M47" i="37" s="1"/>
  <c r="G48" i="37"/>
  <c r="L48" i="37" s="1"/>
  <c r="H48" i="37"/>
  <c r="I48" i="37" s="1"/>
  <c r="J48" i="37" s="1"/>
  <c r="K48" i="37"/>
  <c r="M48" i="37" s="1"/>
  <c r="G49" i="37"/>
  <c r="H49" i="37"/>
  <c r="I49" i="37"/>
  <c r="J49" i="37"/>
  <c r="K49" i="37" s="1"/>
  <c r="L49" i="37"/>
  <c r="M49" i="37"/>
  <c r="N49" i="37"/>
  <c r="E49" i="37" s="1"/>
  <c r="G50" i="37"/>
  <c r="H50" i="37"/>
  <c r="I50" i="37"/>
  <c r="J50" i="37" s="1"/>
  <c r="K50" i="37" s="1"/>
  <c r="M50" i="37" s="1"/>
  <c r="N50" i="37" s="1"/>
  <c r="E50" i="37" s="1"/>
  <c r="L50" i="37"/>
  <c r="G51" i="37"/>
  <c r="H51" i="37"/>
  <c r="I51" i="37" s="1"/>
  <c r="J51" i="37"/>
  <c r="K51" i="37"/>
  <c r="M51" i="37" s="1"/>
  <c r="L51" i="37"/>
  <c r="G52" i="37"/>
  <c r="H52" i="37"/>
  <c r="I52" i="37"/>
  <c r="J52" i="37"/>
  <c r="K52" i="37"/>
  <c r="M52" i="37" s="1"/>
  <c r="L52" i="37"/>
  <c r="N52" i="37" s="1"/>
  <c r="E52" i="37" s="1"/>
  <c r="G53" i="37"/>
  <c r="L53" i="37" s="1"/>
  <c r="H53" i="37"/>
  <c r="I53" i="37"/>
  <c r="J53" i="37" s="1"/>
  <c r="K53" i="37" s="1"/>
  <c r="M53" i="37" s="1"/>
  <c r="N53" i="37" s="1"/>
  <c r="E53" i="37" s="1"/>
  <c r="G54" i="37"/>
  <c r="L54" i="37" s="1"/>
  <c r="H54" i="37"/>
  <c r="I54" i="37"/>
  <c r="J54" i="37" s="1"/>
  <c r="K54" i="37" s="1"/>
  <c r="M54" i="37" s="1"/>
  <c r="G55" i="37"/>
  <c r="H55" i="37"/>
  <c r="I55" i="37"/>
  <c r="J55" i="37" s="1"/>
  <c r="K55" i="37" s="1"/>
  <c r="M55" i="37" s="1"/>
  <c r="N55" i="37" s="1"/>
  <c r="E55" i="37" s="1"/>
  <c r="L55" i="37"/>
  <c r="G56" i="37"/>
  <c r="L56" i="37" s="1"/>
  <c r="H56" i="37"/>
  <c r="I56" i="37" s="1"/>
  <c r="J56" i="37" s="1"/>
  <c r="K56" i="37"/>
  <c r="M56" i="37"/>
  <c r="N56" i="37"/>
  <c r="E56" i="37" s="1"/>
  <c r="G57" i="37"/>
  <c r="L57" i="37" s="1"/>
  <c r="N57" i="37" s="1"/>
  <c r="E57" i="37" s="1"/>
  <c r="H57" i="37"/>
  <c r="I57" i="37"/>
  <c r="J57" i="37"/>
  <c r="K57" i="37" s="1"/>
  <c r="M57" i="37"/>
  <c r="G58" i="37"/>
  <c r="H58" i="37"/>
  <c r="I58" i="37"/>
  <c r="J58" i="37" s="1"/>
  <c r="K58" i="37" s="1"/>
  <c r="M58" i="37" s="1"/>
  <c r="N58" i="37" s="1"/>
  <c r="E58" i="37" s="1"/>
  <c r="L58" i="37"/>
  <c r="G59" i="37"/>
  <c r="H59" i="37"/>
  <c r="I59" i="37" s="1"/>
  <c r="J59" i="37"/>
  <c r="K59" i="37"/>
  <c r="M59" i="37" s="1"/>
  <c r="L59" i="37"/>
  <c r="G60" i="37"/>
  <c r="H60" i="37"/>
  <c r="I60" i="37"/>
  <c r="J60" i="37"/>
  <c r="K60" i="37"/>
  <c r="M60" i="37" s="1"/>
  <c r="L60" i="37"/>
  <c r="N60" i="37" s="1"/>
  <c r="E60" i="37" s="1"/>
  <c r="G61" i="37"/>
  <c r="L61" i="37" s="1"/>
  <c r="H61" i="37"/>
  <c r="I61" i="37"/>
  <c r="J61" i="37" s="1"/>
  <c r="K61" i="37" s="1"/>
  <c r="M61" i="37" s="1"/>
  <c r="N61" i="37" s="1"/>
  <c r="E61" i="37" s="1"/>
  <c r="G62" i="37"/>
  <c r="H62" i="37"/>
  <c r="I62" i="37"/>
  <c r="J62" i="37"/>
  <c r="K62" i="37" s="1"/>
  <c r="M62" i="37" s="1"/>
  <c r="L62" i="37"/>
  <c r="N20" i="39" l="1"/>
  <c r="E20" i="39" s="1"/>
  <c r="N17" i="39"/>
  <c r="E17" i="39" s="1"/>
  <c r="N45" i="39"/>
  <c r="E45" i="39" s="1"/>
  <c r="N55" i="39"/>
  <c r="E55" i="39" s="1"/>
  <c r="N48" i="39"/>
  <c r="E48" i="39" s="1"/>
  <c r="N60" i="39"/>
  <c r="E60" i="39" s="1"/>
  <c r="N54" i="39"/>
  <c r="E54" i="39" s="1"/>
  <c r="N36" i="39"/>
  <c r="E36" i="39" s="1"/>
  <c r="N29" i="39"/>
  <c r="E29" i="39" s="1"/>
  <c r="N12" i="39"/>
  <c r="E12" i="39" s="1"/>
  <c r="N52" i="39"/>
  <c r="E52" i="39" s="1"/>
  <c r="N62" i="39"/>
  <c r="E62" i="39" s="1"/>
  <c r="N14" i="39"/>
  <c r="E14" i="39" s="1"/>
  <c r="N38" i="39"/>
  <c r="E38" i="39" s="1"/>
  <c r="N56" i="38"/>
  <c r="E56" i="38" s="1"/>
  <c r="N16" i="38"/>
  <c r="E16" i="38" s="1"/>
  <c r="N37" i="38"/>
  <c r="E37" i="38" s="1"/>
  <c r="N25" i="38"/>
  <c r="E25" i="38" s="1"/>
  <c r="N38" i="38"/>
  <c r="E38" i="38" s="1"/>
  <c r="N41" i="38"/>
  <c r="E41" i="38" s="1"/>
  <c r="M18" i="38"/>
  <c r="N18" i="38" s="1"/>
  <c r="E18" i="38" s="1"/>
  <c r="M20" i="38"/>
  <c r="N20" i="38" s="1"/>
  <c r="E20" i="38" s="1"/>
  <c r="M43" i="38"/>
  <c r="N43" i="38" s="1"/>
  <c r="E43" i="38" s="1"/>
  <c r="M57" i="38"/>
  <c r="N57" i="38" s="1"/>
  <c r="E57" i="38" s="1"/>
  <c r="M17" i="38"/>
  <c r="N17" i="38" s="1"/>
  <c r="E17" i="38" s="1"/>
  <c r="M21" i="38"/>
  <c r="N21" i="38" s="1"/>
  <c r="E21" i="38" s="1"/>
  <c r="M42" i="38"/>
  <c r="N42" i="38" s="1"/>
  <c r="E42" i="38" s="1"/>
  <c r="M44" i="38"/>
  <c r="N44" i="38" s="1"/>
  <c r="E44" i="38" s="1"/>
  <c r="M27" i="38"/>
  <c r="N27" i="38" s="1"/>
  <c r="E27" i="38" s="1"/>
  <c r="M41" i="38"/>
  <c r="M45" i="38"/>
  <c r="N45" i="38" s="1"/>
  <c r="E45" i="38" s="1"/>
  <c r="M46" i="38"/>
  <c r="N46" i="38" s="1"/>
  <c r="E46" i="38" s="1"/>
  <c r="M26" i="38"/>
  <c r="N26" i="38" s="1"/>
  <c r="E26" i="38" s="1"/>
  <c r="M28" i="38"/>
  <c r="N28" i="38" s="1"/>
  <c r="E28" i="38" s="1"/>
  <c r="M51" i="38"/>
  <c r="N51" i="38" s="1"/>
  <c r="E51" i="38" s="1"/>
  <c r="M11" i="38"/>
  <c r="N11" i="38" s="1"/>
  <c r="E11" i="38" s="1"/>
  <c r="M52" i="38"/>
  <c r="N52" i="38" s="1"/>
  <c r="E52" i="38" s="1"/>
  <c r="M50" i="38"/>
  <c r="N50" i="38" s="1"/>
  <c r="E50" i="38" s="1"/>
  <c r="M30" i="38"/>
  <c r="N30" i="38" s="1"/>
  <c r="E30" i="38" s="1"/>
  <c r="M25" i="38"/>
  <c r="M29" i="38"/>
  <c r="N29" i="38" s="1"/>
  <c r="E29" i="38" s="1"/>
  <c r="M31" i="38"/>
  <c r="N31" i="38" s="1"/>
  <c r="E31" i="38" s="1"/>
  <c r="M40" i="38"/>
  <c r="N40" i="38" s="1"/>
  <c r="E40" i="38" s="1"/>
  <c r="M35" i="38"/>
  <c r="N35" i="38" s="1"/>
  <c r="E35" i="38" s="1"/>
  <c r="M37" i="38"/>
  <c r="M39" i="38"/>
  <c r="N39" i="38" s="1"/>
  <c r="E39" i="38" s="1"/>
  <c r="M60" i="38"/>
  <c r="N60" i="38" s="1"/>
  <c r="E60" i="38" s="1"/>
  <c r="M19" i="38"/>
  <c r="N19" i="38" s="1"/>
  <c r="E19" i="38" s="1"/>
  <c r="N14" i="38"/>
  <c r="E14" i="38" s="1"/>
  <c r="M36" i="38"/>
  <c r="N36" i="38" s="1"/>
  <c r="E36" i="38" s="1"/>
  <c r="M49" i="38"/>
  <c r="N49" i="38" s="1"/>
  <c r="E49" i="38" s="1"/>
  <c r="N39" i="37"/>
  <c r="E39" i="37" s="1"/>
  <c r="N12" i="37"/>
  <c r="E12" i="37" s="1"/>
  <c r="N48" i="37"/>
  <c r="E48" i="37" s="1"/>
  <c r="N37" i="37"/>
  <c r="E37" i="37" s="1"/>
  <c r="N15" i="37"/>
  <c r="E15" i="37" s="1"/>
  <c r="N35" i="37"/>
  <c r="E35" i="37" s="1"/>
  <c r="N38" i="37"/>
  <c r="E38" i="37" s="1"/>
  <c r="N36" i="37"/>
  <c r="E36" i="37" s="1"/>
  <c r="N59" i="37"/>
  <c r="E59" i="37" s="1"/>
  <c r="N43" i="37"/>
  <c r="E43" i="37" s="1"/>
  <c r="N11" i="37"/>
  <c r="E11" i="37" s="1"/>
  <c r="N54" i="37"/>
  <c r="E54" i="37" s="1"/>
  <c r="N14" i="37"/>
  <c r="E14" i="37" s="1"/>
  <c r="N19" i="37"/>
  <c r="E19" i="37" s="1"/>
  <c r="N46" i="37"/>
  <c r="E46" i="37" s="1"/>
  <c r="N30" i="37"/>
  <c r="E30" i="37" s="1"/>
  <c r="N44" i="37"/>
  <c r="E44" i="37" s="1"/>
  <c r="N23" i="37"/>
  <c r="E23" i="37" s="1"/>
  <c r="N22" i="37"/>
  <c r="E22" i="37" s="1"/>
  <c r="N20" i="37"/>
  <c r="E20" i="37" s="1"/>
  <c r="N62" i="37"/>
  <c r="E62" i="37" s="1"/>
  <c r="N51" i="37"/>
  <c r="E51" i="37" s="1"/>
  <c r="N27" i="37"/>
  <c r="E27" i="37" s="1"/>
  <c r="B6" i="36"/>
  <c r="B7" i="36"/>
  <c r="E10" i="36"/>
  <c r="G10" i="36"/>
  <c r="I6" i="36" s="1"/>
  <c r="L14" i="36" s="1"/>
  <c r="H10" i="36"/>
  <c r="I10" i="36"/>
  <c r="J10" i="36" s="1"/>
  <c r="K10" i="36" s="1"/>
  <c r="G11" i="36"/>
  <c r="L11" i="36" s="1"/>
  <c r="H11" i="36"/>
  <c r="I11" i="36" s="1"/>
  <c r="J11" i="36" s="1"/>
  <c r="K11" i="36" s="1"/>
  <c r="G12" i="36"/>
  <c r="H12" i="36"/>
  <c r="I12" i="36" s="1"/>
  <c r="J12" i="36" s="1"/>
  <c r="K12" i="36" s="1"/>
  <c r="G13" i="36"/>
  <c r="H13" i="36"/>
  <c r="I13" i="36"/>
  <c r="J13" i="36" s="1"/>
  <c r="K13" i="36" s="1"/>
  <c r="G14" i="36"/>
  <c r="H14" i="36"/>
  <c r="I14" i="36" s="1"/>
  <c r="J14" i="36" s="1"/>
  <c r="K14" i="36" s="1"/>
  <c r="G15" i="36"/>
  <c r="H15" i="36"/>
  <c r="I15" i="36" s="1"/>
  <c r="J15" i="36" s="1"/>
  <c r="K15" i="36" s="1"/>
  <c r="G16" i="36"/>
  <c r="L16" i="36" s="1"/>
  <c r="H16" i="36"/>
  <c r="I16" i="36"/>
  <c r="J16" i="36"/>
  <c r="K16" i="36"/>
  <c r="G17" i="36"/>
  <c r="H17" i="36"/>
  <c r="I17" i="36"/>
  <c r="J17" i="36"/>
  <c r="K17" i="36" s="1"/>
  <c r="G18" i="36"/>
  <c r="H18" i="36"/>
  <c r="I18" i="36"/>
  <c r="J18" i="36" s="1"/>
  <c r="K18" i="36" s="1"/>
  <c r="G19" i="36"/>
  <c r="H19" i="36"/>
  <c r="I19" i="36" s="1"/>
  <c r="J19" i="36" s="1"/>
  <c r="K19" i="36" s="1"/>
  <c r="L19" i="36"/>
  <c r="G20" i="36"/>
  <c r="H20" i="36"/>
  <c r="I20" i="36" s="1"/>
  <c r="J20" i="36" s="1"/>
  <c r="K20" i="36"/>
  <c r="G21" i="36"/>
  <c r="H21" i="36"/>
  <c r="I21" i="36"/>
  <c r="J21" i="36"/>
  <c r="K21" i="36" s="1"/>
  <c r="G22" i="36"/>
  <c r="H22" i="36"/>
  <c r="I22" i="36"/>
  <c r="J22" i="36" s="1"/>
  <c r="K22" i="36" s="1"/>
  <c r="L22" i="36"/>
  <c r="G23" i="36"/>
  <c r="H23" i="36"/>
  <c r="I23" i="36" s="1"/>
  <c r="J23" i="36" s="1"/>
  <c r="K23" i="36"/>
  <c r="L23" i="36"/>
  <c r="G24" i="36"/>
  <c r="H24" i="36"/>
  <c r="I24" i="36"/>
  <c r="J24" i="36"/>
  <c r="K24" i="36" s="1"/>
  <c r="G25" i="36"/>
  <c r="H25" i="36"/>
  <c r="I25" i="36"/>
  <c r="J25" i="36"/>
  <c r="K25" i="36" s="1"/>
  <c r="G26" i="36"/>
  <c r="H26" i="36"/>
  <c r="I26" i="36"/>
  <c r="J26" i="36" s="1"/>
  <c r="K26" i="36" s="1"/>
  <c r="G27" i="36"/>
  <c r="L27" i="36" s="1"/>
  <c r="H27" i="36"/>
  <c r="I27" i="36" s="1"/>
  <c r="J27" i="36" s="1"/>
  <c r="K27" i="36" s="1"/>
  <c r="G28" i="36"/>
  <c r="L28" i="36" s="1"/>
  <c r="H28" i="36"/>
  <c r="I28" i="36" s="1"/>
  <c r="J28" i="36" s="1"/>
  <c r="K28" i="36"/>
  <c r="G29" i="36"/>
  <c r="H29" i="36"/>
  <c r="I29" i="36"/>
  <c r="J29" i="36"/>
  <c r="K29" i="36" s="1"/>
  <c r="G30" i="36"/>
  <c r="H30" i="36"/>
  <c r="I30" i="36"/>
  <c r="J30" i="36" s="1"/>
  <c r="K30" i="36" s="1"/>
  <c r="L30" i="36"/>
  <c r="G31" i="36"/>
  <c r="H31" i="36"/>
  <c r="I31" i="36" s="1"/>
  <c r="J31" i="36" s="1"/>
  <c r="K31" i="36"/>
  <c r="L31" i="36"/>
  <c r="G32" i="36"/>
  <c r="L32" i="36" s="1"/>
  <c r="H32" i="36"/>
  <c r="I32" i="36"/>
  <c r="J32" i="36"/>
  <c r="K32" i="36" s="1"/>
  <c r="G33" i="36"/>
  <c r="H33" i="36"/>
  <c r="I33" i="36"/>
  <c r="J33" i="36" s="1"/>
  <c r="K33" i="36" s="1"/>
  <c r="G34" i="36"/>
  <c r="H34" i="36"/>
  <c r="I34" i="36" s="1"/>
  <c r="J34" i="36" s="1"/>
  <c r="K34" i="36" s="1"/>
  <c r="G35" i="36"/>
  <c r="L35" i="36" s="1"/>
  <c r="H35" i="36"/>
  <c r="I35" i="36" s="1"/>
  <c r="J35" i="36" s="1"/>
  <c r="K35" i="36" s="1"/>
  <c r="G36" i="36"/>
  <c r="L36" i="36" s="1"/>
  <c r="H36" i="36"/>
  <c r="I36" i="36"/>
  <c r="J36" i="36"/>
  <c r="K36" i="36"/>
  <c r="G37" i="36"/>
  <c r="H37" i="36"/>
  <c r="I37" i="36"/>
  <c r="J37" i="36"/>
  <c r="K37" i="36" s="1"/>
  <c r="G38" i="36"/>
  <c r="H38" i="36"/>
  <c r="I38" i="36"/>
  <c r="J38" i="36" s="1"/>
  <c r="K38" i="36" s="1"/>
  <c r="L38" i="36"/>
  <c r="G39" i="36"/>
  <c r="H39" i="36"/>
  <c r="I39" i="36" s="1"/>
  <c r="J39" i="36" s="1"/>
  <c r="K39" i="36"/>
  <c r="L39" i="36"/>
  <c r="G40" i="36"/>
  <c r="L40" i="36" s="1"/>
  <c r="H40" i="36"/>
  <c r="I40" i="36"/>
  <c r="J40" i="36"/>
  <c r="K40" i="36" s="1"/>
  <c r="G41" i="36"/>
  <c r="H41" i="36"/>
  <c r="I41" i="36"/>
  <c r="J41" i="36"/>
  <c r="K41" i="36" s="1"/>
  <c r="G42" i="36"/>
  <c r="H42" i="36"/>
  <c r="I42" i="36"/>
  <c r="J42" i="36" s="1"/>
  <c r="K42" i="36" s="1"/>
  <c r="G43" i="36"/>
  <c r="L43" i="36" s="1"/>
  <c r="H43" i="36"/>
  <c r="I43" i="36" s="1"/>
  <c r="J43" i="36" s="1"/>
  <c r="K43" i="36" s="1"/>
  <c r="G44" i="36"/>
  <c r="L44" i="36" s="1"/>
  <c r="H44" i="36"/>
  <c r="I44" i="36"/>
  <c r="J44" i="36"/>
  <c r="K44" i="36"/>
  <c r="G45" i="36"/>
  <c r="H45" i="36"/>
  <c r="I45" i="36"/>
  <c r="J45" i="36"/>
  <c r="K45" i="36" s="1"/>
  <c r="G46" i="36"/>
  <c r="H46" i="36"/>
  <c r="I46" i="36"/>
  <c r="J46" i="36" s="1"/>
  <c r="K46" i="36" s="1"/>
  <c r="L46" i="36"/>
  <c r="G47" i="36"/>
  <c r="L47" i="36" s="1"/>
  <c r="H47" i="36"/>
  <c r="I47" i="36" s="1"/>
  <c r="J47" i="36" s="1"/>
  <c r="K47" i="36"/>
  <c r="G48" i="36"/>
  <c r="L48" i="36" s="1"/>
  <c r="H48" i="36"/>
  <c r="I48" i="36"/>
  <c r="J48" i="36"/>
  <c r="K48" i="36"/>
  <c r="G49" i="36"/>
  <c r="H49" i="36"/>
  <c r="I49" i="36"/>
  <c r="J49" i="36" s="1"/>
  <c r="K49" i="36" s="1"/>
  <c r="G50" i="36"/>
  <c r="H50" i="36"/>
  <c r="I50" i="36"/>
  <c r="J50" i="36" s="1"/>
  <c r="K50" i="36" s="1"/>
  <c r="L50" i="36"/>
  <c r="G51" i="36"/>
  <c r="H51" i="36"/>
  <c r="I51" i="36" s="1"/>
  <c r="J51" i="36" s="1"/>
  <c r="K51" i="36"/>
  <c r="L51" i="36"/>
  <c r="G52" i="36"/>
  <c r="L52" i="36" s="1"/>
  <c r="H52" i="36"/>
  <c r="I52" i="36" s="1"/>
  <c r="J52" i="36"/>
  <c r="K52" i="36" s="1"/>
  <c r="G53" i="36"/>
  <c r="L53" i="36" s="1"/>
  <c r="H53" i="36"/>
  <c r="I53" i="36"/>
  <c r="J53" i="36"/>
  <c r="K53" i="36" s="1"/>
  <c r="G54" i="36"/>
  <c r="H54" i="36"/>
  <c r="I54" i="36" s="1"/>
  <c r="J54" i="36" s="1"/>
  <c r="K54" i="36" s="1"/>
  <c r="L54" i="36"/>
  <c r="G55" i="36"/>
  <c r="H55" i="36"/>
  <c r="I55" i="36" s="1"/>
  <c r="J55" i="36" s="1"/>
  <c r="K55" i="36"/>
  <c r="L55" i="36"/>
  <c r="G56" i="36"/>
  <c r="H56" i="36"/>
  <c r="I56" i="36"/>
  <c r="J56" i="36"/>
  <c r="K56" i="36"/>
  <c r="L56" i="36"/>
  <c r="G57" i="36"/>
  <c r="H57" i="36"/>
  <c r="I57" i="36"/>
  <c r="J57" i="36"/>
  <c r="K57" i="36"/>
  <c r="G58" i="36"/>
  <c r="H58" i="36"/>
  <c r="I58" i="36"/>
  <c r="J58" i="36" s="1"/>
  <c r="K58" i="36" s="1"/>
  <c r="L58" i="36"/>
  <c r="G59" i="36"/>
  <c r="L59" i="36" s="1"/>
  <c r="H59" i="36"/>
  <c r="I59" i="36"/>
  <c r="J59" i="36" s="1"/>
  <c r="K59" i="36"/>
  <c r="G60" i="36"/>
  <c r="L60" i="36" s="1"/>
  <c r="H60" i="36"/>
  <c r="I60" i="36" s="1"/>
  <c r="J60" i="36"/>
  <c r="K60" i="36" s="1"/>
  <c r="G61" i="36"/>
  <c r="H61" i="36"/>
  <c r="I61" i="36"/>
  <c r="J61" i="36"/>
  <c r="K61" i="36" s="1"/>
  <c r="L61" i="36"/>
  <c r="G62" i="36"/>
  <c r="H62" i="36"/>
  <c r="I62" i="36"/>
  <c r="J62" i="36" s="1"/>
  <c r="K62" i="36"/>
  <c r="L62" i="36"/>
  <c r="M32" i="36" l="1"/>
  <c r="N32" i="36" s="1"/>
  <c r="E32" i="36" s="1"/>
  <c r="M34" i="36"/>
  <c r="M40" i="36"/>
  <c r="N40" i="36" s="1"/>
  <c r="E40" i="36" s="1"/>
  <c r="M61" i="36"/>
  <c r="N61" i="36" s="1"/>
  <c r="E61" i="36" s="1"/>
  <c r="M58" i="36"/>
  <c r="N58" i="36" s="1"/>
  <c r="E58" i="36" s="1"/>
  <c r="N59" i="36"/>
  <c r="E59" i="36" s="1"/>
  <c r="M33" i="36"/>
  <c r="M56" i="36"/>
  <c r="N56" i="36" s="1"/>
  <c r="E56" i="36" s="1"/>
  <c r="M39" i="36"/>
  <c r="N39" i="36" s="1"/>
  <c r="E39" i="36" s="1"/>
  <c r="M31" i="36"/>
  <c r="N31" i="36" s="1"/>
  <c r="E31" i="36" s="1"/>
  <c r="I7" i="36"/>
  <c r="M13" i="36" s="1"/>
  <c r="L20" i="36"/>
  <c r="M35" i="36"/>
  <c r="N35" i="36" s="1"/>
  <c r="E35" i="36" s="1"/>
  <c r="M16" i="36"/>
  <c r="L17" i="36"/>
  <c r="N17" i="36" s="1"/>
  <c r="E17" i="36" s="1"/>
  <c r="L25" i="36"/>
  <c r="L33" i="36"/>
  <c r="L41" i="36"/>
  <c r="L49" i="36"/>
  <c r="L57" i="36"/>
  <c r="L10" i="36"/>
  <c r="L18" i="36"/>
  <c r="L26" i="36"/>
  <c r="L34" i="36"/>
  <c r="L42" i="36"/>
  <c r="L13" i="36"/>
  <c r="L21" i="36"/>
  <c r="L29" i="36"/>
  <c r="L37" i="36"/>
  <c r="L45" i="36"/>
  <c r="M47" i="36"/>
  <c r="N47" i="36" s="1"/>
  <c r="E47" i="36" s="1"/>
  <c r="M51" i="36"/>
  <c r="N19" i="36"/>
  <c r="E19" i="36" s="1"/>
  <c r="M17" i="36"/>
  <c r="N16" i="36"/>
  <c r="E16" i="36" s="1"/>
  <c r="N51" i="36"/>
  <c r="E51" i="36" s="1"/>
  <c r="M48" i="36"/>
  <c r="N48" i="36" s="1"/>
  <c r="E48" i="36" s="1"/>
  <c r="M36" i="36"/>
  <c r="N36" i="36" s="1"/>
  <c r="E36" i="36" s="1"/>
  <c r="M20" i="36"/>
  <c r="M41" i="36"/>
  <c r="M25" i="36"/>
  <c r="M19" i="36"/>
  <c r="L15" i="36"/>
  <c r="L12" i="36"/>
  <c r="M11" i="36"/>
  <c r="N11" i="36" s="1"/>
  <c r="E11" i="36" s="1"/>
  <c r="M59" i="36"/>
  <c r="M43" i="36"/>
  <c r="N43" i="36" s="1"/>
  <c r="E43" i="36" s="1"/>
  <c r="M27" i="36"/>
  <c r="N27" i="36" s="1"/>
  <c r="E27" i="36" s="1"/>
  <c r="L24" i="36"/>
  <c r="B6" i="35"/>
  <c r="B7" i="35"/>
  <c r="E10" i="35"/>
  <c r="G10" i="35"/>
  <c r="I6" i="35" s="1"/>
  <c r="H10" i="35"/>
  <c r="I10" i="35"/>
  <c r="J10" i="35" s="1"/>
  <c r="K10" i="35" s="1"/>
  <c r="G11" i="35"/>
  <c r="L11" i="35" s="1"/>
  <c r="H11" i="35"/>
  <c r="I11" i="35" s="1"/>
  <c r="J11" i="35" s="1"/>
  <c r="K11" i="35" s="1"/>
  <c r="G12" i="35"/>
  <c r="H12" i="35"/>
  <c r="I12" i="35" s="1"/>
  <c r="J12" i="35" s="1"/>
  <c r="K12" i="35" s="1"/>
  <c r="G13" i="35"/>
  <c r="H13" i="35"/>
  <c r="I13" i="35" s="1"/>
  <c r="J13" i="35" s="1"/>
  <c r="K13" i="35" s="1"/>
  <c r="G14" i="35"/>
  <c r="H14" i="35"/>
  <c r="I14" i="35"/>
  <c r="J14" i="35"/>
  <c r="K14" i="35"/>
  <c r="L14" i="35"/>
  <c r="G15" i="35"/>
  <c r="H15" i="35"/>
  <c r="I15" i="35"/>
  <c r="J15" i="35"/>
  <c r="K15" i="35"/>
  <c r="L15" i="35"/>
  <c r="G16" i="35"/>
  <c r="L16" i="35" s="1"/>
  <c r="H16" i="35"/>
  <c r="I16" i="35"/>
  <c r="J16" i="35"/>
  <c r="K16" i="35" s="1"/>
  <c r="G17" i="35"/>
  <c r="L17" i="35" s="1"/>
  <c r="H17" i="35"/>
  <c r="I17" i="35"/>
  <c r="J17" i="35"/>
  <c r="K17" i="35" s="1"/>
  <c r="G18" i="35"/>
  <c r="L18" i="35" s="1"/>
  <c r="H18" i="35"/>
  <c r="I18" i="35"/>
  <c r="J18" i="35" s="1"/>
  <c r="K18" i="35" s="1"/>
  <c r="G19" i="35"/>
  <c r="H19" i="35"/>
  <c r="I19" i="35" s="1"/>
  <c r="J19" i="35" s="1"/>
  <c r="K19" i="35" s="1"/>
  <c r="G20" i="35"/>
  <c r="L20" i="35" s="1"/>
  <c r="H20" i="35"/>
  <c r="I20" i="35" s="1"/>
  <c r="J20" i="35" s="1"/>
  <c r="K20" i="35" s="1"/>
  <c r="G21" i="35"/>
  <c r="H21" i="35"/>
  <c r="I21" i="35" s="1"/>
  <c r="J21" i="35" s="1"/>
  <c r="K21" i="35" s="1"/>
  <c r="G22" i="35"/>
  <c r="H22" i="35"/>
  <c r="I22" i="35"/>
  <c r="J22" i="35"/>
  <c r="K22" i="35"/>
  <c r="G23" i="35"/>
  <c r="H23" i="35"/>
  <c r="I23" i="35"/>
  <c r="J23" i="35"/>
  <c r="K23" i="35"/>
  <c r="G24" i="35"/>
  <c r="H24" i="35"/>
  <c r="I24" i="35"/>
  <c r="J24" i="35"/>
  <c r="K24" i="35"/>
  <c r="G25" i="35"/>
  <c r="L25" i="35" s="1"/>
  <c r="H25" i="35"/>
  <c r="I25" i="35"/>
  <c r="J25" i="35" s="1"/>
  <c r="K25" i="35" s="1"/>
  <c r="G26" i="35"/>
  <c r="L26" i="35" s="1"/>
  <c r="H26" i="35"/>
  <c r="I26" i="35"/>
  <c r="J26" i="35" s="1"/>
  <c r="K26" i="35" s="1"/>
  <c r="G27" i="35"/>
  <c r="L27" i="35" s="1"/>
  <c r="H27" i="35"/>
  <c r="I27" i="35" s="1"/>
  <c r="J27" i="35" s="1"/>
  <c r="K27" i="35" s="1"/>
  <c r="G28" i="35"/>
  <c r="H28" i="35"/>
  <c r="I28" i="35" s="1"/>
  <c r="J28" i="35" s="1"/>
  <c r="K28" i="35" s="1"/>
  <c r="G29" i="35"/>
  <c r="H29" i="35"/>
  <c r="I29" i="35" s="1"/>
  <c r="J29" i="35" s="1"/>
  <c r="K29" i="35" s="1"/>
  <c r="G30" i="35"/>
  <c r="H30" i="35"/>
  <c r="I30" i="35"/>
  <c r="J30" i="35"/>
  <c r="K30" i="35"/>
  <c r="L30" i="35"/>
  <c r="G31" i="35"/>
  <c r="H31" i="35"/>
  <c r="I31" i="35"/>
  <c r="J31" i="35"/>
  <c r="K31" i="35"/>
  <c r="L31" i="35"/>
  <c r="G32" i="35"/>
  <c r="L32" i="35" s="1"/>
  <c r="H32" i="35"/>
  <c r="I32" i="35"/>
  <c r="J32" i="35"/>
  <c r="K32" i="35" s="1"/>
  <c r="G33" i="35"/>
  <c r="L33" i="35" s="1"/>
  <c r="H33" i="35"/>
  <c r="I33" i="35"/>
  <c r="J33" i="35"/>
  <c r="K33" i="35" s="1"/>
  <c r="G34" i="35"/>
  <c r="L34" i="35" s="1"/>
  <c r="H34" i="35"/>
  <c r="I34" i="35"/>
  <c r="J34" i="35" s="1"/>
  <c r="K34" i="35" s="1"/>
  <c r="G35" i="35"/>
  <c r="H35" i="35"/>
  <c r="I35" i="35" s="1"/>
  <c r="J35" i="35" s="1"/>
  <c r="K35" i="35" s="1"/>
  <c r="G36" i="35"/>
  <c r="L36" i="35" s="1"/>
  <c r="H36" i="35"/>
  <c r="I36" i="35" s="1"/>
  <c r="J36" i="35" s="1"/>
  <c r="K36" i="35" s="1"/>
  <c r="G37" i="35"/>
  <c r="H37" i="35"/>
  <c r="I37" i="35" s="1"/>
  <c r="J37" i="35" s="1"/>
  <c r="K37" i="35" s="1"/>
  <c r="L37" i="35"/>
  <c r="G38" i="35"/>
  <c r="H38" i="35"/>
  <c r="I38" i="35"/>
  <c r="J38" i="35"/>
  <c r="K38" i="35"/>
  <c r="L38" i="35"/>
  <c r="G39" i="35"/>
  <c r="H39" i="35"/>
  <c r="I39" i="35"/>
  <c r="J39" i="35"/>
  <c r="K39" i="35"/>
  <c r="G40" i="35"/>
  <c r="L40" i="35" s="1"/>
  <c r="H40" i="35"/>
  <c r="I40" i="35"/>
  <c r="J40" i="35"/>
  <c r="K40" i="35"/>
  <c r="G41" i="35"/>
  <c r="H41" i="35"/>
  <c r="I41" i="35" s="1"/>
  <c r="J41" i="35" s="1"/>
  <c r="K41" i="35" s="1"/>
  <c r="G42" i="35"/>
  <c r="L42" i="35" s="1"/>
  <c r="H42" i="35"/>
  <c r="I42" i="35"/>
  <c r="J42" i="35" s="1"/>
  <c r="K42" i="35" s="1"/>
  <c r="G43" i="35"/>
  <c r="H43" i="35"/>
  <c r="I43" i="35" s="1"/>
  <c r="J43" i="35" s="1"/>
  <c r="K43" i="35" s="1"/>
  <c r="G44" i="35"/>
  <c r="L44" i="35" s="1"/>
  <c r="H44" i="35"/>
  <c r="I44" i="35" s="1"/>
  <c r="J44" i="35" s="1"/>
  <c r="K44" i="35" s="1"/>
  <c r="G45" i="35"/>
  <c r="H45" i="35"/>
  <c r="I45" i="35" s="1"/>
  <c r="J45" i="35" s="1"/>
  <c r="K45" i="35" s="1"/>
  <c r="L45" i="35"/>
  <c r="G46" i="35"/>
  <c r="H46" i="35"/>
  <c r="I46" i="35"/>
  <c r="J46" i="35"/>
  <c r="K46" i="35"/>
  <c r="L46" i="35"/>
  <c r="G47" i="35"/>
  <c r="H47" i="35"/>
  <c r="I47" i="35"/>
  <c r="J47" i="35"/>
  <c r="K47" i="35"/>
  <c r="G48" i="35"/>
  <c r="L48" i="35" s="1"/>
  <c r="H48" i="35"/>
  <c r="I48" i="35"/>
  <c r="J48" i="35"/>
  <c r="K48" i="35"/>
  <c r="G49" i="35"/>
  <c r="H49" i="35"/>
  <c r="I49" i="35" s="1"/>
  <c r="J49" i="35" s="1"/>
  <c r="K49" i="35" s="1"/>
  <c r="G50" i="35"/>
  <c r="L50" i="35" s="1"/>
  <c r="H50" i="35"/>
  <c r="I50" i="35"/>
  <c r="J50" i="35" s="1"/>
  <c r="K50" i="35" s="1"/>
  <c r="G51" i="35"/>
  <c r="H51" i="35"/>
  <c r="I51" i="35" s="1"/>
  <c r="J51" i="35" s="1"/>
  <c r="K51" i="35" s="1"/>
  <c r="G52" i="35"/>
  <c r="L52" i="35" s="1"/>
  <c r="H52" i="35"/>
  <c r="I52" i="35" s="1"/>
  <c r="J52" i="35" s="1"/>
  <c r="K52" i="35" s="1"/>
  <c r="G53" i="35"/>
  <c r="H53" i="35"/>
  <c r="I53" i="35" s="1"/>
  <c r="J53" i="35" s="1"/>
  <c r="K53" i="35" s="1"/>
  <c r="L53" i="35"/>
  <c r="G54" i="35"/>
  <c r="H54" i="35"/>
  <c r="I54" i="35"/>
  <c r="J54" i="35"/>
  <c r="K54" i="35"/>
  <c r="L54" i="35"/>
  <c r="G55" i="35"/>
  <c r="H55" i="35"/>
  <c r="I55" i="35"/>
  <c r="J55" i="35"/>
  <c r="K55" i="35"/>
  <c r="G56" i="35"/>
  <c r="L56" i="35" s="1"/>
  <c r="H56" i="35"/>
  <c r="I56" i="35"/>
  <c r="J56" i="35"/>
  <c r="K56" i="35"/>
  <c r="G57" i="35"/>
  <c r="H57" i="35"/>
  <c r="I57" i="35" s="1"/>
  <c r="J57" i="35" s="1"/>
  <c r="K57" i="35" s="1"/>
  <c r="G58" i="35"/>
  <c r="L58" i="35" s="1"/>
  <c r="H58" i="35"/>
  <c r="I58" i="35"/>
  <c r="J58" i="35" s="1"/>
  <c r="K58" i="35" s="1"/>
  <c r="G59" i="35"/>
  <c r="H59" i="35"/>
  <c r="I59" i="35" s="1"/>
  <c r="J59" i="35" s="1"/>
  <c r="K59" i="35" s="1"/>
  <c r="G60" i="35"/>
  <c r="L60" i="35" s="1"/>
  <c r="H60" i="35"/>
  <c r="I60" i="35" s="1"/>
  <c r="J60" i="35" s="1"/>
  <c r="K60" i="35" s="1"/>
  <c r="G61" i="35"/>
  <c r="H61" i="35"/>
  <c r="I61" i="35" s="1"/>
  <c r="J61" i="35" s="1"/>
  <c r="K61" i="35" s="1"/>
  <c r="L61" i="35"/>
  <c r="G62" i="35"/>
  <c r="H62" i="35"/>
  <c r="I62" i="35"/>
  <c r="J62" i="35"/>
  <c r="K62" i="35"/>
  <c r="L62" i="35"/>
  <c r="N15" i="36" l="1"/>
  <c r="E15" i="36" s="1"/>
  <c r="N57" i="36"/>
  <c r="E57" i="36" s="1"/>
  <c r="N21" i="36"/>
  <c r="E21" i="36" s="1"/>
  <c r="N20" i="36"/>
  <c r="E20" i="36" s="1"/>
  <c r="M44" i="36"/>
  <c r="N44" i="36" s="1"/>
  <c r="E44" i="36" s="1"/>
  <c r="M49" i="36"/>
  <c r="N49" i="36" s="1"/>
  <c r="E49" i="36" s="1"/>
  <c r="M60" i="36"/>
  <c r="N60" i="36" s="1"/>
  <c r="E60" i="36" s="1"/>
  <c r="N13" i="36"/>
  <c r="E13" i="36" s="1"/>
  <c r="N41" i="36"/>
  <c r="E41" i="36" s="1"/>
  <c r="M10" i="36"/>
  <c r="N10" i="36" s="1"/>
  <c r="M15" i="36"/>
  <c r="M24" i="36"/>
  <c r="N24" i="36"/>
  <c r="E24" i="36" s="1"/>
  <c r="M30" i="36"/>
  <c r="N30" i="36" s="1"/>
  <c r="E30" i="36" s="1"/>
  <c r="M26" i="36"/>
  <c r="N26" i="36" s="1"/>
  <c r="E26" i="36" s="1"/>
  <c r="M42" i="36"/>
  <c r="N42" i="36" s="1"/>
  <c r="E42" i="36" s="1"/>
  <c r="M50" i="36"/>
  <c r="N50" i="36" s="1"/>
  <c r="E50" i="36" s="1"/>
  <c r="M53" i="36"/>
  <c r="N53" i="36" s="1"/>
  <c r="E53" i="36" s="1"/>
  <c r="M18" i="36"/>
  <c r="N18" i="36" s="1"/>
  <c r="E18" i="36" s="1"/>
  <c r="M45" i="36"/>
  <c r="N45" i="36" s="1"/>
  <c r="E45" i="36" s="1"/>
  <c r="M57" i="36"/>
  <c r="M22" i="36"/>
  <c r="N22" i="36" s="1"/>
  <c r="E22" i="36" s="1"/>
  <c r="M38" i="36"/>
  <c r="N38" i="36" s="1"/>
  <c r="E38" i="36" s="1"/>
  <c r="M37" i="36"/>
  <c r="N37" i="36" s="1"/>
  <c r="E37" i="36" s="1"/>
  <c r="M14" i="36"/>
  <c r="N14" i="36" s="1"/>
  <c r="E14" i="36" s="1"/>
  <c r="M21" i="36"/>
  <c r="M55" i="36"/>
  <c r="N55" i="36" s="1"/>
  <c r="E55" i="36" s="1"/>
  <c r="M52" i="36"/>
  <c r="N52" i="36" s="1"/>
  <c r="E52" i="36" s="1"/>
  <c r="N33" i="36"/>
  <c r="E33" i="36" s="1"/>
  <c r="M23" i="36"/>
  <c r="N23" i="36" s="1"/>
  <c r="E23" i="36" s="1"/>
  <c r="M12" i="36"/>
  <c r="N12" i="36" s="1"/>
  <c r="E12" i="36" s="1"/>
  <c r="N34" i="36"/>
  <c r="E34" i="36" s="1"/>
  <c r="N25" i="36"/>
  <c r="E25" i="36" s="1"/>
  <c r="M28" i="36"/>
  <c r="N28" i="36" s="1"/>
  <c r="E28" i="36" s="1"/>
  <c r="M62" i="36"/>
  <c r="N62" i="36" s="1"/>
  <c r="E62" i="36" s="1"/>
  <c r="M46" i="36"/>
  <c r="N46" i="36" s="1"/>
  <c r="E46" i="36" s="1"/>
  <c r="M29" i="36"/>
  <c r="N29" i="36" s="1"/>
  <c r="E29" i="36" s="1"/>
  <c r="M54" i="36"/>
  <c r="N54" i="36" s="1"/>
  <c r="E54" i="36" s="1"/>
  <c r="M57" i="35"/>
  <c r="M40" i="35"/>
  <c r="N40" i="35" s="1"/>
  <c r="E40" i="35" s="1"/>
  <c r="M11" i="35"/>
  <c r="N11" i="35" s="1"/>
  <c r="E11" i="35" s="1"/>
  <c r="L13" i="35"/>
  <c r="L21" i="35"/>
  <c r="L29" i="35"/>
  <c r="L55" i="35"/>
  <c r="L47" i="35"/>
  <c r="L39" i="35"/>
  <c r="L35" i="35"/>
  <c r="M28" i="35"/>
  <c r="L24" i="35"/>
  <c r="L22" i="35"/>
  <c r="L19" i="35"/>
  <c r="M50" i="35"/>
  <c r="N50" i="35" s="1"/>
  <c r="E50" i="35" s="1"/>
  <c r="M36" i="35"/>
  <c r="N36" i="35" s="1"/>
  <c r="E36" i="35" s="1"/>
  <c r="I7" i="35"/>
  <c r="M32" i="35" s="1"/>
  <c r="N32" i="35" s="1"/>
  <c r="E32" i="35" s="1"/>
  <c r="M55" i="35"/>
  <c r="L12" i="35"/>
  <c r="M58" i="35"/>
  <c r="N58" i="35" s="1"/>
  <c r="E58" i="35" s="1"/>
  <c r="M42" i="35"/>
  <c r="N42" i="35" s="1"/>
  <c r="E42" i="35" s="1"/>
  <c r="M33" i="35"/>
  <c r="N33" i="35" s="1"/>
  <c r="E33" i="35" s="1"/>
  <c r="M31" i="35"/>
  <c r="N31" i="35" s="1"/>
  <c r="E31" i="35" s="1"/>
  <c r="M15" i="35"/>
  <c r="N15" i="35" s="1"/>
  <c r="E15" i="35" s="1"/>
  <c r="M43" i="35"/>
  <c r="M39" i="35"/>
  <c r="L28" i="35"/>
  <c r="N28" i="35" s="1"/>
  <c r="E28" i="35" s="1"/>
  <c r="L23" i="35"/>
  <c r="L59" i="35"/>
  <c r="L57" i="35"/>
  <c r="L51" i="35"/>
  <c r="L49" i="35"/>
  <c r="L43" i="35"/>
  <c r="N43" i="35" s="1"/>
  <c r="E43" i="35" s="1"/>
  <c r="L41" i="35"/>
  <c r="M23" i="35"/>
  <c r="L10" i="35"/>
  <c r="B6" i="34"/>
  <c r="B7" i="34"/>
  <c r="E10" i="34"/>
  <c r="G10" i="34"/>
  <c r="H10" i="34"/>
  <c r="I10" i="34"/>
  <c r="J10" i="34" s="1"/>
  <c r="K10" i="34" s="1"/>
  <c r="G11" i="34"/>
  <c r="H11" i="34"/>
  <c r="I11" i="34" s="1"/>
  <c r="J11" i="34" s="1"/>
  <c r="K11" i="34" s="1"/>
  <c r="G12" i="34"/>
  <c r="H12" i="34"/>
  <c r="I12" i="34" s="1"/>
  <c r="J12" i="34" s="1"/>
  <c r="K12" i="34" s="1"/>
  <c r="G13" i="34"/>
  <c r="H13" i="34"/>
  <c r="I13" i="34"/>
  <c r="J13" i="34"/>
  <c r="K13" i="34"/>
  <c r="G14" i="34"/>
  <c r="H14" i="34"/>
  <c r="I14" i="34"/>
  <c r="J14" i="34"/>
  <c r="K14" i="34"/>
  <c r="G15" i="34"/>
  <c r="H15" i="34"/>
  <c r="I15" i="34"/>
  <c r="J15" i="34"/>
  <c r="K15" i="34"/>
  <c r="G16" i="34"/>
  <c r="H16" i="34"/>
  <c r="I16" i="34"/>
  <c r="J16" i="34" s="1"/>
  <c r="K16" i="34" s="1"/>
  <c r="G17" i="34"/>
  <c r="H17" i="34"/>
  <c r="I17" i="34"/>
  <c r="J17" i="34"/>
  <c r="K17" i="34" s="1"/>
  <c r="G18" i="34"/>
  <c r="H18" i="34"/>
  <c r="I18" i="34" s="1"/>
  <c r="J18" i="34" s="1"/>
  <c r="K18" i="34" s="1"/>
  <c r="G19" i="34"/>
  <c r="H19" i="34"/>
  <c r="I19" i="34" s="1"/>
  <c r="J19" i="34" s="1"/>
  <c r="K19" i="34" s="1"/>
  <c r="G20" i="34"/>
  <c r="H20" i="34"/>
  <c r="I20" i="34" s="1"/>
  <c r="J20" i="34" s="1"/>
  <c r="K20" i="34" s="1"/>
  <c r="G21" i="34"/>
  <c r="H21" i="34"/>
  <c r="I21" i="34"/>
  <c r="J21" i="34"/>
  <c r="K21" i="34"/>
  <c r="G22" i="34"/>
  <c r="H22" i="34"/>
  <c r="I22" i="34"/>
  <c r="J22" i="34"/>
  <c r="K22" i="34"/>
  <c r="G23" i="34"/>
  <c r="H23" i="34"/>
  <c r="I23" i="34"/>
  <c r="J23" i="34"/>
  <c r="K23" i="34"/>
  <c r="G24" i="34"/>
  <c r="H24" i="34"/>
  <c r="I24" i="34"/>
  <c r="J24" i="34"/>
  <c r="K24" i="34"/>
  <c r="G25" i="34"/>
  <c r="H25" i="34"/>
  <c r="I25" i="34"/>
  <c r="J25" i="34" s="1"/>
  <c r="K25" i="34" s="1"/>
  <c r="G26" i="34"/>
  <c r="H26" i="34"/>
  <c r="I26" i="34"/>
  <c r="J26" i="34" s="1"/>
  <c r="K26" i="34" s="1"/>
  <c r="G27" i="34"/>
  <c r="H27" i="34"/>
  <c r="I27" i="34" s="1"/>
  <c r="J27" i="34" s="1"/>
  <c r="K27" i="34" s="1"/>
  <c r="G28" i="34"/>
  <c r="H28" i="34"/>
  <c r="I28" i="34"/>
  <c r="J28" i="34"/>
  <c r="K28" i="34"/>
  <c r="G29" i="34"/>
  <c r="H29" i="34"/>
  <c r="I29" i="34"/>
  <c r="J29" i="34"/>
  <c r="K29" i="34"/>
  <c r="G30" i="34"/>
  <c r="H30" i="34"/>
  <c r="I30" i="34"/>
  <c r="J30" i="34"/>
  <c r="K30" i="34"/>
  <c r="G31" i="34"/>
  <c r="H31" i="34"/>
  <c r="I31" i="34"/>
  <c r="J31" i="34"/>
  <c r="K31" i="34"/>
  <c r="G32" i="34"/>
  <c r="H32" i="34"/>
  <c r="I32" i="34" s="1"/>
  <c r="J32" i="34" s="1"/>
  <c r="K32" i="34" s="1"/>
  <c r="G33" i="34"/>
  <c r="H33" i="34"/>
  <c r="I33" i="34"/>
  <c r="J33" i="34"/>
  <c r="K33" i="34" s="1"/>
  <c r="G34" i="34"/>
  <c r="H34" i="34"/>
  <c r="I34" i="34"/>
  <c r="J34" i="34" s="1"/>
  <c r="K34" i="34" s="1"/>
  <c r="G35" i="34"/>
  <c r="H35" i="34"/>
  <c r="I35" i="34" s="1"/>
  <c r="J35" i="34" s="1"/>
  <c r="K35" i="34" s="1"/>
  <c r="G36" i="34"/>
  <c r="H36" i="34"/>
  <c r="I36" i="34"/>
  <c r="J36" i="34"/>
  <c r="K36" i="34"/>
  <c r="G37" i="34"/>
  <c r="H37" i="34"/>
  <c r="I37" i="34"/>
  <c r="J37" i="34"/>
  <c r="K37" i="34"/>
  <c r="G38" i="34"/>
  <c r="H38" i="34"/>
  <c r="I38" i="34"/>
  <c r="J38" i="34"/>
  <c r="K38" i="34" s="1"/>
  <c r="G39" i="34"/>
  <c r="H39" i="34"/>
  <c r="I39" i="34"/>
  <c r="J39" i="34"/>
  <c r="K39" i="34"/>
  <c r="G40" i="34"/>
  <c r="H40" i="34"/>
  <c r="I40" i="34"/>
  <c r="J40" i="34"/>
  <c r="K40" i="34"/>
  <c r="G41" i="34"/>
  <c r="H41" i="34"/>
  <c r="I41" i="34" s="1"/>
  <c r="J41" i="34" s="1"/>
  <c r="K41" i="34" s="1"/>
  <c r="G42" i="34"/>
  <c r="H42" i="34"/>
  <c r="I42" i="34"/>
  <c r="J42" i="34" s="1"/>
  <c r="K42" i="34" s="1"/>
  <c r="G43" i="34"/>
  <c r="H43" i="34"/>
  <c r="I43" i="34" s="1"/>
  <c r="J43" i="34" s="1"/>
  <c r="K43" i="34" s="1"/>
  <c r="G44" i="34"/>
  <c r="H44" i="34"/>
  <c r="I44" i="34"/>
  <c r="J44" i="34"/>
  <c r="K44" i="34"/>
  <c r="G45" i="34"/>
  <c r="H45" i="34"/>
  <c r="I45" i="34"/>
  <c r="J45" i="34"/>
  <c r="K45" i="34"/>
  <c r="G46" i="34"/>
  <c r="H46" i="34"/>
  <c r="I46" i="34"/>
  <c r="J46" i="34"/>
  <c r="K46" i="34" s="1"/>
  <c r="G47" i="34"/>
  <c r="H47" i="34"/>
  <c r="I47" i="34"/>
  <c r="J47" i="34" s="1"/>
  <c r="K47" i="34" s="1"/>
  <c r="G48" i="34"/>
  <c r="H48" i="34"/>
  <c r="I48" i="34"/>
  <c r="J48" i="34"/>
  <c r="K48" i="34"/>
  <c r="G49" i="34"/>
  <c r="H49" i="34"/>
  <c r="I49" i="34" s="1"/>
  <c r="J49" i="34" s="1"/>
  <c r="K49" i="34" s="1"/>
  <c r="G50" i="34"/>
  <c r="H50" i="34"/>
  <c r="I50" i="34"/>
  <c r="J50" i="34" s="1"/>
  <c r="K50" i="34" s="1"/>
  <c r="G51" i="34"/>
  <c r="H51" i="34"/>
  <c r="I51" i="34" s="1"/>
  <c r="J51" i="34" s="1"/>
  <c r="K51" i="34" s="1"/>
  <c r="G52" i="34"/>
  <c r="H52" i="34"/>
  <c r="I52" i="34"/>
  <c r="J52" i="34"/>
  <c r="K52" i="34"/>
  <c r="G53" i="34"/>
  <c r="H53" i="34"/>
  <c r="I53" i="34"/>
  <c r="J53" i="34"/>
  <c r="K53" i="34"/>
  <c r="G54" i="34"/>
  <c r="H54" i="34"/>
  <c r="I54" i="34"/>
  <c r="J54" i="34"/>
  <c r="K54" i="34"/>
  <c r="G55" i="34"/>
  <c r="H55" i="34"/>
  <c r="I55" i="34"/>
  <c r="J55" i="34" s="1"/>
  <c r="K55" i="34" s="1"/>
  <c r="G56" i="34"/>
  <c r="H56" i="34"/>
  <c r="I56" i="34"/>
  <c r="J56" i="34" s="1"/>
  <c r="K56" i="34" s="1"/>
  <c r="G57" i="34"/>
  <c r="H57" i="34"/>
  <c r="I57" i="34"/>
  <c r="J57" i="34"/>
  <c r="K57" i="34" s="1"/>
  <c r="G58" i="34"/>
  <c r="H58" i="34"/>
  <c r="I58" i="34"/>
  <c r="J58" i="34" s="1"/>
  <c r="K58" i="34" s="1"/>
  <c r="G59" i="34"/>
  <c r="H59" i="34"/>
  <c r="I59" i="34" s="1"/>
  <c r="J59" i="34" s="1"/>
  <c r="K59" i="34" s="1"/>
  <c r="G60" i="34"/>
  <c r="H60" i="34"/>
  <c r="I60" i="34"/>
  <c r="J60" i="34"/>
  <c r="K60" i="34"/>
  <c r="G61" i="34"/>
  <c r="H61" i="34"/>
  <c r="I61" i="34"/>
  <c r="J61" i="34"/>
  <c r="K61" i="34"/>
  <c r="G62" i="34"/>
  <c r="H62" i="34"/>
  <c r="I62" i="34"/>
  <c r="J62" i="34"/>
  <c r="K62" i="34"/>
  <c r="M47" i="35" l="1"/>
  <c r="N47" i="35" s="1"/>
  <c r="E47" i="35" s="1"/>
  <c r="M27" i="35"/>
  <c r="N27" i="35" s="1"/>
  <c r="E27" i="35" s="1"/>
  <c r="N35" i="35"/>
  <c r="E35" i="35" s="1"/>
  <c r="M25" i="35"/>
  <c r="N25" i="35" s="1"/>
  <c r="E25" i="35" s="1"/>
  <c r="M51" i="35"/>
  <c r="N51" i="35" s="1"/>
  <c r="E51" i="35" s="1"/>
  <c r="M10" i="35"/>
  <c r="N10" i="35" s="1"/>
  <c r="N39" i="35"/>
  <c r="E39" i="35" s="1"/>
  <c r="M26" i="35"/>
  <c r="N26" i="35" s="1"/>
  <c r="E26" i="35" s="1"/>
  <c r="M49" i="35"/>
  <c r="N49" i="35" s="1"/>
  <c r="E49" i="35" s="1"/>
  <c r="N57" i="35"/>
  <c r="E57" i="35" s="1"/>
  <c r="M59" i="35"/>
  <c r="M24" i="35"/>
  <c r="N12" i="35"/>
  <c r="E12" i="35" s="1"/>
  <c r="M56" i="35"/>
  <c r="N56" i="35" s="1"/>
  <c r="E56" i="35" s="1"/>
  <c r="M16" i="35"/>
  <c r="N16" i="35" s="1"/>
  <c r="E16" i="35" s="1"/>
  <c r="N24" i="35"/>
  <c r="E24" i="35" s="1"/>
  <c r="M19" i="35"/>
  <c r="N19" i="35" s="1"/>
  <c r="E19" i="35" s="1"/>
  <c r="M18" i="35"/>
  <c r="N18" i="35" s="1"/>
  <c r="E18" i="35" s="1"/>
  <c r="M12" i="35"/>
  <c r="N55" i="35"/>
  <c r="E55" i="35" s="1"/>
  <c r="M45" i="35"/>
  <c r="N45" i="35" s="1"/>
  <c r="E45" i="35" s="1"/>
  <c r="M54" i="35"/>
  <c r="N54" i="35" s="1"/>
  <c r="E54" i="35" s="1"/>
  <c r="M21" i="35"/>
  <c r="N21" i="35" s="1"/>
  <c r="E21" i="35" s="1"/>
  <c r="M61" i="35"/>
  <c r="N61" i="35" s="1"/>
  <c r="E61" i="35" s="1"/>
  <c r="M13" i="35"/>
  <c r="N13" i="35" s="1"/>
  <c r="E13" i="35" s="1"/>
  <c r="M14" i="35"/>
  <c r="N14" i="35" s="1"/>
  <c r="E14" i="35" s="1"/>
  <c r="M30" i="35"/>
  <c r="N30" i="35" s="1"/>
  <c r="E30" i="35" s="1"/>
  <c r="M22" i="35"/>
  <c r="N22" i="35" s="1"/>
  <c r="E22" i="35" s="1"/>
  <c r="M37" i="35"/>
  <c r="N37" i="35" s="1"/>
  <c r="E37" i="35" s="1"/>
  <c r="M38" i="35"/>
  <c r="N38" i="35" s="1"/>
  <c r="E38" i="35" s="1"/>
  <c r="M46" i="35"/>
  <c r="N46" i="35" s="1"/>
  <c r="E46" i="35" s="1"/>
  <c r="M53" i="35"/>
  <c r="N53" i="35" s="1"/>
  <c r="E53" i="35" s="1"/>
  <c r="M62" i="35"/>
  <c r="N62" i="35" s="1"/>
  <c r="E62" i="35" s="1"/>
  <c r="M44" i="35"/>
  <c r="N44" i="35" s="1"/>
  <c r="E44" i="35" s="1"/>
  <c r="M52" i="35"/>
  <c r="N52" i="35" s="1"/>
  <c r="E52" i="35" s="1"/>
  <c r="M60" i="35"/>
  <c r="N60" i="35" s="1"/>
  <c r="E60" i="35" s="1"/>
  <c r="M29" i="35"/>
  <c r="M48" i="35"/>
  <c r="N48" i="35" s="1"/>
  <c r="E48" i="35" s="1"/>
  <c r="N59" i="35"/>
  <c r="E59" i="35" s="1"/>
  <c r="M35" i="35"/>
  <c r="M20" i="35"/>
  <c r="N20" i="35" s="1"/>
  <c r="E20" i="35" s="1"/>
  <c r="N23" i="35"/>
  <c r="E23" i="35" s="1"/>
  <c r="M34" i="35"/>
  <c r="N34" i="35" s="1"/>
  <c r="E34" i="35" s="1"/>
  <c r="N29" i="35"/>
  <c r="E29" i="35" s="1"/>
  <c r="M17" i="35"/>
  <c r="N17" i="35" s="1"/>
  <c r="E17" i="35" s="1"/>
  <c r="M41" i="35"/>
  <c r="N41" i="35" s="1"/>
  <c r="E41" i="35" s="1"/>
  <c r="L48" i="34"/>
  <c r="I6" i="34"/>
  <c r="L19" i="34" s="1"/>
  <c r="L51" i="34"/>
  <c r="L20" i="34"/>
  <c r="L26" i="34"/>
  <c r="I7" i="34"/>
  <c r="B6" i="33"/>
  <c r="B7" i="33"/>
  <c r="E10" i="33"/>
  <c r="G10" i="33"/>
  <c r="H10" i="33"/>
  <c r="I10" i="33"/>
  <c r="J10" i="33" s="1"/>
  <c r="K10" i="33" s="1"/>
  <c r="I7" i="33" s="1"/>
  <c r="M35" i="33" s="1"/>
  <c r="M10" i="33"/>
  <c r="G11" i="33"/>
  <c r="H11" i="33"/>
  <c r="I11" i="33"/>
  <c r="J11" i="33" s="1"/>
  <c r="K11" i="33" s="1"/>
  <c r="G12" i="33"/>
  <c r="H12" i="33"/>
  <c r="I12" i="33" s="1"/>
  <c r="J12" i="33" s="1"/>
  <c r="K12" i="33"/>
  <c r="G13" i="33"/>
  <c r="H13" i="33"/>
  <c r="I13" i="33"/>
  <c r="J13" i="33"/>
  <c r="K13" i="33"/>
  <c r="G14" i="33"/>
  <c r="H14" i="33"/>
  <c r="I14" i="33"/>
  <c r="J14" i="33"/>
  <c r="K14" i="33"/>
  <c r="G15" i="33"/>
  <c r="H15" i="33"/>
  <c r="I15" i="33"/>
  <c r="J15" i="33"/>
  <c r="K15" i="33"/>
  <c r="M15" i="33"/>
  <c r="G16" i="33"/>
  <c r="H16" i="33"/>
  <c r="I16" i="33"/>
  <c r="J16" i="33"/>
  <c r="K16" i="33"/>
  <c r="G17" i="33"/>
  <c r="H17" i="33"/>
  <c r="I17" i="33" s="1"/>
  <c r="J17" i="33" s="1"/>
  <c r="K17" i="33" s="1"/>
  <c r="M17" i="33" s="1"/>
  <c r="G18" i="33"/>
  <c r="H18" i="33"/>
  <c r="I18" i="33" s="1"/>
  <c r="J18" i="33" s="1"/>
  <c r="K18" i="33" s="1"/>
  <c r="M18" i="33" s="1"/>
  <c r="G19" i="33"/>
  <c r="H19" i="33"/>
  <c r="I19" i="33"/>
  <c r="J19" i="33" s="1"/>
  <c r="K19" i="33" s="1"/>
  <c r="G20" i="33"/>
  <c r="H20" i="33"/>
  <c r="I20" i="33" s="1"/>
  <c r="J20" i="33" s="1"/>
  <c r="K20" i="33"/>
  <c r="M20" i="33" s="1"/>
  <c r="G21" i="33"/>
  <c r="H21" i="33"/>
  <c r="I21" i="33"/>
  <c r="J21" i="33"/>
  <c r="K21" i="33"/>
  <c r="G22" i="33"/>
  <c r="H22" i="33"/>
  <c r="I22" i="33"/>
  <c r="J22" i="33"/>
  <c r="K22" i="33" s="1"/>
  <c r="M22" i="33" s="1"/>
  <c r="G23" i="33"/>
  <c r="H23" i="33"/>
  <c r="I23" i="33"/>
  <c r="J23" i="33"/>
  <c r="K23" i="33" s="1"/>
  <c r="G24" i="33"/>
  <c r="H24" i="33"/>
  <c r="I24" i="33"/>
  <c r="J24" i="33"/>
  <c r="K24" i="33"/>
  <c r="G25" i="33"/>
  <c r="H25" i="33"/>
  <c r="I25" i="33"/>
  <c r="J25" i="33"/>
  <c r="K25" i="33"/>
  <c r="G26" i="33"/>
  <c r="H26" i="33"/>
  <c r="I26" i="33"/>
  <c r="J26" i="33"/>
  <c r="K26" i="33" s="1"/>
  <c r="G27" i="33"/>
  <c r="H27" i="33"/>
  <c r="I27" i="33"/>
  <c r="J27" i="33" s="1"/>
  <c r="K27" i="33" s="1"/>
  <c r="G28" i="33"/>
  <c r="H28" i="33"/>
  <c r="I28" i="33" s="1"/>
  <c r="J28" i="33" s="1"/>
  <c r="K28" i="33" s="1"/>
  <c r="G29" i="33"/>
  <c r="H29" i="33"/>
  <c r="I29" i="33"/>
  <c r="J29" i="33"/>
  <c r="K29" i="33"/>
  <c r="G30" i="33"/>
  <c r="H30" i="33"/>
  <c r="I30" i="33"/>
  <c r="J30" i="33"/>
  <c r="K30" i="33"/>
  <c r="G31" i="33"/>
  <c r="H31" i="33"/>
  <c r="I31" i="33" s="1"/>
  <c r="J31" i="33" s="1"/>
  <c r="K31" i="33" s="1"/>
  <c r="G32" i="33"/>
  <c r="H32" i="33"/>
  <c r="I32" i="33" s="1"/>
  <c r="J32" i="33" s="1"/>
  <c r="K32" i="33" s="1"/>
  <c r="M32" i="33" s="1"/>
  <c r="G33" i="33"/>
  <c r="H33" i="33"/>
  <c r="I33" i="33"/>
  <c r="J33" i="33" s="1"/>
  <c r="K33" i="33" s="1"/>
  <c r="G34" i="33"/>
  <c r="H34" i="33"/>
  <c r="I34" i="33"/>
  <c r="J34" i="33"/>
  <c r="K34" i="33" s="1"/>
  <c r="M34" i="33" s="1"/>
  <c r="G35" i="33"/>
  <c r="H35" i="33"/>
  <c r="I35" i="33"/>
  <c r="J35" i="33" s="1"/>
  <c r="K35" i="33" s="1"/>
  <c r="G36" i="33"/>
  <c r="H36" i="33"/>
  <c r="I36" i="33" s="1"/>
  <c r="J36" i="33" s="1"/>
  <c r="K36" i="33"/>
  <c r="G37" i="33"/>
  <c r="H37" i="33"/>
  <c r="I37" i="33"/>
  <c r="J37" i="33"/>
  <c r="K37" i="33"/>
  <c r="G38" i="33"/>
  <c r="H38" i="33"/>
  <c r="I38" i="33"/>
  <c r="J38" i="33"/>
  <c r="K38" i="33"/>
  <c r="G39" i="33"/>
  <c r="H39" i="33"/>
  <c r="I39" i="33"/>
  <c r="J39" i="33"/>
  <c r="K39" i="33"/>
  <c r="M39" i="33" s="1"/>
  <c r="G40" i="33"/>
  <c r="H40" i="33"/>
  <c r="I40" i="33"/>
  <c r="J40" i="33"/>
  <c r="K40" i="33"/>
  <c r="G41" i="33"/>
  <c r="H41" i="33"/>
  <c r="I41" i="33"/>
  <c r="J41" i="33"/>
  <c r="K41" i="33"/>
  <c r="G42" i="33"/>
  <c r="H42" i="33"/>
  <c r="I42" i="33" s="1"/>
  <c r="J42" i="33" s="1"/>
  <c r="K42" i="33" s="1"/>
  <c r="G43" i="33"/>
  <c r="H43" i="33"/>
  <c r="I43" i="33" s="1"/>
  <c r="J43" i="33" s="1"/>
  <c r="K43" i="33" s="1"/>
  <c r="M43" i="33" s="1"/>
  <c r="G44" i="33"/>
  <c r="H44" i="33"/>
  <c r="I44" i="33" s="1"/>
  <c r="J44" i="33" s="1"/>
  <c r="K44" i="33"/>
  <c r="G45" i="33"/>
  <c r="H45" i="33"/>
  <c r="I45" i="33"/>
  <c r="J45" i="33"/>
  <c r="K45" i="33" s="1"/>
  <c r="M45" i="33" s="1"/>
  <c r="G46" i="33"/>
  <c r="H46" i="33"/>
  <c r="I46" i="33"/>
  <c r="J46" i="33" s="1"/>
  <c r="K46" i="33" s="1"/>
  <c r="G47" i="33"/>
  <c r="H47" i="33"/>
  <c r="I47" i="33"/>
  <c r="J47" i="33" s="1"/>
  <c r="K47" i="33" s="1"/>
  <c r="G48" i="33"/>
  <c r="H48" i="33"/>
  <c r="I48" i="33"/>
  <c r="J48" i="33"/>
  <c r="K48" i="33" s="1"/>
  <c r="M48" i="33" s="1"/>
  <c r="G49" i="33"/>
  <c r="H49" i="33"/>
  <c r="I49" i="33"/>
  <c r="J49" i="33"/>
  <c r="K49" i="33"/>
  <c r="G50" i="33"/>
  <c r="H50" i="33"/>
  <c r="I50" i="33"/>
  <c r="J50" i="33"/>
  <c r="K50" i="33" s="1"/>
  <c r="G51" i="33"/>
  <c r="H51" i="33"/>
  <c r="I51" i="33"/>
  <c r="J51" i="33" s="1"/>
  <c r="K51" i="33" s="1"/>
  <c r="G52" i="33"/>
  <c r="H52" i="33"/>
  <c r="I52" i="33" s="1"/>
  <c r="J52" i="33" s="1"/>
  <c r="K52" i="33"/>
  <c r="G53" i="33"/>
  <c r="H53" i="33"/>
  <c r="I53" i="33"/>
  <c r="J53" i="33"/>
  <c r="K53" i="33"/>
  <c r="G54" i="33"/>
  <c r="H54" i="33"/>
  <c r="I54" i="33"/>
  <c r="J54" i="33"/>
  <c r="K54" i="33"/>
  <c r="G55" i="33"/>
  <c r="H55" i="33"/>
  <c r="I55" i="33"/>
  <c r="J55" i="33"/>
  <c r="K55" i="33"/>
  <c r="G56" i="33"/>
  <c r="H56" i="33"/>
  <c r="I56" i="33" s="1"/>
  <c r="J56" i="33" s="1"/>
  <c r="K56" i="33" s="1"/>
  <c r="G57" i="33"/>
  <c r="H57" i="33"/>
  <c r="I57" i="33" s="1"/>
  <c r="J57" i="33" s="1"/>
  <c r="K57" i="33" s="1"/>
  <c r="M57" i="33" s="1"/>
  <c r="G58" i="33"/>
  <c r="H58" i="33"/>
  <c r="I58" i="33"/>
  <c r="J58" i="33" s="1"/>
  <c r="K58" i="33" s="1"/>
  <c r="G59" i="33"/>
  <c r="H59" i="33"/>
  <c r="I59" i="33"/>
  <c r="J59" i="33" s="1"/>
  <c r="K59" i="33" s="1"/>
  <c r="G60" i="33"/>
  <c r="H60" i="33"/>
  <c r="I60" i="33" s="1"/>
  <c r="J60" i="33" s="1"/>
  <c r="K60" i="33"/>
  <c r="G61" i="33"/>
  <c r="H61" i="33"/>
  <c r="I61" i="33"/>
  <c r="J61" i="33"/>
  <c r="K61" i="33"/>
  <c r="M61" i="33" s="1"/>
  <c r="G62" i="33"/>
  <c r="H62" i="33"/>
  <c r="I62" i="33"/>
  <c r="J62" i="33"/>
  <c r="K62" i="33"/>
  <c r="M29" i="34" l="1"/>
  <c r="M45" i="34"/>
  <c r="M14" i="34"/>
  <c r="M54" i="34"/>
  <c r="M59" i="34"/>
  <c r="M21" i="34"/>
  <c r="M36" i="34"/>
  <c r="M51" i="34"/>
  <c r="M12" i="34"/>
  <c r="M28" i="34"/>
  <c r="M44" i="34"/>
  <c r="M52" i="34"/>
  <c r="M13" i="34"/>
  <c r="M53" i="34"/>
  <c r="M27" i="34"/>
  <c r="M60" i="34"/>
  <c r="N51" i="34"/>
  <c r="E51" i="34" s="1"/>
  <c r="M56" i="34"/>
  <c r="M11" i="34"/>
  <c r="L34" i="34"/>
  <c r="N34" i="34" s="1"/>
  <c r="E34" i="34" s="1"/>
  <c r="L57" i="34"/>
  <c r="L58" i="34"/>
  <c r="N58" i="34" s="1"/>
  <c r="E58" i="34" s="1"/>
  <c r="M25" i="34"/>
  <c r="M40" i="34"/>
  <c r="L40" i="34"/>
  <c r="N40" i="34" s="1"/>
  <c r="E40" i="34" s="1"/>
  <c r="L16" i="34"/>
  <c r="M46" i="34"/>
  <c r="L43" i="34"/>
  <c r="L10" i="34"/>
  <c r="N10" i="34" s="1"/>
  <c r="M22" i="34"/>
  <c r="L49" i="34"/>
  <c r="N49" i="34" s="1"/>
  <c r="E49" i="34" s="1"/>
  <c r="M33" i="34"/>
  <c r="L44" i="34"/>
  <c r="M17" i="34"/>
  <c r="L17" i="34"/>
  <c r="N17" i="34" s="1"/>
  <c r="E17" i="34" s="1"/>
  <c r="M15" i="34"/>
  <c r="L56" i="34"/>
  <c r="N56" i="34" s="1"/>
  <c r="E56" i="34" s="1"/>
  <c r="M47" i="34"/>
  <c r="M49" i="34"/>
  <c r="M37" i="34"/>
  <c r="M61" i="34"/>
  <c r="M10" i="34"/>
  <c r="L35" i="34"/>
  <c r="N35" i="34" s="1"/>
  <c r="E35" i="34" s="1"/>
  <c r="L59" i="34"/>
  <c r="N59" i="34" s="1"/>
  <c r="E59" i="34" s="1"/>
  <c r="M20" i="34"/>
  <c r="N20" i="34" s="1"/>
  <c r="E20" i="34" s="1"/>
  <c r="L24" i="34"/>
  <c r="L41" i="34"/>
  <c r="N41" i="34" s="1"/>
  <c r="E41" i="34" s="1"/>
  <c r="M30" i="34"/>
  <c r="L50" i="34"/>
  <c r="N50" i="34" s="1"/>
  <c r="E50" i="34" s="1"/>
  <c r="L11" i="34"/>
  <c r="N11" i="34" s="1"/>
  <c r="E11" i="34" s="1"/>
  <c r="L25" i="34"/>
  <c r="M38" i="34"/>
  <c r="M57" i="34"/>
  <c r="L27" i="34"/>
  <c r="M32" i="34"/>
  <c r="L18" i="34"/>
  <c r="M34" i="34"/>
  <c r="M39" i="34"/>
  <c r="M31" i="34"/>
  <c r="M19" i="34"/>
  <c r="N19" i="34" s="1"/>
  <c r="E19" i="34" s="1"/>
  <c r="M23" i="34"/>
  <c r="M62" i="34"/>
  <c r="M18" i="34"/>
  <c r="M41" i="34"/>
  <c r="M48" i="34"/>
  <c r="N48" i="34" s="1"/>
  <c r="E48" i="34" s="1"/>
  <c r="L21" i="34"/>
  <c r="L22" i="34"/>
  <c r="N22" i="34" s="1"/>
  <c r="E22" i="34" s="1"/>
  <c r="L39" i="34"/>
  <c r="N39" i="34" s="1"/>
  <c r="E39" i="34" s="1"/>
  <c r="L15" i="34"/>
  <c r="L55" i="34"/>
  <c r="L53" i="34"/>
  <c r="L54" i="34"/>
  <c r="L62" i="34"/>
  <c r="N62" i="34" s="1"/>
  <c r="E62" i="34" s="1"/>
  <c r="L37" i="34"/>
  <c r="N37" i="34" s="1"/>
  <c r="E37" i="34" s="1"/>
  <c r="L38" i="34"/>
  <c r="N38" i="34" s="1"/>
  <c r="E38" i="34" s="1"/>
  <c r="L14" i="34"/>
  <c r="N14" i="34" s="1"/>
  <c r="E14" i="34" s="1"/>
  <c r="L60" i="34"/>
  <c r="N60" i="34" s="1"/>
  <c r="E60" i="34" s="1"/>
  <c r="L23" i="34"/>
  <c r="L30" i="34"/>
  <c r="N30" i="34" s="1"/>
  <c r="E30" i="34" s="1"/>
  <c r="L61" i="34"/>
  <c r="N61" i="34" s="1"/>
  <c r="E61" i="34" s="1"/>
  <c r="L47" i="34"/>
  <c r="L45" i="34"/>
  <c r="N45" i="34" s="1"/>
  <c r="E45" i="34" s="1"/>
  <c r="L46" i="34"/>
  <c r="N46" i="34" s="1"/>
  <c r="E46" i="34" s="1"/>
  <c r="L13" i="34"/>
  <c r="N13" i="34" s="1"/>
  <c r="E13" i="34" s="1"/>
  <c r="L31" i="34"/>
  <c r="L29" i="34"/>
  <c r="N29" i="34" s="1"/>
  <c r="E29" i="34" s="1"/>
  <c r="L52" i="34"/>
  <c r="M26" i="34"/>
  <c r="N26" i="34" s="1"/>
  <c r="E26" i="34" s="1"/>
  <c r="M35" i="34"/>
  <c r="L33" i="34"/>
  <c r="N33" i="34" s="1"/>
  <c r="E33" i="34" s="1"/>
  <c r="L12" i="34"/>
  <c r="N12" i="34" s="1"/>
  <c r="E12" i="34" s="1"/>
  <c r="M43" i="34"/>
  <c r="M58" i="34"/>
  <c r="M24" i="34"/>
  <c r="M50" i="34"/>
  <c r="M42" i="34"/>
  <c r="L28" i="34"/>
  <c r="N28" i="34" s="1"/>
  <c r="E28" i="34" s="1"/>
  <c r="L42" i="34"/>
  <c r="N42" i="34" s="1"/>
  <c r="E42" i="34" s="1"/>
  <c r="L32" i="34"/>
  <c r="N32" i="34" s="1"/>
  <c r="E32" i="34" s="1"/>
  <c r="M16" i="34"/>
  <c r="L36" i="34"/>
  <c r="M55" i="34"/>
  <c r="M49" i="33"/>
  <c r="M31" i="33"/>
  <c r="L24" i="33"/>
  <c r="L17" i="33"/>
  <c r="N17" i="33" s="1"/>
  <c r="E17" i="33" s="1"/>
  <c r="M62" i="33"/>
  <c r="M59" i="33"/>
  <c r="M47" i="33"/>
  <c r="M37" i="33"/>
  <c r="M23" i="33"/>
  <c r="M21" i="33"/>
  <c r="L56" i="33"/>
  <c r="L45" i="33"/>
  <c r="N45" i="33" s="1"/>
  <c r="E45" i="33" s="1"/>
  <c r="M19" i="33"/>
  <c r="M44" i="33"/>
  <c r="M33" i="33"/>
  <c r="L44" i="33"/>
  <c r="N44" i="33" s="1"/>
  <c r="E44" i="33" s="1"/>
  <c r="L28" i="33"/>
  <c r="N28" i="33" s="1"/>
  <c r="E28" i="33" s="1"/>
  <c r="L21" i="33"/>
  <c r="N21" i="33" s="1"/>
  <c r="E21" i="33" s="1"/>
  <c r="M12" i="33"/>
  <c r="M50" i="33"/>
  <c r="M27" i="33"/>
  <c r="M29" i="33"/>
  <c r="M52" i="33"/>
  <c r="M26" i="33"/>
  <c r="M30" i="33"/>
  <c r="M51" i="33"/>
  <c r="M53" i="33"/>
  <c r="M11" i="33"/>
  <c r="M13" i="33"/>
  <c r="M36" i="33"/>
  <c r="M54" i="33"/>
  <c r="M55" i="33"/>
  <c r="M42" i="33"/>
  <c r="M56" i="33"/>
  <c r="M60" i="33"/>
  <c r="M58" i="33"/>
  <c r="M46" i="33"/>
  <c r="M38" i="33"/>
  <c r="M28" i="33"/>
  <c r="M24" i="33"/>
  <c r="L19" i="33"/>
  <c r="N19" i="33" s="1"/>
  <c r="E19" i="33" s="1"/>
  <c r="M14" i="33"/>
  <c r="M41" i="33"/>
  <c r="M16" i="33"/>
  <c r="I6" i="33"/>
  <c r="L10" i="33"/>
  <c r="N10" i="33" s="1"/>
  <c r="L50" i="33"/>
  <c r="N50" i="33" s="1"/>
  <c r="E50" i="33" s="1"/>
  <c r="L25" i="33"/>
  <c r="N25" i="33" s="1"/>
  <c r="E25" i="33" s="1"/>
  <c r="M25" i="33"/>
  <c r="M40" i="33"/>
  <c r="L34" i="33"/>
  <c r="N34" i="33" s="1"/>
  <c r="E34" i="33" s="1"/>
  <c r="L49" i="33"/>
  <c r="N49" i="33" s="1"/>
  <c r="E49" i="33" s="1"/>
  <c r="L41" i="33"/>
  <c r="N41" i="33" s="1"/>
  <c r="E41" i="33" s="1"/>
  <c r="B6" i="32"/>
  <c r="B7" i="32"/>
  <c r="E10" i="32"/>
  <c r="G10" i="32"/>
  <c r="I6" i="32" s="1"/>
  <c r="H10" i="32"/>
  <c r="I10" i="32"/>
  <c r="J10" i="32" s="1"/>
  <c r="K10" i="32" s="1"/>
  <c r="G11" i="32"/>
  <c r="L11" i="32" s="1"/>
  <c r="H11" i="32"/>
  <c r="I11" i="32" s="1"/>
  <c r="J11" i="32" s="1"/>
  <c r="K11" i="32" s="1"/>
  <c r="G12" i="32"/>
  <c r="H12" i="32"/>
  <c r="I12" i="32" s="1"/>
  <c r="J12" i="32" s="1"/>
  <c r="K12" i="32" s="1"/>
  <c r="G13" i="32"/>
  <c r="H13" i="32"/>
  <c r="I13" i="32" s="1"/>
  <c r="J13" i="32" s="1"/>
  <c r="K13" i="32" s="1"/>
  <c r="G14" i="32"/>
  <c r="H14" i="32"/>
  <c r="I14" i="32"/>
  <c r="J14" i="32"/>
  <c r="K14" i="32"/>
  <c r="L14" i="32"/>
  <c r="G15" i="32"/>
  <c r="H15" i="32"/>
  <c r="I15" i="32"/>
  <c r="J15" i="32"/>
  <c r="K15" i="32"/>
  <c r="L15" i="32"/>
  <c r="G16" i="32"/>
  <c r="L16" i="32" s="1"/>
  <c r="H16" i="32"/>
  <c r="I16" i="32"/>
  <c r="J16" i="32"/>
  <c r="K16" i="32" s="1"/>
  <c r="G17" i="32"/>
  <c r="L17" i="32" s="1"/>
  <c r="H17" i="32"/>
  <c r="I17" i="32"/>
  <c r="J17" i="32"/>
  <c r="K17" i="32" s="1"/>
  <c r="G18" i="32"/>
  <c r="L18" i="32" s="1"/>
  <c r="H18" i="32"/>
  <c r="I18" i="32"/>
  <c r="J18" i="32" s="1"/>
  <c r="K18" i="32" s="1"/>
  <c r="G19" i="32"/>
  <c r="H19" i="32"/>
  <c r="I19" i="32" s="1"/>
  <c r="J19" i="32" s="1"/>
  <c r="K19" i="32" s="1"/>
  <c r="G20" i="32"/>
  <c r="L20" i="32" s="1"/>
  <c r="H20" i="32"/>
  <c r="I20" i="32" s="1"/>
  <c r="J20" i="32" s="1"/>
  <c r="K20" i="32" s="1"/>
  <c r="G21" i="32"/>
  <c r="H21" i="32"/>
  <c r="I21" i="32" s="1"/>
  <c r="J21" i="32" s="1"/>
  <c r="K21" i="32" s="1"/>
  <c r="G22" i="32"/>
  <c r="H22" i="32"/>
  <c r="I22" i="32"/>
  <c r="J22" i="32"/>
  <c r="K22" i="32"/>
  <c r="G23" i="32"/>
  <c r="H23" i="32"/>
  <c r="I23" i="32"/>
  <c r="J23" i="32"/>
  <c r="K23" i="32"/>
  <c r="G24" i="32"/>
  <c r="H24" i="32"/>
  <c r="I24" i="32"/>
  <c r="J24" i="32"/>
  <c r="K24" i="32"/>
  <c r="G25" i="32"/>
  <c r="L25" i="32" s="1"/>
  <c r="H25" i="32"/>
  <c r="I25" i="32"/>
  <c r="J25" i="32" s="1"/>
  <c r="K25" i="32" s="1"/>
  <c r="G26" i="32"/>
  <c r="L26" i="32" s="1"/>
  <c r="H26" i="32"/>
  <c r="I26" i="32"/>
  <c r="J26" i="32" s="1"/>
  <c r="K26" i="32" s="1"/>
  <c r="G27" i="32"/>
  <c r="L27" i="32" s="1"/>
  <c r="H27" i="32"/>
  <c r="I27" i="32" s="1"/>
  <c r="J27" i="32" s="1"/>
  <c r="K27" i="32" s="1"/>
  <c r="G28" i="32"/>
  <c r="H28" i="32"/>
  <c r="I28" i="32" s="1"/>
  <c r="J28" i="32" s="1"/>
  <c r="K28" i="32" s="1"/>
  <c r="G29" i="32"/>
  <c r="H29" i="32"/>
  <c r="I29" i="32" s="1"/>
  <c r="J29" i="32" s="1"/>
  <c r="K29" i="32" s="1"/>
  <c r="G30" i="32"/>
  <c r="H30" i="32"/>
  <c r="I30" i="32"/>
  <c r="J30" i="32"/>
  <c r="K30" i="32"/>
  <c r="L30" i="32"/>
  <c r="G31" i="32"/>
  <c r="H31" i="32"/>
  <c r="I31" i="32"/>
  <c r="J31" i="32"/>
  <c r="K31" i="32"/>
  <c r="L31" i="32"/>
  <c r="G32" i="32"/>
  <c r="L32" i="32" s="1"/>
  <c r="H32" i="32"/>
  <c r="I32" i="32"/>
  <c r="J32" i="32"/>
  <c r="K32" i="32" s="1"/>
  <c r="G33" i="32"/>
  <c r="L33" i="32" s="1"/>
  <c r="H33" i="32"/>
  <c r="I33" i="32"/>
  <c r="J33" i="32"/>
  <c r="K33" i="32" s="1"/>
  <c r="G34" i="32"/>
  <c r="L34" i="32" s="1"/>
  <c r="H34" i="32"/>
  <c r="I34" i="32"/>
  <c r="J34" i="32" s="1"/>
  <c r="K34" i="32" s="1"/>
  <c r="G35" i="32"/>
  <c r="H35" i="32"/>
  <c r="I35" i="32" s="1"/>
  <c r="J35" i="32" s="1"/>
  <c r="K35" i="32" s="1"/>
  <c r="G36" i="32"/>
  <c r="L36" i="32" s="1"/>
  <c r="H36" i="32"/>
  <c r="I36" i="32" s="1"/>
  <c r="J36" i="32" s="1"/>
  <c r="K36" i="32" s="1"/>
  <c r="G37" i="32"/>
  <c r="H37" i="32"/>
  <c r="I37" i="32" s="1"/>
  <c r="J37" i="32" s="1"/>
  <c r="K37" i="32" s="1"/>
  <c r="G38" i="32"/>
  <c r="H38" i="32"/>
  <c r="I38" i="32"/>
  <c r="J38" i="32"/>
  <c r="K38" i="32"/>
  <c r="G39" i="32"/>
  <c r="H39" i="32"/>
  <c r="I39" i="32"/>
  <c r="J39" i="32"/>
  <c r="K39" i="32"/>
  <c r="G40" i="32"/>
  <c r="H40" i="32"/>
  <c r="I40" i="32"/>
  <c r="J40" i="32"/>
  <c r="K40" i="32"/>
  <c r="G41" i="32"/>
  <c r="L41" i="32" s="1"/>
  <c r="H41" i="32"/>
  <c r="I41" i="32"/>
  <c r="J41" i="32" s="1"/>
  <c r="K41" i="32" s="1"/>
  <c r="G42" i="32"/>
  <c r="L42" i="32" s="1"/>
  <c r="H42" i="32"/>
  <c r="I42" i="32"/>
  <c r="J42" i="32" s="1"/>
  <c r="K42" i="32" s="1"/>
  <c r="G43" i="32"/>
  <c r="L43" i="32" s="1"/>
  <c r="H43" i="32"/>
  <c r="I43" i="32" s="1"/>
  <c r="J43" i="32" s="1"/>
  <c r="K43" i="32" s="1"/>
  <c r="G44" i="32"/>
  <c r="H44" i="32"/>
  <c r="I44" i="32" s="1"/>
  <c r="J44" i="32" s="1"/>
  <c r="K44" i="32" s="1"/>
  <c r="G45" i="32"/>
  <c r="H45" i="32"/>
  <c r="I45" i="32"/>
  <c r="J45" i="32"/>
  <c r="K45" i="32"/>
  <c r="G46" i="32"/>
  <c r="H46" i="32"/>
  <c r="I46" i="32"/>
  <c r="J46" i="32"/>
  <c r="K46" i="32"/>
  <c r="G47" i="32"/>
  <c r="H47" i="32"/>
  <c r="I47" i="32"/>
  <c r="J47" i="32"/>
  <c r="K47" i="32"/>
  <c r="G48" i="32"/>
  <c r="H48" i="32"/>
  <c r="I48" i="32"/>
  <c r="J48" i="32"/>
  <c r="K48" i="32"/>
  <c r="G49" i="32"/>
  <c r="L49" i="32" s="1"/>
  <c r="H49" i="32"/>
  <c r="I49" i="32"/>
  <c r="J49" i="32"/>
  <c r="K49" i="32" s="1"/>
  <c r="G50" i="32"/>
  <c r="H50" i="32"/>
  <c r="I50" i="32"/>
  <c r="J50" i="32" s="1"/>
  <c r="K50" i="32" s="1"/>
  <c r="G51" i="32"/>
  <c r="L51" i="32" s="1"/>
  <c r="H51" i="32"/>
  <c r="I51" i="32" s="1"/>
  <c r="J51" i="32" s="1"/>
  <c r="K51" i="32" s="1"/>
  <c r="G52" i="32"/>
  <c r="H52" i="32"/>
  <c r="I52" i="32" s="1"/>
  <c r="J52" i="32" s="1"/>
  <c r="K52" i="32" s="1"/>
  <c r="G53" i="32"/>
  <c r="H53" i="32"/>
  <c r="I53" i="32"/>
  <c r="J53" i="32"/>
  <c r="K53" i="32"/>
  <c r="G54" i="32"/>
  <c r="H54" i="32"/>
  <c r="I54" i="32"/>
  <c r="J54" i="32"/>
  <c r="K54" i="32"/>
  <c r="G55" i="32"/>
  <c r="H55" i="32"/>
  <c r="I55" i="32"/>
  <c r="J55" i="32"/>
  <c r="K55" i="32"/>
  <c r="L55" i="32"/>
  <c r="G56" i="32"/>
  <c r="H56" i="32"/>
  <c r="I56" i="32"/>
  <c r="J56" i="32"/>
  <c r="K56" i="32"/>
  <c r="G57" i="32"/>
  <c r="L57" i="32" s="1"/>
  <c r="H57" i="32"/>
  <c r="I57" i="32"/>
  <c r="J57" i="32" s="1"/>
  <c r="K57" i="32" s="1"/>
  <c r="G58" i="32"/>
  <c r="L58" i="32" s="1"/>
  <c r="H58" i="32"/>
  <c r="I58" i="32"/>
  <c r="J58" i="32" s="1"/>
  <c r="K58" i="32" s="1"/>
  <c r="G59" i="32"/>
  <c r="L59" i="32" s="1"/>
  <c r="H59" i="32"/>
  <c r="I59" i="32" s="1"/>
  <c r="J59" i="32" s="1"/>
  <c r="K59" i="32" s="1"/>
  <c r="G60" i="32"/>
  <c r="L60" i="32" s="1"/>
  <c r="H60" i="32"/>
  <c r="I60" i="32" s="1"/>
  <c r="J60" i="32" s="1"/>
  <c r="K60" i="32" s="1"/>
  <c r="G61" i="32"/>
  <c r="H61" i="32"/>
  <c r="I61" i="32"/>
  <c r="J61" i="32"/>
  <c r="K61" i="32"/>
  <c r="L61" i="32"/>
  <c r="G62" i="32"/>
  <c r="H62" i="32"/>
  <c r="I62" i="32"/>
  <c r="J62" i="32"/>
  <c r="K62" i="32"/>
  <c r="L62" i="32"/>
  <c r="N21" i="34" l="1"/>
  <c r="E21" i="34" s="1"/>
  <c r="N54" i="34"/>
  <c r="E54" i="34" s="1"/>
  <c r="N52" i="34"/>
  <c r="E52" i="34" s="1"/>
  <c r="N53" i="34"/>
  <c r="E53" i="34" s="1"/>
  <c r="N18" i="34"/>
  <c r="E18" i="34" s="1"/>
  <c r="N16" i="34"/>
  <c r="E16" i="34" s="1"/>
  <c r="N57" i="34"/>
  <c r="E57" i="34" s="1"/>
  <c r="N43" i="34"/>
  <c r="E43" i="34" s="1"/>
  <c r="N23" i="34"/>
  <c r="E23" i="34" s="1"/>
  <c r="N55" i="34"/>
  <c r="E55" i="34" s="1"/>
  <c r="N44" i="34"/>
  <c r="E44" i="34" s="1"/>
  <c r="N25" i="34"/>
  <c r="E25" i="34" s="1"/>
  <c r="N47" i="34"/>
  <c r="E47" i="34" s="1"/>
  <c r="N36" i="34"/>
  <c r="E36" i="34" s="1"/>
  <c r="N31" i="34"/>
  <c r="E31" i="34" s="1"/>
  <c r="N15" i="34"/>
  <c r="E15" i="34" s="1"/>
  <c r="N27" i="34"/>
  <c r="E27" i="34" s="1"/>
  <c r="N24" i="34"/>
  <c r="E24" i="34" s="1"/>
  <c r="L62" i="33"/>
  <c r="N62" i="33" s="1"/>
  <c r="E62" i="33" s="1"/>
  <c r="L46" i="33"/>
  <c r="N46" i="33" s="1"/>
  <c r="E46" i="33" s="1"/>
  <c r="L47" i="33"/>
  <c r="N47" i="33" s="1"/>
  <c r="E47" i="33" s="1"/>
  <c r="L52" i="33"/>
  <c r="N52" i="33" s="1"/>
  <c r="E52" i="33" s="1"/>
  <c r="L13" i="33"/>
  <c r="N13" i="33" s="1"/>
  <c r="E13" i="33" s="1"/>
  <c r="L36" i="33"/>
  <c r="N36" i="33" s="1"/>
  <c r="E36" i="33" s="1"/>
  <c r="L15" i="33"/>
  <c r="N15" i="33" s="1"/>
  <c r="E15" i="33" s="1"/>
  <c r="L35" i="33"/>
  <c r="N35" i="33" s="1"/>
  <c r="E35" i="33" s="1"/>
  <c r="L37" i="33"/>
  <c r="N37" i="33" s="1"/>
  <c r="E37" i="33" s="1"/>
  <c r="L60" i="33"/>
  <c r="N60" i="33" s="1"/>
  <c r="E60" i="33" s="1"/>
  <c r="L22" i="33"/>
  <c r="N22" i="33" s="1"/>
  <c r="E22" i="33" s="1"/>
  <c r="L23" i="33"/>
  <c r="N23" i="33" s="1"/>
  <c r="E23" i="33" s="1"/>
  <c r="L27" i="33"/>
  <c r="N27" i="33" s="1"/>
  <c r="E27" i="33" s="1"/>
  <c r="L12" i="33"/>
  <c r="N12" i="33" s="1"/>
  <c r="E12" i="33" s="1"/>
  <c r="L30" i="33"/>
  <c r="N30" i="33" s="1"/>
  <c r="E30" i="33" s="1"/>
  <c r="L31" i="33"/>
  <c r="N31" i="33" s="1"/>
  <c r="E31" i="33" s="1"/>
  <c r="L51" i="33"/>
  <c r="N51" i="33" s="1"/>
  <c r="E51" i="33" s="1"/>
  <c r="L11" i="33"/>
  <c r="N11" i="33" s="1"/>
  <c r="E11" i="33" s="1"/>
  <c r="L16" i="33"/>
  <c r="N16" i="33" s="1"/>
  <c r="E16" i="33" s="1"/>
  <c r="L54" i="33"/>
  <c r="N54" i="33" s="1"/>
  <c r="E54" i="33" s="1"/>
  <c r="L55" i="33"/>
  <c r="N55" i="33" s="1"/>
  <c r="E55" i="33" s="1"/>
  <c r="L14" i="33"/>
  <c r="N14" i="33" s="1"/>
  <c r="E14" i="33" s="1"/>
  <c r="L40" i="33"/>
  <c r="N40" i="33" s="1"/>
  <c r="E40" i="33" s="1"/>
  <c r="L59" i="33"/>
  <c r="N59" i="33" s="1"/>
  <c r="E59" i="33" s="1"/>
  <c r="L39" i="33"/>
  <c r="N39" i="33" s="1"/>
  <c r="E39" i="33" s="1"/>
  <c r="L38" i="33"/>
  <c r="N38" i="33" s="1"/>
  <c r="E38" i="33" s="1"/>
  <c r="L20" i="33"/>
  <c r="N20" i="33" s="1"/>
  <c r="E20" i="33" s="1"/>
  <c r="L61" i="33"/>
  <c r="N61" i="33" s="1"/>
  <c r="E61" i="33" s="1"/>
  <c r="L48" i="33"/>
  <c r="N48" i="33" s="1"/>
  <c r="E48" i="33" s="1"/>
  <c r="L42" i="33"/>
  <c r="N42" i="33" s="1"/>
  <c r="E42" i="33" s="1"/>
  <c r="L58" i="33"/>
  <c r="N58" i="33" s="1"/>
  <c r="E58" i="33" s="1"/>
  <c r="L53" i="33"/>
  <c r="N53" i="33" s="1"/>
  <c r="E53" i="33" s="1"/>
  <c r="L32" i="33"/>
  <c r="N32" i="33" s="1"/>
  <c r="E32" i="33" s="1"/>
  <c r="N56" i="33"/>
  <c r="E56" i="33" s="1"/>
  <c r="N24" i="33"/>
  <c r="E24" i="33" s="1"/>
  <c r="L33" i="33"/>
  <c r="N33" i="33" s="1"/>
  <c r="E33" i="33" s="1"/>
  <c r="L29" i="33"/>
  <c r="N29" i="33" s="1"/>
  <c r="E29" i="33" s="1"/>
  <c r="L18" i="33"/>
  <c r="N18" i="33" s="1"/>
  <c r="E18" i="33" s="1"/>
  <c r="L26" i="33"/>
  <c r="N26" i="33" s="1"/>
  <c r="E26" i="33" s="1"/>
  <c r="L57" i="33"/>
  <c r="N57" i="33" s="1"/>
  <c r="E57" i="33" s="1"/>
  <c r="L43" i="33"/>
  <c r="N43" i="33" s="1"/>
  <c r="E43" i="33" s="1"/>
  <c r="M25" i="32"/>
  <c r="N25" i="32" s="1"/>
  <c r="E25" i="32" s="1"/>
  <c r="M57" i="32"/>
  <c r="N57" i="32" s="1"/>
  <c r="E57" i="32" s="1"/>
  <c r="M47" i="32"/>
  <c r="N34" i="32"/>
  <c r="E34" i="32" s="1"/>
  <c r="M36" i="32"/>
  <c r="N36" i="32" s="1"/>
  <c r="E36" i="32" s="1"/>
  <c r="M20" i="32"/>
  <c r="N20" i="32" s="1"/>
  <c r="E20" i="32" s="1"/>
  <c r="N11" i="32"/>
  <c r="E11" i="32" s="1"/>
  <c r="I7" i="32"/>
  <c r="M10" i="32"/>
  <c r="M58" i="32"/>
  <c r="N58" i="32" s="1"/>
  <c r="E58" i="32" s="1"/>
  <c r="N33" i="32"/>
  <c r="E33" i="32" s="1"/>
  <c r="M19" i="32"/>
  <c r="L13" i="32"/>
  <c r="L37" i="32"/>
  <c r="L45" i="32"/>
  <c r="L21" i="32"/>
  <c r="L29" i="32"/>
  <c r="L53" i="32"/>
  <c r="L50" i="32"/>
  <c r="N50" i="32" s="1"/>
  <c r="E50" i="32" s="1"/>
  <c r="L40" i="32"/>
  <c r="L38" i="32"/>
  <c r="L35" i="32"/>
  <c r="M28" i="32"/>
  <c r="L24" i="32"/>
  <c r="L22" i="32"/>
  <c r="L19" i="32"/>
  <c r="N19" i="32" s="1"/>
  <c r="E19" i="32" s="1"/>
  <c r="M43" i="32"/>
  <c r="M11" i="32"/>
  <c r="M55" i="32"/>
  <c r="N55" i="32" s="1"/>
  <c r="E55" i="32" s="1"/>
  <c r="M40" i="32"/>
  <c r="N27" i="32"/>
  <c r="E27" i="32" s="1"/>
  <c r="M17" i="32"/>
  <c r="N17" i="32" s="1"/>
  <c r="E17" i="32" s="1"/>
  <c r="M48" i="32"/>
  <c r="M56" i="32"/>
  <c r="M52" i="32"/>
  <c r="L44" i="32"/>
  <c r="M18" i="32"/>
  <c r="N18" i="32" s="1"/>
  <c r="E18" i="32" s="1"/>
  <c r="L12" i="32"/>
  <c r="M27" i="32"/>
  <c r="M59" i="32"/>
  <c r="N59" i="32" s="1"/>
  <c r="E59" i="32" s="1"/>
  <c r="N49" i="32"/>
  <c r="E49" i="32" s="1"/>
  <c r="N43" i="32"/>
  <c r="E43" i="32" s="1"/>
  <c r="M33" i="32"/>
  <c r="M24" i="32"/>
  <c r="M50" i="32"/>
  <c r="M31" i="32"/>
  <c r="N31" i="32" s="1"/>
  <c r="E31" i="32" s="1"/>
  <c r="M15" i="32"/>
  <c r="N15" i="32" s="1"/>
  <c r="E15" i="32" s="1"/>
  <c r="M35" i="32"/>
  <c r="M49" i="32"/>
  <c r="L48" i="32"/>
  <c r="N48" i="32" s="1"/>
  <c r="E48" i="32" s="1"/>
  <c r="L46" i="32"/>
  <c r="L39" i="32"/>
  <c r="M34" i="32"/>
  <c r="L28" i="32"/>
  <c r="N28" i="32" s="1"/>
  <c r="E28" i="32" s="1"/>
  <c r="L23" i="32"/>
  <c r="N23" i="32" s="1"/>
  <c r="E23" i="32" s="1"/>
  <c r="L56" i="32"/>
  <c r="L54" i="32"/>
  <c r="L52" i="32"/>
  <c r="L47" i="32"/>
  <c r="M39" i="32"/>
  <c r="M23" i="32"/>
  <c r="L10" i="32"/>
  <c r="N10" i="32" s="1"/>
  <c r="B6" i="31"/>
  <c r="B7" i="31"/>
  <c r="E10" i="31"/>
  <c r="G10" i="31"/>
  <c r="H10" i="31"/>
  <c r="I10" i="31"/>
  <c r="J10" i="31" s="1"/>
  <c r="K10" i="31" s="1"/>
  <c r="G11" i="31"/>
  <c r="H11" i="31"/>
  <c r="I11" i="31" s="1"/>
  <c r="J11" i="31" s="1"/>
  <c r="K11" i="31" s="1"/>
  <c r="G12" i="31"/>
  <c r="H12" i="31"/>
  <c r="I12" i="31" s="1"/>
  <c r="J12" i="31" s="1"/>
  <c r="K12" i="31"/>
  <c r="G13" i="31"/>
  <c r="H13" i="31"/>
  <c r="I13" i="31"/>
  <c r="J13" i="31"/>
  <c r="K13" i="31" s="1"/>
  <c r="G14" i="31"/>
  <c r="H14" i="31"/>
  <c r="I14" i="31"/>
  <c r="J14" i="31"/>
  <c r="K14" i="31" s="1"/>
  <c r="G15" i="31"/>
  <c r="H15" i="31"/>
  <c r="I15" i="31"/>
  <c r="J15" i="31"/>
  <c r="K15" i="31"/>
  <c r="G16" i="31"/>
  <c r="H16" i="31"/>
  <c r="I16" i="31"/>
  <c r="J16" i="31"/>
  <c r="K16" i="31"/>
  <c r="G17" i="31"/>
  <c r="H17" i="31"/>
  <c r="I17" i="31" s="1"/>
  <c r="J17" i="31" s="1"/>
  <c r="K17" i="31" s="1"/>
  <c r="G18" i="31"/>
  <c r="H18" i="31"/>
  <c r="I18" i="31"/>
  <c r="J18" i="31" s="1"/>
  <c r="K18" i="31" s="1"/>
  <c r="G19" i="31"/>
  <c r="H19" i="31"/>
  <c r="I19" i="31" s="1"/>
  <c r="J19" i="31" s="1"/>
  <c r="K19" i="31" s="1"/>
  <c r="G20" i="31"/>
  <c r="H20" i="31"/>
  <c r="I20" i="31" s="1"/>
  <c r="J20" i="31" s="1"/>
  <c r="K20" i="31"/>
  <c r="G21" i="31"/>
  <c r="H21" i="31"/>
  <c r="I21" i="31"/>
  <c r="J21" i="31"/>
  <c r="K21" i="31"/>
  <c r="G22" i="31"/>
  <c r="H22" i="31"/>
  <c r="I22" i="31"/>
  <c r="J22" i="31"/>
  <c r="K22" i="31"/>
  <c r="G23" i="31"/>
  <c r="H23" i="31"/>
  <c r="I23" i="31" s="1"/>
  <c r="J23" i="31" s="1"/>
  <c r="K23" i="31" s="1"/>
  <c r="G24" i="31"/>
  <c r="H24" i="31"/>
  <c r="I24" i="31"/>
  <c r="J24" i="31" s="1"/>
  <c r="K24" i="31" s="1"/>
  <c r="G25" i="31"/>
  <c r="H25" i="31"/>
  <c r="I25" i="31"/>
  <c r="J25" i="31"/>
  <c r="K25" i="31" s="1"/>
  <c r="G26" i="31"/>
  <c r="H26" i="31"/>
  <c r="I26" i="31"/>
  <c r="J26" i="31" s="1"/>
  <c r="K26" i="31" s="1"/>
  <c r="G27" i="31"/>
  <c r="H27" i="31"/>
  <c r="I27" i="31" s="1"/>
  <c r="J27" i="31" s="1"/>
  <c r="K27" i="31" s="1"/>
  <c r="G28" i="31"/>
  <c r="H28" i="31"/>
  <c r="I28" i="31" s="1"/>
  <c r="J28" i="31" s="1"/>
  <c r="K28" i="31"/>
  <c r="G29" i="31"/>
  <c r="H29" i="31"/>
  <c r="I29" i="31"/>
  <c r="J29" i="31"/>
  <c r="K29" i="31" s="1"/>
  <c r="G30" i="31"/>
  <c r="H30" i="31"/>
  <c r="I30" i="31"/>
  <c r="J30" i="31"/>
  <c r="K30" i="31" s="1"/>
  <c r="G31" i="31"/>
  <c r="H31" i="31"/>
  <c r="I31" i="31"/>
  <c r="J31" i="31"/>
  <c r="K31" i="31"/>
  <c r="G32" i="31"/>
  <c r="H32" i="31"/>
  <c r="I32" i="31"/>
  <c r="J32" i="31"/>
  <c r="K32" i="31"/>
  <c r="G33" i="31"/>
  <c r="H33" i="31"/>
  <c r="I33" i="31" s="1"/>
  <c r="J33" i="31" s="1"/>
  <c r="K33" i="31" s="1"/>
  <c r="G34" i="31"/>
  <c r="H34" i="31"/>
  <c r="I34" i="31"/>
  <c r="J34" i="31" s="1"/>
  <c r="K34" i="31" s="1"/>
  <c r="G35" i="31"/>
  <c r="H35" i="31"/>
  <c r="I35" i="31" s="1"/>
  <c r="J35" i="31" s="1"/>
  <c r="K35" i="31" s="1"/>
  <c r="G36" i="31"/>
  <c r="H36" i="31"/>
  <c r="I36" i="31" s="1"/>
  <c r="J36" i="31" s="1"/>
  <c r="K36" i="31"/>
  <c r="G37" i="31"/>
  <c r="H37" i="31"/>
  <c r="I37" i="31"/>
  <c r="J37" i="31"/>
  <c r="K37" i="31"/>
  <c r="G38" i="31"/>
  <c r="H38" i="31"/>
  <c r="I38" i="31"/>
  <c r="J38" i="31"/>
  <c r="K38" i="31"/>
  <c r="G39" i="31"/>
  <c r="H39" i="31"/>
  <c r="I39" i="31" s="1"/>
  <c r="J39" i="31" s="1"/>
  <c r="K39" i="31" s="1"/>
  <c r="G40" i="31"/>
  <c r="H40" i="31"/>
  <c r="I40" i="31"/>
  <c r="J40" i="31" s="1"/>
  <c r="K40" i="31" s="1"/>
  <c r="G41" i="31"/>
  <c r="H41" i="31"/>
  <c r="I41" i="31"/>
  <c r="J41" i="31"/>
  <c r="K41" i="31" s="1"/>
  <c r="G42" i="31"/>
  <c r="H42" i="31"/>
  <c r="I42" i="31"/>
  <c r="J42" i="31" s="1"/>
  <c r="K42" i="31" s="1"/>
  <c r="G43" i="31"/>
  <c r="H43" i="31"/>
  <c r="I43" i="31" s="1"/>
  <c r="J43" i="31" s="1"/>
  <c r="K43" i="31" s="1"/>
  <c r="G44" i="31"/>
  <c r="H44" i="31"/>
  <c r="I44" i="31" s="1"/>
  <c r="J44" i="31" s="1"/>
  <c r="K44" i="31"/>
  <c r="G45" i="31"/>
  <c r="H45" i="31"/>
  <c r="I45" i="31"/>
  <c r="J45" i="31"/>
  <c r="K45" i="31" s="1"/>
  <c r="G46" i="31"/>
  <c r="H46" i="31"/>
  <c r="I46" i="31"/>
  <c r="J46" i="31"/>
  <c r="K46" i="31" s="1"/>
  <c r="G47" i="31"/>
  <c r="H47" i="31"/>
  <c r="I47" i="31"/>
  <c r="J47" i="31"/>
  <c r="K47" i="31"/>
  <c r="G48" i="31"/>
  <c r="H48" i="31"/>
  <c r="I48" i="31"/>
  <c r="J48" i="31"/>
  <c r="K48" i="31"/>
  <c r="G49" i="31"/>
  <c r="H49" i="31"/>
  <c r="I49" i="31" s="1"/>
  <c r="J49" i="31" s="1"/>
  <c r="K49" i="31" s="1"/>
  <c r="G50" i="31"/>
  <c r="H50" i="31"/>
  <c r="I50" i="31"/>
  <c r="J50" i="31" s="1"/>
  <c r="K50" i="31" s="1"/>
  <c r="G51" i="31"/>
  <c r="H51" i="31"/>
  <c r="I51" i="31" s="1"/>
  <c r="J51" i="31" s="1"/>
  <c r="K51" i="31" s="1"/>
  <c r="G52" i="31"/>
  <c r="H52" i="31"/>
  <c r="I52" i="31" s="1"/>
  <c r="J52" i="31" s="1"/>
  <c r="K52" i="31"/>
  <c r="G53" i="31"/>
  <c r="H53" i="31"/>
  <c r="I53" i="31"/>
  <c r="J53" i="31"/>
  <c r="K53" i="31"/>
  <c r="G54" i="31"/>
  <c r="H54" i="31"/>
  <c r="I54" i="31"/>
  <c r="J54" i="31"/>
  <c r="K54" i="31"/>
  <c r="G55" i="31"/>
  <c r="H55" i="31"/>
  <c r="I55" i="31" s="1"/>
  <c r="J55" i="31" s="1"/>
  <c r="K55" i="31" s="1"/>
  <c r="G56" i="31"/>
  <c r="H56" i="31"/>
  <c r="I56" i="31"/>
  <c r="J56" i="31" s="1"/>
  <c r="K56" i="31" s="1"/>
  <c r="G57" i="31"/>
  <c r="H57" i="31"/>
  <c r="I57" i="31"/>
  <c r="J57" i="31"/>
  <c r="K57" i="31" s="1"/>
  <c r="G58" i="31"/>
  <c r="H58" i="31"/>
  <c r="I58" i="31"/>
  <c r="J58" i="31" s="1"/>
  <c r="K58" i="31" s="1"/>
  <c r="G59" i="31"/>
  <c r="H59" i="31"/>
  <c r="I59" i="31" s="1"/>
  <c r="J59" i="31" s="1"/>
  <c r="K59" i="31" s="1"/>
  <c r="G60" i="31"/>
  <c r="H60" i="31"/>
  <c r="I60" i="31" s="1"/>
  <c r="J60" i="31" s="1"/>
  <c r="K60" i="31"/>
  <c r="G61" i="31"/>
  <c r="H61" i="31"/>
  <c r="I61" i="31"/>
  <c r="J61" i="31"/>
  <c r="K61" i="31" s="1"/>
  <c r="G62" i="31"/>
  <c r="H62" i="31"/>
  <c r="I62" i="31"/>
  <c r="J62" i="31"/>
  <c r="K62" i="31" s="1"/>
  <c r="N47" i="32" l="1"/>
  <c r="E47" i="32" s="1"/>
  <c r="N46" i="32"/>
  <c r="E46" i="32" s="1"/>
  <c r="N35" i="32"/>
  <c r="E35" i="32" s="1"/>
  <c r="N52" i="32"/>
  <c r="E52" i="32" s="1"/>
  <c r="N38" i="32"/>
  <c r="E38" i="32" s="1"/>
  <c r="M53" i="32"/>
  <c r="M54" i="32"/>
  <c r="M21" i="32"/>
  <c r="M14" i="32"/>
  <c r="N14" i="32" s="1"/>
  <c r="E14" i="32" s="1"/>
  <c r="M22" i="32"/>
  <c r="N22" i="32" s="1"/>
  <c r="E22" i="32" s="1"/>
  <c r="M60" i="32"/>
  <c r="N60" i="32" s="1"/>
  <c r="E60" i="32" s="1"/>
  <c r="M29" i="32"/>
  <c r="N29" i="32" s="1"/>
  <c r="E29" i="32" s="1"/>
  <c r="M45" i="32"/>
  <c r="M46" i="32"/>
  <c r="M37" i="32"/>
  <c r="N37" i="32" s="1"/>
  <c r="E37" i="32" s="1"/>
  <c r="M38" i="32"/>
  <c r="M61" i="32"/>
  <c r="N61" i="32" s="1"/>
  <c r="E61" i="32" s="1"/>
  <c r="M62" i="32"/>
  <c r="N62" i="32" s="1"/>
  <c r="E62" i="32" s="1"/>
  <c r="M13" i="32"/>
  <c r="N13" i="32" s="1"/>
  <c r="E13" i="32" s="1"/>
  <c r="M30" i="32"/>
  <c r="N30" i="32" s="1"/>
  <c r="E30" i="32" s="1"/>
  <c r="M51" i="32"/>
  <c r="N51" i="32" s="1"/>
  <c r="E51" i="32" s="1"/>
  <c r="M16" i="32"/>
  <c r="N16" i="32" s="1"/>
  <c r="E16" i="32" s="1"/>
  <c r="N53" i="32"/>
  <c r="E53" i="32" s="1"/>
  <c r="N54" i="32"/>
  <c r="E54" i="32" s="1"/>
  <c r="N40" i="32"/>
  <c r="E40" i="32" s="1"/>
  <c r="M26" i="32"/>
  <c r="N26" i="32" s="1"/>
  <c r="E26" i="32" s="1"/>
  <c r="M41" i="32"/>
  <c r="N41" i="32" s="1"/>
  <c r="E41" i="32" s="1"/>
  <c r="N24" i="32"/>
  <c r="E24" i="32" s="1"/>
  <c r="N39" i="32"/>
  <c r="E39" i="32" s="1"/>
  <c r="N21" i="32"/>
  <c r="E21" i="32" s="1"/>
  <c r="N45" i="32"/>
  <c r="E45" i="32" s="1"/>
  <c r="N56" i="32"/>
  <c r="E56" i="32" s="1"/>
  <c r="M42" i="32"/>
  <c r="N42" i="32" s="1"/>
  <c r="E42" i="32" s="1"/>
  <c r="M12" i="32"/>
  <c r="N12" i="32" s="1"/>
  <c r="E12" i="32" s="1"/>
  <c r="M44" i="32"/>
  <c r="N44" i="32" s="1"/>
  <c r="E44" i="32" s="1"/>
  <c r="M32" i="32"/>
  <c r="N32" i="32" s="1"/>
  <c r="E32" i="32" s="1"/>
  <c r="L59" i="31"/>
  <c r="L33" i="31"/>
  <c r="L56" i="31"/>
  <c r="L50" i="31"/>
  <c r="I7" i="31"/>
  <c r="I6" i="31"/>
  <c r="L34" i="31" s="1"/>
  <c r="L58" i="31"/>
  <c r="L48" i="31"/>
  <c r="L42" i="31"/>
  <c r="L11" i="31"/>
  <c r="B6" i="30"/>
  <c r="I6" i="30"/>
  <c r="B7" i="30"/>
  <c r="E10" i="30"/>
  <c r="G10" i="30"/>
  <c r="H10" i="30"/>
  <c r="I10" i="30" s="1"/>
  <c r="J10" i="30" s="1"/>
  <c r="K10" i="30" s="1"/>
  <c r="L10" i="30"/>
  <c r="G11" i="30"/>
  <c r="H11" i="30"/>
  <c r="I11" i="30"/>
  <c r="J11" i="30" s="1"/>
  <c r="K11" i="30" s="1"/>
  <c r="L11" i="30"/>
  <c r="G12" i="30"/>
  <c r="H12" i="30"/>
  <c r="I12" i="30" s="1"/>
  <c r="J12" i="30" s="1"/>
  <c r="K12" i="30" s="1"/>
  <c r="L12" i="30"/>
  <c r="G13" i="30"/>
  <c r="L13" i="30" s="1"/>
  <c r="H13" i="30"/>
  <c r="I13" i="30"/>
  <c r="J13" i="30"/>
  <c r="K13" i="30" s="1"/>
  <c r="G14" i="30"/>
  <c r="H14" i="30"/>
  <c r="I14" i="30"/>
  <c r="J14" i="30" s="1"/>
  <c r="K14" i="30" s="1"/>
  <c r="L14" i="30"/>
  <c r="G15" i="30"/>
  <c r="L15" i="30" s="1"/>
  <c r="H15" i="30"/>
  <c r="I15" i="30" s="1"/>
  <c r="J15" i="30" s="1"/>
  <c r="K15" i="30" s="1"/>
  <c r="G16" i="30"/>
  <c r="L16" i="30" s="1"/>
  <c r="H16" i="30"/>
  <c r="I16" i="30" s="1"/>
  <c r="J16" i="30" s="1"/>
  <c r="K16" i="30" s="1"/>
  <c r="G17" i="30"/>
  <c r="L17" i="30" s="1"/>
  <c r="H17" i="30"/>
  <c r="I17" i="30"/>
  <c r="J17" i="30" s="1"/>
  <c r="K17" i="30" s="1"/>
  <c r="G18" i="30"/>
  <c r="H18" i="30"/>
  <c r="I18" i="30" s="1"/>
  <c r="J18" i="30" s="1"/>
  <c r="K18" i="30" s="1"/>
  <c r="L18" i="30"/>
  <c r="G19" i="30"/>
  <c r="H19" i="30"/>
  <c r="I19" i="30"/>
  <c r="J19" i="30" s="1"/>
  <c r="K19" i="30" s="1"/>
  <c r="L19" i="30"/>
  <c r="G20" i="30"/>
  <c r="H20" i="30"/>
  <c r="I20" i="30" s="1"/>
  <c r="J20" i="30" s="1"/>
  <c r="K20" i="30" s="1"/>
  <c r="L20" i="30"/>
  <c r="G21" i="30"/>
  <c r="L21" i="30" s="1"/>
  <c r="H21" i="30"/>
  <c r="I21" i="30"/>
  <c r="J21" i="30"/>
  <c r="K21" i="30" s="1"/>
  <c r="G22" i="30"/>
  <c r="H22" i="30"/>
  <c r="I22" i="30"/>
  <c r="J22" i="30"/>
  <c r="K22" i="30" s="1"/>
  <c r="L22" i="30"/>
  <c r="G23" i="30"/>
  <c r="L23" i="30" s="1"/>
  <c r="H23" i="30"/>
  <c r="I23" i="30" s="1"/>
  <c r="J23" i="30" s="1"/>
  <c r="K23" i="30" s="1"/>
  <c r="G24" i="30"/>
  <c r="L24" i="30" s="1"/>
  <c r="H24" i="30"/>
  <c r="I24" i="30" s="1"/>
  <c r="J24" i="30" s="1"/>
  <c r="K24" i="30" s="1"/>
  <c r="G25" i="30"/>
  <c r="L25" i="30" s="1"/>
  <c r="H25" i="30"/>
  <c r="I25" i="30"/>
  <c r="J25" i="30" s="1"/>
  <c r="K25" i="30" s="1"/>
  <c r="G26" i="30"/>
  <c r="H26" i="30"/>
  <c r="I26" i="30" s="1"/>
  <c r="J26" i="30" s="1"/>
  <c r="K26" i="30" s="1"/>
  <c r="L26" i="30"/>
  <c r="G27" i="30"/>
  <c r="H27" i="30"/>
  <c r="I27" i="30"/>
  <c r="J27" i="30" s="1"/>
  <c r="K27" i="30" s="1"/>
  <c r="L27" i="30"/>
  <c r="G28" i="30"/>
  <c r="H28" i="30"/>
  <c r="I28" i="30" s="1"/>
  <c r="J28" i="30" s="1"/>
  <c r="K28" i="30"/>
  <c r="L28" i="30"/>
  <c r="G29" i="30"/>
  <c r="L29" i="30" s="1"/>
  <c r="H29" i="30"/>
  <c r="I29" i="30"/>
  <c r="J29" i="30"/>
  <c r="K29" i="30"/>
  <c r="G30" i="30"/>
  <c r="H30" i="30"/>
  <c r="I30" i="30"/>
  <c r="J30" i="30" s="1"/>
  <c r="K30" i="30" s="1"/>
  <c r="L30" i="30"/>
  <c r="G31" i="30"/>
  <c r="L31" i="30" s="1"/>
  <c r="H31" i="30"/>
  <c r="I31" i="30"/>
  <c r="J31" i="30" s="1"/>
  <c r="K31" i="30" s="1"/>
  <c r="G32" i="30"/>
  <c r="L32" i="30" s="1"/>
  <c r="H32" i="30"/>
  <c r="I32" i="30" s="1"/>
  <c r="J32" i="30" s="1"/>
  <c r="K32" i="30" s="1"/>
  <c r="G33" i="30"/>
  <c r="L33" i="30" s="1"/>
  <c r="H33" i="30"/>
  <c r="I33" i="30"/>
  <c r="J33" i="30" s="1"/>
  <c r="K33" i="30" s="1"/>
  <c r="G34" i="30"/>
  <c r="H34" i="30"/>
  <c r="I34" i="30" s="1"/>
  <c r="J34" i="30" s="1"/>
  <c r="K34" i="30" s="1"/>
  <c r="L34" i="30"/>
  <c r="G35" i="30"/>
  <c r="H35" i="30"/>
  <c r="I35" i="30"/>
  <c r="J35" i="30" s="1"/>
  <c r="K35" i="30" s="1"/>
  <c r="L35" i="30"/>
  <c r="G36" i="30"/>
  <c r="H36" i="30"/>
  <c r="I36" i="30" s="1"/>
  <c r="J36" i="30" s="1"/>
  <c r="K36" i="30" s="1"/>
  <c r="L36" i="30"/>
  <c r="G37" i="30"/>
  <c r="L37" i="30" s="1"/>
  <c r="H37" i="30"/>
  <c r="I37" i="30"/>
  <c r="J37" i="30"/>
  <c r="K37" i="30"/>
  <c r="G38" i="30"/>
  <c r="H38" i="30"/>
  <c r="I38" i="30"/>
  <c r="J38" i="30" s="1"/>
  <c r="K38" i="30" s="1"/>
  <c r="L38" i="30"/>
  <c r="G39" i="30"/>
  <c r="L39" i="30" s="1"/>
  <c r="H39" i="30"/>
  <c r="I39" i="30"/>
  <c r="J39" i="30" s="1"/>
  <c r="K39" i="30" s="1"/>
  <c r="G40" i="30"/>
  <c r="L40" i="30" s="1"/>
  <c r="H40" i="30"/>
  <c r="I40" i="30" s="1"/>
  <c r="J40" i="30" s="1"/>
  <c r="K40" i="30" s="1"/>
  <c r="G41" i="30"/>
  <c r="L41" i="30" s="1"/>
  <c r="H41" i="30"/>
  <c r="I41" i="30"/>
  <c r="J41" i="30" s="1"/>
  <c r="K41" i="30" s="1"/>
  <c r="G42" i="30"/>
  <c r="H42" i="30"/>
  <c r="I42" i="30" s="1"/>
  <c r="J42" i="30" s="1"/>
  <c r="K42" i="30" s="1"/>
  <c r="L42" i="30"/>
  <c r="G43" i="30"/>
  <c r="H43" i="30"/>
  <c r="I43" i="30"/>
  <c r="J43" i="30" s="1"/>
  <c r="K43" i="30" s="1"/>
  <c r="L43" i="30"/>
  <c r="G44" i="30"/>
  <c r="H44" i="30"/>
  <c r="I44" i="30" s="1"/>
  <c r="J44" i="30" s="1"/>
  <c r="K44" i="30"/>
  <c r="L44" i="30"/>
  <c r="G45" i="30"/>
  <c r="L45" i="30" s="1"/>
  <c r="H45" i="30"/>
  <c r="I45" i="30"/>
  <c r="J45" i="30"/>
  <c r="K45" i="30"/>
  <c r="G46" i="30"/>
  <c r="H46" i="30"/>
  <c r="I46" i="30"/>
  <c r="J46" i="30"/>
  <c r="K46" i="30" s="1"/>
  <c r="L46" i="30"/>
  <c r="G47" i="30"/>
  <c r="L47" i="30" s="1"/>
  <c r="H47" i="30"/>
  <c r="I47" i="30"/>
  <c r="J47" i="30" s="1"/>
  <c r="K47" i="30" s="1"/>
  <c r="G48" i="30"/>
  <c r="L48" i="30" s="1"/>
  <c r="H48" i="30"/>
  <c r="I48" i="30" s="1"/>
  <c r="J48" i="30" s="1"/>
  <c r="K48" i="30" s="1"/>
  <c r="G49" i="30"/>
  <c r="L49" i="30" s="1"/>
  <c r="H49" i="30"/>
  <c r="I49" i="30"/>
  <c r="J49" i="30" s="1"/>
  <c r="K49" i="30" s="1"/>
  <c r="G50" i="30"/>
  <c r="H50" i="30"/>
  <c r="I50" i="30" s="1"/>
  <c r="J50" i="30" s="1"/>
  <c r="K50" i="30" s="1"/>
  <c r="L50" i="30"/>
  <c r="G51" i="30"/>
  <c r="H51" i="30"/>
  <c r="I51" i="30"/>
  <c r="J51" i="30" s="1"/>
  <c r="K51" i="30" s="1"/>
  <c r="L51" i="30"/>
  <c r="G52" i="30"/>
  <c r="H52" i="30"/>
  <c r="I52" i="30" s="1"/>
  <c r="J52" i="30" s="1"/>
  <c r="K52" i="30"/>
  <c r="L52" i="30"/>
  <c r="G53" i="30"/>
  <c r="L53" i="30" s="1"/>
  <c r="H53" i="30"/>
  <c r="I53" i="30"/>
  <c r="J53" i="30"/>
  <c r="K53" i="30"/>
  <c r="G54" i="30"/>
  <c r="H54" i="30"/>
  <c r="I54" i="30"/>
  <c r="J54" i="30" s="1"/>
  <c r="K54" i="30" s="1"/>
  <c r="L54" i="30"/>
  <c r="G55" i="30"/>
  <c r="L55" i="30" s="1"/>
  <c r="H55" i="30"/>
  <c r="I55" i="30"/>
  <c r="J55" i="30" s="1"/>
  <c r="K55" i="30" s="1"/>
  <c r="G56" i="30"/>
  <c r="L56" i="30" s="1"/>
  <c r="H56" i="30"/>
  <c r="I56" i="30" s="1"/>
  <c r="J56" i="30" s="1"/>
  <c r="K56" i="30" s="1"/>
  <c r="G57" i="30"/>
  <c r="L57" i="30" s="1"/>
  <c r="H57" i="30"/>
  <c r="I57" i="30"/>
  <c r="J57" i="30" s="1"/>
  <c r="K57" i="30" s="1"/>
  <c r="G58" i="30"/>
  <c r="H58" i="30"/>
  <c r="I58" i="30" s="1"/>
  <c r="J58" i="30" s="1"/>
  <c r="K58" i="30" s="1"/>
  <c r="L58" i="30"/>
  <c r="G59" i="30"/>
  <c r="H59" i="30"/>
  <c r="I59" i="30"/>
  <c r="J59" i="30" s="1"/>
  <c r="K59" i="30" s="1"/>
  <c r="L59" i="30"/>
  <c r="G60" i="30"/>
  <c r="H60" i="30"/>
  <c r="I60" i="30" s="1"/>
  <c r="J60" i="30" s="1"/>
  <c r="K60" i="30"/>
  <c r="L60" i="30"/>
  <c r="G61" i="30"/>
  <c r="L61" i="30" s="1"/>
  <c r="H61" i="30"/>
  <c r="I61" i="30"/>
  <c r="J61" i="30"/>
  <c r="K61" i="30" s="1"/>
  <c r="G62" i="30"/>
  <c r="H62" i="30"/>
  <c r="I62" i="30"/>
  <c r="J62" i="30"/>
  <c r="K62" i="30" s="1"/>
  <c r="L62" i="30"/>
  <c r="M11" i="31" l="1"/>
  <c r="M26" i="31"/>
  <c r="M42" i="31"/>
  <c r="M58" i="31"/>
  <c r="N58" i="31" s="1"/>
  <c r="E58" i="31" s="1"/>
  <c r="M20" i="31"/>
  <c r="M36" i="31"/>
  <c r="M52" i="31"/>
  <c r="M19" i="31"/>
  <c r="M21" i="31"/>
  <c r="M22" i="31"/>
  <c r="M35" i="31"/>
  <c r="M37" i="31"/>
  <c r="M38" i="31"/>
  <c r="M51" i="31"/>
  <c r="M53" i="31"/>
  <c r="M54" i="31"/>
  <c r="M47" i="31"/>
  <c r="M49" i="31"/>
  <c r="M61" i="31"/>
  <c r="N56" i="31"/>
  <c r="E56" i="31" s="1"/>
  <c r="M29" i="31"/>
  <c r="M40" i="31"/>
  <c r="M31" i="31"/>
  <c r="L10" i="31"/>
  <c r="L18" i="31"/>
  <c r="M25" i="31"/>
  <c r="M44" i="31"/>
  <c r="M43" i="31"/>
  <c r="M30" i="31"/>
  <c r="M59" i="31"/>
  <c r="N59" i="31" s="1"/>
  <c r="E59" i="31" s="1"/>
  <c r="L49" i="31"/>
  <c r="N49" i="31" s="1"/>
  <c r="E49" i="31" s="1"/>
  <c r="M41" i="31"/>
  <c r="M13" i="31"/>
  <c r="M24" i="31"/>
  <c r="L25" i="31"/>
  <c r="N25" i="31" s="1"/>
  <c r="E25" i="31" s="1"/>
  <c r="M57" i="31"/>
  <c r="M27" i="31"/>
  <c r="L27" i="31"/>
  <c r="N27" i="31" s="1"/>
  <c r="E27" i="31" s="1"/>
  <c r="L26" i="31"/>
  <c r="N26" i="31" s="1"/>
  <c r="E26" i="31" s="1"/>
  <c r="L41" i="31"/>
  <c r="N41" i="31" s="1"/>
  <c r="E41" i="31" s="1"/>
  <c r="M15" i="31"/>
  <c r="M56" i="31"/>
  <c r="M50" i="31"/>
  <c r="M14" i="31"/>
  <c r="M33" i="31"/>
  <c r="N33" i="31" s="1"/>
  <c r="E33" i="31" s="1"/>
  <c r="N42" i="31"/>
  <c r="E42" i="31" s="1"/>
  <c r="M10" i="31"/>
  <c r="M48" i="31"/>
  <c r="M45" i="31"/>
  <c r="M62" i="31"/>
  <c r="N48" i="31"/>
  <c r="E48" i="31" s="1"/>
  <c r="N50" i="31"/>
  <c r="E50" i="31" s="1"/>
  <c r="M18" i="31"/>
  <c r="N11" i="31"/>
  <c r="E11" i="31" s="1"/>
  <c r="M16" i="31"/>
  <c r="M34" i="31"/>
  <c r="N34" i="31" s="1"/>
  <c r="E34" i="31" s="1"/>
  <c r="M28" i="31"/>
  <c r="L12" i="31"/>
  <c r="N12" i="31" s="1"/>
  <c r="E12" i="31" s="1"/>
  <c r="L15" i="31"/>
  <c r="N15" i="31" s="1"/>
  <c r="E15" i="31" s="1"/>
  <c r="L28" i="31"/>
  <c r="N28" i="31" s="1"/>
  <c r="E28" i="31" s="1"/>
  <c r="L31" i="31"/>
  <c r="L44" i="31"/>
  <c r="L47" i="31"/>
  <c r="N47" i="31" s="1"/>
  <c r="E47" i="31" s="1"/>
  <c r="L60" i="31"/>
  <c r="L13" i="31"/>
  <c r="N13" i="31" s="1"/>
  <c r="E13" i="31" s="1"/>
  <c r="L14" i="31"/>
  <c r="N14" i="31" s="1"/>
  <c r="E14" i="31" s="1"/>
  <c r="L29" i="31"/>
  <c r="N29" i="31" s="1"/>
  <c r="E29" i="31" s="1"/>
  <c r="L30" i="31"/>
  <c r="N30" i="31" s="1"/>
  <c r="E30" i="31" s="1"/>
  <c r="L45" i="31"/>
  <c r="N45" i="31" s="1"/>
  <c r="E45" i="31" s="1"/>
  <c r="L46" i="31"/>
  <c r="L61" i="31"/>
  <c r="L62" i="31"/>
  <c r="N62" i="31" s="1"/>
  <c r="E62" i="31" s="1"/>
  <c r="L20" i="31"/>
  <c r="L23" i="31"/>
  <c r="N23" i="31" s="1"/>
  <c r="E23" i="31" s="1"/>
  <c r="L36" i="31"/>
  <c r="N36" i="31" s="1"/>
  <c r="E36" i="31" s="1"/>
  <c r="L39" i="31"/>
  <c r="N39" i="31" s="1"/>
  <c r="E39" i="31" s="1"/>
  <c r="L52" i="31"/>
  <c r="L55" i="31"/>
  <c r="L19" i="31"/>
  <c r="N19" i="31" s="1"/>
  <c r="E19" i="31" s="1"/>
  <c r="L21" i="31"/>
  <c r="N21" i="31" s="1"/>
  <c r="E21" i="31" s="1"/>
  <c r="L22" i="31"/>
  <c r="N22" i="31" s="1"/>
  <c r="E22" i="31" s="1"/>
  <c r="L35" i="31"/>
  <c r="N35" i="31" s="1"/>
  <c r="E35" i="31" s="1"/>
  <c r="L37" i="31"/>
  <c r="N37" i="31" s="1"/>
  <c r="E37" i="31" s="1"/>
  <c r="L38" i="31"/>
  <c r="N38" i="31" s="1"/>
  <c r="E38" i="31" s="1"/>
  <c r="L51" i="31"/>
  <c r="L53" i="31"/>
  <c r="L54" i="31"/>
  <c r="N54" i="31" s="1"/>
  <c r="E54" i="31" s="1"/>
  <c r="L24" i="31"/>
  <c r="N24" i="31" s="1"/>
  <c r="E24" i="31" s="1"/>
  <c r="M46" i="31"/>
  <c r="M39" i="31"/>
  <c r="L16" i="31"/>
  <c r="N16" i="31" s="1"/>
  <c r="E16" i="31" s="1"/>
  <c r="M32" i="31"/>
  <c r="M55" i="31"/>
  <c r="M12" i="31"/>
  <c r="L32" i="31"/>
  <c r="L57" i="31"/>
  <c r="L40" i="31"/>
  <c r="L17" i="31"/>
  <c r="N17" i="31" s="1"/>
  <c r="E17" i="31" s="1"/>
  <c r="L43" i="31"/>
  <c r="N43" i="31" s="1"/>
  <c r="E43" i="31" s="1"/>
  <c r="M60" i="31"/>
  <c r="M23" i="31"/>
  <c r="M17" i="31"/>
  <c r="I7" i="30"/>
  <c r="M34" i="30" s="1"/>
  <c r="N34" i="30" s="1"/>
  <c r="E34" i="30" s="1"/>
  <c r="M13" i="30"/>
  <c r="N13" i="30" s="1"/>
  <c r="E13" i="30" s="1"/>
  <c r="M53" i="30"/>
  <c r="N53" i="30" s="1"/>
  <c r="E53" i="30" s="1"/>
  <c r="M47" i="30"/>
  <c r="N47" i="30" s="1"/>
  <c r="E47" i="30" s="1"/>
  <c r="B6" i="29"/>
  <c r="B7" i="29"/>
  <c r="E10" i="29"/>
  <c r="G10" i="29"/>
  <c r="I6" i="29" s="1"/>
  <c r="H10" i="29"/>
  <c r="I10" i="29"/>
  <c r="J10" i="29" s="1"/>
  <c r="K10" i="29" s="1"/>
  <c r="G11" i="29"/>
  <c r="L11" i="29" s="1"/>
  <c r="H11" i="29"/>
  <c r="I11" i="29" s="1"/>
  <c r="J11" i="29" s="1"/>
  <c r="K11" i="29" s="1"/>
  <c r="G12" i="29"/>
  <c r="H12" i="29"/>
  <c r="I12" i="29" s="1"/>
  <c r="J12" i="29" s="1"/>
  <c r="K12" i="29" s="1"/>
  <c r="G13" i="29"/>
  <c r="H13" i="29"/>
  <c r="I13" i="29" s="1"/>
  <c r="J13" i="29" s="1"/>
  <c r="K13" i="29" s="1"/>
  <c r="G14" i="29"/>
  <c r="H14" i="29"/>
  <c r="I14" i="29"/>
  <c r="J14" i="29"/>
  <c r="K14" i="29"/>
  <c r="G15" i="29"/>
  <c r="H15" i="29"/>
  <c r="I15" i="29"/>
  <c r="J15" i="29"/>
  <c r="K15" i="29"/>
  <c r="G16" i="29"/>
  <c r="H16" i="29"/>
  <c r="I16" i="29"/>
  <c r="J16" i="29"/>
  <c r="K16" i="29"/>
  <c r="G17" i="29"/>
  <c r="L17" i="29" s="1"/>
  <c r="H17" i="29"/>
  <c r="I17" i="29"/>
  <c r="J17" i="29"/>
  <c r="K17" i="29" s="1"/>
  <c r="G18" i="29"/>
  <c r="H18" i="29"/>
  <c r="I18" i="29"/>
  <c r="J18" i="29" s="1"/>
  <c r="K18" i="29" s="1"/>
  <c r="G19" i="29"/>
  <c r="L19" i="29" s="1"/>
  <c r="H19" i="29"/>
  <c r="I19" i="29" s="1"/>
  <c r="J19" i="29" s="1"/>
  <c r="K19" i="29" s="1"/>
  <c r="G20" i="29"/>
  <c r="H20" i="29"/>
  <c r="I20" i="29" s="1"/>
  <c r="J20" i="29" s="1"/>
  <c r="K20" i="29" s="1"/>
  <c r="G21" i="29"/>
  <c r="H21" i="29"/>
  <c r="I21" i="29" s="1"/>
  <c r="J21" i="29" s="1"/>
  <c r="K21" i="29" s="1"/>
  <c r="G22" i="29"/>
  <c r="H22" i="29"/>
  <c r="I22" i="29"/>
  <c r="J22" i="29"/>
  <c r="K22" i="29"/>
  <c r="G23" i="29"/>
  <c r="H23" i="29"/>
  <c r="I23" i="29"/>
  <c r="J23" i="29"/>
  <c r="K23" i="29"/>
  <c r="G24" i="29"/>
  <c r="H24" i="29"/>
  <c r="I24" i="29"/>
  <c r="J24" i="29"/>
  <c r="K24" i="29"/>
  <c r="G25" i="29"/>
  <c r="L25" i="29" s="1"/>
  <c r="H25" i="29"/>
  <c r="I25" i="29"/>
  <c r="J25" i="29"/>
  <c r="K25" i="29" s="1"/>
  <c r="G26" i="29"/>
  <c r="H26" i="29"/>
  <c r="I26" i="29"/>
  <c r="J26" i="29" s="1"/>
  <c r="K26" i="29" s="1"/>
  <c r="G27" i="29"/>
  <c r="L27" i="29" s="1"/>
  <c r="H27" i="29"/>
  <c r="I27" i="29" s="1"/>
  <c r="J27" i="29" s="1"/>
  <c r="K27" i="29" s="1"/>
  <c r="G28" i="29"/>
  <c r="H28" i="29"/>
  <c r="I28" i="29" s="1"/>
  <c r="J28" i="29" s="1"/>
  <c r="K28" i="29" s="1"/>
  <c r="G29" i="29"/>
  <c r="H29" i="29"/>
  <c r="I29" i="29" s="1"/>
  <c r="J29" i="29" s="1"/>
  <c r="K29" i="29" s="1"/>
  <c r="G30" i="29"/>
  <c r="H30" i="29"/>
  <c r="I30" i="29"/>
  <c r="J30" i="29"/>
  <c r="K30" i="29"/>
  <c r="G31" i="29"/>
  <c r="H31" i="29"/>
  <c r="I31" i="29"/>
  <c r="J31" i="29"/>
  <c r="K31" i="29"/>
  <c r="G32" i="29"/>
  <c r="H32" i="29"/>
  <c r="I32" i="29"/>
  <c r="J32" i="29"/>
  <c r="K32" i="29"/>
  <c r="G33" i="29"/>
  <c r="L33" i="29" s="1"/>
  <c r="H33" i="29"/>
  <c r="I33" i="29"/>
  <c r="J33" i="29"/>
  <c r="K33" i="29" s="1"/>
  <c r="G34" i="29"/>
  <c r="H34" i="29"/>
  <c r="I34" i="29"/>
  <c r="J34" i="29" s="1"/>
  <c r="K34" i="29" s="1"/>
  <c r="G35" i="29"/>
  <c r="L35" i="29" s="1"/>
  <c r="H35" i="29"/>
  <c r="I35" i="29" s="1"/>
  <c r="J35" i="29" s="1"/>
  <c r="K35" i="29" s="1"/>
  <c r="G36" i="29"/>
  <c r="H36" i="29"/>
  <c r="I36" i="29" s="1"/>
  <c r="J36" i="29" s="1"/>
  <c r="K36" i="29" s="1"/>
  <c r="G37" i="29"/>
  <c r="H37" i="29"/>
  <c r="I37" i="29"/>
  <c r="J37" i="29"/>
  <c r="K37" i="29"/>
  <c r="G38" i="29"/>
  <c r="H38" i="29"/>
  <c r="I38" i="29"/>
  <c r="J38" i="29"/>
  <c r="K38" i="29"/>
  <c r="G39" i="29"/>
  <c r="H39" i="29"/>
  <c r="I39" i="29"/>
  <c r="J39" i="29"/>
  <c r="K39" i="29"/>
  <c r="L39" i="29"/>
  <c r="G40" i="29"/>
  <c r="L40" i="29" s="1"/>
  <c r="H40" i="29"/>
  <c r="I40" i="29"/>
  <c r="J40" i="29"/>
  <c r="K40" i="29"/>
  <c r="G41" i="29"/>
  <c r="H41" i="29"/>
  <c r="I41" i="29"/>
  <c r="J41" i="29"/>
  <c r="K41" i="29" s="1"/>
  <c r="G42" i="29"/>
  <c r="L42" i="29" s="1"/>
  <c r="H42" i="29"/>
  <c r="I42" i="29" s="1"/>
  <c r="J42" i="29" s="1"/>
  <c r="K42" i="29" s="1"/>
  <c r="G43" i="29"/>
  <c r="H43" i="29"/>
  <c r="I43" i="29" s="1"/>
  <c r="J43" i="29" s="1"/>
  <c r="K43" i="29" s="1"/>
  <c r="G44" i="29"/>
  <c r="L44" i="29" s="1"/>
  <c r="H44" i="29"/>
  <c r="I44" i="29" s="1"/>
  <c r="J44" i="29" s="1"/>
  <c r="K44" i="29" s="1"/>
  <c r="G45" i="29"/>
  <c r="H45" i="29"/>
  <c r="I45" i="29"/>
  <c r="J45" i="29"/>
  <c r="K45" i="29"/>
  <c r="G46" i="29"/>
  <c r="H46" i="29"/>
  <c r="I46" i="29"/>
  <c r="J46" i="29"/>
  <c r="K46" i="29"/>
  <c r="L46" i="29"/>
  <c r="G47" i="29"/>
  <c r="H47" i="29"/>
  <c r="I47" i="29"/>
  <c r="J47" i="29"/>
  <c r="K47" i="29"/>
  <c r="G48" i="29"/>
  <c r="L48" i="29" s="1"/>
  <c r="H48" i="29"/>
  <c r="I48" i="29"/>
  <c r="J48" i="29"/>
  <c r="K48" i="29" s="1"/>
  <c r="G49" i="29"/>
  <c r="H49" i="29"/>
  <c r="I49" i="29"/>
  <c r="J49" i="29"/>
  <c r="K49" i="29" s="1"/>
  <c r="G50" i="29"/>
  <c r="L50" i="29" s="1"/>
  <c r="H50" i="29"/>
  <c r="I50" i="29"/>
  <c r="J50" i="29" s="1"/>
  <c r="K50" i="29" s="1"/>
  <c r="G51" i="29"/>
  <c r="H51" i="29"/>
  <c r="I51" i="29" s="1"/>
  <c r="J51" i="29" s="1"/>
  <c r="K51" i="29" s="1"/>
  <c r="G52" i="29"/>
  <c r="H52" i="29"/>
  <c r="I52" i="29" s="1"/>
  <c r="J52" i="29" s="1"/>
  <c r="K52" i="29" s="1"/>
  <c r="G53" i="29"/>
  <c r="H53" i="29"/>
  <c r="I53" i="29"/>
  <c r="J53" i="29"/>
  <c r="K53" i="29"/>
  <c r="G54" i="29"/>
  <c r="H54" i="29"/>
  <c r="I54" i="29"/>
  <c r="J54" i="29"/>
  <c r="K54" i="29"/>
  <c r="L54" i="29"/>
  <c r="G55" i="29"/>
  <c r="H55" i="29"/>
  <c r="I55" i="29"/>
  <c r="J55" i="29"/>
  <c r="K55" i="29"/>
  <c r="G56" i="29"/>
  <c r="L56" i="29" s="1"/>
  <c r="H56" i="29"/>
  <c r="I56" i="29"/>
  <c r="J56" i="29"/>
  <c r="K56" i="29"/>
  <c r="G57" i="29"/>
  <c r="H57" i="29"/>
  <c r="I57" i="29"/>
  <c r="J57" i="29"/>
  <c r="K57" i="29" s="1"/>
  <c r="G58" i="29"/>
  <c r="L58" i="29" s="1"/>
  <c r="H58" i="29"/>
  <c r="I58" i="29"/>
  <c r="J58" i="29" s="1"/>
  <c r="K58" i="29" s="1"/>
  <c r="G59" i="29"/>
  <c r="L59" i="29" s="1"/>
  <c r="H59" i="29"/>
  <c r="I59" i="29" s="1"/>
  <c r="J59" i="29" s="1"/>
  <c r="K59" i="29" s="1"/>
  <c r="G60" i="29"/>
  <c r="H60" i="29"/>
  <c r="I60" i="29"/>
  <c r="J60" i="29" s="1"/>
  <c r="K60" i="29" s="1"/>
  <c r="G61" i="29"/>
  <c r="H61" i="29"/>
  <c r="I61" i="29"/>
  <c r="J61" i="29"/>
  <c r="K61" i="29"/>
  <c r="G62" i="29"/>
  <c r="H62" i="29"/>
  <c r="I62" i="29"/>
  <c r="J62" i="29"/>
  <c r="K62" i="29"/>
  <c r="L62" i="29"/>
  <c r="N40" i="31" l="1"/>
  <c r="E40" i="31" s="1"/>
  <c r="N60" i="31"/>
  <c r="E60" i="31" s="1"/>
  <c r="N32" i="31"/>
  <c r="E32" i="31" s="1"/>
  <c r="N61" i="31"/>
  <c r="E61" i="31" s="1"/>
  <c r="N53" i="31"/>
  <c r="E53" i="31" s="1"/>
  <c r="N55" i="31"/>
  <c r="E55" i="31" s="1"/>
  <c r="N46" i="31"/>
  <c r="E46" i="31" s="1"/>
  <c r="N44" i="31"/>
  <c r="E44" i="31" s="1"/>
  <c r="N18" i="31"/>
  <c r="E18" i="31" s="1"/>
  <c r="N20" i="31"/>
  <c r="E20" i="31" s="1"/>
  <c r="N57" i="31"/>
  <c r="E57" i="31" s="1"/>
  <c r="N51" i="31"/>
  <c r="E51" i="31" s="1"/>
  <c r="N52" i="31"/>
  <c r="E52" i="31" s="1"/>
  <c r="N31" i="31"/>
  <c r="E31" i="31" s="1"/>
  <c r="N10" i="31"/>
  <c r="M40" i="30"/>
  <c r="N40" i="30" s="1"/>
  <c r="E40" i="30" s="1"/>
  <c r="M11" i="30"/>
  <c r="N11" i="30" s="1"/>
  <c r="E11" i="30" s="1"/>
  <c r="M45" i="30"/>
  <c r="N45" i="30" s="1"/>
  <c r="E45" i="30" s="1"/>
  <c r="M24" i="30"/>
  <c r="N24" i="30" s="1"/>
  <c r="E24" i="30" s="1"/>
  <c r="M46" i="30"/>
  <c r="N46" i="30" s="1"/>
  <c r="E46" i="30" s="1"/>
  <c r="M21" i="30"/>
  <c r="N21" i="30" s="1"/>
  <c r="E21" i="30" s="1"/>
  <c r="M60" i="30"/>
  <c r="N60" i="30" s="1"/>
  <c r="E60" i="30" s="1"/>
  <c r="M48" i="30"/>
  <c r="N48" i="30" s="1"/>
  <c r="E48" i="30" s="1"/>
  <c r="M12" i="30"/>
  <c r="N12" i="30" s="1"/>
  <c r="E12" i="30" s="1"/>
  <c r="M49" i="30"/>
  <c r="N49" i="30" s="1"/>
  <c r="E49" i="30" s="1"/>
  <c r="M58" i="30"/>
  <c r="N58" i="30" s="1"/>
  <c r="E58" i="30" s="1"/>
  <c r="M36" i="30"/>
  <c r="N36" i="30" s="1"/>
  <c r="E36" i="30" s="1"/>
  <c r="M16" i="30"/>
  <c r="N16" i="30" s="1"/>
  <c r="E16" i="30" s="1"/>
  <c r="M17" i="30"/>
  <c r="N17" i="30" s="1"/>
  <c r="E17" i="30" s="1"/>
  <c r="M22" i="30"/>
  <c r="N22" i="30" s="1"/>
  <c r="E22" i="30" s="1"/>
  <c r="M37" i="30"/>
  <c r="N37" i="30" s="1"/>
  <c r="E37" i="30" s="1"/>
  <c r="M25" i="30"/>
  <c r="N25" i="30" s="1"/>
  <c r="E25" i="30" s="1"/>
  <c r="M30" i="30"/>
  <c r="N30" i="30" s="1"/>
  <c r="E30" i="30" s="1"/>
  <c r="M43" i="30"/>
  <c r="N43" i="30" s="1"/>
  <c r="E43" i="30" s="1"/>
  <c r="M55" i="30"/>
  <c r="N55" i="30" s="1"/>
  <c r="E55" i="30" s="1"/>
  <c r="M26" i="30"/>
  <c r="N26" i="30" s="1"/>
  <c r="E26" i="30" s="1"/>
  <c r="M27" i="30"/>
  <c r="N27" i="30" s="1"/>
  <c r="E27" i="30" s="1"/>
  <c r="M50" i="30"/>
  <c r="N50" i="30" s="1"/>
  <c r="E50" i="30" s="1"/>
  <c r="M59" i="30"/>
  <c r="N59" i="30" s="1"/>
  <c r="E59" i="30" s="1"/>
  <c r="M51" i="30"/>
  <c r="N51" i="30" s="1"/>
  <c r="E51" i="30" s="1"/>
  <c r="M35" i="30"/>
  <c r="N35" i="30" s="1"/>
  <c r="E35" i="30" s="1"/>
  <c r="M38" i="30"/>
  <c r="N38" i="30" s="1"/>
  <c r="E38" i="30" s="1"/>
  <c r="M28" i="30"/>
  <c r="N28" i="30" s="1"/>
  <c r="E28" i="30" s="1"/>
  <c r="M14" i="30"/>
  <c r="N14" i="30" s="1"/>
  <c r="E14" i="30" s="1"/>
  <c r="M62" i="30"/>
  <c r="N62" i="30" s="1"/>
  <c r="E62" i="30" s="1"/>
  <c r="M57" i="30"/>
  <c r="N57" i="30" s="1"/>
  <c r="E57" i="30" s="1"/>
  <c r="M23" i="30"/>
  <c r="N23" i="30" s="1"/>
  <c r="E23" i="30" s="1"/>
  <c r="M20" i="30"/>
  <c r="N20" i="30" s="1"/>
  <c r="E20" i="30" s="1"/>
  <c r="M10" i="30"/>
  <c r="N10" i="30" s="1"/>
  <c r="M54" i="30"/>
  <c r="N54" i="30" s="1"/>
  <c r="E54" i="30" s="1"/>
  <c r="M33" i="30"/>
  <c r="N33" i="30" s="1"/>
  <c r="E33" i="30" s="1"/>
  <c r="M52" i="30"/>
  <c r="N52" i="30" s="1"/>
  <c r="E52" i="30" s="1"/>
  <c r="M39" i="30"/>
  <c r="N39" i="30" s="1"/>
  <c r="E39" i="30" s="1"/>
  <c r="M61" i="30"/>
  <c r="N61" i="30" s="1"/>
  <c r="E61" i="30" s="1"/>
  <c r="M18" i="30"/>
  <c r="N18" i="30" s="1"/>
  <c r="E18" i="30" s="1"/>
  <c r="M44" i="30"/>
  <c r="N44" i="30" s="1"/>
  <c r="E44" i="30" s="1"/>
  <c r="M32" i="30"/>
  <c r="N32" i="30" s="1"/>
  <c r="E32" i="30" s="1"/>
  <c r="M41" i="30"/>
  <c r="N41" i="30" s="1"/>
  <c r="E41" i="30" s="1"/>
  <c r="M15" i="30"/>
  <c r="N15" i="30" s="1"/>
  <c r="E15" i="30" s="1"/>
  <c r="M56" i="30"/>
  <c r="N56" i="30" s="1"/>
  <c r="E56" i="30" s="1"/>
  <c r="M31" i="30"/>
  <c r="N31" i="30" s="1"/>
  <c r="E31" i="30" s="1"/>
  <c r="M29" i="30"/>
  <c r="N29" i="30" s="1"/>
  <c r="E29" i="30" s="1"/>
  <c r="M19" i="30"/>
  <c r="N19" i="30" s="1"/>
  <c r="E19" i="30" s="1"/>
  <c r="M42" i="30"/>
  <c r="N42" i="30" s="1"/>
  <c r="E42" i="30" s="1"/>
  <c r="M35" i="29"/>
  <c r="N35" i="29" s="1"/>
  <c r="E35" i="29" s="1"/>
  <c r="M19" i="29"/>
  <c r="M58" i="29"/>
  <c r="N58" i="29" s="1"/>
  <c r="E58" i="29" s="1"/>
  <c r="M32" i="29"/>
  <c r="M16" i="29"/>
  <c r="I7" i="29"/>
  <c r="M10" i="29"/>
  <c r="M49" i="29"/>
  <c r="M13" i="29"/>
  <c r="L21" i="29"/>
  <c r="L29" i="29"/>
  <c r="L30" i="29"/>
  <c r="L38" i="29"/>
  <c r="L13" i="29"/>
  <c r="L45" i="29"/>
  <c r="L53" i="29"/>
  <c r="L22" i="29"/>
  <c r="L37" i="29"/>
  <c r="L61" i="29"/>
  <c r="L14" i="29"/>
  <c r="L60" i="29"/>
  <c r="L55" i="29"/>
  <c r="N55" i="29" s="1"/>
  <c r="E55" i="29" s="1"/>
  <c r="M47" i="29"/>
  <c r="M43" i="29"/>
  <c r="L41" i="29"/>
  <c r="L32" i="29"/>
  <c r="M25" i="29"/>
  <c r="N25" i="29" s="1"/>
  <c r="E25" i="29" s="1"/>
  <c r="L24" i="29"/>
  <c r="N24" i="29" s="1"/>
  <c r="E24" i="29" s="1"/>
  <c r="M17" i="29"/>
  <c r="N17" i="29" s="1"/>
  <c r="E17" i="29" s="1"/>
  <c r="L16" i="29"/>
  <c r="M56" i="29"/>
  <c r="N56" i="29" s="1"/>
  <c r="E56" i="29" s="1"/>
  <c r="M11" i="29"/>
  <c r="M24" i="29"/>
  <c r="N11" i="29"/>
  <c r="E11" i="29" s="1"/>
  <c r="M44" i="29"/>
  <c r="N44" i="29" s="1"/>
  <c r="E44" i="29" s="1"/>
  <c r="M18" i="29"/>
  <c r="M29" i="29"/>
  <c r="M57" i="29"/>
  <c r="L52" i="29"/>
  <c r="N52" i="29" s="1"/>
  <c r="E52" i="29" s="1"/>
  <c r="L47" i="29"/>
  <c r="N47" i="29" s="1"/>
  <c r="E47" i="29" s="1"/>
  <c r="L34" i="29"/>
  <c r="L26" i="29"/>
  <c r="N26" i="29" s="1"/>
  <c r="E26" i="29" s="1"/>
  <c r="L18" i="29"/>
  <c r="M55" i="29"/>
  <c r="M51" i="29"/>
  <c r="L49" i="29"/>
  <c r="N49" i="29" s="1"/>
  <c r="E49" i="29" s="1"/>
  <c r="L43" i="29"/>
  <c r="N43" i="29" s="1"/>
  <c r="E43" i="29" s="1"/>
  <c r="M36" i="29"/>
  <c r="L31" i="29"/>
  <c r="N31" i="29" s="1"/>
  <c r="E31" i="29" s="1"/>
  <c r="M28" i="29"/>
  <c r="L23" i="29"/>
  <c r="N23" i="29" s="1"/>
  <c r="E23" i="29" s="1"/>
  <c r="M20" i="29"/>
  <c r="L15" i="29"/>
  <c r="N15" i="29" s="1"/>
  <c r="E15" i="29" s="1"/>
  <c r="M12" i="29"/>
  <c r="M27" i="29"/>
  <c r="N27" i="29"/>
  <c r="E27" i="29" s="1"/>
  <c r="N19" i="29"/>
  <c r="E19" i="29" s="1"/>
  <c r="M41" i="29"/>
  <c r="M26" i="29"/>
  <c r="M52" i="29"/>
  <c r="M21" i="29"/>
  <c r="M59" i="29"/>
  <c r="N59" i="29" s="1"/>
  <c r="E59" i="29" s="1"/>
  <c r="L57" i="29"/>
  <c r="N57" i="29" s="1"/>
  <c r="E57" i="29" s="1"/>
  <c r="L51" i="29"/>
  <c r="N51" i="29" s="1"/>
  <c r="E51" i="29" s="1"/>
  <c r="L36" i="29"/>
  <c r="N36" i="29" s="1"/>
  <c r="E36" i="29" s="1"/>
  <c r="M31" i="29"/>
  <c r="L28" i="29"/>
  <c r="M23" i="29"/>
  <c r="L20" i="29"/>
  <c r="M15" i="29"/>
  <c r="L12" i="29"/>
  <c r="L10" i="29"/>
  <c r="N10" i="29" s="1"/>
  <c r="B6" i="28"/>
  <c r="B7" i="28"/>
  <c r="E10" i="28"/>
  <c r="G10" i="28"/>
  <c r="I6" i="28" s="1"/>
  <c r="L13" i="28" s="1"/>
  <c r="H10" i="28"/>
  <c r="I10" i="28"/>
  <c r="J10" i="28" s="1"/>
  <c r="K10" i="28" s="1"/>
  <c r="L10" i="28"/>
  <c r="G11" i="28"/>
  <c r="H11" i="28"/>
  <c r="I11" i="28" s="1"/>
  <c r="J11" i="28" s="1"/>
  <c r="K11" i="28"/>
  <c r="L11" i="28"/>
  <c r="G12" i="28"/>
  <c r="H12" i="28"/>
  <c r="I12" i="28"/>
  <c r="J12" i="28"/>
  <c r="K12" i="28"/>
  <c r="L12" i="28"/>
  <c r="G13" i="28"/>
  <c r="H13" i="28"/>
  <c r="I13" i="28"/>
  <c r="J13" i="28"/>
  <c r="K13" i="28"/>
  <c r="G14" i="28"/>
  <c r="H14" i="28"/>
  <c r="I14" i="28"/>
  <c r="J14" i="28"/>
  <c r="K14" i="28"/>
  <c r="G15" i="28"/>
  <c r="H15" i="28"/>
  <c r="I15" i="28"/>
  <c r="J15" i="28"/>
  <c r="K15" i="28"/>
  <c r="L15" i="28"/>
  <c r="G16" i="28"/>
  <c r="H16" i="28"/>
  <c r="I16" i="28"/>
  <c r="J16" i="28"/>
  <c r="K16" i="28"/>
  <c r="G17" i="28"/>
  <c r="H17" i="28"/>
  <c r="I17" i="28"/>
  <c r="J17" i="28"/>
  <c r="K17" i="28" s="1"/>
  <c r="G18" i="28"/>
  <c r="L18" i="28" s="1"/>
  <c r="H18" i="28"/>
  <c r="I18" i="28"/>
  <c r="J18" i="28" s="1"/>
  <c r="K18" i="28" s="1"/>
  <c r="G19" i="28"/>
  <c r="L19" i="28" s="1"/>
  <c r="H19" i="28"/>
  <c r="I19" i="28" s="1"/>
  <c r="J19" i="28" s="1"/>
  <c r="K19" i="28" s="1"/>
  <c r="G20" i="28"/>
  <c r="L20" i="28" s="1"/>
  <c r="H20" i="28"/>
  <c r="I20" i="28"/>
  <c r="J20" i="28"/>
  <c r="K20" i="28"/>
  <c r="G21" i="28"/>
  <c r="H21" i="28"/>
  <c r="I21" i="28"/>
  <c r="J21" i="28"/>
  <c r="K21" i="28"/>
  <c r="G22" i="28"/>
  <c r="H22" i="28"/>
  <c r="I22" i="28" s="1"/>
  <c r="J22" i="28" s="1"/>
  <c r="K22" i="28" s="1"/>
  <c r="G23" i="28"/>
  <c r="L23" i="28" s="1"/>
  <c r="H23" i="28"/>
  <c r="I23" i="28"/>
  <c r="J23" i="28" s="1"/>
  <c r="K23" i="28" s="1"/>
  <c r="G24" i="28"/>
  <c r="L24" i="28" s="1"/>
  <c r="H24" i="28"/>
  <c r="I24" i="28"/>
  <c r="J24" i="28"/>
  <c r="K24" i="28" s="1"/>
  <c r="G25" i="28"/>
  <c r="H25" i="28"/>
  <c r="I25" i="28"/>
  <c r="J25" i="28"/>
  <c r="K25" i="28" s="1"/>
  <c r="G26" i="28"/>
  <c r="H26" i="28"/>
  <c r="I26" i="28"/>
  <c r="J26" i="28" s="1"/>
  <c r="K26" i="28" s="1"/>
  <c r="L26" i="28"/>
  <c r="G27" i="28"/>
  <c r="H27" i="28"/>
  <c r="I27" i="28" s="1"/>
  <c r="J27" i="28" s="1"/>
  <c r="K27" i="28"/>
  <c r="L27" i="28"/>
  <c r="G28" i="28"/>
  <c r="H28" i="28"/>
  <c r="I28" i="28"/>
  <c r="J28" i="28"/>
  <c r="K28" i="28"/>
  <c r="L28" i="28"/>
  <c r="G29" i="28"/>
  <c r="H29" i="28"/>
  <c r="I29" i="28"/>
  <c r="J29" i="28"/>
  <c r="K29" i="28"/>
  <c r="L29" i="28"/>
  <c r="G30" i="28"/>
  <c r="H30" i="28"/>
  <c r="I30" i="28"/>
  <c r="J30" i="28"/>
  <c r="K30" i="28"/>
  <c r="L30" i="28"/>
  <c r="G31" i="28"/>
  <c r="H31" i="28"/>
  <c r="I31" i="28"/>
  <c r="J31" i="28"/>
  <c r="K31" i="28"/>
  <c r="L31" i="28"/>
  <c r="G32" i="28"/>
  <c r="L32" i="28" s="1"/>
  <c r="H32" i="28"/>
  <c r="I32" i="28"/>
  <c r="J32" i="28"/>
  <c r="K32" i="28"/>
  <c r="G33" i="28"/>
  <c r="L33" i="28" s="1"/>
  <c r="H33" i="28"/>
  <c r="I33" i="28" s="1"/>
  <c r="J33" i="28" s="1"/>
  <c r="K33" i="28" s="1"/>
  <c r="G34" i="28"/>
  <c r="L34" i="28" s="1"/>
  <c r="H34" i="28"/>
  <c r="I34" i="28"/>
  <c r="J34" i="28" s="1"/>
  <c r="K34" i="28" s="1"/>
  <c r="G35" i="28"/>
  <c r="H35" i="28"/>
  <c r="I35" i="28" s="1"/>
  <c r="J35" i="28" s="1"/>
  <c r="K35" i="28"/>
  <c r="L35" i="28"/>
  <c r="G36" i="28"/>
  <c r="L36" i="28" s="1"/>
  <c r="H36" i="28"/>
  <c r="I36" i="28"/>
  <c r="J36" i="28"/>
  <c r="K36" i="28"/>
  <c r="G37" i="28"/>
  <c r="H37" i="28"/>
  <c r="I37" i="28"/>
  <c r="J37" i="28"/>
  <c r="K37" i="28" s="1"/>
  <c r="G38" i="28"/>
  <c r="H38" i="28"/>
  <c r="I38" i="28"/>
  <c r="J38" i="28"/>
  <c r="K38" i="28" s="1"/>
  <c r="G39" i="28"/>
  <c r="L39" i="28" s="1"/>
  <c r="H39" i="28"/>
  <c r="I39" i="28"/>
  <c r="J39" i="28"/>
  <c r="K39" i="28"/>
  <c r="G40" i="28"/>
  <c r="H40" i="28"/>
  <c r="I40" i="28"/>
  <c r="J40" i="28"/>
  <c r="K40" i="28"/>
  <c r="G41" i="28"/>
  <c r="H41" i="28"/>
  <c r="I41" i="28"/>
  <c r="J41" i="28"/>
  <c r="K41" i="28" s="1"/>
  <c r="G42" i="28"/>
  <c r="H42" i="28"/>
  <c r="I42" i="28"/>
  <c r="J42" i="28" s="1"/>
  <c r="K42" i="28" s="1"/>
  <c r="G43" i="28"/>
  <c r="L43" i="28" s="1"/>
  <c r="H43" i="28"/>
  <c r="I43" i="28" s="1"/>
  <c r="J43" i="28" s="1"/>
  <c r="K43" i="28"/>
  <c r="G44" i="28"/>
  <c r="L44" i="28" s="1"/>
  <c r="H44" i="28"/>
  <c r="I44" i="28"/>
  <c r="J44" i="28"/>
  <c r="K44" i="28"/>
  <c r="G45" i="28"/>
  <c r="H45" i="28"/>
  <c r="I45" i="28"/>
  <c r="J45" i="28"/>
  <c r="K45" i="28"/>
  <c r="L45" i="28"/>
  <c r="G46" i="28"/>
  <c r="H46" i="28"/>
  <c r="I46" i="28"/>
  <c r="J46" i="28"/>
  <c r="K46" i="28"/>
  <c r="L46" i="28"/>
  <c r="G47" i="28"/>
  <c r="L47" i="28" s="1"/>
  <c r="H47" i="28"/>
  <c r="I47" i="28" s="1"/>
  <c r="J47" i="28" s="1"/>
  <c r="K47" i="28" s="1"/>
  <c r="G48" i="28"/>
  <c r="L48" i="28" s="1"/>
  <c r="H48" i="28"/>
  <c r="I48" i="28"/>
  <c r="J48" i="28" s="1"/>
  <c r="K48" i="28" s="1"/>
  <c r="G49" i="28"/>
  <c r="L49" i="28" s="1"/>
  <c r="H49" i="28"/>
  <c r="I49" i="28"/>
  <c r="J49" i="28"/>
  <c r="K49" i="28" s="1"/>
  <c r="G50" i="28"/>
  <c r="H50" i="28"/>
  <c r="I50" i="28"/>
  <c r="J50" i="28" s="1"/>
  <c r="K50" i="28" s="1"/>
  <c r="L50" i="28"/>
  <c r="G51" i="28"/>
  <c r="H51" i="28"/>
  <c r="I51" i="28" s="1"/>
  <c r="J51" i="28" s="1"/>
  <c r="K51" i="28"/>
  <c r="L51" i="28"/>
  <c r="G52" i="28"/>
  <c r="H52" i="28"/>
  <c r="I52" i="28"/>
  <c r="J52" i="28"/>
  <c r="K52" i="28"/>
  <c r="L52" i="28"/>
  <c r="G53" i="28"/>
  <c r="H53" i="28"/>
  <c r="I53" i="28"/>
  <c r="J53" i="28"/>
  <c r="K53" i="28"/>
  <c r="L53" i="28"/>
  <c r="G54" i="28"/>
  <c r="H54" i="28"/>
  <c r="I54" i="28"/>
  <c r="J54" i="28"/>
  <c r="K54" i="28"/>
  <c r="L54" i="28"/>
  <c r="G55" i="28"/>
  <c r="H55" i="28"/>
  <c r="I55" i="28"/>
  <c r="J55" i="28"/>
  <c r="K55" i="28"/>
  <c r="L55" i="28"/>
  <c r="G56" i="28"/>
  <c r="H56" i="28"/>
  <c r="I56" i="28"/>
  <c r="J56" i="28"/>
  <c r="K56" i="28"/>
  <c r="G57" i="28"/>
  <c r="L57" i="28" s="1"/>
  <c r="H57" i="28"/>
  <c r="I57" i="28"/>
  <c r="J57" i="28"/>
  <c r="K57" i="28" s="1"/>
  <c r="G58" i="28"/>
  <c r="L58" i="28" s="1"/>
  <c r="H58" i="28"/>
  <c r="I58" i="28" s="1"/>
  <c r="J58" i="28" s="1"/>
  <c r="K58" i="28" s="1"/>
  <c r="G59" i="28"/>
  <c r="L59" i="28" s="1"/>
  <c r="H59" i="28"/>
  <c r="I59" i="28" s="1"/>
  <c r="J59" i="28" s="1"/>
  <c r="K59" i="28"/>
  <c r="G60" i="28"/>
  <c r="L60" i="28" s="1"/>
  <c r="H60" i="28"/>
  <c r="I60" i="28"/>
  <c r="J60" i="28"/>
  <c r="K60" i="28" s="1"/>
  <c r="G61" i="28"/>
  <c r="H61" i="28"/>
  <c r="I61" i="28"/>
  <c r="J61" i="28" s="1"/>
  <c r="K61" i="28" s="1"/>
  <c r="G62" i="28"/>
  <c r="L62" i="28" s="1"/>
  <c r="H62" i="28"/>
  <c r="I62" i="28"/>
  <c r="J62" i="28" s="1"/>
  <c r="K62" i="28" s="1"/>
  <c r="N16" i="29" l="1"/>
  <c r="E16" i="29" s="1"/>
  <c r="N20" i="29"/>
  <c r="E20" i="29" s="1"/>
  <c r="N18" i="29"/>
  <c r="E18" i="29" s="1"/>
  <c r="N32" i="29"/>
  <c r="E32" i="29" s="1"/>
  <c r="N29" i="29"/>
  <c r="E29" i="29" s="1"/>
  <c r="M37" i="29"/>
  <c r="M38" i="29"/>
  <c r="M14" i="29"/>
  <c r="M22" i="29"/>
  <c r="M30" i="29"/>
  <c r="M53" i="29"/>
  <c r="N53" i="29" s="1"/>
  <c r="E53" i="29" s="1"/>
  <c r="M54" i="29"/>
  <c r="N54" i="29" s="1"/>
  <c r="E54" i="29" s="1"/>
  <c r="M61" i="29"/>
  <c r="N61" i="29" s="1"/>
  <c r="E61" i="29" s="1"/>
  <c r="M62" i="29"/>
  <c r="N62" i="29" s="1"/>
  <c r="E62" i="29" s="1"/>
  <c r="M45" i="29"/>
  <c r="N45" i="29" s="1"/>
  <c r="E45" i="29" s="1"/>
  <c r="M46" i="29"/>
  <c r="N46" i="29" s="1"/>
  <c r="E46" i="29" s="1"/>
  <c r="N12" i="29"/>
  <c r="E12" i="29" s="1"/>
  <c r="N13" i="29"/>
  <c r="E13" i="29" s="1"/>
  <c r="N14" i="29"/>
  <c r="E14" i="29" s="1"/>
  <c r="N30" i="29"/>
  <c r="E30" i="29" s="1"/>
  <c r="N28" i="29"/>
  <c r="E28" i="29" s="1"/>
  <c r="M33" i="29"/>
  <c r="N33" i="29" s="1"/>
  <c r="E33" i="29" s="1"/>
  <c r="N37" i="29"/>
  <c r="E37" i="29" s="1"/>
  <c r="N21" i="29"/>
  <c r="E21" i="29" s="1"/>
  <c r="M34" i="29"/>
  <c r="N34" i="29" s="1"/>
  <c r="E34" i="29" s="1"/>
  <c r="M42" i="29"/>
  <c r="N42" i="29" s="1"/>
  <c r="E42" i="29" s="1"/>
  <c r="N38" i="29"/>
  <c r="E38" i="29" s="1"/>
  <c r="M50" i="29"/>
  <c r="N50" i="29" s="1"/>
  <c r="E50" i="29" s="1"/>
  <c r="M40" i="29"/>
  <c r="N40" i="29" s="1"/>
  <c r="E40" i="29" s="1"/>
  <c r="M39" i="29"/>
  <c r="N39" i="29" s="1"/>
  <c r="E39" i="29" s="1"/>
  <c r="M60" i="29"/>
  <c r="N60" i="29" s="1"/>
  <c r="E60" i="29" s="1"/>
  <c r="N41" i="29"/>
  <c r="E41" i="29" s="1"/>
  <c r="N22" i="29"/>
  <c r="E22" i="29" s="1"/>
  <c r="M48" i="29"/>
  <c r="N48" i="29" s="1"/>
  <c r="E48" i="29" s="1"/>
  <c r="M49" i="28"/>
  <c r="N49" i="28" s="1"/>
  <c r="E49" i="28" s="1"/>
  <c r="M38" i="28"/>
  <c r="M36" i="28"/>
  <c r="N36" i="28" s="1"/>
  <c r="E36" i="28" s="1"/>
  <c r="N24" i="28"/>
  <c r="E24" i="28" s="1"/>
  <c r="M19" i="28"/>
  <c r="N19" i="28" s="1"/>
  <c r="E19" i="28" s="1"/>
  <c r="M34" i="28"/>
  <c r="N34" i="28" s="1"/>
  <c r="E34" i="28" s="1"/>
  <c r="M23" i="28"/>
  <c r="N23" i="28" s="1"/>
  <c r="E23" i="28" s="1"/>
  <c r="M53" i="28"/>
  <c r="N53" i="28" s="1"/>
  <c r="E53" i="28" s="1"/>
  <c r="N32" i="28"/>
  <c r="E32" i="28" s="1"/>
  <c r="M13" i="28"/>
  <c r="M10" i="28"/>
  <c r="N10" i="28" s="1"/>
  <c r="N54" i="28"/>
  <c r="E54" i="28" s="1"/>
  <c r="M62" i="28"/>
  <c r="M54" i="28"/>
  <c r="M48" i="28"/>
  <c r="N48" i="28" s="1"/>
  <c r="E48" i="28" s="1"/>
  <c r="M33" i="28"/>
  <c r="N33" i="28" s="1"/>
  <c r="E33" i="28" s="1"/>
  <c r="M22" i="28"/>
  <c r="N13" i="28"/>
  <c r="E13" i="28" s="1"/>
  <c r="M24" i="28"/>
  <c r="M14" i="28"/>
  <c r="N62" i="28"/>
  <c r="E62" i="28" s="1"/>
  <c r="M59" i="28"/>
  <c r="N59" i="28" s="1"/>
  <c r="E59" i="28" s="1"/>
  <c r="M61" i="28"/>
  <c r="M47" i="28"/>
  <c r="N47" i="28" s="1"/>
  <c r="E47" i="28" s="1"/>
  <c r="N15" i="28"/>
  <c r="E15" i="28" s="1"/>
  <c r="M15" i="28"/>
  <c r="M55" i="28"/>
  <c r="N55" i="28" s="1"/>
  <c r="E55" i="28" s="1"/>
  <c r="M16" i="28"/>
  <c r="M56" i="28"/>
  <c r="L42" i="28"/>
  <c r="M32" i="28"/>
  <c r="L25" i="28"/>
  <c r="L22" i="28"/>
  <c r="N22" i="28" s="1"/>
  <c r="E22" i="28" s="1"/>
  <c r="L21" i="28"/>
  <c r="L61" i="28"/>
  <c r="N61" i="28" s="1"/>
  <c r="E61" i="28" s="1"/>
  <c r="L40" i="28"/>
  <c r="I7" i="28"/>
  <c r="L41" i="28"/>
  <c r="L38" i="28"/>
  <c r="L37" i="28"/>
  <c r="L16" i="28"/>
  <c r="L56" i="28"/>
  <c r="L17" i="28"/>
  <c r="L14" i="28"/>
  <c r="B6" i="27"/>
  <c r="B7" i="27"/>
  <c r="E10" i="27"/>
  <c r="G10" i="27"/>
  <c r="H10" i="27"/>
  <c r="I10" i="27"/>
  <c r="J10" i="27" s="1"/>
  <c r="K10" i="27" s="1"/>
  <c r="G11" i="27"/>
  <c r="H11" i="27"/>
  <c r="I11" i="27" s="1"/>
  <c r="J11" i="27" s="1"/>
  <c r="K11" i="27" s="1"/>
  <c r="G12" i="27"/>
  <c r="H12" i="27"/>
  <c r="I12" i="27" s="1"/>
  <c r="J12" i="27" s="1"/>
  <c r="K12" i="27" s="1"/>
  <c r="G13" i="27"/>
  <c r="H13" i="27"/>
  <c r="I13" i="27"/>
  <c r="J13" i="27"/>
  <c r="K13" i="27"/>
  <c r="G14" i="27"/>
  <c r="H14" i="27"/>
  <c r="I14" i="27"/>
  <c r="J14" i="27"/>
  <c r="K14" i="27"/>
  <c r="G15" i="27"/>
  <c r="H15" i="27"/>
  <c r="I15" i="27"/>
  <c r="J15" i="27"/>
  <c r="K15" i="27"/>
  <c r="G16" i="27"/>
  <c r="H16" i="27"/>
  <c r="I16" i="27"/>
  <c r="J16" i="27"/>
  <c r="K16" i="27"/>
  <c r="G17" i="27"/>
  <c r="H17" i="27"/>
  <c r="I17" i="27"/>
  <c r="J17" i="27" s="1"/>
  <c r="K17" i="27" s="1"/>
  <c r="G18" i="27"/>
  <c r="H18" i="27"/>
  <c r="I18" i="27"/>
  <c r="J18" i="27" s="1"/>
  <c r="K18" i="27" s="1"/>
  <c r="G19" i="27"/>
  <c r="H19" i="27"/>
  <c r="I19" i="27" s="1"/>
  <c r="J19" i="27" s="1"/>
  <c r="K19" i="27" s="1"/>
  <c r="G20" i="27"/>
  <c r="H20" i="27"/>
  <c r="I20" i="27" s="1"/>
  <c r="J20" i="27" s="1"/>
  <c r="K20" i="27" s="1"/>
  <c r="G21" i="27"/>
  <c r="H21" i="27"/>
  <c r="I21" i="27"/>
  <c r="J21" i="27"/>
  <c r="K21" i="27"/>
  <c r="G22" i="27"/>
  <c r="H22" i="27"/>
  <c r="I22" i="27"/>
  <c r="J22" i="27"/>
  <c r="K22" i="27"/>
  <c r="G23" i="27"/>
  <c r="H23" i="27"/>
  <c r="I23" i="27"/>
  <c r="J23" i="27"/>
  <c r="K23" i="27"/>
  <c r="G24" i="27"/>
  <c r="H24" i="27"/>
  <c r="I24" i="27"/>
  <c r="J24" i="27"/>
  <c r="K24" i="27"/>
  <c r="G25" i="27"/>
  <c r="H25" i="27"/>
  <c r="I25" i="27"/>
  <c r="J25" i="27"/>
  <c r="K25" i="27" s="1"/>
  <c r="G26" i="27"/>
  <c r="H26" i="27"/>
  <c r="I26" i="27"/>
  <c r="J26" i="27" s="1"/>
  <c r="K26" i="27" s="1"/>
  <c r="G27" i="27"/>
  <c r="H27" i="27"/>
  <c r="I27" i="27" s="1"/>
  <c r="J27" i="27" s="1"/>
  <c r="K27" i="27" s="1"/>
  <c r="G28" i="27"/>
  <c r="H28" i="27"/>
  <c r="I28" i="27" s="1"/>
  <c r="J28" i="27" s="1"/>
  <c r="K28" i="27" s="1"/>
  <c r="G29" i="27"/>
  <c r="H29" i="27"/>
  <c r="I29" i="27"/>
  <c r="J29" i="27"/>
  <c r="K29" i="27"/>
  <c r="G30" i="27"/>
  <c r="H30" i="27"/>
  <c r="I30" i="27"/>
  <c r="J30" i="27"/>
  <c r="K30" i="27"/>
  <c r="G31" i="27"/>
  <c r="H31" i="27"/>
  <c r="I31" i="27"/>
  <c r="J31" i="27"/>
  <c r="K31" i="27"/>
  <c r="G32" i="27"/>
  <c r="H32" i="27"/>
  <c r="I32" i="27"/>
  <c r="J32" i="27"/>
  <c r="K32" i="27"/>
  <c r="G33" i="27"/>
  <c r="H33" i="27"/>
  <c r="I33" i="27"/>
  <c r="J33" i="27" s="1"/>
  <c r="K33" i="27" s="1"/>
  <c r="G34" i="27"/>
  <c r="H34" i="27"/>
  <c r="I34" i="27"/>
  <c r="J34" i="27" s="1"/>
  <c r="K34" i="27" s="1"/>
  <c r="G35" i="27"/>
  <c r="H35" i="27"/>
  <c r="I35" i="27" s="1"/>
  <c r="J35" i="27" s="1"/>
  <c r="K35" i="27" s="1"/>
  <c r="G36" i="27"/>
  <c r="H36" i="27"/>
  <c r="I36" i="27" s="1"/>
  <c r="J36" i="27" s="1"/>
  <c r="K36" i="27"/>
  <c r="G37" i="27"/>
  <c r="H37" i="27"/>
  <c r="I37" i="27"/>
  <c r="J37" i="27"/>
  <c r="K37" i="27"/>
  <c r="G38" i="27"/>
  <c r="H38" i="27"/>
  <c r="I38" i="27"/>
  <c r="J38" i="27"/>
  <c r="K38" i="27"/>
  <c r="G39" i="27"/>
  <c r="H39" i="27"/>
  <c r="I39" i="27"/>
  <c r="J39" i="27" s="1"/>
  <c r="K39" i="27" s="1"/>
  <c r="G40" i="27"/>
  <c r="H40" i="27"/>
  <c r="I40" i="27"/>
  <c r="J40" i="27"/>
  <c r="K40" i="27"/>
  <c r="G41" i="27"/>
  <c r="H41" i="27"/>
  <c r="I41" i="27"/>
  <c r="J41" i="27"/>
  <c r="K41" i="27" s="1"/>
  <c r="G42" i="27"/>
  <c r="H42" i="27"/>
  <c r="I42" i="27"/>
  <c r="J42" i="27" s="1"/>
  <c r="K42" i="27" s="1"/>
  <c r="G43" i="27"/>
  <c r="H43" i="27"/>
  <c r="I43" i="27" s="1"/>
  <c r="J43" i="27" s="1"/>
  <c r="K43" i="27" s="1"/>
  <c r="G44" i="27"/>
  <c r="H44" i="27"/>
  <c r="I44" i="27" s="1"/>
  <c r="J44" i="27" s="1"/>
  <c r="K44" i="27"/>
  <c r="G45" i="27"/>
  <c r="H45" i="27"/>
  <c r="I45" i="27"/>
  <c r="J45" i="27"/>
  <c r="K45" i="27"/>
  <c r="G46" i="27"/>
  <c r="H46" i="27"/>
  <c r="I46" i="27"/>
  <c r="J46" i="27"/>
  <c r="K46" i="27"/>
  <c r="G47" i="27"/>
  <c r="H47" i="27"/>
  <c r="I47" i="27"/>
  <c r="J47" i="27"/>
  <c r="K47" i="27"/>
  <c r="G48" i="27"/>
  <c r="H48" i="27"/>
  <c r="I48" i="27"/>
  <c r="J48" i="27"/>
  <c r="K48" i="27"/>
  <c r="G49" i="27"/>
  <c r="H49" i="27"/>
  <c r="I49" i="27"/>
  <c r="J49" i="27" s="1"/>
  <c r="K49" i="27" s="1"/>
  <c r="G50" i="27"/>
  <c r="H50" i="27"/>
  <c r="I50" i="27"/>
  <c r="J50" i="27" s="1"/>
  <c r="K50" i="27" s="1"/>
  <c r="G51" i="27"/>
  <c r="H51" i="27"/>
  <c r="I51" i="27" s="1"/>
  <c r="J51" i="27" s="1"/>
  <c r="K51" i="27" s="1"/>
  <c r="G52" i="27"/>
  <c r="H52" i="27"/>
  <c r="I52" i="27" s="1"/>
  <c r="J52" i="27" s="1"/>
  <c r="K52" i="27"/>
  <c r="G53" i="27"/>
  <c r="H53" i="27"/>
  <c r="I53" i="27"/>
  <c r="J53" i="27"/>
  <c r="K53" i="27"/>
  <c r="G54" i="27"/>
  <c r="H54" i="27"/>
  <c r="I54" i="27"/>
  <c r="J54" i="27"/>
  <c r="K54" i="27"/>
  <c r="G55" i="27"/>
  <c r="H55" i="27"/>
  <c r="I55" i="27"/>
  <c r="J55" i="27" s="1"/>
  <c r="K55" i="27" s="1"/>
  <c r="G56" i="27"/>
  <c r="H56" i="27"/>
  <c r="I56" i="27"/>
  <c r="J56" i="27"/>
  <c r="K56" i="27"/>
  <c r="G57" i="27"/>
  <c r="H57" i="27"/>
  <c r="I57" i="27"/>
  <c r="J57" i="27"/>
  <c r="K57" i="27" s="1"/>
  <c r="G58" i="27"/>
  <c r="H58" i="27"/>
  <c r="I58" i="27"/>
  <c r="J58" i="27" s="1"/>
  <c r="K58" i="27" s="1"/>
  <c r="G59" i="27"/>
  <c r="H59" i="27"/>
  <c r="I59" i="27" s="1"/>
  <c r="J59" i="27" s="1"/>
  <c r="K59" i="27" s="1"/>
  <c r="G60" i="27"/>
  <c r="H60" i="27"/>
  <c r="I60" i="27" s="1"/>
  <c r="J60" i="27" s="1"/>
  <c r="K60" i="27"/>
  <c r="G61" i="27"/>
  <c r="H61" i="27"/>
  <c r="I61" i="27"/>
  <c r="J61" i="27"/>
  <c r="K61" i="27"/>
  <c r="G62" i="27"/>
  <c r="H62" i="27"/>
  <c r="I62" i="27"/>
  <c r="J62" i="27"/>
  <c r="K62" i="27"/>
  <c r="N56" i="28" l="1"/>
  <c r="E56" i="28" s="1"/>
  <c r="N16" i="28"/>
  <c r="E16" i="28" s="1"/>
  <c r="N37" i="28"/>
  <c r="E37" i="28" s="1"/>
  <c r="N38" i="28"/>
  <c r="E38" i="28" s="1"/>
  <c r="N41" i="28"/>
  <c r="E41" i="28" s="1"/>
  <c r="M18" i="28"/>
  <c r="N18" i="28" s="1"/>
  <c r="E18" i="28" s="1"/>
  <c r="M20" i="28"/>
  <c r="N20" i="28" s="1"/>
  <c r="E20" i="28" s="1"/>
  <c r="M43" i="28"/>
  <c r="N43" i="28" s="1"/>
  <c r="E43" i="28" s="1"/>
  <c r="M57" i="28"/>
  <c r="N57" i="28" s="1"/>
  <c r="E57" i="28" s="1"/>
  <c r="M17" i="28"/>
  <c r="N17" i="28" s="1"/>
  <c r="E17" i="28" s="1"/>
  <c r="M21" i="28"/>
  <c r="N21" i="28" s="1"/>
  <c r="E21" i="28" s="1"/>
  <c r="M42" i="28"/>
  <c r="N42" i="28" s="1"/>
  <c r="E42" i="28" s="1"/>
  <c r="M44" i="28"/>
  <c r="N44" i="28" s="1"/>
  <c r="E44" i="28" s="1"/>
  <c r="M27" i="28"/>
  <c r="N27" i="28" s="1"/>
  <c r="E27" i="28" s="1"/>
  <c r="M41" i="28"/>
  <c r="M45" i="28"/>
  <c r="N45" i="28" s="1"/>
  <c r="E45" i="28" s="1"/>
  <c r="M46" i="28"/>
  <c r="N46" i="28" s="1"/>
  <c r="E46" i="28" s="1"/>
  <c r="M26" i="28"/>
  <c r="N26" i="28" s="1"/>
  <c r="E26" i="28" s="1"/>
  <c r="M28" i="28"/>
  <c r="N28" i="28" s="1"/>
  <c r="E28" i="28" s="1"/>
  <c r="M51" i="28"/>
  <c r="N51" i="28" s="1"/>
  <c r="E51" i="28" s="1"/>
  <c r="M11" i="28"/>
  <c r="N11" i="28" s="1"/>
  <c r="E11" i="28" s="1"/>
  <c r="M52" i="28"/>
  <c r="N52" i="28" s="1"/>
  <c r="E52" i="28" s="1"/>
  <c r="M50" i="28"/>
  <c r="N50" i="28" s="1"/>
  <c r="E50" i="28" s="1"/>
  <c r="M30" i="28"/>
  <c r="N30" i="28" s="1"/>
  <c r="E30" i="28" s="1"/>
  <c r="M25" i="28"/>
  <c r="N25" i="28" s="1"/>
  <c r="E25" i="28" s="1"/>
  <c r="M29" i="28"/>
  <c r="N29" i="28" s="1"/>
  <c r="E29" i="28" s="1"/>
  <c r="M31" i="28"/>
  <c r="N31" i="28" s="1"/>
  <c r="E31" i="28" s="1"/>
  <c r="M40" i="28"/>
  <c r="N40" i="28" s="1"/>
  <c r="E40" i="28" s="1"/>
  <c r="M35" i="28"/>
  <c r="N35" i="28" s="1"/>
  <c r="E35" i="28" s="1"/>
  <c r="M37" i="28"/>
  <c r="M39" i="28"/>
  <c r="N39" i="28" s="1"/>
  <c r="E39" i="28" s="1"/>
  <c r="M60" i="28"/>
  <c r="N60" i="28" s="1"/>
  <c r="E60" i="28" s="1"/>
  <c r="M58" i="28"/>
  <c r="N58" i="28" s="1"/>
  <c r="E58" i="28" s="1"/>
  <c r="N14" i="28"/>
  <c r="E14" i="28" s="1"/>
  <c r="M12" i="28"/>
  <c r="N12" i="28" s="1"/>
  <c r="E12" i="28" s="1"/>
  <c r="M56" i="27"/>
  <c r="M29" i="27"/>
  <c r="L27" i="27"/>
  <c r="N27" i="27" s="1"/>
  <c r="E27" i="27" s="1"/>
  <c r="L48" i="27"/>
  <c r="M22" i="27"/>
  <c r="M12" i="27"/>
  <c r="L52" i="27"/>
  <c r="L42" i="27"/>
  <c r="M39" i="27"/>
  <c r="M27" i="27"/>
  <c r="M21" i="27"/>
  <c r="L24" i="27"/>
  <c r="M15" i="27"/>
  <c r="L49" i="27"/>
  <c r="L33" i="27"/>
  <c r="L25" i="27"/>
  <c r="L56" i="27"/>
  <c r="N56" i="27" s="1"/>
  <c r="E56" i="27" s="1"/>
  <c r="L50" i="27"/>
  <c r="L34" i="27"/>
  <c r="I6" i="27"/>
  <c r="L10" i="27"/>
  <c r="L18" i="27"/>
  <c r="L57" i="27"/>
  <c r="L41" i="27"/>
  <c r="L26" i="27"/>
  <c r="M25" i="27"/>
  <c r="I7" i="27"/>
  <c r="M41" i="27"/>
  <c r="M18" i="27"/>
  <c r="M48" i="27"/>
  <c r="L16" i="27"/>
  <c r="L11" i="27"/>
  <c r="B6" i="26"/>
  <c r="B7" i="26"/>
  <c r="E10" i="26"/>
  <c r="G10" i="26"/>
  <c r="I6" i="26" s="1"/>
  <c r="H10" i="26"/>
  <c r="I10" i="26"/>
  <c r="J10" i="26" s="1"/>
  <c r="K10" i="26" s="1"/>
  <c r="G11" i="26"/>
  <c r="L11" i="26" s="1"/>
  <c r="H11" i="26"/>
  <c r="I11" i="26" s="1"/>
  <c r="J11" i="26" s="1"/>
  <c r="K11" i="26" s="1"/>
  <c r="G12" i="26"/>
  <c r="L12" i="26" s="1"/>
  <c r="H12" i="26"/>
  <c r="I12" i="26" s="1"/>
  <c r="J12" i="26" s="1"/>
  <c r="K12" i="26" s="1"/>
  <c r="G13" i="26"/>
  <c r="H13" i="26"/>
  <c r="I13" i="26"/>
  <c r="J13" i="26" s="1"/>
  <c r="K13" i="26" s="1"/>
  <c r="G14" i="26"/>
  <c r="H14" i="26"/>
  <c r="I14" i="26" s="1"/>
  <c r="J14" i="26" s="1"/>
  <c r="K14" i="26" s="1"/>
  <c r="G15" i="26"/>
  <c r="H15" i="26"/>
  <c r="I15" i="26"/>
  <c r="J15" i="26"/>
  <c r="K15" i="26"/>
  <c r="L15" i="26"/>
  <c r="G16" i="26"/>
  <c r="H16" i="26"/>
  <c r="I16" i="26"/>
  <c r="J16" i="26"/>
  <c r="K16" i="26"/>
  <c r="G17" i="26"/>
  <c r="L17" i="26" s="1"/>
  <c r="H17" i="26"/>
  <c r="I17" i="26"/>
  <c r="J17" i="26"/>
  <c r="K17" i="26" s="1"/>
  <c r="G18" i="26"/>
  <c r="L18" i="26" s="1"/>
  <c r="H18" i="26"/>
  <c r="I18" i="26"/>
  <c r="J18" i="26" s="1"/>
  <c r="K18" i="26" s="1"/>
  <c r="G19" i="26"/>
  <c r="L19" i="26" s="1"/>
  <c r="H19" i="26"/>
  <c r="I19" i="26" s="1"/>
  <c r="J19" i="26" s="1"/>
  <c r="K19" i="26" s="1"/>
  <c r="G20" i="26"/>
  <c r="L20" i="26" s="1"/>
  <c r="H20" i="26"/>
  <c r="I20" i="26" s="1"/>
  <c r="J20" i="26" s="1"/>
  <c r="K20" i="26" s="1"/>
  <c r="G21" i="26"/>
  <c r="H21" i="26"/>
  <c r="I21" i="26"/>
  <c r="J21" i="26" s="1"/>
  <c r="K21" i="26" s="1"/>
  <c r="G22" i="26"/>
  <c r="H22" i="26"/>
  <c r="I22" i="26" s="1"/>
  <c r="J22" i="26" s="1"/>
  <c r="K22" i="26" s="1"/>
  <c r="G23" i="26"/>
  <c r="H23" i="26"/>
  <c r="I23" i="26"/>
  <c r="J23" i="26"/>
  <c r="K23" i="26"/>
  <c r="L23" i="26"/>
  <c r="G24" i="26"/>
  <c r="H24" i="26"/>
  <c r="I24" i="26"/>
  <c r="J24" i="26"/>
  <c r="K24" i="26"/>
  <c r="G25" i="26"/>
  <c r="L25" i="26" s="1"/>
  <c r="H25" i="26"/>
  <c r="I25" i="26"/>
  <c r="J25" i="26"/>
  <c r="K25" i="26" s="1"/>
  <c r="G26" i="26"/>
  <c r="L26" i="26" s="1"/>
  <c r="H26" i="26"/>
  <c r="I26" i="26"/>
  <c r="J26" i="26" s="1"/>
  <c r="K26" i="26" s="1"/>
  <c r="G27" i="26"/>
  <c r="L27" i="26" s="1"/>
  <c r="H27" i="26"/>
  <c r="I27" i="26" s="1"/>
  <c r="J27" i="26" s="1"/>
  <c r="K27" i="26" s="1"/>
  <c r="G28" i="26"/>
  <c r="L28" i="26" s="1"/>
  <c r="H28" i="26"/>
  <c r="I28" i="26" s="1"/>
  <c r="J28" i="26" s="1"/>
  <c r="K28" i="26" s="1"/>
  <c r="G29" i="26"/>
  <c r="H29" i="26"/>
  <c r="I29" i="26"/>
  <c r="J29" i="26" s="1"/>
  <c r="K29" i="26" s="1"/>
  <c r="G30" i="26"/>
  <c r="H30" i="26"/>
  <c r="I30" i="26" s="1"/>
  <c r="J30" i="26" s="1"/>
  <c r="K30" i="26" s="1"/>
  <c r="G31" i="26"/>
  <c r="H31" i="26"/>
  <c r="I31" i="26"/>
  <c r="J31" i="26"/>
  <c r="K31" i="26"/>
  <c r="L31" i="26"/>
  <c r="G32" i="26"/>
  <c r="H32" i="26"/>
  <c r="I32" i="26"/>
  <c r="J32" i="26"/>
  <c r="K32" i="26"/>
  <c r="G33" i="26"/>
  <c r="L33" i="26" s="1"/>
  <c r="H33" i="26"/>
  <c r="I33" i="26"/>
  <c r="J33" i="26"/>
  <c r="K33" i="26" s="1"/>
  <c r="G34" i="26"/>
  <c r="L34" i="26" s="1"/>
  <c r="H34" i="26"/>
  <c r="I34" i="26"/>
  <c r="J34" i="26" s="1"/>
  <c r="K34" i="26" s="1"/>
  <c r="G35" i="26"/>
  <c r="L35" i="26" s="1"/>
  <c r="H35" i="26"/>
  <c r="I35" i="26" s="1"/>
  <c r="J35" i="26" s="1"/>
  <c r="K35" i="26" s="1"/>
  <c r="G36" i="26"/>
  <c r="L36" i="26" s="1"/>
  <c r="H36" i="26"/>
  <c r="I36" i="26" s="1"/>
  <c r="J36" i="26" s="1"/>
  <c r="K36" i="26" s="1"/>
  <c r="G37" i="26"/>
  <c r="H37" i="26"/>
  <c r="I37" i="26"/>
  <c r="J37" i="26" s="1"/>
  <c r="K37" i="26" s="1"/>
  <c r="G38" i="26"/>
  <c r="H38" i="26"/>
  <c r="I38" i="26" s="1"/>
  <c r="J38" i="26" s="1"/>
  <c r="K38" i="26" s="1"/>
  <c r="G39" i="26"/>
  <c r="H39" i="26"/>
  <c r="I39" i="26"/>
  <c r="J39" i="26"/>
  <c r="K39" i="26"/>
  <c r="L39" i="26"/>
  <c r="G40" i="26"/>
  <c r="H40" i="26"/>
  <c r="I40" i="26"/>
  <c r="J40" i="26"/>
  <c r="K40" i="26"/>
  <c r="G41" i="26"/>
  <c r="L41" i="26" s="1"/>
  <c r="H41" i="26"/>
  <c r="I41" i="26"/>
  <c r="J41" i="26"/>
  <c r="K41" i="26" s="1"/>
  <c r="G42" i="26"/>
  <c r="L42" i="26" s="1"/>
  <c r="H42" i="26"/>
  <c r="I42" i="26"/>
  <c r="J42" i="26" s="1"/>
  <c r="K42" i="26" s="1"/>
  <c r="G43" i="26"/>
  <c r="L43" i="26" s="1"/>
  <c r="H43" i="26"/>
  <c r="I43" i="26" s="1"/>
  <c r="J43" i="26" s="1"/>
  <c r="K43" i="26" s="1"/>
  <c r="G44" i="26"/>
  <c r="L44" i="26" s="1"/>
  <c r="H44" i="26"/>
  <c r="I44" i="26" s="1"/>
  <c r="J44" i="26" s="1"/>
  <c r="K44" i="26" s="1"/>
  <c r="G45" i="26"/>
  <c r="H45" i="26"/>
  <c r="I45" i="26"/>
  <c r="J45" i="26" s="1"/>
  <c r="K45" i="26" s="1"/>
  <c r="G46" i="26"/>
  <c r="H46" i="26"/>
  <c r="I46" i="26" s="1"/>
  <c r="J46" i="26" s="1"/>
  <c r="K46" i="26" s="1"/>
  <c r="G47" i="26"/>
  <c r="H47" i="26"/>
  <c r="I47" i="26"/>
  <c r="J47" i="26"/>
  <c r="K47" i="26"/>
  <c r="L47" i="26"/>
  <c r="G48" i="26"/>
  <c r="H48" i="26"/>
  <c r="I48" i="26"/>
  <c r="J48" i="26"/>
  <c r="K48" i="26"/>
  <c r="G49" i="26"/>
  <c r="L49" i="26" s="1"/>
  <c r="H49" i="26"/>
  <c r="I49" i="26"/>
  <c r="J49" i="26"/>
  <c r="K49" i="26" s="1"/>
  <c r="G50" i="26"/>
  <c r="L50" i="26" s="1"/>
  <c r="H50" i="26"/>
  <c r="I50" i="26"/>
  <c r="J50" i="26" s="1"/>
  <c r="K50" i="26" s="1"/>
  <c r="G51" i="26"/>
  <c r="L51" i="26" s="1"/>
  <c r="H51" i="26"/>
  <c r="I51" i="26" s="1"/>
  <c r="J51" i="26" s="1"/>
  <c r="K51" i="26" s="1"/>
  <c r="G52" i="26"/>
  <c r="L52" i="26" s="1"/>
  <c r="H52" i="26"/>
  <c r="I52" i="26" s="1"/>
  <c r="J52" i="26" s="1"/>
  <c r="K52" i="26" s="1"/>
  <c r="G53" i="26"/>
  <c r="H53" i="26"/>
  <c r="I53" i="26"/>
  <c r="J53" i="26" s="1"/>
  <c r="K53" i="26" s="1"/>
  <c r="G54" i="26"/>
  <c r="H54" i="26"/>
  <c r="I54" i="26" s="1"/>
  <c r="J54" i="26" s="1"/>
  <c r="K54" i="26" s="1"/>
  <c r="G55" i="26"/>
  <c r="H55" i="26"/>
  <c r="I55" i="26"/>
  <c r="J55" i="26"/>
  <c r="K55" i="26"/>
  <c r="L55" i="26"/>
  <c r="G56" i="26"/>
  <c r="H56" i="26"/>
  <c r="I56" i="26"/>
  <c r="J56" i="26"/>
  <c r="K56" i="26"/>
  <c r="G57" i="26"/>
  <c r="L57" i="26" s="1"/>
  <c r="H57" i="26"/>
  <c r="I57" i="26"/>
  <c r="J57" i="26"/>
  <c r="K57" i="26" s="1"/>
  <c r="G58" i="26"/>
  <c r="L58" i="26" s="1"/>
  <c r="H58" i="26"/>
  <c r="I58" i="26"/>
  <c r="J58" i="26" s="1"/>
  <c r="K58" i="26" s="1"/>
  <c r="G59" i="26"/>
  <c r="L59" i="26" s="1"/>
  <c r="H59" i="26"/>
  <c r="I59" i="26" s="1"/>
  <c r="J59" i="26" s="1"/>
  <c r="K59" i="26" s="1"/>
  <c r="G60" i="26"/>
  <c r="L60" i="26" s="1"/>
  <c r="H60" i="26"/>
  <c r="I60" i="26" s="1"/>
  <c r="J60" i="26" s="1"/>
  <c r="K60" i="26" s="1"/>
  <c r="G61" i="26"/>
  <c r="H61" i="26"/>
  <c r="I61" i="26"/>
  <c r="J61" i="26" s="1"/>
  <c r="K61" i="26" s="1"/>
  <c r="G62" i="26"/>
  <c r="H62" i="26"/>
  <c r="I62" i="26" s="1"/>
  <c r="J62" i="26" s="1"/>
  <c r="K62" i="26" s="1"/>
  <c r="M42" i="27" l="1"/>
  <c r="M35" i="27"/>
  <c r="M37" i="27"/>
  <c r="M38" i="27"/>
  <c r="M53" i="27"/>
  <c r="M50" i="27"/>
  <c r="N50" i="27" s="1"/>
  <c r="E50" i="27" s="1"/>
  <c r="M28" i="27"/>
  <c r="M19" i="27"/>
  <c r="M11" i="27"/>
  <c r="M58" i="27"/>
  <c r="M36" i="27"/>
  <c r="M52" i="27"/>
  <c r="M51" i="27"/>
  <c r="M54" i="27"/>
  <c r="M34" i="27"/>
  <c r="N34" i="27" s="1"/>
  <c r="E34" i="27" s="1"/>
  <c r="M20" i="27"/>
  <c r="M60" i="27"/>
  <c r="M44" i="27"/>
  <c r="M13" i="27"/>
  <c r="M45" i="27"/>
  <c r="M10" i="27"/>
  <c r="N10" i="27" s="1"/>
  <c r="N42" i="27"/>
  <c r="E42" i="27" s="1"/>
  <c r="M59" i="27"/>
  <c r="M26" i="27"/>
  <c r="M31" i="27"/>
  <c r="L13" i="27"/>
  <c r="L14" i="27"/>
  <c r="N14" i="27" s="1"/>
  <c r="E14" i="27" s="1"/>
  <c r="L39" i="27"/>
  <c r="N39" i="27" s="1"/>
  <c r="E39" i="27" s="1"/>
  <c r="L20" i="27"/>
  <c r="L23" i="27"/>
  <c r="L28" i="27"/>
  <c r="N28" i="27" s="1"/>
  <c r="E28" i="27" s="1"/>
  <c r="L47" i="27"/>
  <c r="L12" i="27"/>
  <c r="N12" i="27" s="1"/>
  <c r="E12" i="27" s="1"/>
  <c r="L22" i="27"/>
  <c r="N22" i="27" s="1"/>
  <c r="E22" i="27" s="1"/>
  <c r="L29" i="27"/>
  <c r="N29" i="27" s="1"/>
  <c r="E29" i="27" s="1"/>
  <c r="L55" i="27"/>
  <c r="L35" i="27"/>
  <c r="N35" i="27" s="1"/>
  <c r="E35" i="27" s="1"/>
  <c r="L37" i="27"/>
  <c r="N37" i="27" s="1"/>
  <c r="E37" i="27" s="1"/>
  <c r="L38" i="27"/>
  <c r="N38" i="27" s="1"/>
  <c r="E38" i="27" s="1"/>
  <c r="L51" i="27"/>
  <c r="L53" i="27"/>
  <c r="L54" i="27"/>
  <c r="L31" i="27"/>
  <c r="N31" i="27" s="1"/>
  <c r="E31" i="27" s="1"/>
  <c r="L44" i="27"/>
  <c r="N44" i="27" s="1"/>
  <c r="E44" i="27" s="1"/>
  <c r="L60" i="27"/>
  <c r="N60" i="27" s="1"/>
  <c r="E60" i="27" s="1"/>
  <c r="L15" i="27"/>
  <c r="N15" i="27" s="1"/>
  <c r="E15" i="27" s="1"/>
  <c r="L21" i="27"/>
  <c r="N21" i="27" s="1"/>
  <c r="E21" i="27" s="1"/>
  <c r="L59" i="27"/>
  <c r="L61" i="27"/>
  <c r="L30" i="27"/>
  <c r="L43" i="27"/>
  <c r="N43" i="27" s="1"/>
  <c r="E43" i="27" s="1"/>
  <c r="L46" i="27"/>
  <c r="N46" i="27" s="1"/>
  <c r="E46" i="27" s="1"/>
  <c r="L45" i="27"/>
  <c r="N45" i="27" s="1"/>
  <c r="E45" i="27" s="1"/>
  <c r="L62" i="27"/>
  <c r="N62" i="27" s="1"/>
  <c r="E62" i="27" s="1"/>
  <c r="L17" i="27"/>
  <c r="N17" i="27" s="1"/>
  <c r="E17" i="27" s="1"/>
  <c r="M49" i="27"/>
  <c r="M61" i="27"/>
  <c r="M46" i="27"/>
  <c r="L36" i="27"/>
  <c r="N36" i="27" s="1"/>
  <c r="E36" i="27" s="1"/>
  <c r="N33" i="27"/>
  <c r="E33" i="27" s="1"/>
  <c r="N52" i="27"/>
  <c r="E52" i="27" s="1"/>
  <c r="N26" i="27"/>
  <c r="E26" i="27" s="1"/>
  <c r="N49" i="27"/>
  <c r="E49" i="27" s="1"/>
  <c r="N41" i="27"/>
  <c r="E41" i="27" s="1"/>
  <c r="N11" i="27"/>
  <c r="E11" i="27" s="1"/>
  <c r="M16" i="27"/>
  <c r="M40" i="27"/>
  <c r="N16" i="27"/>
  <c r="E16" i="27" s="1"/>
  <c r="N18" i="27"/>
  <c r="E18" i="27" s="1"/>
  <c r="N25" i="27"/>
  <c r="E25" i="27" s="1"/>
  <c r="M17" i="27"/>
  <c r="N48" i="27"/>
  <c r="E48" i="27" s="1"/>
  <c r="M57" i="27"/>
  <c r="N57" i="27" s="1"/>
  <c r="E57" i="27" s="1"/>
  <c r="M30" i="27"/>
  <c r="M55" i="27"/>
  <c r="M43" i="27"/>
  <c r="M62" i="27"/>
  <c r="M32" i="27"/>
  <c r="M47" i="27"/>
  <c r="L40" i="27"/>
  <c r="L19" i="27"/>
  <c r="M24" i="27"/>
  <c r="N24" i="27" s="1"/>
  <c r="E24" i="27" s="1"/>
  <c r="M23" i="27"/>
  <c r="L58" i="27"/>
  <c r="N58" i="27" s="1"/>
  <c r="E58" i="27" s="1"/>
  <c r="L32" i="27"/>
  <c r="M14" i="27"/>
  <c r="M33" i="27"/>
  <c r="M23" i="26"/>
  <c r="N23" i="26" s="1"/>
  <c r="E23" i="26" s="1"/>
  <c r="L16" i="26"/>
  <c r="L24" i="26"/>
  <c r="L32" i="26"/>
  <c r="L40" i="26"/>
  <c r="L48" i="26"/>
  <c r="L56" i="26"/>
  <c r="L13" i="26"/>
  <c r="L21" i="26"/>
  <c r="L45" i="26"/>
  <c r="L61" i="26"/>
  <c r="L54" i="26"/>
  <c r="L37" i="26"/>
  <c r="L14" i="26"/>
  <c r="L30" i="26"/>
  <c r="L46" i="26"/>
  <c r="L53" i="26"/>
  <c r="L29" i="26"/>
  <c r="L22" i="26"/>
  <c r="L38" i="26"/>
  <c r="L62" i="26"/>
  <c r="M21" i="26"/>
  <c r="M57" i="26"/>
  <c r="N57" i="26" s="1"/>
  <c r="E57" i="26" s="1"/>
  <c r="M47" i="26"/>
  <c r="N47" i="26" s="1"/>
  <c r="E47" i="26" s="1"/>
  <c r="M56" i="26"/>
  <c r="M49" i="26"/>
  <c r="N49" i="26" s="1"/>
  <c r="E49" i="26" s="1"/>
  <c r="I7" i="26"/>
  <c r="M55" i="26" s="1"/>
  <c r="N55" i="26" s="1"/>
  <c r="E55" i="26" s="1"/>
  <c r="M10" i="26"/>
  <c r="M42" i="26"/>
  <c r="N42" i="26" s="1"/>
  <c r="E42" i="26" s="1"/>
  <c r="M35" i="26"/>
  <c r="N35" i="26" s="1"/>
  <c r="E35" i="26" s="1"/>
  <c r="L10" i="26"/>
  <c r="B6" i="25"/>
  <c r="B7" i="25"/>
  <c r="E10" i="25"/>
  <c r="G10" i="25"/>
  <c r="H10" i="25"/>
  <c r="I10" i="25"/>
  <c r="J10" i="25" s="1"/>
  <c r="K10" i="25" s="1"/>
  <c r="G11" i="25"/>
  <c r="H11" i="25"/>
  <c r="I11" i="25" s="1"/>
  <c r="J11" i="25" s="1"/>
  <c r="K11" i="25" s="1"/>
  <c r="G12" i="25"/>
  <c r="H12" i="25"/>
  <c r="I12" i="25" s="1"/>
  <c r="J12" i="25" s="1"/>
  <c r="K12" i="25" s="1"/>
  <c r="G13" i="25"/>
  <c r="H13" i="25"/>
  <c r="I13" i="25"/>
  <c r="J13" i="25"/>
  <c r="K13" i="25"/>
  <c r="G14" i="25"/>
  <c r="H14" i="25"/>
  <c r="I14" i="25"/>
  <c r="J14" i="25"/>
  <c r="K14" i="25"/>
  <c r="G15" i="25"/>
  <c r="H15" i="25"/>
  <c r="I15" i="25"/>
  <c r="J15" i="25"/>
  <c r="K15" i="25"/>
  <c r="G16" i="25"/>
  <c r="H16" i="25"/>
  <c r="I16" i="25"/>
  <c r="J16" i="25"/>
  <c r="K16" i="25"/>
  <c r="G17" i="25"/>
  <c r="H17" i="25"/>
  <c r="I17" i="25"/>
  <c r="J17" i="25" s="1"/>
  <c r="K17" i="25" s="1"/>
  <c r="G18" i="25"/>
  <c r="H18" i="25"/>
  <c r="I18" i="25"/>
  <c r="J18" i="25" s="1"/>
  <c r="K18" i="25" s="1"/>
  <c r="G19" i="25"/>
  <c r="H19" i="25"/>
  <c r="I19" i="25" s="1"/>
  <c r="J19" i="25" s="1"/>
  <c r="K19" i="25" s="1"/>
  <c r="G20" i="25"/>
  <c r="H20" i="25"/>
  <c r="I20" i="25" s="1"/>
  <c r="J20" i="25" s="1"/>
  <c r="K20" i="25" s="1"/>
  <c r="G21" i="25"/>
  <c r="H21" i="25"/>
  <c r="I21" i="25"/>
  <c r="J21" i="25"/>
  <c r="K21" i="25"/>
  <c r="G22" i="25"/>
  <c r="H22" i="25"/>
  <c r="I22" i="25"/>
  <c r="J22" i="25"/>
  <c r="K22" i="25"/>
  <c r="G23" i="25"/>
  <c r="H23" i="25"/>
  <c r="I23" i="25"/>
  <c r="J23" i="25"/>
  <c r="K23" i="25"/>
  <c r="G24" i="25"/>
  <c r="H24" i="25"/>
  <c r="I24" i="25" s="1"/>
  <c r="J24" i="25" s="1"/>
  <c r="K24" i="25" s="1"/>
  <c r="G25" i="25"/>
  <c r="H25" i="25"/>
  <c r="I25" i="25"/>
  <c r="J25" i="25"/>
  <c r="K25" i="25" s="1"/>
  <c r="G26" i="25"/>
  <c r="H26" i="25"/>
  <c r="I26" i="25"/>
  <c r="J26" i="25" s="1"/>
  <c r="K26" i="25" s="1"/>
  <c r="G27" i="25"/>
  <c r="H27" i="25"/>
  <c r="I27" i="25" s="1"/>
  <c r="J27" i="25" s="1"/>
  <c r="K27" i="25" s="1"/>
  <c r="G28" i="25"/>
  <c r="H28" i="25"/>
  <c r="I28" i="25" s="1"/>
  <c r="J28" i="25" s="1"/>
  <c r="K28" i="25" s="1"/>
  <c r="G29" i="25"/>
  <c r="H29" i="25"/>
  <c r="I29" i="25"/>
  <c r="J29" i="25"/>
  <c r="K29" i="25"/>
  <c r="G30" i="25"/>
  <c r="H30" i="25"/>
  <c r="I30" i="25"/>
  <c r="J30" i="25"/>
  <c r="K30" i="25"/>
  <c r="G31" i="25"/>
  <c r="H31" i="25"/>
  <c r="I31" i="25"/>
  <c r="J31" i="25"/>
  <c r="K31" i="25"/>
  <c r="G32" i="25"/>
  <c r="H32" i="25"/>
  <c r="I32" i="25" s="1"/>
  <c r="J32" i="25" s="1"/>
  <c r="K32" i="25" s="1"/>
  <c r="G33" i="25"/>
  <c r="H33" i="25"/>
  <c r="I33" i="25"/>
  <c r="J33" i="25"/>
  <c r="K33" i="25" s="1"/>
  <c r="G34" i="25"/>
  <c r="H34" i="25"/>
  <c r="I34" i="25"/>
  <c r="J34" i="25" s="1"/>
  <c r="K34" i="25" s="1"/>
  <c r="G35" i="25"/>
  <c r="H35" i="25"/>
  <c r="I35" i="25" s="1"/>
  <c r="J35" i="25" s="1"/>
  <c r="K35" i="25" s="1"/>
  <c r="G36" i="25"/>
  <c r="H36" i="25"/>
  <c r="I36" i="25" s="1"/>
  <c r="J36" i="25" s="1"/>
  <c r="K36" i="25" s="1"/>
  <c r="G37" i="25"/>
  <c r="H37" i="25"/>
  <c r="I37" i="25"/>
  <c r="J37" i="25"/>
  <c r="K37" i="25"/>
  <c r="G38" i="25"/>
  <c r="H38" i="25"/>
  <c r="I38" i="25"/>
  <c r="J38" i="25"/>
  <c r="K38" i="25"/>
  <c r="G39" i="25"/>
  <c r="H39" i="25"/>
  <c r="I39" i="25"/>
  <c r="J39" i="25"/>
  <c r="K39" i="25"/>
  <c r="G40" i="25"/>
  <c r="H40" i="25"/>
  <c r="I40" i="25"/>
  <c r="J40" i="25" s="1"/>
  <c r="K40" i="25" s="1"/>
  <c r="G41" i="25"/>
  <c r="H41" i="25"/>
  <c r="I41" i="25"/>
  <c r="J41" i="25"/>
  <c r="K41" i="25" s="1"/>
  <c r="G42" i="25"/>
  <c r="H42" i="25"/>
  <c r="I42" i="25" s="1"/>
  <c r="J42" i="25" s="1"/>
  <c r="K42" i="25" s="1"/>
  <c r="G43" i="25"/>
  <c r="H43" i="25"/>
  <c r="I43" i="25" s="1"/>
  <c r="J43" i="25" s="1"/>
  <c r="K43" i="25" s="1"/>
  <c r="G44" i="25"/>
  <c r="H44" i="25"/>
  <c r="I44" i="25" s="1"/>
  <c r="J44" i="25" s="1"/>
  <c r="K44" i="25" s="1"/>
  <c r="G45" i="25"/>
  <c r="H45" i="25"/>
  <c r="I45" i="25"/>
  <c r="J45" i="25"/>
  <c r="K45" i="25"/>
  <c r="G46" i="25"/>
  <c r="H46" i="25"/>
  <c r="I46" i="25"/>
  <c r="J46" i="25"/>
  <c r="K46" i="25"/>
  <c r="G47" i="25"/>
  <c r="H47" i="25"/>
  <c r="I47" i="25"/>
  <c r="J47" i="25" s="1"/>
  <c r="K47" i="25" s="1"/>
  <c r="G48" i="25"/>
  <c r="H48" i="25"/>
  <c r="I48" i="25"/>
  <c r="J48" i="25"/>
  <c r="K48" i="25" s="1"/>
  <c r="G49" i="25"/>
  <c r="H49" i="25"/>
  <c r="I49" i="25"/>
  <c r="J49" i="25"/>
  <c r="K49" i="25" s="1"/>
  <c r="G50" i="25"/>
  <c r="H50" i="25"/>
  <c r="I50" i="25" s="1"/>
  <c r="J50" i="25" s="1"/>
  <c r="K50" i="25" s="1"/>
  <c r="G51" i="25"/>
  <c r="H51" i="25"/>
  <c r="I51" i="25" s="1"/>
  <c r="J51" i="25" s="1"/>
  <c r="K51" i="25" s="1"/>
  <c r="G52" i="25"/>
  <c r="H52" i="25"/>
  <c r="I52" i="25" s="1"/>
  <c r="J52" i="25" s="1"/>
  <c r="K52" i="25" s="1"/>
  <c r="G53" i="25"/>
  <c r="H53" i="25"/>
  <c r="I53" i="25"/>
  <c r="J53" i="25"/>
  <c r="K53" i="25"/>
  <c r="G54" i="25"/>
  <c r="H54" i="25"/>
  <c r="I54" i="25"/>
  <c r="J54" i="25"/>
  <c r="K54" i="25"/>
  <c r="G55" i="25"/>
  <c r="H55" i="25"/>
  <c r="I55" i="25"/>
  <c r="J55" i="25" s="1"/>
  <c r="K55" i="25" s="1"/>
  <c r="G56" i="25"/>
  <c r="H56" i="25"/>
  <c r="I56" i="25"/>
  <c r="J56" i="25"/>
  <c r="K56" i="25"/>
  <c r="G57" i="25"/>
  <c r="H57" i="25"/>
  <c r="I57" i="25"/>
  <c r="J57" i="25"/>
  <c r="K57" i="25" s="1"/>
  <c r="G58" i="25"/>
  <c r="H58" i="25"/>
  <c r="I58" i="25"/>
  <c r="J58" i="25" s="1"/>
  <c r="K58" i="25" s="1"/>
  <c r="G59" i="25"/>
  <c r="H59" i="25"/>
  <c r="I59" i="25" s="1"/>
  <c r="J59" i="25" s="1"/>
  <c r="K59" i="25" s="1"/>
  <c r="G60" i="25"/>
  <c r="H60" i="25"/>
  <c r="I60" i="25"/>
  <c r="J60" i="25"/>
  <c r="K60" i="25"/>
  <c r="G61" i="25"/>
  <c r="H61" i="25"/>
  <c r="I61" i="25"/>
  <c r="J61" i="25"/>
  <c r="K61" i="25"/>
  <c r="G62" i="25"/>
  <c r="H62" i="25"/>
  <c r="I62" i="25"/>
  <c r="J62" i="25"/>
  <c r="K62" i="25"/>
  <c r="N23" i="27" l="1"/>
  <c r="E23" i="27" s="1"/>
  <c r="N20" i="27"/>
  <c r="E20" i="27" s="1"/>
  <c r="N30" i="27"/>
  <c r="E30" i="27" s="1"/>
  <c r="N54" i="27"/>
  <c r="E54" i="27" s="1"/>
  <c r="N32" i="27"/>
  <c r="E32" i="27" s="1"/>
  <c r="N61" i="27"/>
  <c r="E61" i="27" s="1"/>
  <c r="N53" i="27"/>
  <c r="E53" i="27" s="1"/>
  <c r="N19" i="27"/>
  <c r="E19" i="27" s="1"/>
  <c r="N40" i="27"/>
  <c r="E40" i="27" s="1"/>
  <c r="N55" i="27"/>
  <c r="E55" i="27" s="1"/>
  <c r="N13" i="27"/>
  <c r="E13" i="27" s="1"/>
  <c r="N59" i="27"/>
  <c r="E59" i="27" s="1"/>
  <c r="N51" i="27"/>
  <c r="E51" i="27" s="1"/>
  <c r="N47" i="27"/>
  <c r="E47" i="27" s="1"/>
  <c r="N30" i="26"/>
  <c r="E30" i="26" s="1"/>
  <c r="M19" i="26"/>
  <c r="N19" i="26" s="1"/>
  <c r="E19" i="26" s="1"/>
  <c r="M25" i="26"/>
  <c r="N25" i="26" s="1"/>
  <c r="E25" i="26" s="1"/>
  <c r="M44" i="26"/>
  <c r="N44" i="26" s="1"/>
  <c r="E44" i="26" s="1"/>
  <c r="N37" i="26"/>
  <c r="E37" i="26" s="1"/>
  <c r="M20" i="26"/>
  <c r="N20" i="26" s="1"/>
  <c r="E20" i="26" s="1"/>
  <c r="M24" i="26"/>
  <c r="N24" i="26" s="1"/>
  <c r="E24" i="26" s="1"/>
  <c r="M48" i="26"/>
  <c r="N48" i="26" s="1"/>
  <c r="E48" i="26" s="1"/>
  <c r="M52" i="26"/>
  <c r="N52" i="26" s="1"/>
  <c r="E52" i="26" s="1"/>
  <c r="M58" i="26"/>
  <c r="N58" i="26" s="1"/>
  <c r="E58" i="26" s="1"/>
  <c r="M50" i="26"/>
  <c r="N50" i="26" s="1"/>
  <c r="E50" i="26" s="1"/>
  <c r="M43" i="26"/>
  <c r="N43" i="26" s="1"/>
  <c r="E43" i="26" s="1"/>
  <c r="M45" i="26"/>
  <c r="N45" i="26" s="1"/>
  <c r="E45" i="26" s="1"/>
  <c r="M17" i="26"/>
  <c r="N17" i="26" s="1"/>
  <c r="E17" i="26" s="1"/>
  <c r="N10" i="26"/>
  <c r="N62" i="26"/>
  <c r="E62" i="26" s="1"/>
  <c r="M33" i="26"/>
  <c r="N33" i="26" s="1"/>
  <c r="E33" i="26" s="1"/>
  <c r="M40" i="26"/>
  <c r="N40" i="26" s="1"/>
  <c r="E40" i="26" s="1"/>
  <c r="M61" i="26"/>
  <c r="N61" i="26" s="1"/>
  <c r="E61" i="26" s="1"/>
  <c r="M32" i="26"/>
  <c r="N32" i="26" s="1"/>
  <c r="E32" i="26" s="1"/>
  <c r="N16" i="26"/>
  <c r="E16" i="26" s="1"/>
  <c r="M62" i="26"/>
  <c r="M22" i="26"/>
  <c r="N22" i="26" s="1"/>
  <c r="E22" i="26" s="1"/>
  <c r="M54" i="26"/>
  <c r="N54" i="26" s="1"/>
  <c r="E54" i="26" s="1"/>
  <c r="M38" i="26"/>
  <c r="N38" i="26" s="1"/>
  <c r="E38" i="26" s="1"/>
  <c r="M30" i="26"/>
  <c r="M12" i="26"/>
  <c r="N12" i="26" s="1"/>
  <c r="E12" i="26" s="1"/>
  <c r="M27" i="26"/>
  <c r="N27" i="26" s="1"/>
  <c r="E27" i="26" s="1"/>
  <c r="M28" i="26"/>
  <c r="N28" i="26" s="1"/>
  <c r="E28" i="26" s="1"/>
  <c r="M26" i="26"/>
  <c r="N26" i="26" s="1"/>
  <c r="E26" i="26" s="1"/>
  <c r="M31" i="26"/>
  <c r="N31" i="26" s="1"/>
  <c r="E31" i="26" s="1"/>
  <c r="M59" i="26"/>
  <c r="N59" i="26" s="1"/>
  <c r="E59" i="26" s="1"/>
  <c r="M29" i="26"/>
  <c r="N29" i="26" s="1"/>
  <c r="E29" i="26" s="1"/>
  <c r="M36" i="26"/>
  <c r="N36" i="26" s="1"/>
  <c r="E36" i="26" s="1"/>
  <c r="M34" i="26"/>
  <c r="N34" i="26" s="1"/>
  <c r="E34" i="26" s="1"/>
  <c r="M39" i="26"/>
  <c r="N39" i="26" s="1"/>
  <c r="E39" i="26" s="1"/>
  <c r="N53" i="26"/>
  <c r="E53" i="26" s="1"/>
  <c r="N21" i="26"/>
  <c r="E21" i="26" s="1"/>
  <c r="M16" i="26"/>
  <c r="M51" i="26"/>
  <c r="N51" i="26" s="1"/>
  <c r="E51" i="26" s="1"/>
  <c r="M46" i="26"/>
  <c r="N56" i="26"/>
  <c r="E56" i="26" s="1"/>
  <c r="M53" i="26"/>
  <c r="M11" i="26"/>
  <c r="N11" i="26" s="1"/>
  <c r="E11" i="26" s="1"/>
  <c r="M41" i="26"/>
  <c r="N41" i="26" s="1"/>
  <c r="E41" i="26" s="1"/>
  <c r="M60" i="26"/>
  <c r="N60" i="26" s="1"/>
  <c r="E60" i="26" s="1"/>
  <c r="M18" i="26"/>
  <c r="N18" i="26" s="1"/>
  <c r="E18" i="26" s="1"/>
  <c r="M37" i="26"/>
  <c r="N46" i="26"/>
  <c r="E46" i="26" s="1"/>
  <c r="M13" i="26"/>
  <c r="N13" i="26" s="1"/>
  <c r="E13" i="26" s="1"/>
  <c r="M15" i="26"/>
  <c r="N15" i="26" s="1"/>
  <c r="E15" i="26" s="1"/>
  <c r="M14" i="26"/>
  <c r="N14" i="26" s="1"/>
  <c r="E14" i="26" s="1"/>
  <c r="M50" i="25"/>
  <c r="M40" i="25"/>
  <c r="M27" i="25"/>
  <c r="M22" i="25"/>
  <c r="M55" i="25"/>
  <c r="M14" i="25"/>
  <c r="M47" i="25"/>
  <c r="M24" i="25"/>
  <c r="M15" i="25"/>
  <c r="I7" i="25"/>
  <c r="M49" i="25"/>
  <c r="M31" i="25"/>
  <c r="M34" i="25"/>
  <c r="L18" i="25"/>
  <c r="M25" i="25"/>
  <c r="M33" i="25"/>
  <c r="M41" i="25"/>
  <c r="L40" i="25"/>
  <c r="N40" i="25" s="1"/>
  <c r="E40" i="25" s="1"/>
  <c r="M16" i="25"/>
  <c r="M39" i="25"/>
  <c r="M26" i="25"/>
  <c r="I6" i="25"/>
  <c r="L10" i="25"/>
  <c r="B6" i="24"/>
  <c r="B7" i="24"/>
  <c r="E10" i="24"/>
  <c r="G10" i="24"/>
  <c r="H10" i="24"/>
  <c r="I10" i="24"/>
  <c r="J10" i="24" s="1"/>
  <c r="K10" i="24" s="1"/>
  <c r="G11" i="24"/>
  <c r="H11" i="24"/>
  <c r="I11" i="24" s="1"/>
  <c r="J11" i="24" s="1"/>
  <c r="K11" i="24" s="1"/>
  <c r="G12" i="24"/>
  <c r="H12" i="24"/>
  <c r="I12" i="24" s="1"/>
  <c r="J12" i="24" s="1"/>
  <c r="K12" i="24" s="1"/>
  <c r="G13" i="24"/>
  <c r="H13" i="24"/>
  <c r="I13" i="24"/>
  <c r="J13" i="24"/>
  <c r="K13" i="24"/>
  <c r="G14" i="24"/>
  <c r="H14" i="24"/>
  <c r="I14" i="24"/>
  <c r="J14" i="24"/>
  <c r="K14" i="24"/>
  <c r="G15" i="24"/>
  <c r="H15" i="24"/>
  <c r="I15" i="24"/>
  <c r="J15" i="24"/>
  <c r="K15" i="24"/>
  <c r="G16" i="24"/>
  <c r="H16" i="24"/>
  <c r="I16" i="24"/>
  <c r="J16" i="24" s="1"/>
  <c r="K16" i="24" s="1"/>
  <c r="G17" i="24"/>
  <c r="H17" i="24"/>
  <c r="I17" i="24"/>
  <c r="J17" i="24"/>
  <c r="K17" i="24" s="1"/>
  <c r="G18" i="24"/>
  <c r="H18" i="24"/>
  <c r="I18" i="24" s="1"/>
  <c r="J18" i="24" s="1"/>
  <c r="K18" i="24" s="1"/>
  <c r="G19" i="24"/>
  <c r="H19" i="24"/>
  <c r="I19" i="24" s="1"/>
  <c r="J19" i="24" s="1"/>
  <c r="K19" i="24" s="1"/>
  <c r="G20" i="24"/>
  <c r="H20" i="24"/>
  <c r="I20" i="24" s="1"/>
  <c r="J20" i="24" s="1"/>
  <c r="K20" i="24" s="1"/>
  <c r="G21" i="24"/>
  <c r="H21" i="24"/>
  <c r="I21" i="24"/>
  <c r="J21" i="24"/>
  <c r="K21" i="24"/>
  <c r="G22" i="24"/>
  <c r="H22" i="24"/>
  <c r="I22" i="24"/>
  <c r="J22" i="24"/>
  <c r="K22" i="24"/>
  <c r="G23" i="24"/>
  <c r="H23" i="24"/>
  <c r="I23" i="24"/>
  <c r="J23" i="24" s="1"/>
  <c r="K23" i="24" s="1"/>
  <c r="G24" i="24"/>
  <c r="H24" i="24"/>
  <c r="I24" i="24"/>
  <c r="J24" i="24"/>
  <c r="K24" i="24" s="1"/>
  <c r="G25" i="24"/>
  <c r="H25" i="24"/>
  <c r="I25" i="24"/>
  <c r="J25" i="24"/>
  <c r="K25" i="24" s="1"/>
  <c r="G26" i="24"/>
  <c r="H26" i="24"/>
  <c r="I26" i="24" s="1"/>
  <c r="J26" i="24" s="1"/>
  <c r="K26" i="24" s="1"/>
  <c r="G27" i="24"/>
  <c r="H27" i="24"/>
  <c r="I27" i="24" s="1"/>
  <c r="J27" i="24" s="1"/>
  <c r="K27" i="24" s="1"/>
  <c r="G28" i="24"/>
  <c r="H28" i="24"/>
  <c r="I28" i="24" s="1"/>
  <c r="J28" i="24" s="1"/>
  <c r="K28" i="24" s="1"/>
  <c r="G29" i="24"/>
  <c r="H29" i="24"/>
  <c r="I29" i="24"/>
  <c r="J29" i="24"/>
  <c r="K29" i="24"/>
  <c r="G30" i="24"/>
  <c r="H30" i="24"/>
  <c r="I30" i="24"/>
  <c r="J30" i="24"/>
  <c r="K30" i="24"/>
  <c r="G31" i="24"/>
  <c r="H31" i="24"/>
  <c r="I31" i="24"/>
  <c r="J31" i="24" s="1"/>
  <c r="K31" i="24" s="1"/>
  <c r="G32" i="24"/>
  <c r="H32" i="24"/>
  <c r="I32" i="24"/>
  <c r="J32" i="24"/>
  <c r="K32" i="24"/>
  <c r="G33" i="24"/>
  <c r="H33" i="24"/>
  <c r="I33" i="24"/>
  <c r="J33" i="24"/>
  <c r="K33" i="24" s="1"/>
  <c r="G34" i="24"/>
  <c r="H34" i="24"/>
  <c r="I34" i="24"/>
  <c r="J34" i="24" s="1"/>
  <c r="K34" i="24" s="1"/>
  <c r="G35" i="24"/>
  <c r="H35" i="24"/>
  <c r="I35" i="24" s="1"/>
  <c r="J35" i="24" s="1"/>
  <c r="K35" i="24" s="1"/>
  <c r="G36" i="24"/>
  <c r="H36" i="24"/>
  <c r="I36" i="24"/>
  <c r="J36" i="24"/>
  <c r="K36" i="24"/>
  <c r="G37" i="24"/>
  <c r="H37" i="24"/>
  <c r="I37" i="24"/>
  <c r="J37" i="24"/>
  <c r="K37" i="24"/>
  <c r="G38" i="24"/>
  <c r="H38" i="24"/>
  <c r="I38" i="24"/>
  <c r="J38" i="24"/>
  <c r="K38" i="24"/>
  <c r="G39" i="24"/>
  <c r="H39" i="24"/>
  <c r="I39" i="24"/>
  <c r="J39" i="24"/>
  <c r="K39" i="24"/>
  <c r="G40" i="24"/>
  <c r="H40" i="24"/>
  <c r="I40" i="24"/>
  <c r="J40" i="24" s="1"/>
  <c r="K40" i="24" s="1"/>
  <c r="G41" i="24"/>
  <c r="H41" i="24"/>
  <c r="I41" i="24"/>
  <c r="J41" i="24"/>
  <c r="K41" i="24" s="1"/>
  <c r="G42" i="24"/>
  <c r="H42" i="24"/>
  <c r="I42" i="24" s="1"/>
  <c r="J42" i="24" s="1"/>
  <c r="K42" i="24" s="1"/>
  <c r="G43" i="24"/>
  <c r="H43" i="24"/>
  <c r="I43" i="24" s="1"/>
  <c r="J43" i="24" s="1"/>
  <c r="K43" i="24" s="1"/>
  <c r="G44" i="24"/>
  <c r="H44" i="24"/>
  <c r="I44" i="24"/>
  <c r="J44" i="24"/>
  <c r="K44" i="24"/>
  <c r="G45" i="24"/>
  <c r="H45" i="24"/>
  <c r="I45" i="24"/>
  <c r="J45" i="24"/>
  <c r="K45" i="24"/>
  <c r="G46" i="24"/>
  <c r="H46" i="24"/>
  <c r="I46" i="24"/>
  <c r="J46" i="24"/>
  <c r="K46" i="24"/>
  <c r="G47" i="24"/>
  <c r="H47" i="24"/>
  <c r="I47" i="24"/>
  <c r="J47" i="24"/>
  <c r="K47" i="24"/>
  <c r="G48" i="24"/>
  <c r="H48" i="24"/>
  <c r="I48" i="24" s="1"/>
  <c r="J48" i="24" s="1"/>
  <c r="K48" i="24" s="1"/>
  <c r="G49" i="24"/>
  <c r="H49" i="24"/>
  <c r="I49" i="24"/>
  <c r="J49" i="24"/>
  <c r="K49" i="24" s="1"/>
  <c r="G50" i="24"/>
  <c r="H50" i="24"/>
  <c r="I50" i="24"/>
  <c r="J50" i="24" s="1"/>
  <c r="K50" i="24" s="1"/>
  <c r="G51" i="24"/>
  <c r="H51" i="24"/>
  <c r="I51" i="24" s="1"/>
  <c r="J51" i="24" s="1"/>
  <c r="K51" i="24" s="1"/>
  <c r="G52" i="24"/>
  <c r="H52" i="24"/>
  <c r="I52" i="24"/>
  <c r="J52" i="24"/>
  <c r="K52" i="24"/>
  <c r="G53" i="24"/>
  <c r="H53" i="24"/>
  <c r="I53" i="24"/>
  <c r="J53" i="24"/>
  <c r="K53" i="24"/>
  <c r="G54" i="24"/>
  <c r="H54" i="24"/>
  <c r="I54" i="24"/>
  <c r="J54" i="24"/>
  <c r="K54" i="24" s="1"/>
  <c r="G55" i="24"/>
  <c r="H55" i="24"/>
  <c r="I55" i="24"/>
  <c r="J55" i="24"/>
  <c r="K55" i="24"/>
  <c r="G56" i="24"/>
  <c r="H56" i="24"/>
  <c r="I56" i="24"/>
  <c r="J56" i="24"/>
  <c r="K56" i="24"/>
  <c r="G57" i="24"/>
  <c r="H57" i="24"/>
  <c r="I57" i="24" s="1"/>
  <c r="J57" i="24" s="1"/>
  <c r="K57" i="24" s="1"/>
  <c r="G58" i="24"/>
  <c r="H58" i="24"/>
  <c r="I58" i="24"/>
  <c r="J58" i="24" s="1"/>
  <c r="K58" i="24" s="1"/>
  <c r="G59" i="24"/>
  <c r="H59" i="24"/>
  <c r="I59" i="24" s="1"/>
  <c r="J59" i="24" s="1"/>
  <c r="K59" i="24" s="1"/>
  <c r="G60" i="24"/>
  <c r="H60" i="24"/>
  <c r="I60" i="24"/>
  <c r="J60" i="24"/>
  <c r="K60" i="24"/>
  <c r="G61" i="24"/>
  <c r="H61" i="24"/>
  <c r="I61" i="24"/>
  <c r="J61" i="24"/>
  <c r="K61" i="24"/>
  <c r="G62" i="24"/>
  <c r="H62" i="24"/>
  <c r="I62" i="24"/>
  <c r="J62" i="24"/>
  <c r="K62" i="24"/>
  <c r="L13" i="25" l="1"/>
  <c r="L14" i="25"/>
  <c r="N14" i="25" s="1"/>
  <c r="E14" i="25" s="1"/>
  <c r="L44" i="25"/>
  <c r="N44" i="25" s="1"/>
  <c r="E44" i="25" s="1"/>
  <c r="L47" i="25"/>
  <c r="N47" i="25" s="1"/>
  <c r="E47" i="25" s="1"/>
  <c r="L54" i="25"/>
  <c r="N54" i="25" s="1"/>
  <c r="E54" i="25" s="1"/>
  <c r="L36" i="25"/>
  <c r="N36" i="25" s="1"/>
  <c r="E36" i="25" s="1"/>
  <c r="L46" i="25"/>
  <c r="L31" i="25"/>
  <c r="N31" i="25" s="1"/>
  <c r="E31" i="25" s="1"/>
  <c r="L38" i="25"/>
  <c r="N38" i="25" s="1"/>
  <c r="E38" i="25" s="1"/>
  <c r="L29" i="25"/>
  <c r="L12" i="25"/>
  <c r="L21" i="25"/>
  <c r="L52" i="25"/>
  <c r="L55" i="25"/>
  <c r="N55" i="25" s="1"/>
  <c r="E55" i="25" s="1"/>
  <c r="L53" i="25"/>
  <c r="L39" i="25"/>
  <c r="N39" i="25" s="1"/>
  <c r="E39" i="25" s="1"/>
  <c r="L45" i="25"/>
  <c r="L28" i="25"/>
  <c r="L37" i="25"/>
  <c r="N37" i="25" s="1"/>
  <c r="E37" i="25" s="1"/>
  <c r="L61" i="25"/>
  <c r="L62" i="25"/>
  <c r="L20" i="25"/>
  <c r="L23" i="25"/>
  <c r="L30" i="25"/>
  <c r="L15" i="25"/>
  <c r="N15" i="25" s="1"/>
  <c r="E15" i="25" s="1"/>
  <c r="L22" i="25"/>
  <c r="N22" i="25" s="1"/>
  <c r="E22" i="25" s="1"/>
  <c r="L43" i="25"/>
  <c r="N43" i="25" s="1"/>
  <c r="E43" i="25" s="1"/>
  <c r="L27" i="25"/>
  <c r="N27" i="25" s="1"/>
  <c r="E27" i="25" s="1"/>
  <c r="L48" i="25"/>
  <c r="L11" i="25"/>
  <c r="N11" i="25" s="1"/>
  <c r="E11" i="25" s="1"/>
  <c r="L19" i="25"/>
  <c r="L33" i="25"/>
  <c r="N33" i="25" s="1"/>
  <c r="E33" i="25" s="1"/>
  <c r="L16" i="25"/>
  <c r="N16" i="25" s="1"/>
  <c r="E16" i="25" s="1"/>
  <c r="M59" i="25"/>
  <c r="M36" i="25"/>
  <c r="M45" i="25"/>
  <c r="M46" i="25"/>
  <c r="M60" i="25"/>
  <c r="M37" i="25"/>
  <c r="M38" i="25"/>
  <c r="M43" i="25"/>
  <c r="M29" i="25"/>
  <c r="M30" i="25"/>
  <c r="M35" i="25"/>
  <c r="M11" i="25"/>
  <c r="M52" i="25"/>
  <c r="M44" i="25"/>
  <c r="M53" i="25"/>
  <c r="M54" i="25"/>
  <c r="M51" i="25"/>
  <c r="M28" i="25"/>
  <c r="M61" i="25"/>
  <c r="M62" i="25"/>
  <c r="M20" i="25"/>
  <c r="M32" i="25"/>
  <c r="L57" i="25"/>
  <c r="L17" i="25"/>
  <c r="L26" i="25"/>
  <c r="N26" i="25" s="1"/>
  <c r="E26" i="25" s="1"/>
  <c r="M57" i="25"/>
  <c r="M23" i="25"/>
  <c r="M56" i="25"/>
  <c r="M42" i="25"/>
  <c r="M19" i="25"/>
  <c r="L41" i="25"/>
  <c r="N41" i="25" s="1"/>
  <c r="E41" i="25" s="1"/>
  <c r="L32" i="25"/>
  <c r="N32" i="25" s="1"/>
  <c r="E32" i="25" s="1"/>
  <c r="L50" i="25"/>
  <c r="N50" i="25" s="1"/>
  <c r="E50" i="25" s="1"/>
  <c r="L51" i="25"/>
  <c r="N51" i="25" s="1"/>
  <c r="E51" i="25" s="1"/>
  <c r="M10" i="25"/>
  <c r="N10" i="25" s="1"/>
  <c r="L24" i="25"/>
  <c r="N24" i="25" s="1"/>
  <c r="E24" i="25" s="1"/>
  <c r="M21" i="25"/>
  <c r="L60" i="25"/>
  <c r="L34" i="25"/>
  <c r="N34" i="25" s="1"/>
  <c r="E34" i="25" s="1"/>
  <c r="L25" i="25"/>
  <c r="N25" i="25" s="1"/>
  <c r="E25" i="25" s="1"/>
  <c r="M58" i="25"/>
  <c r="L56" i="25"/>
  <c r="L42" i="25"/>
  <c r="M48" i="25"/>
  <c r="L59" i="25"/>
  <c r="N59" i="25" s="1"/>
  <c r="E59" i="25" s="1"/>
  <c r="L35" i="25"/>
  <c r="L49" i="25"/>
  <c r="N49" i="25" s="1"/>
  <c r="E49" i="25" s="1"/>
  <c r="M18" i="25"/>
  <c r="N18" i="25" s="1"/>
  <c r="E18" i="25" s="1"/>
  <c r="L58" i="25"/>
  <c r="N58" i="25" s="1"/>
  <c r="E58" i="25" s="1"/>
  <c r="M17" i="25"/>
  <c r="M12" i="25"/>
  <c r="M13" i="25"/>
  <c r="L52" i="24"/>
  <c r="M40" i="24"/>
  <c r="M23" i="24"/>
  <c r="L60" i="24"/>
  <c r="M51" i="24"/>
  <c r="M24" i="24"/>
  <c r="M45" i="24"/>
  <c r="L36" i="24"/>
  <c r="M57" i="24"/>
  <c r="M48" i="24"/>
  <c r="L48" i="24"/>
  <c r="M32" i="24"/>
  <c r="L11" i="24"/>
  <c r="L51" i="24"/>
  <c r="M58" i="24"/>
  <c r="M41" i="24"/>
  <c r="I7" i="24"/>
  <c r="L49" i="24"/>
  <c r="L43" i="24"/>
  <c r="M50" i="24"/>
  <c r="M39" i="24"/>
  <c r="L32" i="24"/>
  <c r="N32" i="24" s="1"/>
  <c r="E32" i="24" s="1"/>
  <c r="L12" i="24"/>
  <c r="L35" i="24"/>
  <c r="L56" i="24"/>
  <c r="L50" i="24"/>
  <c r="N50" i="24" s="1"/>
  <c r="E50" i="24" s="1"/>
  <c r="L25" i="24"/>
  <c r="M49" i="24"/>
  <c r="L18" i="24"/>
  <c r="L57" i="24"/>
  <c r="L26" i="24"/>
  <c r="M56" i="24"/>
  <c r="M47" i="24"/>
  <c r="L40" i="24"/>
  <c r="N40" i="24" s="1"/>
  <c r="E40" i="24" s="1"/>
  <c r="L16" i="24"/>
  <c r="L24" i="24"/>
  <c r="N24" i="24" s="1"/>
  <c r="E24" i="24" s="1"/>
  <c r="L19" i="24"/>
  <c r="L58" i="24"/>
  <c r="M33" i="24"/>
  <c r="L10" i="24"/>
  <c r="I6" i="24"/>
  <c r="L41" i="24"/>
  <c r="L17" i="24"/>
  <c r="L59" i="24"/>
  <c r="L33" i="24"/>
  <c r="M11" i="24"/>
  <c r="B6" i="23"/>
  <c r="B7" i="23"/>
  <c r="E10" i="23"/>
  <c r="G10" i="23"/>
  <c r="I6" i="23" s="1"/>
  <c r="H10" i="23"/>
  <c r="I10" i="23"/>
  <c r="J10" i="23" s="1"/>
  <c r="K10" i="23" s="1"/>
  <c r="G11" i="23"/>
  <c r="H11" i="23"/>
  <c r="I11" i="23" s="1"/>
  <c r="J11" i="23" s="1"/>
  <c r="K11" i="23" s="1"/>
  <c r="G12" i="23"/>
  <c r="H12" i="23"/>
  <c r="I12" i="23" s="1"/>
  <c r="J12" i="23" s="1"/>
  <c r="K12" i="23" s="1"/>
  <c r="G13" i="23"/>
  <c r="H13" i="23"/>
  <c r="I13" i="23"/>
  <c r="J13" i="23"/>
  <c r="K13" i="23" s="1"/>
  <c r="G14" i="23"/>
  <c r="H14" i="23"/>
  <c r="I14" i="23"/>
  <c r="J14" i="23" s="1"/>
  <c r="K14" i="23" s="1"/>
  <c r="G15" i="23"/>
  <c r="H15" i="23"/>
  <c r="I15" i="23" s="1"/>
  <c r="J15" i="23" s="1"/>
  <c r="K15" i="23" s="1"/>
  <c r="L15" i="23"/>
  <c r="G16" i="23"/>
  <c r="L16" i="23" s="1"/>
  <c r="H16" i="23"/>
  <c r="I16" i="23" s="1"/>
  <c r="J16" i="23" s="1"/>
  <c r="K16" i="23"/>
  <c r="G17" i="23"/>
  <c r="L17" i="23" s="1"/>
  <c r="H17" i="23"/>
  <c r="I17" i="23"/>
  <c r="J17" i="23"/>
  <c r="K17" i="23" s="1"/>
  <c r="G18" i="23"/>
  <c r="H18" i="23"/>
  <c r="I18" i="23"/>
  <c r="J18" i="23" s="1"/>
  <c r="K18" i="23" s="1"/>
  <c r="G19" i="23"/>
  <c r="H19" i="23"/>
  <c r="I19" i="23" s="1"/>
  <c r="J19" i="23" s="1"/>
  <c r="K19" i="23" s="1"/>
  <c r="L19" i="23"/>
  <c r="G20" i="23"/>
  <c r="H20" i="23"/>
  <c r="I20" i="23" s="1"/>
  <c r="J20" i="23" s="1"/>
  <c r="K20" i="23"/>
  <c r="L20" i="23"/>
  <c r="G21" i="23"/>
  <c r="H21" i="23"/>
  <c r="I21" i="23"/>
  <c r="J21" i="23"/>
  <c r="K21" i="23"/>
  <c r="G22" i="23"/>
  <c r="H22" i="23"/>
  <c r="I22" i="23"/>
  <c r="J22" i="23"/>
  <c r="K22" i="23" s="1"/>
  <c r="G23" i="23"/>
  <c r="H23" i="23"/>
  <c r="I23" i="23"/>
  <c r="J23" i="23" s="1"/>
  <c r="K23" i="23" s="1"/>
  <c r="L23" i="23"/>
  <c r="G24" i="23"/>
  <c r="L24" i="23" s="1"/>
  <c r="H24" i="23"/>
  <c r="I24" i="23" s="1"/>
  <c r="J24" i="23" s="1"/>
  <c r="K24" i="23"/>
  <c r="G25" i="23"/>
  <c r="H25" i="23"/>
  <c r="I25" i="23"/>
  <c r="J25" i="23"/>
  <c r="K25" i="23" s="1"/>
  <c r="G26" i="23"/>
  <c r="H26" i="23"/>
  <c r="I26" i="23"/>
  <c r="J26" i="23" s="1"/>
  <c r="K26" i="23" s="1"/>
  <c r="G27" i="23"/>
  <c r="H27" i="23"/>
  <c r="I27" i="23" s="1"/>
  <c r="J27" i="23" s="1"/>
  <c r="K27" i="23" s="1"/>
  <c r="L27" i="23"/>
  <c r="G28" i="23"/>
  <c r="L28" i="23" s="1"/>
  <c r="H28" i="23"/>
  <c r="I28" i="23" s="1"/>
  <c r="J28" i="23" s="1"/>
  <c r="K28" i="23"/>
  <c r="G29" i="23"/>
  <c r="H29" i="23"/>
  <c r="I29" i="23"/>
  <c r="J29" i="23"/>
  <c r="K29" i="23" s="1"/>
  <c r="G30" i="23"/>
  <c r="H30" i="23"/>
  <c r="I30" i="23"/>
  <c r="J30" i="23" s="1"/>
  <c r="K30" i="23" s="1"/>
  <c r="G31" i="23"/>
  <c r="H31" i="23"/>
  <c r="I31" i="23"/>
  <c r="J31" i="23" s="1"/>
  <c r="K31" i="23" s="1"/>
  <c r="L31" i="23"/>
  <c r="G32" i="23"/>
  <c r="L32" i="23" s="1"/>
  <c r="H32" i="23"/>
  <c r="I32" i="23" s="1"/>
  <c r="J32" i="23" s="1"/>
  <c r="K32" i="23" s="1"/>
  <c r="G33" i="23"/>
  <c r="L33" i="23" s="1"/>
  <c r="H33" i="23"/>
  <c r="I33" i="23"/>
  <c r="J33" i="23"/>
  <c r="K33" i="23" s="1"/>
  <c r="G34" i="23"/>
  <c r="H34" i="23"/>
  <c r="I34" i="23"/>
  <c r="J34" i="23" s="1"/>
  <c r="K34" i="23" s="1"/>
  <c r="G35" i="23"/>
  <c r="H35" i="23"/>
  <c r="I35" i="23" s="1"/>
  <c r="J35" i="23" s="1"/>
  <c r="K35" i="23" s="1"/>
  <c r="L35" i="23"/>
  <c r="G36" i="23"/>
  <c r="L36" i="23" s="1"/>
  <c r="H36" i="23"/>
  <c r="I36" i="23"/>
  <c r="J36" i="23"/>
  <c r="K36" i="23"/>
  <c r="G37" i="23"/>
  <c r="H37" i="23"/>
  <c r="I37" i="23"/>
  <c r="J37" i="23"/>
  <c r="K37" i="23"/>
  <c r="G38" i="23"/>
  <c r="H38" i="23"/>
  <c r="I38" i="23"/>
  <c r="J38" i="23"/>
  <c r="K38" i="23" s="1"/>
  <c r="G39" i="23"/>
  <c r="H39" i="23"/>
  <c r="I39" i="23"/>
  <c r="J39" i="23" s="1"/>
  <c r="K39" i="23" s="1"/>
  <c r="L39" i="23"/>
  <c r="G40" i="23"/>
  <c r="L40" i="23" s="1"/>
  <c r="H40" i="23"/>
  <c r="I40" i="23" s="1"/>
  <c r="J40" i="23" s="1"/>
  <c r="K40" i="23"/>
  <c r="G41" i="23"/>
  <c r="L41" i="23" s="1"/>
  <c r="H41" i="23"/>
  <c r="I41" i="23"/>
  <c r="J41" i="23"/>
  <c r="K41" i="23" s="1"/>
  <c r="G42" i="23"/>
  <c r="H42" i="23"/>
  <c r="I42" i="23"/>
  <c r="J42" i="23" s="1"/>
  <c r="K42" i="23" s="1"/>
  <c r="G43" i="23"/>
  <c r="H43" i="23"/>
  <c r="I43" i="23" s="1"/>
  <c r="J43" i="23" s="1"/>
  <c r="K43" i="23" s="1"/>
  <c r="L43" i="23"/>
  <c r="G44" i="23"/>
  <c r="L44" i="23" s="1"/>
  <c r="H44" i="23"/>
  <c r="I44" i="23"/>
  <c r="J44" i="23"/>
  <c r="K44" i="23"/>
  <c r="G45" i="23"/>
  <c r="H45" i="23"/>
  <c r="I45" i="23"/>
  <c r="J45" i="23"/>
  <c r="K45" i="23"/>
  <c r="G46" i="23"/>
  <c r="H46" i="23"/>
  <c r="I46" i="23"/>
  <c r="J46" i="23"/>
  <c r="K46" i="23" s="1"/>
  <c r="G47" i="23"/>
  <c r="H47" i="23"/>
  <c r="I47" i="23"/>
  <c r="J47" i="23" s="1"/>
  <c r="K47" i="23" s="1"/>
  <c r="L47" i="23"/>
  <c r="G48" i="23"/>
  <c r="L48" i="23" s="1"/>
  <c r="H48" i="23"/>
  <c r="I48" i="23" s="1"/>
  <c r="J48" i="23" s="1"/>
  <c r="K48" i="23"/>
  <c r="G49" i="23"/>
  <c r="L49" i="23" s="1"/>
  <c r="H49" i="23"/>
  <c r="I49" i="23"/>
  <c r="J49" i="23"/>
  <c r="K49" i="23" s="1"/>
  <c r="G50" i="23"/>
  <c r="H50" i="23"/>
  <c r="I50" i="23"/>
  <c r="J50" i="23" s="1"/>
  <c r="K50" i="23" s="1"/>
  <c r="G51" i="23"/>
  <c r="H51" i="23"/>
  <c r="I51" i="23" s="1"/>
  <c r="J51" i="23" s="1"/>
  <c r="K51" i="23" s="1"/>
  <c r="L51" i="23"/>
  <c r="G52" i="23"/>
  <c r="H52" i="23"/>
  <c r="I52" i="23"/>
  <c r="J52" i="23"/>
  <c r="K52" i="23"/>
  <c r="L52" i="23"/>
  <c r="G53" i="23"/>
  <c r="H53" i="23"/>
  <c r="I53" i="23"/>
  <c r="J53" i="23"/>
  <c r="K53" i="23"/>
  <c r="G54" i="23"/>
  <c r="H54" i="23"/>
  <c r="I54" i="23"/>
  <c r="J54" i="23" s="1"/>
  <c r="K54" i="23" s="1"/>
  <c r="G55" i="23"/>
  <c r="H55" i="23"/>
  <c r="I55" i="23"/>
  <c r="J55" i="23" s="1"/>
  <c r="K55" i="23" s="1"/>
  <c r="L55" i="23"/>
  <c r="G56" i="23"/>
  <c r="L56" i="23" s="1"/>
  <c r="H56" i="23"/>
  <c r="I56" i="23" s="1"/>
  <c r="J56" i="23" s="1"/>
  <c r="K56" i="23" s="1"/>
  <c r="G57" i="23"/>
  <c r="L57" i="23" s="1"/>
  <c r="H57" i="23"/>
  <c r="I57" i="23"/>
  <c r="J57" i="23"/>
  <c r="K57" i="23" s="1"/>
  <c r="G58" i="23"/>
  <c r="H58" i="23"/>
  <c r="I58" i="23"/>
  <c r="J58" i="23" s="1"/>
  <c r="K58" i="23" s="1"/>
  <c r="G59" i="23"/>
  <c r="H59" i="23"/>
  <c r="I59" i="23" s="1"/>
  <c r="J59" i="23" s="1"/>
  <c r="K59" i="23" s="1"/>
  <c r="L59" i="23"/>
  <c r="G60" i="23"/>
  <c r="H60" i="23"/>
  <c r="I60" i="23"/>
  <c r="J60" i="23"/>
  <c r="K60" i="23"/>
  <c r="L60" i="23"/>
  <c r="G61" i="23"/>
  <c r="H61" i="23"/>
  <c r="I61" i="23"/>
  <c r="J61" i="23"/>
  <c r="K61" i="23"/>
  <c r="G62" i="23"/>
  <c r="H62" i="23"/>
  <c r="I62" i="23"/>
  <c r="J62" i="23"/>
  <c r="K62" i="23" s="1"/>
  <c r="L62" i="23"/>
  <c r="N20" i="25" l="1"/>
  <c r="E20" i="25" s="1"/>
  <c r="N48" i="25"/>
  <c r="E48" i="25" s="1"/>
  <c r="N62" i="25"/>
  <c r="E62" i="25" s="1"/>
  <c r="N52" i="25"/>
  <c r="E52" i="25" s="1"/>
  <c r="N12" i="25"/>
  <c r="E12" i="25" s="1"/>
  <c r="N28" i="25"/>
  <c r="E28" i="25" s="1"/>
  <c r="N29" i="25"/>
  <c r="E29" i="25" s="1"/>
  <c r="N57" i="25"/>
  <c r="E57" i="25" s="1"/>
  <c r="N30" i="25"/>
  <c r="E30" i="25" s="1"/>
  <c r="N42" i="25"/>
  <c r="E42" i="25" s="1"/>
  <c r="N61" i="25"/>
  <c r="E61" i="25" s="1"/>
  <c r="N21" i="25"/>
  <c r="E21" i="25" s="1"/>
  <c r="N56" i="25"/>
  <c r="E56" i="25" s="1"/>
  <c r="N17" i="25"/>
  <c r="E17" i="25" s="1"/>
  <c r="N45" i="25"/>
  <c r="E45" i="25" s="1"/>
  <c r="N13" i="25"/>
  <c r="E13" i="25" s="1"/>
  <c r="N35" i="25"/>
  <c r="E35" i="25" s="1"/>
  <c r="N60" i="25"/>
  <c r="E60" i="25" s="1"/>
  <c r="N19" i="25"/>
  <c r="E19" i="25" s="1"/>
  <c r="N23" i="25"/>
  <c r="E23" i="25" s="1"/>
  <c r="N53" i="25"/>
  <c r="E53" i="25" s="1"/>
  <c r="N46" i="25"/>
  <c r="E46" i="25" s="1"/>
  <c r="N58" i="24"/>
  <c r="E58" i="24" s="1"/>
  <c r="N51" i="24"/>
  <c r="E51" i="24" s="1"/>
  <c r="N19" i="24"/>
  <c r="E19" i="24" s="1"/>
  <c r="M59" i="24"/>
  <c r="N59" i="24" s="1"/>
  <c r="E59" i="24" s="1"/>
  <c r="M60" i="24"/>
  <c r="N60" i="24" s="1"/>
  <c r="E60" i="24" s="1"/>
  <c r="M20" i="24"/>
  <c r="M29" i="24"/>
  <c r="M30" i="24"/>
  <c r="M62" i="24"/>
  <c r="M12" i="24"/>
  <c r="M21" i="24"/>
  <c r="M22" i="24"/>
  <c r="M27" i="24"/>
  <c r="M36" i="24"/>
  <c r="N36" i="24" s="1"/>
  <c r="E36" i="24" s="1"/>
  <c r="M13" i="24"/>
  <c r="M14" i="24"/>
  <c r="M19" i="24"/>
  <c r="M38" i="24"/>
  <c r="M52" i="24"/>
  <c r="M53" i="24"/>
  <c r="M28" i="24"/>
  <c r="M35" i="24"/>
  <c r="N35" i="24" s="1"/>
  <c r="E35" i="24" s="1"/>
  <c r="M61" i="24"/>
  <c r="M37" i="24"/>
  <c r="M43" i="24"/>
  <c r="N43" i="24" s="1"/>
  <c r="E43" i="24" s="1"/>
  <c r="M44" i="24"/>
  <c r="M54" i="24"/>
  <c r="M34" i="24"/>
  <c r="M15" i="24"/>
  <c r="M10" i="24"/>
  <c r="M55" i="24"/>
  <c r="M18" i="24"/>
  <c r="M26" i="24"/>
  <c r="N10" i="24"/>
  <c r="N25" i="24"/>
  <c r="E25" i="24" s="1"/>
  <c r="N33" i="24"/>
  <c r="E33" i="24" s="1"/>
  <c r="N26" i="24"/>
  <c r="E26" i="24" s="1"/>
  <c r="N56" i="24"/>
  <c r="E56" i="24" s="1"/>
  <c r="N11" i="24"/>
  <c r="E11" i="24" s="1"/>
  <c r="N57" i="24"/>
  <c r="E57" i="24" s="1"/>
  <c r="N49" i="24"/>
  <c r="E49" i="24" s="1"/>
  <c r="N52" i="24"/>
  <c r="E52" i="24" s="1"/>
  <c r="M25" i="24"/>
  <c r="N18" i="24"/>
  <c r="E18" i="24" s="1"/>
  <c r="N12" i="24"/>
  <c r="E12" i="24" s="1"/>
  <c r="N48" i="24"/>
  <c r="E48" i="24" s="1"/>
  <c r="M16" i="24"/>
  <c r="N16" i="24" s="1"/>
  <c r="E16" i="24" s="1"/>
  <c r="N41" i="24"/>
  <c r="E41" i="24" s="1"/>
  <c r="L55" i="24"/>
  <c r="N55" i="24" s="1"/>
  <c r="E55" i="24" s="1"/>
  <c r="L23" i="24"/>
  <c r="N23" i="24" s="1"/>
  <c r="E23" i="24" s="1"/>
  <c r="L29" i="24"/>
  <c r="N29" i="24" s="1"/>
  <c r="E29" i="24" s="1"/>
  <c r="L61" i="24"/>
  <c r="N61" i="24" s="1"/>
  <c r="E61" i="24" s="1"/>
  <c r="L62" i="24"/>
  <c r="N62" i="24" s="1"/>
  <c r="E62" i="24" s="1"/>
  <c r="L22" i="24"/>
  <c r="L39" i="24"/>
  <c r="N39" i="24" s="1"/>
  <c r="E39" i="24" s="1"/>
  <c r="L13" i="24"/>
  <c r="N13" i="24" s="1"/>
  <c r="E13" i="24" s="1"/>
  <c r="L14" i="24"/>
  <c r="N14" i="24" s="1"/>
  <c r="E14" i="24" s="1"/>
  <c r="L37" i="24"/>
  <c r="N37" i="24" s="1"/>
  <c r="E37" i="24" s="1"/>
  <c r="L38" i="24"/>
  <c r="L53" i="24"/>
  <c r="L54" i="24"/>
  <c r="L28" i="24"/>
  <c r="L31" i="24"/>
  <c r="N31" i="24" s="1"/>
  <c r="E31" i="24" s="1"/>
  <c r="L20" i="24"/>
  <c r="L30" i="24"/>
  <c r="N30" i="24" s="1"/>
  <c r="E30" i="24" s="1"/>
  <c r="L15" i="24"/>
  <c r="L21" i="24"/>
  <c r="L44" i="24"/>
  <c r="L47" i="24"/>
  <c r="N47" i="24" s="1"/>
  <c r="E47" i="24" s="1"/>
  <c r="L45" i="24"/>
  <c r="N45" i="24" s="1"/>
  <c r="E45" i="24" s="1"/>
  <c r="L46" i="24"/>
  <c r="N46" i="24" s="1"/>
  <c r="E46" i="24" s="1"/>
  <c r="M17" i="24"/>
  <c r="N17" i="24" s="1"/>
  <c r="E17" i="24" s="1"/>
  <c r="L42" i="24"/>
  <c r="N42" i="24" s="1"/>
  <c r="E42" i="24" s="1"/>
  <c r="L27" i="24"/>
  <c r="L34" i="24"/>
  <c r="M42" i="24"/>
  <c r="M46" i="24"/>
  <c r="M31" i="24"/>
  <c r="M46" i="23"/>
  <c r="M34" i="23"/>
  <c r="M30" i="23"/>
  <c r="M14" i="23"/>
  <c r="M57" i="23"/>
  <c r="N57" i="23" s="1"/>
  <c r="E57" i="23" s="1"/>
  <c r="N55" i="23"/>
  <c r="E55" i="23" s="1"/>
  <c r="I7" i="23"/>
  <c r="M10" i="23"/>
  <c r="M24" i="23"/>
  <c r="N24" i="23" s="1"/>
  <c r="E24" i="23" s="1"/>
  <c r="M55" i="23"/>
  <c r="M53" i="23"/>
  <c r="M44" i="23"/>
  <c r="N44" i="23" s="1"/>
  <c r="E44" i="23" s="1"/>
  <c r="L26" i="23"/>
  <c r="L42" i="23"/>
  <c r="L10" i="23"/>
  <c r="N10" i="23" s="1"/>
  <c r="L18" i="23"/>
  <c r="L34" i="23"/>
  <c r="L50" i="23"/>
  <c r="L58" i="23"/>
  <c r="L11" i="23"/>
  <c r="L13" i="23"/>
  <c r="L21" i="23"/>
  <c r="L29" i="23"/>
  <c r="L37" i="23"/>
  <c r="L45" i="23"/>
  <c r="L53" i="23"/>
  <c r="L61" i="23"/>
  <c r="L14" i="23"/>
  <c r="L22" i="23"/>
  <c r="L30" i="23"/>
  <c r="N30" i="23" s="1"/>
  <c r="E30" i="23" s="1"/>
  <c r="L38" i="23"/>
  <c r="L46" i="23"/>
  <c r="L54" i="23"/>
  <c r="M48" i="23"/>
  <c r="N48" i="23" s="1"/>
  <c r="E48" i="23" s="1"/>
  <c r="M11" i="23"/>
  <c r="M28" i="23"/>
  <c r="N28" i="23" s="1"/>
  <c r="E28" i="23" s="1"/>
  <c r="M21" i="23"/>
  <c r="M16" i="23"/>
  <c r="N16" i="23" s="1"/>
  <c r="E16" i="23" s="1"/>
  <c r="M52" i="23"/>
  <c r="N52" i="23" s="1"/>
  <c r="E52" i="23" s="1"/>
  <c r="M47" i="23"/>
  <c r="N47" i="23" s="1"/>
  <c r="E47" i="23" s="1"/>
  <c r="M45" i="23"/>
  <c r="M39" i="23"/>
  <c r="N39" i="23" s="1"/>
  <c r="E39" i="23" s="1"/>
  <c r="L25" i="23"/>
  <c r="L12" i="23"/>
  <c r="B6" i="22"/>
  <c r="B7" i="22"/>
  <c r="E10" i="22"/>
  <c r="G10" i="22"/>
  <c r="H10" i="22"/>
  <c r="I10" i="22"/>
  <c r="J10" i="22" s="1"/>
  <c r="K10" i="22" s="1"/>
  <c r="G11" i="22"/>
  <c r="H11" i="22"/>
  <c r="I11" i="22" s="1"/>
  <c r="J11" i="22" s="1"/>
  <c r="K11" i="22" s="1"/>
  <c r="G12" i="22"/>
  <c r="H12" i="22"/>
  <c r="I12" i="22" s="1"/>
  <c r="J12" i="22" s="1"/>
  <c r="K12" i="22" s="1"/>
  <c r="G13" i="22"/>
  <c r="H13" i="22"/>
  <c r="I13" i="22"/>
  <c r="J13" i="22"/>
  <c r="K13" i="22"/>
  <c r="G14" i="22"/>
  <c r="H14" i="22"/>
  <c r="I14" i="22"/>
  <c r="J14" i="22"/>
  <c r="K14" i="22"/>
  <c r="G15" i="22"/>
  <c r="H15" i="22"/>
  <c r="I15" i="22"/>
  <c r="J15" i="22"/>
  <c r="K15" i="22"/>
  <c r="G16" i="22"/>
  <c r="H16" i="22"/>
  <c r="I16" i="22"/>
  <c r="J16" i="22" s="1"/>
  <c r="K16" i="22" s="1"/>
  <c r="G17" i="22"/>
  <c r="H17" i="22"/>
  <c r="I17" i="22"/>
  <c r="J17" i="22"/>
  <c r="K17" i="22" s="1"/>
  <c r="G18" i="22"/>
  <c r="H18" i="22"/>
  <c r="I18" i="22" s="1"/>
  <c r="J18" i="22" s="1"/>
  <c r="K18" i="22" s="1"/>
  <c r="G19" i="22"/>
  <c r="H19" i="22"/>
  <c r="I19" i="22" s="1"/>
  <c r="J19" i="22" s="1"/>
  <c r="K19" i="22" s="1"/>
  <c r="G20" i="22"/>
  <c r="H20" i="22"/>
  <c r="I20" i="22" s="1"/>
  <c r="J20" i="22" s="1"/>
  <c r="K20" i="22" s="1"/>
  <c r="G21" i="22"/>
  <c r="H21" i="22"/>
  <c r="I21" i="22"/>
  <c r="J21" i="22"/>
  <c r="K21" i="22"/>
  <c r="G22" i="22"/>
  <c r="H22" i="22"/>
  <c r="I22" i="22"/>
  <c r="J22" i="22"/>
  <c r="K22" i="22"/>
  <c r="G23" i="22"/>
  <c r="H23" i="22"/>
  <c r="I23" i="22"/>
  <c r="J23" i="22"/>
  <c r="K23" i="22"/>
  <c r="G24" i="22"/>
  <c r="H24" i="22"/>
  <c r="I24" i="22"/>
  <c r="J24" i="22"/>
  <c r="K24" i="22"/>
  <c r="G25" i="22"/>
  <c r="H25" i="22"/>
  <c r="I25" i="22"/>
  <c r="J25" i="22" s="1"/>
  <c r="K25" i="22" s="1"/>
  <c r="G26" i="22"/>
  <c r="H26" i="22"/>
  <c r="I26" i="22"/>
  <c r="J26" i="22" s="1"/>
  <c r="K26" i="22" s="1"/>
  <c r="G27" i="22"/>
  <c r="H27" i="22"/>
  <c r="I27" i="22" s="1"/>
  <c r="J27" i="22" s="1"/>
  <c r="K27" i="22" s="1"/>
  <c r="G28" i="22"/>
  <c r="H28" i="22"/>
  <c r="I28" i="22" s="1"/>
  <c r="J28" i="22" s="1"/>
  <c r="K28" i="22" s="1"/>
  <c r="G29" i="22"/>
  <c r="H29" i="22"/>
  <c r="I29" i="22"/>
  <c r="J29" i="22"/>
  <c r="K29" i="22"/>
  <c r="G30" i="22"/>
  <c r="H30" i="22"/>
  <c r="I30" i="22"/>
  <c r="J30" i="22"/>
  <c r="K30" i="22"/>
  <c r="G31" i="22"/>
  <c r="H31" i="22"/>
  <c r="I31" i="22"/>
  <c r="J31" i="22"/>
  <c r="K31" i="22" s="1"/>
  <c r="G32" i="22"/>
  <c r="H32" i="22"/>
  <c r="I32" i="22"/>
  <c r="J32" i="22"/>
  <c r="K32" i="22"/>
  <c r="G33" i="22"/>
  <c r="H33" i="22"/>
  <c r="I33" i="22"/>
  <c r="J33" i="22"/>
  <c r="K33" i="22" s="1"/>
  <c r="G34" i="22"/>
  <c r="H34" i="22"/>
  <c r="I34" i="22"/>
  <c r="J34" i="22" s="1"/>
  <c r="K34" i="22" s="1"/>
  <c r="G35" i="22"/>
  <c r="H35" i="22"/>
  <c r="I35" i="22" s="1"/>
  <c r="J35" i="22" s="1"/>
  <c r="K35" i="22" s="1"/>
  <c r="G36" i="22"/>
  <c r="H36" i="22"/>
  <c r="I36" i="22"/>
  <c r="J36" i="22"/>
  <c r="K36" i="22"/>
  <c r="G37" i="22"/>
  <c r="H37" i="22"/>
  <c r="I37" i="22"/>
  <c r="J37" i="22"/>
  <c r="K37" i="22"/>
  <c r="G38" i="22"/>
  <c r="H38" i="22"/>
  <c r="I38" i="22"/>
  <c r="J38" i="22"/>
  <c r="K38" i="22"/>
  <c r="G39" i="22"/>
  <c r="H39" i="22"/>
  <c r="I39" i="22"/>
  <c r="J39" i="22" s="1"/>
  <c r="K39" i="22" s="1"/>
  <c r="G40" i="22"/>
  <c r="H40" i="22"/>
  <c r="I40" i="22"/>
  <c r="J40" i="22"/>
  <c r="K40" i="22"/>
  <c r="G41" i="22"/>
  <c r="H41" i="22"/>
  <c r="I41" i="22"/>
  <c r="J41" i="22"/>
  <c r="K41" i="22" s="1"/>
  <c r="G42" i="22"/>
  <c r="H42" i="22"/>
  <c r="I42" i="22"/>
  <c r="J42" i="22" s="1"/>
  <c r="K42" i="22" s="1"/>
  <c r="G43" i="22"/>
  <c r="H43" i="22"/>
  <c r="I43" i="22" s="1"/>
  <c r="J43" i="22" s="1"/>
  <c r="K43" i="22" s="1"/>
  <c r="G44" i="22"/>
  <c r="H44" i="22"/>
  <c r="I44" i="22"/>
  <c r="J44" i="22"/>
  <c r="K44" i="22"/>
  <c r="G45" i="22"/>
  <c r="H45" i="22"/>
  <c r="I45" i="22"/>
  <c r="J45" i="22"/>
  <c r="K45" i="22"/>
  <c r="G46" i="22"/>
  <c r="H46" i="22"/>
  <c r="I46" i="22"/>
  <c r="J46" i="22"/>
  <c r="K46" i="22"/>
  <c r="G47" i="22"/>
  <c r="H47" i="22"/>
  <c r="I47" i="22"/>
  <c r="J47" i="22"/>
  <c r="K47" i="22"/>
  <c r="G48" i="22"/>
  <c r="H48" i="22"/>
  <c r="I48" i="22"/>
  <c r="J48" i="22" s="1"/>
  <c r="K48" i="22" s="1"/>
  <c r="G49" i="22"/>
  <c r="H49" i="22"/>
  <c r="I49" i="22"/>
  <c r="J49" i="22"/>
  <c r="K49" i="22" s="1"/>
  <c r="G50" i="22"/>
  <c r="H50" i="22"/>
  <c r="I50" i="22" s="1"/>
  <c r="J50" i="22" s="1"/>
  <c r="K50" i="22" s="1"/>
  <c r="G51" i="22"/>
  <c r="H51" i="22"/>
  <c r="I51" i="22" s="1"/>
  <c r="J51" i="22" s="1"/>
  <c r="K51" i="22" s="1"/>
  <c r="G52" i="22"/>
  <c r="H52" i="22"/>
  <c r="I52" i="22"/>
  <c r="J52" i="22"/>
  <c r="K52" i="22"/>
  <c r="G53" i="22"/>
  <c r="H53" i="22"/>
  <c r="I53" i="22"/>
  <c r="J53" i="22"/>
  <c r="K53" i="22"/>
  <c r="G54" i="22"/>
  <c r="H54" i="22"/>
  <c r="I54" i="22"/>
  <c r="J54" i="22"/>
  <c r="K54" i="22"/>
  <c r="G55" i="22"/>
  <c r="H55" i="22"/>
  <c r="I55" i="22"/>
  <c r="J55" i="22"/>
  <c r="K55" i="22"/>
  <c r="G56" i="22"/>
  <c r="H56" i="22"/>
  <c r="I56" i="22" s="1"/>
  <c r="J56" i="22" s="1"/>
  <c r="K56" i="22" s="1"/>
  <c r="G57" i="22"/>
  <c r="H57" i="22"/>
  <c r="I57" i="22"/>
  <c r="J57" i="22"/>
  <c r="K57" i="22" s="1"/>
  <c r="G58" i="22"/>
  <c r="H58" i="22"/>
  <c r="I58" i="22"/>
  <c r="J58" i="22" s="1"/>
  <c r="K58" i="22" s="1"/>
  <c r="G59" i="22"/>
  <c r="H59" i="22"/>
  <c r="I59" i="22" s="1"/>
  <c r="J59" i="22" s="1"/>
  <c r="K59" i="22" s="1"/>
  <c r="G60" i="22"/>
  <c r="H60" i="22"/>
  <c r="I60" i="22"/>
  <c r="J60" i="22"/>
  <c r="K60" i="22"/>
  <c r="G61" i="22"/>
  <c r="H61" i="22"/>
  <c r="I61" i="22"/>
  <c r="J61" i="22"/>
  <c r="K61" i="22"/>
  <c r="G62" i="22"/>
  <c r="H62" i="22"/>
  <c r="I62" i="22"/>
  <c r="J62" i="22"/>
  <c r="K62" i="22" s="1"/>
  <c r="N20" i="24" l="1"/>
  <c r="E20" i="24" s="1"/>
  <c r="N28" i="24"/>
  <c r="E28" i="24" s="1"/>
  <c r="N54" i="24"/>
  <c r="E54" i="24" s="1"/>
  <c r="N44" i="24"/>
  <c r="E44" i="24" s="1"/>
  <c r="N53" i="24"/>
  <c r="E53" i="24" s="1"/>
  <c r="N34" i="24"/>
  <c r="E34" i="24" s="1"/>
  <c r="N21" i="24"/>
  <c r="E21" i="24" s="1"/>
  <c r="N38" i="24"/>
  <c r="E38" i="24" s="1"/>
  <c r="N22" i="24"/>
  <c r="E22" i="24" s="1"/>
  <c r="N27" i="24"/>
  <c r="E27" i="24" s="1"/>
  <c r="N15" i="24"/>
  <c r="E15" i="24" s="1"/>
  <c r="M50" i="23"/>
  <c r="M26" i="23"/>
  <c r="M42" i="23"/>
  <c r="N42" i="23" s="1"/>
  <c r="E42" i="23" s="1"/>
  <c r="M27" i="23"/>
  <c r="N27" i="23" s="1"/>
  <c r="E27" i="23" s="1"/>
  <c r="M62" i="23"/>
  <c r="N62" i="23" s="1"/>
  <c r="E62" i="23" s="1"/>
  <c r="M43" i="23"/>
  <c r="N43" i="23" s="1"/>
  <c r="E43" i="23" s="1"/>
  <c r="M38" i="23"/>
  <c r="N38" i="23" s="1"/>
  <c r="E38" i="23" s="1"/>
  <c r="M51" i="23"/>
  <c r="N51" i="23" s="1"/>
  <c r="E51" i="23" s="1"/>
  <c r="M58" i="23"/>
  <c r="M19" i="23"/>
  <c r="N19" i="23" s="1"/>
  <c r="E19" i="23" s="1"/>
  <c r="M22" i="23"/>
  <c r="M60" i="23"/>
  <c r="N60" i="23" s="1"/>
  <c r="E60" i="23" s="1"/>
  <c r="M35" i="23"/>
  <c r="N35" i="23" s="1"/>
  <c r="E35" i="23" s="1"/>
  <c r="N11" i="23"/>
  <c r="E11" i="23" s="1"/>
  <c r="M15" i="23"/>
  <c r="N15" i="23" s="1"/>
  <c r="E15" i="23" s="1"/>
  <c r="M13" i="23"/>
  <c r="N13" i="23" s="1"/>
  <c r="E13" i="23" s="1"/>
  <c r="M56" i="23"/>
  <c r="N56" i="23" s="1"/>
  <c r="E56" i="23" s="1"/>
  <c r="M61" i="23"/>
  <c r="N61" i="23" s="1"/>
  <c r="E61" i="23" s="1"/>
  <c r="M17" i="23"/>
  <c r="N17" i="23" s="1"/>
  <c r="E17" i="23" s="1"/>
  <c r="N58" i="23"/>
  <c r="E58" i="23" s="1"/>
  <c r="M54" i="23"/>
  <c r="M18" i="23"/>
  <c r="N18" i="23" s="1"/>
  <c r="E18" i="23" s="1"/>
  <c r="N22" i="23"/>
  <c r="E22" i="23" s="1"/>
  <c r="M25" i="23"/>
  <c r="M29" i="23"/>
  <c r="N29" i="23"/>
  <c r="E29" i="23" s="1"/>
  <c r="N21" i="23"/>
  <c r="E21" i="23" s="1"/>
  <c r="N26" i="23"/>
  <c r="E26" i="23" s="1"/>
  <c r="M31" i="23"/>
  <c r="N31" i="23" s="1"/>
  <c r="E31" i="23" s="1"/>
  <c r="M36" i="23"/>
  <c r="N36" i="23" s="1"/>
  <c r="E36" i="23" s="1"/>
  <c r="M40" i="23"/>
  <c r="N40" i="23" s="1"/>
  <c r="E40" i="23" s="1"/>
  <c r="N53" i="23"/>
  <c r="E53" i="23" s="1"/>
  <c r="M20" i="23"/>
  <c r="N20" i="23" s="1"/>
  <c r="E20" i="23" s="1"/>
  <c r="M41" i="23"/>
  <c r="N41" i="23" s="1"/>
  <c r="E41" i="23" s="1"/>
  <c r="N54" i="23"/>
  <c r="E54" i="23" s="1"/>
  <c r="N45" i="23"/>
  <c r="E45" i="23" s="1"/>
  <c r="N34" i="23"/>
  <c r="E34" i="23" s="1"/>
  <c r="M32" i="23"/>
  <c r="N32" i="23" s="1"/>
  <c r="E32" i="23" s="1"/>
  <c r="N14" i="23"/>
  <c r="E14" i="23" s="1"/>
  <c r="N12" i="23"/>
  <c r="E12" i="23" s="1"/>
  <c r="M37" i="23"/>
  <c r="N37" i="23" s="1"/>
  <c r="E37" i="23" s="1"/>
  <c r="N25" i="23"/>
  <c r="E25" i="23" s="1"/>
  <c r="M33" i="23"/>
  <c r="N33" i="23" s="1"/>
  <c r="E33" i="23" s="1"/>
  <c r="N50" i="23"/>
  <c r="E50" i="23" s="1"/>
  <c r="M23" i="23"/>
  <c r="N23" i="23" s="1"/>
  <c r="E23" i="23" s="1"/>
  <c r="M12" i="23"/>
  <c r="N46" i="23"/>
  <c r="E46" i="23" s="1"/>
  <c r="M49" i="23"/>
  <c r="N49" i="23" s="1"/>
  <c r="E49" i="23" s="1"/>
  <c r="M59" i="23"/>
  <c r="N59" i="23" s="1"/>
  <c r="E59" i="23" s="1"/>
  <c r="M54" i="22"/>
  <c r="M20" i="22"/>
  <c r="M50" i="22"/>
  <c r="M25" i="22"/>
  <c r="M62" i="22"/>
  <c r="M39" i="22"/>
  <c r="M56" i="22"/>
  <c r="M16" i="22"/>
  <c r="M31" i="22"/>
  <c r="M53" i="22"/>
  <c r="L44" i="22"/>
  <c r="M42" i="22"/>
  <c r="M32" i="22"/>
  <c r="M34" i="22"/>
  <c r="M23" i="22"/>
  <c r="L20" i="22"/>
  <c r="N20" i="22" s="1"/>
  <c r="E20" i="22" s="1"/>
  <c r="M17" i="22"/>
  <c r="M58" i="22"/>
  <c r="M47" i="22"/>
  <c r="M41" i="22"/>
  <c r="M26" i="22"/>
  <c r="M15" i="22"/>
  <c r="I6" i="22"/>
  <c r="L50" i="22" s="1"/>
  <c r="N50" i="22" s="1"/>
  <c r="E50" i="22" s="1"/>
  <c r="L43" i="22"/>
  <c r="L19" i="22"/>
  <c r="N19" i="22" s="1"/>
  <c r="E19" i="22" s="1"/>
  <c r="M57" i="22"/>
  <c r="L56" i="22"/>
  <c r="N56" i="22" s="1"/>
  <c r="E56" i="22" s="1"/>
  <c r="M40" i="22"/>
  <c r="M49" i="22"/>
  <c r="L25" i="22"/>
  <c r="N25" i="22" s="1"/>
  <c r="E25" i="22" s="1"/>
  <c r="M10" i="22"/>
  <c r="I7" i="22"/>
  <c r="M59" i="22" s="1"/>
  <c r="M24" i="22"/>
  <c r="M33" i="22"/>
  <c r="M19" i="22"/>
  <c r="L12" i="22"/>
  <c r="L49" i="22"/>
  <c r="N49" i="22" s="1"/>
  <c r="E49" i="22" s="1"/>
  <c r="M35" i="22"/>
  <c r="M11" i="22"/>
  <c r="B6" i="21"/>
  <c r="B7" i="21"/>
  <c r="E10" i="21"/>
  <c r="G10" i="21"/>
  <c r="H10" i="21"/>
  <c r="I10" i="21"/>
  <c r="J10" i="21" s="1"/>
  <c r="K10" i="21" s="1"/>
  <c r="G11" i="21"/>
  <c r="H11" i="21"/>
  <c r="I11" i="21" s="1"/>
  <c r="J11" i="21" s="1"/>
  <c r="K11" i="21" s="1"/>
  <c r="G12" i="21"/>
  <c r="H12" i="21"/>
  <c r="I12" i="21" s="1"/>
  <c r="J12" i="21" s="1"/>
  <c r="K12" i="21" s="1"/>
  <c r="G13" i="21"/>
  <c r="H13" i="21"/>
  <c r="I13" i="21"/>
  <c r="J13" i="21"/>
  <c r="K13" i="21"/>
  <c r="G14" i="21"/>
  <c r="H14" i="21"/>
  <c r="I14" i="21"/>
  <c r="J14" i="21"/>
  <c r="K14" i="21"/>
  <c r="G15" i="21"/>
  <c r="H15" i="21"/>
  <c r="I15" i="21"/>
  <c r="J15" i="21"/>
  <c r="K15" i="21"/>
  <c r="G16" i="21"/>
  <c r="H16" i="21"/>
  <c r="I16" i="21"/>
  <c r="J16" i="21"/>
  <c r="K16" i="21"/>
  <c r="G17" i="21"/>
  <c r="H17" i="21"/>
  <c r="I17" i="21"/>
  <c r="J17" i="21" s="1"/>
  <c r="K17" i="21" s="1"/>
  <c r="G18" i="21"/>
  <c r="H18" i="21"/>
  <c r="I18" i="21"/>
  <c r="J18" i="21" s="1"/>
  <c r="K18" i="21" s="1"/>
  <c r="G19" i="21"/>
  <c r="H19" i="21"/>
  <c r="I19" i="21" s="1"/>
  <c r="J19" i="21" s="1"/>
  <c r="K19" i="21" s="1"/>
  <c r="G20" i="21"/>
  <c r="H20" i="21"/>
  <c r="I20" i="21" s="1"/>
  <c r="J20" i="21" s="1"/>
  <c r="K20" i="21" s="1"/>
  <c r="G21" i="21"/>
  <c r="H21" i="21"/>
  <c r="I21" i="21"/>
  <c r="J21" i="21"/>
  <c r="K21" i="21"/>
  <c r="G22" i="21"/>
  <c r="H22" i="21"/>
  <c r="I22" i="21"/>
  <c r="J22" i="21"/>
  <c r="K22" i="21"/>
  <c r="G23" i="21"/>
  <c r="H23" i="21"/>
  <c r="I23" i="21"/>
  <c r="J23" i="21"/>
  <c r="K23" i="21"/>
  <c r="G24" i="21"/>
  <c r="H24" i="21"/>
  <c r="I24" i="21" s="1"/>
  <c r="J24" i="21" s="1"/>
  <c r="K24" i="21" s="1"/>
  <c r="G25" i="21"/>
  <c r="H25" i="21"/>
  <c r="I25" i="21"/>
  <c r="J25" i="21"/>
  <c r="K25" i="21" s="1"/>
  <c r="G26" i="21"/>
  <c r="H26" i="21"/>
  <c r="I26" i="21"/>
  <c r="J26" i="21" s="1"/>
  <c r="K26" i="21" s="1"/>
  <c r="G27" i="21"/>
  <c r="H27" i="21"/>
  <c r="I27" i="21" s="1"/>
  <c r="J27" i="21" s="1"/>
  <c r="K27" i="21" s="1"/>
  <c r="G28" i="21"/>
  <c r="H28" i="21"/>
  <c r="I28" i="21" s="1"/>
  <c r="J28" i="21" s="1"/>
  <c r="K28" i="21" s="1"/>
  <c r="G29" i="21"/>
  <c r="H29" i="21"/>
  <c r="I29" i="21"/>
  <c r="J29" i="21"/>
  <c r="K29" i="21"/>
  <c r="G30" i="21"/>
  <c r="H30" i="21"/>
  <c r="I30" i="21"/>
  <c r="J30" i="21"/>
  <c r="K30" i="21"/>
  <c r="G31" i="21"/>
  <c r="H31" i="21"/>
  <c r="I31" i="21"/>
  <c r="J31" i="21"/>
  <c r="K31" i="21"/>
  <c r="G32" i="21"/>
  <c r="H32" i="21"/>
  <c r="I32" i="21" s="1"/>
  <c r="J32" i="21" s="1"/>
  <c r="K32" i="21" s="1"/>
  <c r="G33" i="21"/>
  <c r="H33" i="21"/>
  <c r="I33" i="21"/>
  <c r="J33" i="21"/>
  <c r="K33" i="21" s="1"/>
  <c r="G34" i="21"/>
  <c r="H34" i="21"/>
  <c r="I34" i="21"/>
  <c r="J34" i="21" s="1"/>
  <c r="K34" i="21" s="1"/>
  <c r="G35" i="21"/>
  <c r="H35" i="21"/>
  <c r="I35" i="21" s="1"/>
  <c r="J35" i="21" s="1"/>
  <c r="K35" i="21" s="1"/>
  <c r="G36" i="21"/>
  <c r="H36" i="21"/>
  <c r="I36" i="21" s="1"/>
  <c r="J36" i="21" s="1"/>
  <c r="K36" i="21" s="1"/>
  <c r="G37" i="21"/>
  <c r="H37" i="21"/>
  <c r="I37" i="21"/>
  <c r="J37" i="21"/>
  <c r="K37" i="21"/>
  <c r="G38" i="21"/>
  <c r="H38" i="21"/>
  <c r="I38" i="21"/>
  <c r="J38" i="21"/>
  <c r="K38" i="21"/>
  <c r="G39" i="21"/>
  <c r="H39" i="21"/>
  <c r="I39" i="21"/>
  <c r="J39" i="21"/>
  <c r="K39" i="21"/>
  <c r="G40" i="21"/>
  <c r="H40" i="21"/>
  <c r="I40" i="21"/>
  <c r="J40" i="21" s="1"/>
  <c r="K40" i="21" s="1"/>
  <c r="G41" i="21"/>
  <c r="H41" i="21"/>
  <c r="I41" i="21"/>
  <c r="J41" i="21"/>
  <c r="K41" i="21" s="1"/>
  <c r="G42" i="21"/>
  <c r="H42" i="21"/>
  <c r="I42" i="21" s="1"/>
  <c r="J42" i="21" s="1"/>
  <c r="K42" i="21" s="1"/>
  <c r="G43" i="21"/>
  <c r="H43" i="21"/>
  <c r="I43" i="21" s="1"/>
  <c r="J43" i="21" s="1"/>
  <c r="K43" i="21" s="1"/>
  <c r="G44" i="21"/>
  <c r="H44" i="21"/>
  <c r="I44" i="21" s="1"/>
  <c r="J44" i="21" s="1"/>
  <c r="K44" i="21" s="1"/>
  <c r="G45" i="21"/>
  <c r="H45" i="21"/>
  <c r="I45" i="21"/>
  <c r="J45" i="21"/>
  <c r="K45" i="21"/>
  <c r="G46" i="21"/>
  <c r="H46" i="21"/>
  <c r="I46" i="21"/>
  <c r="J46" i="21"/>
  <c r="K46" i="21"/>
  <c r="G47" i="21"/>
  <c r="H47" i="21"/>
  <c r="I47" i="21"/>
  <c r="J47" i="21" s="1"/>
  <c r="K47" i="21" s="1"/>
  <c r="G48" i="21"/>
  <c r="H48" i="21"/>
  <c r="I48" i="21"/>
  <c r="J48" i="21"/>
  <c r="K48" i="21" s="1"/>
  <c r="G49" i="21"/>
  <c r="H49" i="21"/>
  <c r="I49" i="21"/>
  <c r="J49" i="21"/>
  <c r="K49" i="21" s="1"/>
  <c r="G50" i="21"/>
  <c r="H50" i="21"/>
  <c r="I50" i="21" s="1"/>
  <c r="J50" i="21" s="1"/>
  <c r="K50" i="21" s="1"/>
  <c r="G51" i="21"/>
  <c r="H51" i="21"/>
  <c r="I51" i="21" s="1"/>
  <c r="J51" i="21" s="1"/>
  <c r="K51" i="21" s="1"/>
  <c r="G52" i="21"/>
  <c r="H52" i="21"/>
  <c r="I52" i="21" s="1"/>
  <c r="J52" i="21" s="1"/>
  <c r="K52" i="21" s="1"/>
  <c r="G53" i="21"/>
  <c r="H53" i="21"/>
  <c r="I53" i="21"/>
  <c r="J53" i="21"/>
  <c r="K53" i="21"/>
  <c r="G54" i="21"/>
  <c r="H54" i="21"/>
  <c r="I54" i="21"/>
  <c r="J54" i="21"/>
  <c r="K54" i="21"/>
  <c r="G55" i="21"/>
  <c r="H55" i="21"/>
  <c r="I55" i="21"/>
  <c r="J55" i="21" s="1"/>
  <c r="K55" i="21" s="1"/>
  <c r="G56" i="21"/>
  <c r="H56" i="21"/>
  <c r="I56" i="21"/>
  <c r="J56" i="21"/>
  <c r="K56" i="21"/>
  <c r="G57" i="21"/>
  <c r="H57" i="21"/>
  <c r="I57" i="21"/>
  <c r="J57" i="21"/>
  <c r="K57" i="21" s="1"/>
  <c r="G58" i="21"/>
  <c r="H58" i="21"/>
  <c r="I58" i="21"/>
  <c r="J58" i="21" s="1"/>
  <c r="K58" i="21" s="1"/>
  <c r="G59" i="21"/>
  <c r="H59" i="21"/>
  <c r="I59" i="21" s="1"/>
  <c r="J59" i="21" s="1"/>
  <c r="K59" i="21" s="1"/>
  <c r="G60" i="21"/>
  <c r="H60" i="21"/>
  <c r="I60" i="21"/>
  <c r="J60" i="21"/>
  <c r="K60" i="21"/>
  <c r="G61" i="21"/>
  <c r="H61" i="21"/>
  <c r="I61" i="21"/>
  <c r="J61" i="21"/>
  <c r="K61" i="21"/>
  <c r="G62" i="21"/>
  <c r="H62" i="21"/>
  <c r="I62" i="21"/>
  <c r="J62" i="21"/>
  <c r="K62" i="21"/>
  <c r="L27" i="22" l="1"/>
  <c r="L26" i="22"/>
  <c r="N26" i="22" s="1"/>
  <c r="E26" i="22" s="1"/>
  <c r="L34" i="22"/>
  <c r="N34" i="22" s="1"/>
  <c r="E34" i="22" s="1"/>
  <c r="L11" i="22"/>
  <c r="N11" i="22" s="1"/>
  <c r="E11" i="22" s="1"/>
  <c r="L24" i="22"/>
  <c r="N24" i="22" s="1"/>
  <c r="E24" i="22" s="1"/>
  <c r="L28" i="22"/>
  <c r="N28" i="22" s="1"/>
  <c r="E28" i="22" s="1"/>
  <c r="L16" i="22"/>
  <c r="N16" i="22" s="1"/>
  <c r="E16" i="22" s="1"/>
  <c r="L33" i="22"/>
  <c r="N33" i="22" s="1"/>
  <c r="E33" i="22" s="1"/>
  <c r="L51" i="22"/>
  <c r="L18" i="22"/>
  <c r="L35" i="22"/>
  <c r="N35" i="22" s="1"/>
  <c r="E35" i="22" s="1"/>
  <c r="L60" i="22"/>
  <c r="L41" i="22"/>
  <c r="N41" i="22" s="1"/>
  <c r="E41" i="22" s="1"/>
  <c r="L57" i="22"/>
  <c r="N57" i="22" s="1"/>
  <c r="E57" i="22" s="1"/>
  <c r="M27" i="22"/>
  <c r="L58" i="22"/>
  <c r="N58" i="22" s="1"/>
  <c r="E58" i="22" s="1"/>
  <c r="L32" i="22"/>
  <c r="N32" i="22" s="1"/>
  <c r="E32" i="22" s="1"/>
  <c r="L48" i="22"/>
  <c r="M22" i="22"/>
  <c r="N44" i="22"/>
  <c r="E44" i="22" s="1"/>
  <c r="N43" i="22"/>
  <c r="E43" i="22" s="1"/>
  <c r="L21" i="22"/>
  <c r="N21" i="22" s="1"/>
  <c r="E21" i="22" s="1"/>
  <c r="L22" i="22"/>
  <c r="N22" i="22" s="1"/>
  <c r="E22" i="22" s="1"/>
  <c r="L29" i="22"/>
  <c r="L30" i="22"/>
  <c r="L15" i="22"/>
  <c r="N15" i="22" s="1"/>
  <c r="E15" i="22" s="1"/>
  <c r="L45" i="22"/>
  <c r="N45" i="22" s="1"/>
  <c r="E45" i="22" s="1"/>
  <c r="L53" i="22"/>
  <c r="N53" i="22" s="1"/>
  <c r="E53" i="22" s="1"/>
  <c r="L61" i="22"/>
  <c r="L62" i="22"/>
  <c r="N62" i="22" s="1"/>
  <c r="E62" i="22" s="1"/>
  <c r="L31" i="22"/>
  <c r="N31" i="22" s="1"/>
  <c r="E31" i="22" s="1"/>
  <c r="L39" i="22"/>
  <c r="N39" i="22" s="1"/>
  <c r="E39" i="22" s="1"/>
  <c r="L37" i="22"/>
  <c r="L38" i="22"/>
  <c r="N38" i="22" s="1"/>
  <c r="E38" i="22" s="1"/>
  <c r="L47" i="22"/>
  <c r="N47" i="22" s="1"/>
  <c r="E47" i="22" s="1"/>
  <c r="L13" i="22"/>
  <c r="L14" i="22"/>
  <c r="L46" i="22"/>
  <c r="N46" i="22" s="1"/>
  <c r="E46" i="22" s="1"/>
  <c r="L52" i="22"/>
  <c r="N52" i="22" s="1"/>
  <c r="E52" i="22" s="1"/>
  <c r="L55" i="22"/>
  <c r="L23" i="22"/>
  <c r="N23" i="22" s="1"/>
  <c r="E23" i="22" s="1"/>
  <c r="L54" i="22"/>
  <c r="N54" i="22" s="1"/>
  <c r="E54" i="22" s="1"/>
  <c r="L42" i="22"/>
  <c r="N42" i="22" s="1"/>
  <c r="E42" i="22" s="1"/>
  <c r="L10" i="22"/>
  <c r="N10" i="22" s="1"/>
  <c r="M28" i="22"/>
  <c r="M29" i="22"/>
  <c r="M30" i="22"/>
  <c r="M37" i="22"/>
  <c r="M45" i="22"/>
  <c r="M46" i="22"/>
  <c r="M52" i="22"/>
  <c r="M21" i="22"/>
  <c r="M60" i="22"/>
  <c r="M61" i="22"/>
  <c r="M36" i="22"/>
  <c r="M38" i="22"/>
  <c r="M43" i="22"/>
  <c r="M12" i="22"/>
  <c r="N12" i="22" s="1"/>
  <c r="E12" i="22" s="1"/>
  <c r="M44" i="22"/>
  <c r="M13" i="22"/>
  <c r="M14" i="22"/>
  <c r="M51" i="22"/>
  <c r="L59" i="22"/>
  <c r="N59" i="22" s="1"/>
  <c r="E59" i="22" s="1"/>
  <c r="L17" i="22"/>
  <c r="N17" i="22" s="1"/>
  <c r="E17" i="22" s="1"/>
  <c r="L40" i="22"/>
  <c r="N40" i="22" s="1"/>
  <c r="E40" i="22" s="1"/>
  <c r="M55" i="22"/>
  <c r="L36" i="22"/>
  <c r="M18" i="22"/>
  <c r="M48" i="22"/>
  <c r="M14" i="21"/>
  <c r="M47" i="21"/>
  <c r="L50" i="21"/>
  <c r="L32" i="21"/>
  <c r="I7" i="21"/>
  <c r="M49" i="21"/>
  <c r="L56" i="21"/>
  <c r="L51" i="21"/>
  <c r="I6" i="21"/>
  <c r="L58" i="21" s="1"/>
  <c r="L10" i="21"/>
  <c r="L59" i="21"/>
  <c r="L41" i="21"/>
  <c r="M34" i="21"/>
  <c r="L42" i="21"/>
  <c r="L24" i="21"/>
  <c r="M41" i="21"/>
  <c r="L16" i="21"/>
  <c r="L11" i="21"/>
  <c r="B6" i="20"/>
  <c r="B7" i="20"/>
  <c r="E10" i="20"/>
  <c r="G10" i="20"/>
  <c r="I6" i="20" s="1"/>
  <c r="L13" i="20" s="1"/>
  <c r="H10" i="20"/>
  <c r="I10" i="20"/>
  <c r="J10" i="20" s="1"/>
  <c r="K10" i="20" s="1"/>
  <c r="L10" i="20"/>
  <c r="G11" i="20"/>
  <c r="H11" i="20"/>
  <c r="I11" i="20" s="1"/>
  <c r="J11" i="20" s="1"/>
  <c r="K11" i="20"/>
  <c r="L11" i="20"/>
  <c r="G12" i="20"/>
  <c r="H12" i="20"/>
  <c r="I12" i="20"/>
  <c r="J12" i="20"/>
  <c r="K12" i="20"/>
  <c r="L12" i="20"/>
  <c r="G13" i="20"/>
  <c r="H13" i="20"/>
  <c r="I13" i="20"/>
  <c r="J13" i="20"/>
  <c r="K13" i="20"/>
  <c r="G14" i="20"/>
  <c r="H14" i="20"/>
  <c r="I14" i="20"/>
  <c r="J14" i="20"/>
  <c r="K14" i="20"/>
  <c r="G15" i="20"/>
  <c r="H15" i="20"/>
  <c r="I15" i="20"/>
  <c r="J15" i="20"/>
  <c r="K15" i="20"/>
  <c r="L15" i="20"/>
  <c r="G16" i="20"/>
  <c r="H16" i="20"/>
  <c r="I16" i="20"/>
  <c r="J16" i="20"/>
  <c r="K16" i="20"/>
  <c r="G17" i="20"/>
  <c r="H17" i="20"/>
  <c r="I17" i="20"/>
  <c r="J17" i="20"/>
  <c r="K17" i="20" s="1"/>
  <c r="G18" i="20"/>
  <c r="L18" i="20" s="1"/>
  <c r="H18" i="20"/>
  <c r="I18" i="20"/>
  <c r="J18" i="20" s="1"/>
  <c r="K18" i="20" s="1"/>
  <c r="G19" i="20"/>
  <c r="L19" i="20" s="1"/>
  <c r="H19" i="20"/>
  <c r="I19" i="20" s="1"/>
  <c r="J19" i="20" s="1"/>
  <c r="K19" i="20" s="1"/>
  <c r="G20" i="20"/>
  <c r="L20" i="20" s="1"/>
  <c r="H20" i="20"/>
  <c r="I20" i="20"/>
  <c r="J20" i="20"/>
  <c r="K20" i="20"/>
  <c r="G21" i="20"/>
  <c r="H21" i="20"/>
  <c r="I21" i="20"/>
  <c r="J21" i="20"/>
  <c r="K21" i="20"/>
  <c r="G22" i="20"/>
  <c r="H22" i="20"/>
  <c r="I22" i="20" s="1"/>
  <c r="J22" i="20" s="1"/>
  <c r="K22" i="20" s="1"/>
  <c r="G23" i="20"/>
  <c r="L23" i="20" s="1"/>
  <c r="H23" i="20"/>
  <c r="I23" i="20"/>
  <c r="J23" i="20" s="1"/>
  <c r="K23" i="20" s="1"/>
  <c r="G24" i="20"/>
  <c r="L24" i="20" s="1"/>
  <c r="H24" i="20"/>
  <c r="I24" i="20"/>
  <c r="J24" i="20"/>
  <c r="K24" i="20" s="1"/>
  <c r="G25" i="20"/>
  <c r="H25" i="20"/>
  <c r="I25" i="20"/>
  <c r="J25" i="20"/>
  <c r="K25" i="20" s="1"/>
  <c r="G26" i="20"/>
  <c r="H26" i="20"/>
  <c r="I26" i="20"/>
  <c r="J26" i="20" s="1"/>
  <c r="K26" i="20" s="1"/>
  <c r="L26" i="20"/>
  <c r="G27" i="20"/>
  <c r="H27" i="20"/>
  <c r="I27" i="20" s="1"/>
  <c r="J27" i="20" s="1"/>
  <c r="K27" i="20"/>
  <c r="L27" i="20"/>
  <c r="G28" i="20"/>
  <c r="H28" i="20"/>
  <c r="I28" i="20"/>
  <c r="J28" i="20"/>
  <c r="K28" i="20"/>
  <c r="L28" i="20"/>
  <c r="G29" i="20"/>
  <c r="H29" i="20"/>
  <c r="I29" i="20"/>
  <c r="J29" i="20"/>
  <c r="K29" i="20"/>
  <c r="L29" i="20"/>
  <c r="G30" i="20"/>
  <c r="H30" i="20"/>
  <c r="I30" i="20"/>
  <c r="J30" i="20"/>
  <c r="K30" i="20"/>
  <c r="L30" i="20"/>
  <c r="G31" i="20"/>
  <c r="H31" i="20"/>
  <c r="I31" i="20"/>
  <c r="J31" i="20"/>
  <c r="K31" i="20"/>
  <c r="L31" i="20"/>
  <c r="G32" i="20"/>
  <c r="L32" i="20" s="1"/>
  <c r="H32" i="20"/>
  <c r="I32" i="20"/>
  <c r="J32" i="20"/>
  <c r="K32" i="20"/>
  <c r="G33" i="20"/>
  <c r="L33" i="20" s="1"/>
  <c r="H33" i="20"/>
  <c r="I33" i="20" s="1"/>
  <c r="J33" i="20" s="1"/>
  <c r="K33" i="20" s="1"/>
  <c r="G34" i="20"/>
  <c r="L34" i="20" s="1"/>
  <c r="H34" i="20"/>
  <c r="I34" i="20"/>
  <c r="J34" i="20" s="1"/>
  <c r="K34" i="20" s="1"/>
  <c r="G35" i="20"/>
  <c r="H35" i="20"/>
  <c r="I35" i="20" s="1"/>
  <c r="J35" i="20" s="1"/>
  <c r="K35" i="20"/>
  <c r="L35" i="20"/>
  <c r="G36" i="20"/>
  <c r="L36" i="20" s="1"/>
  <c r="H36" i="20"/>
  <c r="I36" i="20"/>
  <c r="J36" i="20"/>
  <c r="K36" i="20"/>
  <c r="G37" i="20"/>
  <c r="H37" i="20"/>
  <c r="I37" i="20"/>
  <c r="J37" i="20"/>
  <c r="K37" i="20" s="1"/>
  <c r="G38" i="20"/>
  <c r="H38" i="20"/>
  <c r="I38" i="20"/>
  <c r="J38" i="20"/>
  <c r="K38" i="20" s="1"/>
  <c r="G39" i="20"/>
  <c r="L39" i="20" s="1"/>
  <c r="H39" i="20"/>
  <c r="I39" i="20"/>
  <c r="J39" i="20"/>
  <c r="K39" i="20"/>
  <c r="G40" i="20"/>
  <c r="H40" i="20"/>
  <c r="I40" i="20"/>
  <c r="J40" i="20"/>
  <c r="K40" i="20"/>
  <c r="G41" i="20"/>
  <c r="H41" i="20"/>
  <c r="I41" i="20"/>
  <c r="J41" i="20"/>
  <c r="K41" i="20" s="1"/>
  <c r="G42" i="20"/>
  <c r="H42" i="20"/>
  <c r="I42" i="20"/>
  <c r="J42" i="20" s="1"/>
  <c r="K42" i="20" s="1"/>
  <c r="G43" i="20"/>
  <c r="L43" i="20" s="1"/>
  <c r="H43" i="20"/>
  <c r="I43" i="20" s="1"/>
  <c r="J43" i="20" s="1"/>
  <c r="K43" i="20"/>
  <c r="G44" i="20"/>
  <c r="L44" i="20" s="1"/>
  <c r="H44" i="20"/>
  <c r="I44" i="20"/>
  <c r="J44" i="20"/>
  <c r="K44" i="20"/>
  <c r="G45" i="20"/>
  <c r="H45" i="20"/>
  <c r="I45" i="20"/>
  <c r="J45" i="20"/>
  <c r="K45" i="20"/>
  <c r="L45" i="20"/>
  <c r="G46" i="20"/>
  <c r="H46" i="20"/>
  <c r="I46" i="20"/>
  <c r="J46" i="20"/>
  <c r="K46" i="20"/>
  <c r="L46" i="20"/>
  <c r="G47" i="20"/>
  <c r="L47" i="20" s="1"/>
  <c r="H47" i="20"/>
  <c r="I47" i="20" s="1"/>
  <c r="J47" i="20" s="1"/>
  <c r="K47" i="20" s="1"/>
  <c r="G48" i="20"/>
  <c r="L48" i="20" s="1"/>
  <c r="H48" i="20"/>
  <c r="I48" i="20"/>
  <c r="J48" i="20" s="1"/>
  <c r="K48" i="20" s="1"/>
  <c r="G49" i="20"/>
  <c r="L49" i="20" s="1"/>
  <c r="H49" i="20"/>
  <c r="I49" i="20"/>
  <c r="J49" i="20"/>
  <c r="K49" i="20" s="1"/>
  <c r="G50" i="20"/>
  <c r="H50" i="20"/>
  <c r="I50" i="20"/>
  <c r="J50" i="20" s="1"/>
  <c r="K50" i="20" s="1"/>
  <c r="L50" i="20"/>
  <c r="G51" i="20"/>
  <c r="H51" i="20"/>
  <c r="I51" i="20" s="1"/>
  <c r="J51" i="20" s="1"/>
  <c r="K51" i="20"/>
  <c r="L51" i="20"/>
  <c r="G52" i="20"/>
  <c r="H52" i="20"/>
  <c r="I52" i="20"/>
  <c r="J52" i="20"/>
  <c r="K52" i="20"/>
  <c r="L52" i="20"/>
  <c r="G53" i="20"/>
  <c r="H53" i="20"/>
  <c r="I53" i="20"/>
  <c r="J53" i="20"/>
  <c r="K53" i="20"/>
  <c r="L53" i="20"/>
  <c r="G54" i="20"/>
  <c r="H54" i="20"/>
  <c r="I54" i="20"/>
  <c r="J54" i="20"/>
  <c r="K54" i="20"/>
  <c r="L54" i="20"/>
  <c r="G55" i="20"/>
  <c r="H55" i="20"/>
  <c r="I55" i="20"/>
  <c r="J55" i="20"/>
  <c r="K55" i="20"/>
  <c r="L55" i="20"/>
  <c r="G56" i="20"/>
  <c r="H56" i="20"/>
  <c r="I56" i="20"/>
  <c r="J56" i="20"/>
  <c r="K56" i="20"/>
  <c r="G57" i="20"/>
  <c r="L57" i="20" s="1"/>
  <c r="H57" i="20"/>
  <c r="I57" i="20"/>
  <c r="J57" i="20"/>
  <c r="K57" i="20" s="1"/>
  <c r="G58" i="20"/>
  <c r="L58" i="20" s="1"/>
  <c r="H58" i="20"/>
  <c r="I58" i="20" s="1"/>
  <c r="J58" i="20" s="1"/>
  <c r="K58" i="20" s="1"/>
  <c r="G59" i="20"/>
  <c r="L59" i="20" s="1"/>
  <c r="H59" i="20"/>
  <c r="I59" i="20" s="1"/>
  <c r="J59" i="20" s="1"/>
  <c r="K59" i="20"/>
  <c r="G60" i="20"/>
  <c r="L60" i="20" s="1"/>
  <c r="H60" i="20"/>
  <c r="I60" i="20"/>
  <c r="J60" i="20"/>
  <c r="K60" i="20" s="1"/>
  <c r="G61" i="20"/>
  <c r="H61" i="20"/>
  <c r="I61" i="20"/>
  <c r="J61" i="20" s="1"/>
  <c r="K61" i="20" s="1"/>
  <c r="G62" i="20"/>
  <c r="L62" i="20" s="1"/>
  <c r="H62" i="20"/>
  <c r="I62" i="20"/>
  <c r="J62" i="20" s="1"/>
  <c r="K62" i="20" s="1"/>
  <c r="N14" i="22" l="1"/>
  <c r="E14" i="22" s="1"/>
  <c r="N61" i="22"/>
  <c r="E61" i="22" s="1"/>
  <c r="N13" i="22"/>
  <c r="E13" i="22" s="1"/>
  <c r="N48" i="22"/>
  <c r="E48" i="22" s="1"/>
  <c r="N18" i="22"/>
  <c r="E18" i="22" s="1"/>
  <c r="N37" i="22"/>
  <c r="E37" i="22" s="1"/>
  <c r="N30" i="22"/>
  <c r="E30" i="22" s="1"/>
  <c r="N51" i="22"/>
  <c r="E51" i="22" s="1"/>
  <c r="N27" i="22"/>
  <c r="E27" i="22" s="1"/>
  <c r="N60" i="22"/>
  <c r="E60" i="22" s="1"/>
  <c r="N36" i="22"/>
  <c r="E36" i="22" s="1"/>
  <c r="N55" i="22"/>
  <c r="E55" i="22" s="1"/>
  <c r="N29" i="22"/>
  <c r="E29" i="22" s="1"/>
  <c r="M46" i="21"/>
  <c r="M51" i="21"/>
  <c r="M60" i="21"/>
  <c r="M43" i="21"/>
  <c r="M62" i="21"/>
  <c r="M20" i="21"/>
  <c r="M35" i="21"/>
  <c r="M11" i="21"/>
  <c r="M52" i="21"/>
  <c r="M44" i="21"/>
  <c r="M53" i="21"/>
  <c r="M54" i="21"/>
  <c r="M59" i="21"/>
  <c r="N59" i="21" s="1"/>
  <c r="E59" i="21" s="1"/>
  <c r="M36" i="21"/>
  <c r="M45" i="21"/>
  <c r="M28" i="21"/>
  <c r="M37" i="21"/>
  <c r="M38" i="21"/>
  <c r="M61" i="21"/>
  <c r="M29" i="21"/>
  <c r="M30" i="21"/>
  <c r="M33" i="21"/>
  <c r="M19" i="21"/>
  <c r="M12" i="21"/>
  <c r="M16" i="21"/>
  <c r="N16" i="21" s="1"/>
  <c r="E16" i="21" s="1"/>
  <c r="M23" i="21"/>
  <c r="L19" i="21"/>
  <c r="N19" i="21" s="1"/>
  <c r="E19" i="21" s="1"/>
  <c r="M22" i="21"/>
  <c r="M32" i="21"/>
  <c r="L34" i="21"/>
  <c r="N34" i="21" s="1"/>
  <c r="E34" i="21" s="1"/>
  <c r="M58" i="21"/>
  <c r="N58" i="21" s="1"/>
  <c r="E58" i="21" s="1"/>
  <c r="M18" i="21"/>
  <c r="M48" i="21"/>
  <c r="L57" i="21"/>
  <c r="N57" i="21" s="1"/>
  <c r="E57" i="21" s="1"/>
  <c r="L26" i="21"/>
  <c r="N26" i="21" s="1"/>
  <c r="E26" i="21" s="1"/>
  <c r="M26" i="21"/>
  <c r="M31" i="21"/>
  <c r="L40" i="21"/>
  <c r="M40" i="21"/>
  <c r="L52" i="21"/>
  <c r="N52" i="21" s="1"/>
  <c r="E52" i="21" s="1"/>
  <c r="L25" i="21"/>
  <c r="N25" i="21" s="1"/>
  <c r="E25" i="21" s="1"/>
  <c r="L49" i="21"/>
  <c r="N49" i="21" s="1"/>
  <c r="E49" i="21" s="1"/>
  <c r="L33" i="21"/>
  <c r="N33" i="21" s="1"/>
  <c r="E33" i="21" s="1"/>
  <c r="L43" i="21"/>
  <c r="M17" i="21"/>
  <c r="M50" i="21"/>
  <c r="N50" i="21" s="1"/>
  <c r="E50" i="21" s="1"/>
  <c r="M13" i="21"/>
  <c r="N51" i="21"/>
  <c r="E51" i="21" s="1"/>
  <c r="N32" i="21"/>
  <c r="E32" i="21" s="1"/>
  <c r="M15" i="21"/>
  <c r="N41" i="21"/>
  <c r="E41" i="21" s="1"/>
  <c r="M55" i="21"/>
  <c r="N11" i="21"/>
  <c r="E11" i="21" s="1"/>
  <c r="M57" i="21"/>
  <c r="M10" i="21"/>
  <c r="N10" i="21" s="1"/>
  <c r="M21" i="21"/>
  <c r="N42" i="21"/>
  <c r="E42" i="21" s="1"/>
  <c r="L13" i="21"/>
  <c r="L14" i="21"/>
  <c r="N14" i="21" s="1"/>
  <c r="E14" i="21" s="1"/>
  <c r="L36" i="21"/>
  <c r="L45" i="21"/>
  <c r="L62" i="21"/>
  <c r="L20" i="21"/>
  <c r="L29" i="21"/>
  <c r="N29" i="21" s="1"/>
  <c r="E29" i="21" s="1"/>
  <c r="L12" i="21"/>
  <c r="N12" i="21" s="1"/>
  <c r="E12" i="21" s="1"/>
  <c r="L15" i="21"/>
  <c r="L21" i="21"/>
  <c r="L22" i="21"/>
  <c r="N22" i="21" s="1"/>
  <c r="E22" i="21" s="1"/>
  <c r="L55" i="21"/>
  <c r="N55" i="21" s="1"/>
  <c r="E55" i="21" s="1"/>
  <c r="L44" i="21"/>
  <c r="N44" i="21" s="1"/>
  <c r="E44" i="21" s="1"/>
  <c r="L47" i="21"/>
  <c r="N47" i="21" s="1"/>
  <c r="E47" i="21" s="1"/>
  <c r="L53" i="21"/>
  <c r="N53" i="21" s="1"/>
  <c r="E53" i="21" s="1"/>
  <c r="L54" i="21"/>
  <c r="N54" i="21" s="1"/>
  <c r="E54" i="21" s="1"/>
  <c r="L39" i="21"/>
  <c r="L46" i="21"/>
  <c r="N46" i="21" s="1"/>
  <c r="E46" i="21" s="1"/>
  <c r="L28" i="21"/>
  <c r="N28" i="21" s="1"/>
  <c r="E28" i="21" s="1"/>
  <c r="L31" i="21"/>
  <c r="N31" i="21" s="1"/>
  <c r="E31" i="21" s="1"/>
  <c r="L37" i="21"/>
  <c r="N37" i="21" s="1"/>
  <c r="E37" i="21" s="1"/>
  <c r="L38" i="21"/>
  <c r="N38" i="21" s="1"/>
  <c r="E38" i="21" s="1"/>
  <c r="L61" i="21"/>
  <c r="N61" i="21" s="1"/>
  <c r="E61" i="21" s="1"/>
  <c r="L23" i="21"/>
  <c r="N23" i="21" s="1"/>
  <c r="E23" i="21" s="1"/>
  <c r="L30" i="21"/>
  <c r="L35" i="21"/>
  <c r="M25" i="21"/>
  <c r="M27" i="21"/>
  <c r="M56" i="21"/>
  <c r="N56" i="21" s="1"/>
  <c r="E56" i="21" s="1"/>
  <c r="L17" i="21"/>
  <c r="N17" i="21" s="1"/>
  <c r="E17" i="21" s="1"/>
  <c r="L18" i="21"/>
  <c r="N18" i="21" s="1"/>
  <c r="E18" i="21" s="1"/>
  <c r="M39" i="21"/>
  <c r="L48" i="21"/>
  <c r="L27" i="21"/>
  <c r="M24" i="21"/>
  <c r="N24" i="21" s="1"/>
  <c r="E24" i="21" s="1"/>
  <c r="L60" i="21"/>
  <c r="N60" i="21" s="1"/>
  <c r="E60" i="21" s="1"/>
  <c r="M42" i="21"/>
  <c r="M49" i="20"/>
  <c r="N49" i="20" s="1"/>
  <c r="E49" i="20" s="1"/>
  <c r="M38" i="20"/>
  <c r="M36" i="20"/>
  <c r="N36" i="20" s="1"/>
  <c r="E36" i="20" s="1"/>
  <c r="N24" i="20"/>
  <c r="E24" i="20" s="1"/>
  <c r="M19" i="20"/>
  <c r="M34" i="20"/>
  <c r="N34" i="20" s="1"/>
  <c r="E34" i="20" s="1"/>
  <c r="M23" i="20"/>
  <c r="N23" i="20" s="1"/>
  <c r="E23" i="20" s="1"/>
  <c r="N19" i="20"/>
  <c r="E19" i="20" s="1"/>
  <c r="M53" i="20"/>
  <c r="N53" i="20" s="1"/>
  <c r="E53" i="20" s="1"/>
  <c r="N32" i="20"/>
  <c r="E32" i="20" s="1"/>
  <c r="M13" i="20"/>
  <c r="M10" i="20"/>
  <c r="N10" i="20" s="1"/>
  <c r="N54" i="20"/>
  <c r="E54" i="20" s="1"/>
  <c r="M62" i="20"/>
  <c r="M54" i="20"/>
  <c r="M48" i="20"/>
  <c r="N48" i="20" s="1"/>
  <c r="E48" i="20" s="1"/>
  <c r="M33" i="20"/>
  <c r="N33" i="20" s="1"/>
  <c r="E33" i="20" s="1"/>
  <c r="M22" i="20"/>
  <c r="N13" i="20"/>
  <c r="E13" i="20" s="1"/>
  <c r="M24" i="20"/>
  <c r="M14" i="20"/>
  <c r="N62" i="20"/>
  <c r="E62" i="20" s="1"/>
  <c r="M59" i="20"/>
  <c r="N59" i="20" s="1"/>
  <c r="E59" i="20" s="1"/>
  <c r="M61" i="20"/>
  <c r="M47" i="20"/>
  <c r="N47" i="20" s="1"/>
  <c r="E47" i="20" s="1"/>
  <c r="N15" i="20"/>
  <c r="E15" i="20" s="1"/>
  <c r="M15" i="20"/>
  <c r="M55" i="20"/>
  <c r="N55" i="20" s="1"/>
  <c r="E55" i="20" s="1"/>
  <c r="M16" i="20"/>
  <c r="M56" i="20"/>
  <c r="L42" i="20"/>
  <c r="M32" i="20"/>
  <c r="L25" i="20"/>
  <c r="L22" i="20"/>
  <c r="N22" i="20" s="1"/>
  <c r="E22" i="20" s="1"/>
  <c r="L21" i="20"/>
  <c r="L61" i="20"/>
  <c r="N61" i="20" s="1"/>
  <c r="E61" i="20" s="1"/>
  <c r="L40" i="20"/>
  <c r="I7" i="20"/>
  <c r="L41" i="20"/>
  <c r="L38" i="20"/>
  <c r="L37" i="20"/>
  <c r="L16" i="20"/>
  <c r="L56" i="20"/>
  <c r="L17" i="20"/>
  <c r="L14" i="20"/>
  <c r="B6" i="19"/>
  <c r="B7" i="19"/>
  <c r="E10" i="19"/>
  <c r="G10" i="19"/>
  <c r="I6" i="19" s="1"/>
  <c r="H10" i="19"/>
  <c r="I10" i="19"/>
  <c r="J10" i="19" s="1"/>
  <c r="K10" i="19" s="1"/>
  <c r="G11" i="19"/>
  <c r="L11" i="19" s="1"/>
  <c r="H11" i="19"/>
  <c r="I11" i="19" s="1"/>
  <c r="J11" i="19" s="1"/>
  <c r="K11" i="19" s="1"/>
  <c r="G12" i="19"/>
  <c r="H12" i="19"/>
  <c r="I12" i="19" s="1"/>
  <c r="J12" i="19" s="1"/>
  <c r="K12" i="19" s="1"/>
  <c r="G13" i="19"/>
  <c r="H13" i="19"/>
  <c r="I13" i="19" s="1"/>
  <c r="J13" i="19" s="1"/>
  <c r="K13" i="19" s="1"/>
  <c r="G14" i="19"/>
  <c r="H14" i="19"/>
  <c r="I14" i="19"/>
  <c r="J14" i="19"/>
  <c r="K14" i="19"/>
  <c r="G15" i="19"/>
  <c r="H15" i="19"/>
  <c r="I15" i="19"/>
  <c r="J15" i="19"/>
  <c r="K15" i="19"/>
  <c r="G16" i="19"/>
  <c r="H16" i="19"/>
  <c r="I16" i="19"/>
  <c r="J16" i="19"/>
  <c r="K16" i="19"/>
  <c r="G17" i="19"/>
  <c r="L17" i="19" s="1"/>
  <c r="H17" i="19"/>
  <c r="I17" i="19"/>
  <c r="J17" i="19"/>
  <c r="K17" i="19" s="1"/>
  <c r="G18" i="19"/>
  <c r="L18" i="19" s="1"/>
  <c r="H18" i="19"/>
  <c r="I18" i="19"/>
  <c r="J18" i="19" s="1"/>
  <c r="K18" i="19" s="1"/>
  <c r="G19" i="19"/>
  <c r="L19" i="19" s="1"/>
  <c r="H19" i="19"/>
  <c r="I19" i="19" s="1"/>
  <c r="J19" i="19" s="1"/>
  <c r="K19" i="19" s="1"/>
  <c r="G20" i="19"/>
  <c r="H20" i="19"/>
  <c r="I20" i="19" s="1"/>
  <c r="J20" i="19" s="1"/>
  <c r="K20" i="19" s="1"/>
  <c r="G21" i="19"/>
  <c r="H21" i="19"/>
  <c r="I21" i="19" s="1"/>
  <c r="J21" i="19" s="1"/>
  <c r="K21" i="19" s="1"/>
  <c r="G22" i="19"/>
  <c r="H22" i="19"/>
  <c r="I22" i="19"/>
  <c r="J22" i="19"/>
  <c r="K22" i="19"/>
  <c r="G23" i="19"/>
  <c r="H23" i="19"/>
  <c r="I23" i="19"/>
  <c r="J23" i="19"/>
  <c r="K23" i="19"/>
  <c r="G24" i="19"/>
  <c r="H24" i="19"/>
  <c r="I24" i="19"/>
  <c r="J24" i="19"/>
  <c r="K24" i="19"/>
  <c r="G25" i="19"/>
  <c r="L25" i="19" s="1"/>
  <c r="H25" i="19"/>
  <c r="I25" i="19"/>
  <c r="J25" i="19"/>
  <c r="K25" i="19" s="1"/>
  <c r="G26" i="19"/>
  <c r="L26" i="19" s="1"/>
  <c r="H26" i="19"/>
  <c r="I26" i="19"/>
  <c r="J26" i="19" s="1"/>
  <c r="K26" i="19" s="1"/>
  <c r="G27" i="19"/>
  <c r="L27" i="19" s="1"/>
  <c r="H27" i="19"/>
  <c r="I27" i="19" s="1"/>
  <c r="J27" i="19" s="1"/>
  <c r="K27" i="19" s="1"/>
  <c r="G28" i="19"/>
  <c r="L28" i="19" s="1"/>
  <c r="H28" i="19"/>
  <c r="I28" i="19" s="1"/>
  <c r="J28" i="19" s="1"/>
  <c r="K28" i="19" s="1"/>
  <c r="G29" i="19"/>
  <c r="H29" i="19"/>
  <c r="I29" i="19"/>
  <c r="J29" i="19"/>
  <c r="K29" i="19"/>
  <c r="G30" i="19"/>
  <c r="H30" i="19"/>
  <c r="I30" i="19"/>
  <c r="J30" i="19"/>
  <c r="K30" i="19"/>
  <c r="G31" i="19"/>
  <c r="H31" i="19"/>
  <c r="I31" i="19"/>
  <c r="J31" i="19"/>
  <c r="K31" i="19"/>
  <c r="G32" i="19"/>
  <c r="L32" i="19" s="1"/>
  <c r="H32" i="19"/>
  <c r="I32" i="19"/>
  <c r="J32" i="19"/>
  <c r="K32" i="19"/>
  <c r="G33" i="19"/>
  <c r="L33" i="19" s="1"/>
  <c r="H33" i="19"/>
  <c r="I33" i="19"/>
  <c r="J33" i="19"/>
  <c r="K33" i="19" s="1"/>
  <c r="G34" i="19"/>
  <c r="H34" i="19"/>
  <c r="I34" i="19"/>
  <c r="J34" i="19" s="1"/>
  <c r="K34" i="19" s="1"/>
  <c r="G35" i="19"/>
  <c r="L35" i="19" s="1"/>
  <c r="H35" i="19"/>
  <c r="I35" i="19" s="1"/>
  <c r="J35" i="19" s="1"/>
  <c r="K35" i="19" s="1"/>
  <c r="G36" i="19"/>
  <c r="H36" i="19"/>
  <c r="I36" i="19" s="1"/>
  <c r="J36" i="19" s="1"/>
  <c r="K36" i="19" s="1"/>
  <c r="G37" i="19"/>
  <c r="H37" i="19"/>
  <c r="I37" i="19"/>
  <c r="J37" i="19"/>
  <c r="K37" i="19"/>
  <c r="G38" i="19"/>
  <c r="H38" i="19"/>
  <c r="I38" i="19"/>
  <c r="J38" i="19"/>
  <c r="K38" i="19"/>
  <c r="G39" i="19"/>
  <c r="H39" i="19"/>
  <c r="I39" i="19"/>
  <c r="J39" i="19"/>
  <c r="K39" i="19"/>
  <c r="L39" i="19"/>
  <c r="G40" i="19"/>
  <c r="H40" i="19"/>
  <c r="I40" i="19"/>
  <c r="J40" i="19"/>
  <c r="K40" i="19"/>
  <c r="G41" i="19"/>
  <c r="L41" i="19" s="1"/>
  <c r="H41" i="19"/>
  <c r="I41" i="19"/>
  <c r="J41" i="19" s="1"/>
  <c r="K41" i="19" s="1"/>
  <c r="G42" i="19"/>
  <c r="L42" i="19" s="1"/>
  <c r="H42" i="19"/>
  <c r="I42" i="19"/>
  <c r="J42" i="19" s="1"/>
  <c r="K42" i="19" s="1"/>
  <c r="G43" i="19"/>
  <c r="L43" i="19" s="1"/>
  <c r="H43" i="19"/>
  <c r="I43" i="19" s="1"/>
  <c r="J43" i="19" s="1"/>
  <c r="K43" i="19" s="1"/>
  <c r="G44" i="19"/>
  <c r="L44" i="19" s="1"/>
  <c r="H44" i="19"/>
  <c r="I44" i="19" s="1"/>
  <c r="J44" i="19" s="1"/>
  <c r="K44" i="19" s="1"/>
  <c r="G45" i="19"/>
  <c r="H45" i="19"/>
  <c r="I45" i="19"/>
  <c r="J45" i="19"/>
  <c r="K45" i="19"/>
  <c r="G46" i="19"/>
  <c r="H46" i="19"/>
  <c r="I46" i="19"/>
  <c r="J46" i="19"/>
  <c r="K46" i="19"/>
  <c r="L46" i="19"/>
  <c r="G47" i="19"/>
  <c r="H47" i="19"/>
  <c r="I47" i="19"/>
  <c r="J47" i="19"/>
  <c r="K47" i="19"/>
  <c r="L47" i="19"/>
  <c r="G48" i="19"/>
  <c r="L48" i="19" s="1"/>
  <c r="H48" i="19"/>
  <c r="I48" i="19"/>
  <c r="J48" i="19"/>
  <c r="K48" i="19"/>
  <c r="G49" i="19"/>
  <c r="L49" i="19" s="1"/>
  <c r="H49" i="19"/>
  <c r="I49" i="19"/>
  <c r="J49" i="19"/>
  <c r="K49" i="19" s="1"/>
  <c r="G50" i="19"/>
  <c r="H50" i="19"/>
  <c r="I50" i="19" s="1"/>
  <c r="J50" i="19" s="1"/>
  <c r="K50" i="19" s="1"/>
  <c r="G51" i="19"/>
  <c r="L51" i="19" s="1"/>
  <c r="H51" i="19"/>
  <c r="I51" i="19" s="1"/>
  <c r="J51" i="19" s="1"/>
  <c r="K51" i="19" s="1"/>
  <c r="G52" i="19"/>
  <c r="L52" i="19" s="1"/>
  <c r="H52" i="19"/>
  <c r="I52" i="19" s="1"/>
  <c r="J52" i="19" s="1"/>
  <c r="K52" i="19" s="1"/>
  <c r="G53" i="19"/>
  <c r="H53" i="19"/>
  <c r="I53" i="19"/>
  <c r="J53" i="19"/>
  <c r="K53" i="19"/>
  <c r="G54" i="19"/>
  <c r="H54" i="19"/>
  <c r="I54" i="19"/>
  <c r="J54" i="19"/>
  <c r="K54" i="19"/>
  <c r="L54" i="19"/>
  <c r="G55" i="19"/>
  <c r="H55" i="19"/>
  <c r="I55" i="19"/>
  <c r="J55" i="19"/>
  <c r="K55" i="19"/>
  <c r="L55" i="19"/>
  <c r="G56" i="19"/>
  <c r="L56" i="19" s="1"/>
  <c r="H56" i="19"/>
  <c r="I56" i="19"/>
  <c r="J56" i="19"/>
  <c r="K56" i="19" s="1"/>
  <c r="G57" i="19"/>
  <c r="L57" i="19" s="1"/>
  <c r="H57" i="19"/>
  <c r="I57" i="19"/>
  <c r="J57" i="19"/>
  <c r="K57" i="19" s="1"/>
  <c r="G58" i="19"/>
  <c r="L58" i="19" s="1"/>
  <c r="H58" i="19"/>
  <c r="I58" i="19"/>
  <c r="J58" i="19" s="1"/>
  <c r="K58" i="19" s="1"/>
  <c r="G59" i="19"/>
  <c r="H59" i="19"/>
  <c r="I59" i="19" s="1"/>
  <c r="J59" i="19" s="1"/>
  <c r="K59" i="19" s="1"/>
  <c r="G60" i="19"/>
  <c r="L60" i="19" s="1"/>
  <c r="H60" i="19"/>
  <c r="I60" i="19" s="1"/>
  <c r="J60" i="19" s="1"/>
  <c r="K60" i="19" s="1"/>
  <c r="G61" i="19"/>
  <c r="H61" i="19"/>
  <c r="I61" i="19"/>
  <c r="J61" i="19"/>
  <c r="K61" i="19"/>
  <c r="G62" i="19"/>
  <c r="H62" i="19"/>
  <c r="I62" i="19"/>
  <c r="J62" i="19"/>
  <c r="K62" i="19"/>
  <c r="L62" i="19"/>
  <c r="N20" i="21" l="1"/>
  <c r="E20" i="21" s="1"/>
  <c r="N62" i="21"/>
  <c r="E62" i="21" s="1"/>
  <c r="N40" i="21"/>
  <c r="E40" i="21" s="1"/>
  <c r="N21" i="21"/>
  <c r="E21" i="21" s="1"/>
  <c r="N45" i="21"/>
  <c r="E45" i="21" s="1"/>
  <c r="N36" i="21"/>
  <c r="E36" i="21" s="1"/>
  <c r="N27" i="21"/>
  <c r="E27" i="21" s="1"/>
  <c r="N35" i="21"/>
  <c r="E35" i="21" s="1"/>
  <c r="N48" i="21"/>
  <c r="E48" i="21" s="1"/>
  <c r="N30" i="21"/>
  <c r="E30" i="21" s="1"/>
  <c r="N39" i="21"/>
  <c r="E39" i="21" s="1"/>
  <c r="N15" i="21"/>
  <c r="E15" i="21" s="1"/>
  <c r="N13" i="21"/>
  <c r="E13" i="21" s="1"/>
  <c r="N43" i="21"/>
  <c r="E43" i="21" s="1"/>
  <c r="N56" i="20"/>
  <c r="E56" i="20" s="1"/>
  <c r="N16" i="20"/>
  <c r="E16" i="20" s="1"/>
  <c r="N37" i="20"/>
  <c r="E37" i="20" s="1"/>
  <c r="N25" i="20"/>
  <c r="E25" i="20" s="1"/>
  <c r="N38" i="20"/>
  <c r="E38" i="20" s="1"/>
  <c r="N41" i="20"/>
  <c r="E41" i="20" s="1"/>
  <c r="M18" i="20"/>
  <c r="N18" i="20" s="1"/>
  <c r="E18" i="20" s="1"/>
  <c r="M20" i="20"/>
  <c r="N20" i="20" s="1"/>
  <c r="E20" i="20" s="1"/>
  <c r="M43" i="20"/>
  <c r="N43" i="20" s="1"/>
  <c r="E43" i="20" s="1"/>
  <c r="M57" i="20"/>
  <c r="N57" i="20" s="1"/>
  <c r="E57" i="20" s="1"/>
  <c r="M17" i="20"/>
  <c r="N17" i="20" s="1"/>
  <c r="E17" i="20" s="1"/>
  <c r="M21" i="20"/>
  <c r="N21" i="20" s="1"/>
  <c r="E21" i="20" s="1"/>
  <c r="M42" i="20"/>
  <c r="N42" i="20" s="1"/>
  <c r="E42" i="20" s="1"/>
  <c r="M44" i="20"/>
  <c r="N44" i="20" s="1"/>
  <c r="E44" i="20" s="1"/>
  <c r="M27" i="20"/>
  <c r="N27" i="20" s="1"/>
  <c r="E27" i="20" s="1"/>
  <c r="M41" i="20"/>
  <c r="M45" i="20"/>
  <c r="N45" i="20" s="1"/>
  <c r="E45" i="20" s="1"/>
  <c r="M46" i="20"/>
  <c r="N46" i="20" s="1"/>
  <c r="E46" i="20" s="1"/>
  <c r="M26" i="20"/>
  <c r="N26" i="20" s="1"/>
  <c r="E26" i="20" s="1"/>
  <c r="M28" i="20"/>
  <c r="N28" i="20" s="1"/>
  <c r="E28" i="20" s="1"/>
  <c r="M51" i="20"/>
  <c r="N51" i="20" s="1"/>
  <c r="E51" i="20" s="1"/>
  <c r="M11" i="20"/>
  <c r="N11" i="20" s="1"/>
  <c r="E11" i="20" s="1"/>
  <c r="M52" i="20"/>
  <c r="N52" i="20" s="1"/>
  <c r="E52" i="20" s="1"/>
  <c r="M50" i="20"/>
  <c r="N50" i="20" s="1"/>
  <c r="E50" i="20" s="1"/>
  <c r="M30" i="20"/>
  <c r="N30" i="20" s="1"/>
  <c r="E30" i="20" s="1"/>
  <c r="M25" i="20"/>
  <c r="M29" i="20"/>
  <c r="N29" i="20" s="1"/>
  <c r="E29" i="20" s="1"/>
  <c r="M31" i="20"/>
  <c r="N31" i="20" s="1"/>
  <c r="E31" i="20" s="1"/>
  <c r="M40" i="20"/>
  <c r="N40" i="20" s="1"/>
  <c r="E40" i="20" s="1"/>
  <c r="M35" i="20"/>
  <c r="N35" i="20" s="1"/>
  <c r="E35" i="20" s="1"/>
  <c r="M37" i="20"/>
  <c r="M39" i="20"/>
  <c r="N39" i="20" s="1"/>
  <c r="E39" i="20" s="1"/>
  <c r="M60" i="20"/>
  <c r="N60" i="20" s="1"/>
  <c r="E60" i="20" s="1"/>
  <c r="M58" i="20"/>
  <c r="N58" i="20" s="1"/>
  <c r="E58" i="20" s="1"/>
  <c r="N14" i="20"/>
  <c r="E14" i="20" s="1"/>
  <c r="M12" i="20"/>
  <c r="N12" i="20" s="1"/>
  <c r="E12" i="20" s="1"/>
  <c r="M24" i="19"/>
  <c r="I7" i="19"/>
  <c r="M55" i="19"/>
  <c r="N55" i="19" s="1"/>
  <c r="E55" i="19" s="1"/>
  <c r="M34" i="19"/>
  <c r="L13" i="19"/>
  <c r="N13" i="19" s="1"/>
  <c r="E13" i="19" s="1"/>
  <c r="L14" i="19"/>
  <c r="L22" i="19"/>
  <c r="L21" i="19"/>
  <c r="L29" i="19"/>
  <c r="L37" i="19"/>
  <c r="L45" i="19"/>
  <c r="L53" i="19"/>
  <c r="L61" i="19"/>
  <c r="L59" i="19"/>
  <c r="L34" i="19"/>
  <c r="L24" i="19"/>
  <c r="L16" i="19"/>
  <c r="M49" i="19"/>
  <c r="N49" i="19" s="1"/>
  <c r="E49" i="19" s="1"/>
  <c r="M13" i="19"/>
  <c r="M36" i="19"/>
  <c r="L30" i="19"/>
  <c r="L23" i="19"/>
  <c r="M11" i="19"/>
  <c r="N11" i="19" s="1"/>
  <c r="E11" i="19" s="1"/>
  <c r="M47" i="19"/>
  <c r="N47" i="19" s="1"/>
  <c r="E47" i="19" s="1"/>
  <c r="M26" i="19"/>
  <c r="N26" i="19" s="1"/>
  <c r="E26" i="19" s="1"/>
  <c r="M18" i="19"/>
  <c r="N18" i="19" s="1"/>
  <c r="E18" i="19" s="1"/>
  <c r="M58" i="19"/>
  <c r="N58" i="19" s="1"/>
  <c r="E58" i="19" s="1"/>
  <c r="M33" i="19"/>
  <c r="N33" i="19" s="1"/>
  <c r="E33" i="19" s="1"/>
  <c r="L15" i="19"/>
  <c r="L50" i="19"/>
  <c r="L40" i="19"/>
  <c r="L38" i="19"/>
  <c r="L36" i="19"/>
  <c r="L31" i="19"/>
  <c r="L20" i="19"/>
  <c r="L12" i="19"/>
  <c r="L10" i="19"/>
  <c r="B6" i="18"/>
  <c r="B7" i="18"/>
  <c r="E10" i="18"/>
  <c r="G10" i="18"/>
  <c r="I6" i="18" s="1"/>
  <c r="L13" i="18" s="1"/>
  <c r="H10" i="18"/>
  <c r="I10" i="18"/>
  <c r="J10" i="18" s="1"/>
  <c r="K10" i="18" s="1"/>
  <c r="L10" i="18"/>
  <c r="G11" i="18"/>
  <c r="H11" i="18"/>
  <c r="I11" i="18" s="1"/>
  <c r="J11" i="18" s="1"/>
  <c r="K11" i="18"/>
  <c r="L11" i="18"/>
  <c r="G12" i="18"/>
  <c r="H12" i="18"/>
  <c r="I12" i="18"/>
  <c r="J12" i="18"/>
  <c r="K12" i="18"/>
  <c r="L12" i="18"/>
  <c r="G13" i="18"/>
  <c r="H13" i="18"/>
  <c r="I13" i="18"/>
  <c r="J13" i="18"/>
  <c r="K13" i="18"/>
  <c r="G14" i="18"/>
  <c r="H14" i="18"/>
  <c r="I14" i="18"/>
  <c r="J14" i="18"/>
  <c r="K14" i="18"/>
  <c r="G15" i="18"/>
  <c r="H15" i="18"/>
  <c r="I15" i="18"/>
  <c r="J15" i="18"/>
  <c r="K15" i="18"/>
  <c r="L15" i="18"/>
  <c r="G16" i="18"/>
  <c r="H16" i="18"/>
  <c r="I16" i="18"/>
  <c r="J16" i="18"/>
  <c r="K16" i="18"/>
  <c r="G17" i="18"/>
  <c r="H17" i="18"/>
  <c r="I17" i="18"/>
  <c r="J17" i="18"/>
  <c r="K17" i="18" s="1"/>
  <c r="G18" i="18"/>
  <c r="L18" i="18" s="1"/>
  <c r="H18" i="18"/>
  <c r="I18" i="18"/>
  <c r="J18" i="18" s="1"/>
  <c r="K18" i="18" s="1"/>
  <c r="G19" i="18"/>
  <c r="L19" i="18" s="1"/>
  <c r="H19" i="18"/>
  <c r="I19" i="18" s="1"/>
  <c r="J19" i="18" s="1"/>
  <c r="K19" i="18" s="1"/>
  <c r="G20" i="18"/>
  <c r="L20" i="18" s="1"/>
  <c r="H20" i="18"/>
  <c r="I20" i="18"/>
  <c r="J20" i="18"/>
  <c r="K20" i="18"/>
  <c r="G21" i="18"/>
  <c r="H21" i="18"/>
  <c r="I21" i="18"/>
  <c r="J21" i="18"/>
  <c r="K21" i="18"/>
  <c r="G22" i="18"/>
  <c r="H22" i="18"/>
  <c r="I22" i="18" s="1"/>
  <c r="J22" i="18" s="1"/>
  <c r="K22" i="18" s="1"/>
  <c r="G23" i="18"/>
  <c r="L23" i="18" s="1"/>
  <c r="H23" i="18"/>
  <c r="I23" i="18"/>
  <c r="J23" i="18" s="1"/>
  <c r="K23" i="18" s="1"/>
  <c r="G24" i="18"/>
  <c r="L24" i="18" s="1"/>
  <c r="H24" i="18"/>
  <c r="I24" i="18"/>
  <c r="J24" i="18"/>
  <c r="K24" i="18" s="1"/>
  <c r="G25" i="18"/>
  <c r="H25" i="18"/>
  <c r="I25" i="18"/>
  <c r="J25" i="18"/>
  <c r="K25" i="18" s="1"/>
  <c r="G26" i="18"/>
  <c r="H26" i="18"/>
  <c r="I26" i="18"/>
  <c r="J26" i="18" s="1"/>
  <c r="K26" i="18" s="1"/>
  <c r="L26" i="18"/>
  <c r="G27" i="18"/>
  <c r="H27" i="18"/>
  <c r="I27" i="18" s="1"/>
  <c r="J27" i="18" s="1"/>
  <c r="K27" i="18"/>
  <c r="L27" i="18"/>
  <c r="G28" i="18"/>
  <c r="H28" i="18"/>
  <c r="I28" i="18"/>
  <c r="J28" i="18"/>
  <c r="K28" i="18"/>
  <c r="L28" i="18"/>
  <c r="G29" i="18"/>
  <c r="H29" i="18"/>
  <c r="I29" i="18"/>
  <c r="J29" i="18"/>
  <c r="K29" i="18"/>
  <c r="L29" i="18"/>
  <c r="G30" i="18"/>
  <c r="H30" i="18"/>
  <c r="I30" i="18"/>
  <c r="J30" i="18"/>
  <c r="K30" i="18"/>
  <c r="L30" i="18"/>
  <c r="G31" i="18"/>
  <c r="H31" i="18"/>
  <c r="I31" i="18"/>
  <c r="J31" i="18"/>
  <c r="K31" i="18"/>
  <c r="L31" i="18"/>
  <c r="G32" i="18"/>
  <c r="L32" i="18" s="1"/>
  <c r="H32" i="18"/>
  <c r="I32" i="18"/>
  <c r="J32" i="18"/>
  <c r="K32" i="18"/>
  <c r="G33" i="18"/>
  <c r="L33" i="18" s="1"/>
  <c r="H33" i="18"/>
  <c r="I33" i="18" s="1"/>
  <c r="J33" i="18" s="1"/>
  <c r="K33" i="18" s="1"/>
  <c r="G34" i="18"/>
  <c r="L34" i="18" s="1"/>
  <c r="H34" i="18"/>
  <c r="I34" i="18"/>
  <c r="J34" i="18" s="1"/>
  <c r="K34" i="18" s="1"/>
  <c r="G35" i="18"/>
  <c r="H35" i="18"/>
  <c r="I35" i="18" s="1"/>
  <c r="J35" i="18" s="1"/>
  <c r="K35" i="18"/>
  <c r="L35" i="18"/>
  <c r="G36" i="18"/>
  <c r="L36" i="18" s="1"/>
  <c r="H36" i="18"/>
  <c r="I36" i="18"/>
  <c r="J36" i="18"/>
  <c r="K36" i="18"/>
  <c r="G37" i="18"/>
  <c r="H37" i="18"/>
  <c r="I37" i="18"/>
  <c r="J37" i="18"/>
  <c r="K37" i="18" s="1"/>
  <c r="G38" i="18"/>
  <c r="H38" i="18"/>
  <c r="I38" i="18"/>
  <c r="J38" i="18"/>
  <c r="K38" i="18" s="1"/>
  <c r="G39" i="18"/>
  <c r="L39" i="18" s="1"/>
  <c r="H39" i="18"/>
  <c r="I39" i="18"/>
  <c r="J39" i="18"/>
  <c r="K39" i="18"/>
  <c r="G40" i="18"/>
  <c r="H40" i="18"/>
  <c r="I40" i="18"/>
  <c r="J40" i="18"/>
  <c r="K40" i="18"/>
  <c r="G41" i="18"/>
  <c r="H41" i="18"/>
  <c r="I41" i="18"/>
  <c r="J41" i="18"/>
  <c r="K41" i="18" s="1"/>
  <c r="G42" i="18"/>
  <c r="H42" i="18"/>
  <c r="I42" i="18"/>
  <c r="J42" i="18" s="1"/>
  <c r="K42" i="18" s="1"/>
  <c r="G43" i="18"/>
  <c r="L43" i="18" s="1"/>
  <c r="H43" i="18"/>
  <c r="I43" i="18" s="1"/>
  <c r="J43" i="18" s="1"/>
  <c r="K43" i="18"/>
  <c r="G44" i="18"/>
  <c r="L44" i="18" s="1"/>
  <c r="H44" i="18"/>
  <c r="I44" i="18"/>
  <c r="J44" i="18"/>
  <c r="K44" i="18"/>
  <c r="G45" i="18"/>
  <c r="H45" i="18"/>
  <c r="I45" i="18"/>
  <c r="J45" i="18"/>
  <c r="K45" i="18"/>
  <c r="L45" i="18"/>
  <c r="G46" i="18"/>
  <c r="H46" i="18"/>
  <c r="I46" i="18"/>
  <c r="J46" i="18"/>
  <c r="K46" i="18"/>
  <c r="L46" i="18"/>
  <c r="G47" i="18"/>
  <c r="L47" i="18" s="1"/>
  <c r="H47" i="18"/>
  <c r="I47" i="18" s="1"/>
  <c r="J47" i="18" s="1"/>
  <c r="K47" i="18" s="1"/>
  <c r="G48" i="18"/>
  <c r="L48" i="18" s="1"/>
  <c r="H48" i="18"/>
  <c r="I48" i="18"/>
  <c r="J48" i="18" s="1"/>
  <c r="K48" i="18" s="1"/>
  <c r="G49" i="18"/>
  <c r="L49" i="18" s="1"/>
  <c r="H49" i="18"/>
  <c r="I49" i="18"/>
  <c r="J49" i="18"/>
  <c r="K49" i="18" s="1"/>
  <c r="G50" i="18"/>
  <c r="H50" i="18"/>
  <c r="I50" i="18"/>
  <c r="J50" i="18" s="1"/>
  <c r="K50" i="18" s="1"/>
  <c r="L50" i="18"/>
  <c r="G51" i="18"/>
  <c r="H51" i="18"/>
  <c r="I51" i="18" s="1"/>
  <c r="J51" i="18" s="1"/>
  <c r="K51" i="18"/>
  <c r="L51" i="18"/>
  <c r="G52" i="18"/>
  <c r="H52" i="18"/>
  <c r="I52" i="18"/>
  <c r="J52" i="18"/>
  <c r="K52" i="18"/>
  <c r="L52" i="18"/>
  <c r="G53" i="18"/>
  <c r="H53" i="18"/>
  <c r="I53" i="18"/>
  <c r="J53" i="18"/>
  <c r="K53" i="18"/>
  <c r="L53" i="18"/>
  <c r="G54" i="18"/>
  <c r="H54" i="18"/>
  <c r="I54" i="18"/>
  <c r="J54" i="18"/>
  <c r="K54" i="18"/>
  <c r="L54" i="18"/>
  <c r="G55" i="18"/>
  <c r="H55" i="18"/>
  <c r="I55" i="18"/>
  <c r="J55" i="18"/>
  <c r="K55" i="18"/>
  <c r="L55" i="18"/>
  <c r="G56" i="18"/>
  <c r="H56" i="18"/>
  <c r="I56" i="18"/>
  <c r="J56" i="18"/>
  <c r="K56" i="18"/>
  <c r="G57" i="18"/>
  <c r="L57" i="18" s="1"/>
  <c r="H57" i="18"/>
  <c r="I57" i="18"/>
  <c r="J57" i="18"/>
  <c r="K57" i="18" s="1"/>
  <c r="G58" i="18"/>
  <c r="L58" i="18" s="1"/>
  <c r="H58" i="18"/>
  <c r="I58" i="18" s="1"/>
  <c r="J58" i="18" s="1"/>
  <c r="K58" i="18" s="1"/>
  <c r="G59" i="18"/>
  <c r="L59" i="18" s="1"/>
  <c r="H59" i="18"/>
  <c r="I59" i="18" s="1"/>
  <c r="J59" i="18" s="1"/>
  <c r="K59" i="18"/>
  <c r="G60" i="18"/>
  <c r="L60" i="18" s="1"/>
  <c r="H60" i="18"/>
  <c r="I60" i="18"/>
  <c r="J60" i="18"/>
  <c r="K60" i="18" s="1"/>
  <c r="G61" i="18"/>
  <c r="H61" i="18"/>
  <c r="I61" i="18"/>
  <c r="J61" i="18" s="1"/>
  <c r="K61" i="18" s="1"/>
  <c r="G62" i="18"/>
  <c r="L62" i="18" s="1"/>
  <c r="H62" i="18"/>
  <c r="I62" i="18"/>
  <c r="J62" i="18" s="1"/>
  <c r="K62" i="18" s="1"/>
  <c r="N36" i="19" l="1"/>
  <c r="E36" i="19" s="1"/>
  <c r="N53" i="19"/>
  <c r="E53" i="19" s="1"/>
  <c r="N38" i="19"/>
  <c r="E38" i="19" s="1"/>
  <c r="M45" i="19"/>
  <c r="N45" i="19" s="1"/>
  <c r="E45" i="19" s="1"/>
  <c r="M46" i="19"/>
  <c r="N46" i="19" s="1"/>
  <c r="E46" i="19" s="1"/>
  <c r="M37" i="19"/>
  <c r="M38" i="19"/>
  <c r="M61" i="19"/>
  <c r="N61" i="19" s="1"/>
  <c r="E61" i="19" s="1"/>
  <c r="M62" i="19"/>
  <c r="N62" i="19" s="1"/>
  <c r="E62" i="19" s="1"/>
  <c r="M29" i="19"/>
  <c r="N29" i="19" s="1"/>
  <c r="E29" i="19" s="1"/>
  <c r="M30" i="19"/>
  <c r="M14" i="19"/>
  <c r="N14" i="19" s="1"/>
  <c r="E14" i="19" s="1"/>
  <c r="M22" i="19"/>
  <c r="N22" i="19" s="1"/>
  <c r="E22" i="19" s="1"/>
  <c r="M53" i="19"/>
  <c r="M54" i="19"/>
  <c r="N54" i="19" s="1"/>
  <c r="E54" i="19" s="1"/>
  <c r="N10" i="19"/>
  <c r="M59" i="19"/>
  <c r="N59" i="19" s="1"/>
  <c r="E59" i="19" s="1"/>
  <c r="M52" i="19"/>
  <c r="N52" i="19" s="1"/>
  <c r="E52" i="19" s="1"/>
  <c r="N24" i="19"/>
  <c r="E24" i="19" s="1"/>
  <c r="N37" i="19"/>
  <c r="E37" i="19" s="1"/>
  <c r="M42" i="19"/>
  <c r="N42" i="19" s="1"/>
  <c r="E42" i="19" s="1"/>
  <c r="M10" i="19"/>
  <c r="M50" i="19"/>
  <c r="M44" i="19"/>
  <c r="N44" i="19" s="1"/>
  <c r="E44" i="19" s="1"/>
  <c r="M40" i="19"/>
  <c r="N40" i="19" s="1"/>
  <c r="E40" i="19" s="1"/>
  <c r="M12" i="19"/>
  <c r="N12" i="19" s="1"/>
  <c r="E12" i="19" s="1"/>
  <c r="M39" i="19"/>
  <c r="N39" i="19" s="1"/>
  <c r="E39" i="19" s="1"/>
  <c r="M25" i="19"/>
  <c r="N25" i="19" s="1"/>
  <c r="E25" i="19" s="1"/>
  <c r="M48" i="19"/>
  <c r="N48" i="19" s="1"/>
  <c r="E48" i="19" s="1"/>
  <c r="M32" i="19"/>
  <c r="N32" i="19" s="1"/>
  <c r="E32" i="19" s="1"/>
  <c r="M57" i="19"/>
  <c r="N57" i="19" s="1"/>
  <c r="E57" i="19" s="1"/>
  <c r="M56" i="19"/>
  <c r="N56" i="19" s="1"/>
  <c r="E56" i="19" s="1"/>
  <c r="M15" i="19"/>
  <c r="N50" i="19"/>
  <c r="E50" i="19" s="1"/>
  <c r="M60" i="19"/>
  <c r="N60" i="19" s="1"/>
  <c r="E60" i="19" s="1"/>
  <c r="M28" i="19"/>
  <c r="N28" i="19" s="1"/>
  <c r="E28" i="19" s="1"/>
  <c r="N15" i="19"/>
  <c r="E15" i="19" s="1"/>
  <c r="N30" i="19"/>
  <c r="E30" i="19" s="1"/>
  <c r="N34" i="19"/>
  <c r="E34" i="19" s="1"/>
  <c r="M43" i="19"/>
  <c r="N43" i="19" s="1"/>
  <c r="E43" i="19" s="1"/>
  <c r="M19" i="19"/>
  <c r="N19" i="19" s="1"/>
  <c r="E19" i="19" s="1"/>
  <c r="M17" i="19"/>
  <c r="N17" i="19" s="1"/>
  <c r="E17" i="19" s="1"/>
  <c r="M23" i="19"/>
  <c r="N23" i="19" s="1"/>
  <c r="E23" i="19" s="1"/>
  <c r="M20" i="19"/>
  <c r="N20" i="19" s="1"/>
  <c r="E20" i="19" s="1"/>
  <c r="M51" i="19"/>
  <c r="N51" i="19" s="1"/>
  <c r="E51" i="19" s="1"/>
  <c r="M35" i="19"/>
  <c r="N35" i="19" s="1"/>
  <c r="E35" i="19" s="1"/>
  <c r="M27" i="19"/>
  <c r="N27" i="19" s="1"/>
  <c r="E27" i="19" s="1"/>
  <c r="M21" i="19"/>
  <c r="N21" i="19" s="1"/>
  <c r="E21" i="19" s="1"/>
  <c r="M16" i="19"/>
  <c r="N16" i="19" s="1"/>
  <c r="E16" i="19" s="1"/>
  <c r="M31" i="19"/>
  <c r="N31" i="19" s="1"/>
  <c r="E31" i="19" s="1"/>
  <c r="M41" i="19"/>
  <c r="N41" i="19" s="1"/>
  <c r="E41" i="19" s="1"/>
  <c r="M49" i="18"/>
  <c r="N49" i="18" s="1"/>
  <c r="E49" i="18" s="1"/>
  <c r="M38" i="18"/>
  <c r="M36" i="18"/>
  <c r="N36" i="18" s="1"/>
  <c r="E36" i="18" s="1"/>
  <c r="N24" i="18"/>
  <c r="E24" i="18" s="1"/>
  <c r="M19" i="18"/>
  <c r="M34" i="18"/>
  <c r="N34" i="18" s="1"/>
  <c r="E34" i="18" s="1"/>
  <c r="M23" i="18"/>
  <c r="N23" i="18" s="1"/>
  <c r="E23" i="18" s="1"/>
  <c r="N19" i="18"/>
  <c r="E19" i="18" s="1"/>
  <c r="M53" i="18"/>
  <c r="N53" i="18" s="1"/>
  <c r="E53" i="18" s="1"/>
  <c r="N32" i="18"/>
  <c r="E32" i="18" s="1"/>
  <c r="M13" i="18"/>
  <c r="M10" i="18"/>
  <c r="N10" i="18" s="1"/>
  <c r="N54" i="18"/>
  <c r="E54" i="18" s="1"/>
  <c r="M62" i="18"/>
  <c r="M54" i="18"/>
  <c r="M48" i="18"/>
  <c r="N48" i="18" s="1"/>
  <c r="E48" i="18" s="1"/>
  <c r="M33" i="18"/>
  <c r="N33" i="18" s="1"/>
  <c r="E33" i="18" s="1"/>
  <c r="M22" i="18"/>
  <c r="N13" i="18"/>
  <c r="E13" i="18" s="1"/>
  <c r="M24" i="18"/>
  <c r="M14" i="18"/>
  <c r="N62" i="18"/>
  <c r="E62" i="18" s="1"/>
  <c r="M59" i="18"/>
  <c r="N59" i="18" s="1"/>
  <c r="E59" i="18" s="1"/>
  <c r="M61" i="18"/>
  <c r="M47" i="18"/>
  <c r="N47" i="18" s="1"/>
  <c r="E47" i="18" s="1"/>
  <c r="N15" i="18"/>
  <c r="E15" i="18" s="1"/>
  <c r="M15" i="18"/>
  <c r="M55" i="18"/>
  <c r="N55" i="18" s="1"/>
  <c r="E55" i="18" s="1"/>
  <c r="M16" i="18"/>
  <c r="M56" i="18"/>
  <c r="L42" i="18"/>
  <c r="M32" i="18"/>
  <c r="L25" i="18"/>
  <c r="L22" i="18"/>
  <c r="N22" i="18" s="1"/>
  <c r="E22" i="18" s="1"/>
  <c r="L21" i="18"/>
  <c r="L61" i="18"/>
  <c r="N61" i="18" s="1"/>
  <c r="E61" i="18" s="1"/>
  <c r="L40" i="18"/>
  <c r="I7" i="18"/>
  <c r="L41" i="18"/>
  <c r="L38" i="18"/>
  <c r="L37" i="18"/>
  <c r="L16" i="18"/>
  <c r="L56" i="18"/>
  <c r="L17" i="18"/>
  <c r="L14" i="18"/>
  <c r="B6" i="17"/>
  <c r="B7" i="17"/>
  <c r="E10" i="17"/>
  <c r="G10" i="17"/>
  <c r="I6" i="17" s="1"/>
  <c r="L13" i="17" s="1"/>
  <c r="H10" i="17"/>
  <c r="I10" i="17"/>
  <c r="J10" i="17" s="1"/>
  <c r="K10" i="17" s="1"/>
  <c r="L10" i="17"/>
  <c r="G11" i="17"/>
  <c r="H11" i="17"/>
  <c r="I11" i="17" s="1"/>
  <c r="J11" i="17" s="1"/>
  <c r="K11" i="17"/>
  <c r="L11" i="17"/>
  <c r="G12" i="17"/>
  <c r="H12" i="17"/>
  <c r="I12" i="17"/>
  <c r="J12" i="17"/>
  <c r="K12" i="17"/>
  <c r="L12" i="17"/>
  <c r="G13" i="17"/>
  <c r="H13" i="17"/>
  <c r="I13" i="17"/>
  <c r="J13" i="17"/>
  <c r="K13" i="17"/>
  <c r="G14" i="17"/>
  <c r="H14" i="17"/>
  <c r="I14" i="17"/>
  <c r="J14" i="17"/>
  <c r="K14" i="17"/>
  <c r="G15" i="17"/>
  <c r="H15" i="17"/>
  <c r="I15" i="17"/>
  <c r="J15" i="17"/>
  <c r="K15" i="17"/>
  <c r="L15" i="17"/>
  <c r="G16" i="17"/>
  <c r="H16" i="17"/>
  <c r="I16" i="17"/>
  <c r="J16" i="17"/>
  <c r="K16" i="17"/>
  <c r="G17" i="17"/>
  <c r="H17" i="17"/>
  <c r="I17" i="17"/>
  <c r="J17" i="17"/>
  <c r="K17" i="17" s="1"/>
  <c r="G18" i="17"/>
  <c r="L18" i="17" s="1"/>
  <c r="H18" i="17"/>
  <c r="I18" i="17"/>
  <c r="J18" i="17" s="1"/>
  <c r="K18" i="17" s="1"/>
  <c r="G19" i="17"/>
  <c r="L19" i="17" s="1"/>
  <c r="H19" i="17"/>
  <c r="I19" i="17" s="1"/>
  <c r="J19" i="17" s="1"/>
  <c r="K19" i="17" s="1"/>
  <c r="G20" i="17"/>
  <c r="L20" i="17" s="1"/>
  <c r="H20" i="17"/>
  <c r="I20" i="17"/>
  <c r="J20" i="17"/>
  <c r="K20" i="17"/>
  <c r="G21" i="17"/>
  <c r="H21" i="17"/>
  <c r="I21" i="17"/>
  <c r="J21" i="17"/>
  <c r="K21" i="17"/>
  <c r="G22" i="17"/>
  <c r="H22" i="17"/>
  <c r="I22" i="17" s="1"/>
  <c r="J22" i="17" s="1"/>
  <c r="K22" i="17" s="1"/>
  <c r="G23" i="17"/>
  <c r="L23" i="17" s="1"/>
  <c r="H23" i="17"/>
  <c r="I23" i="17"/>
  <c r="J23" i="17" s="1"/>
  <c r="K23" i="17" s="1"/>
  <c r="G24" i="17"/>
  <c r="L24" i="17" s="1"/>
  <c r="H24" i="17"/>
  <c r="I24" i="17"/>
  <c r="J24" i="17"/>
  <c r="K24" i="17" s="1"/>
  <c r="G25" i="17"/>
  <c r="H25" i="17"/>
  <c r="I25" i="17"/>
  <c r="J25" i="17"/>
  <c r="K25" i="17" s="1"/>
  <c r="G26" i="17"/>
  <c r="H26" i="17"/>
  <c r="I26" i="17"/>
  <c r="J26" i="17" s="1"/>
  <c r="K26" i="17" s="1"/>
  <c r="L26" i="17"/>
  <c r="G27" i="17"/>
  <c r="H27" i="17"/>
  <c r="I27" i="17" s="1"/>
  <c r="J27" i="17" s="1"/>
  <c r="K27" i="17"/>
  <c r="L27" i="17"/>
  <c r="G28" i="17"/>
  <c r="H28" i="17"/>
  <c r="I28" i="17"/>
  <c r="J28" i="17"/>
  <c r="K28" i="17"/>
  <c r="L28" i="17"/>
  <c r="G29" i="17"/>
  <c r="H29" i="17"/>
  <c r="I29" i="17"/>
  <c r="J29" i="17"/>
  <c r="K29" i="17"/>
  <c r="L29" i="17"/>
  <c r="G30" i="17"/>
  <c r="H30" i="17"/>
  <c r="I30" i="17"/>
  <c r="J30" i="17"/>
  <c r="K30" i="17"/>
  <c r="L30" i="17"/>
  <c r="G31" i="17"/>
  <c r="H31" i="17"/>
  <c r="I31" i="17"/>
  <c r="J31" i="17"/>
  <c r="K31" i="17"/>
  <c r="L31" i="17"/>
  <c r="G32" i="17"/>
  <c r="L32" i="17" s="1"/>
  <c r="H32" i="17"/>
  <c r="I32" i="17"/>
  <c r="J32" i="17"/>
  <c r="K32" i="17"/>
  <c r="G33" i="17"/>
  <c r="L33" i="17" s="1"/>
  <c r="H33" i="17"/>
  <c r="I33" i="17" s="1"/>
  <c r="J33" i="17" s="1"/>
  <c r="K33" i="17" s="1"/>
  <c r="G34" i="17"/>
  <c r="L34" i="17" s="1"/>
  <c r="H34" i="17"/>
  <c r="I34" i="17"/>
  <c r="J34" i="17" s="1"/>
  <c r="K34" i="17" s="1"/>
  <c r="G35" i="17"/>
  <c r="H35" i="17"/>
  <c r="I35" i="17" s="1"/>
  <c r="J35" i="17" s="1"/>
  <c r="K35" i="17"/>
  <c r="L35" i="17"/>
  <c r="G36" i="17"/>
  <c r="L36" i="17" s="1"/>
  <c r="H36" i="17"/>
  <c r="I36" i="17"/>
  <c r="J36" i="17"/>
  <c r="K36" i="17"/>
  <c r="G37" i="17"/>
  <c r="H37" i="17"/>
  <c r="I37" i="17"/>
  <c r="J37" i="17"/>
  <c r="K37" i="17" s="1"/>
  <c r="G38" i="17"/>
  <c r="H38" i="17"/>
  <c r="I38" i="17"/>
  <c r="J38" i="17"/>
  <c r="K38" i="17" s="1"/>
  <c r="G39" i="17"/>
  <c r="L39" i="17" s="1"/>
  <c r="H39" i="17"/>
  <c r="I39" i="17"/>
  <c r="J39" i="17"/>
  <c r="K39" i="17"/>
  <c r="G40" i="17"/>
  <c r="H40" i="17"/>
  <c r="I40" i="17"/>
  <c r="J40" i="17"/>
  <c r="K40" i="17"/>
  <c r="G41" i="17"/>
  <c r="H41" i="17"/>
  <c r="I41" i="17"/>
  <c r="J41" i="17"/>
  <c r="K41" i="17" s="1"/>
  <c r="G42" i="17"/>
  <c r="H42" i="17"/>
  <c r="I42" i="17"/>
  <c r="J42" i="17" s="1"/>
  <c r="K42" i="17" s="1"/>
  <c r="G43" i="17"/>
  <c r="L43" i="17" s="1"/>
  <c r="H43" i="17"/>
  <c r="I43" i="17" s="1"/>
  <c r="J43" i="17" s="1"/>
  <c r="K43" i="17"/>
  <c r="G44" i="17"/>
  <c r="L44" i="17" s="1"/>
  <c r="H44" i="17"/>
  <c r="I44" i="17"/>
  <c r="J44" i="17"/>
  <c r="K44" i="17"/>
  <c r="G45" i="17"/>
  <c r="H45" i="17"/>
  <c r="I45" i="17"/>
  <c r="J45" i="17"/>
  <c r="K45" i="17"/>
  <c r="L45" i="17"/>
  <c r="G46" i="17"/>
  <c r="H46" i="17"/>
  <c r="I46" i="17"/>
  <c r="J46" i="17"/>
  <c r="K46" i="17"/>
  <c r="L46" i="17"/>
  <c r="G47" i="17"/>
  <c r="L47" i="17" s="1"/>
  <c r="H47" i="17"/>
  <c r="I47" i="17" s="1"/>
  <c r="J47" i="17" s="1"/>
  <c r="K47" i="17" s="1"/>
  <c r="G48" i="17"/>
  <c r="L48" i="17" s="1"/>
  <c r="H48" i="17"/>
  <c r="I48" i="17"/>
  <c r="J48" i="17" s="1"/>
  <c r="K48" i="17" s="1"/>
  <c r="G49" i="17"/>
  <c r="L49" i="17" s="1"/>
  <c r="H49" i="17"/>
  <c r="I49" i="17"/>
  <c r="J49" i="17"/>
  <c r="K49" i="17" s="1"/>
  <c r="G50" i="17"/>
  <c r="H50" i="17"/>
  <c r="I50" i="17"/>
  <c r="J50" i="17" s="1"/>
  <c r="K50" i="17" s="1"/>
  <c r="L50" i="17"/>
  <c r="G51" i="17"/>
  <c r="H51" i="17"/>
  <c r="I51" i="17" s="1"/>
  <c r="J51" i="17" s="1"/>
  <c r="K51" i="17"/>
  <c r="L51" i="17"/>
  <c r="G52" i="17"/>
  <c r="H52" i="17"/>
  <c r="I52" i="17"/>
  <c r="J52" i="17"/>
  <c r="K52" i="17"/>
  <c r="L52" i="17"/>
  <c r="G53" i="17"/>
  <c r="H53" i="17"/>
  <c r="I53" i="17"/>
  <c r="J53" i="17"/>
  <c r="K53" i="17"/>
  <c r="L53" i="17"/>
  <c r="G54" i="17"/>
  <c r="H54" i="17"/>
  <c r="I54" i="17"/>
  <c r="J54" i="17"/>
  <c r="K54" i="17"/>
  <c r="L54" i="17"/>
  <c r="G55" i="17"/>
  <c r="H55" i="17"/>
  <c r="I55" i="17"/>
  <c r="J55" i="17"/>
  <c r="K55" i="17"/>
  <c r="L55" i="17"/>
  <c r="G56" i="17"/>
  <c r="H56" i="17"/>
  <c r="I56" i="17"/>
  <c r="J56" i="17"/>
  <c r="K56" i="17"/>
  <c r="G57" i="17"/>
  <c r="L57" i="17" s="1"/>
  <c r="H57" i="17"/>
  <c r="I57" i="17"/>
  <c r="J57" i="17"/>
  <c r="K57" i="17" s="1"/>
  <c r="G58" i="17"/>
  <c r="L58" i="17" s="1"/>
  <c r="H58" i="17"/>
  <c r="I58" i="17" s="1"/>
  <c r="J58" i="17" s="1"/>
  <c r="K58" i="17" s="1"/>
  <c r="G59" i="17"/>
  <c r="L59" i="17" s="1"/>
  <c r="H59" i="17"/>
  <c r="I59" i="17" s="1"/>
  <c r="J59" i="17" s="1"/>
  <c r="K59" i="17"/>
  <c r="G60" i="17"/>
  <c r="L60" i="17" s="1"/>
  <c r="H60" i="17"/>
  <c r="I60" i="17"/>
  <c r="J60" i="17"/>
  <c r="K60" i="17" s="1"/>
  <c r="G61" i="17"/>
  <c r="H61" i="17"/>
  <c r="I61" i="17"/>
  <c r="J61" i="17" s="1"/>
  <c r="K61" i="17" s="1"/>
  <c r="G62" i="17"/>
  <c r="L62" i="17" s="1"/>
  <c r="H62" i="17"/>
  <c r="I62" i="17"/>
  <c r="J62" i="17" s="1"/>
  <c r="K62" i="17" s="1"/>
  <c r="N56" i="18" l="1"/>
  <c r="E56" i="18" s="1"/>
  <c r="N16" i="18"/>
  <c r="E16" i="18" s="1"/>
  <c r="N37" i="18"/>
  <c r="E37" i="18" s="1"/>
  <c r="N25" i="18"/>
  <c r="E25" i="18" s="1"/>
  <c r="N38" i="18"/>
  <c r="E38" i="18" s="1"/>
  <c r="N41" i="18"/>
  <c r="E41" i="18" s="1"/>
  <c r="M18" i="18"/>
  <c r="N18" i="18" s="1"/>
  <c r="E18" i="18" s="1"/>
  <c r="M20" i="18"/>
  <c r="N20" i="18" s="1"/>
  <c r="E20" i="18" s="1"/>
  <c r="M43" i="18"/>
  <c r="N43" i="18" s="1"/>
  <c r="E43" i="18" s="1"/>
  <c r="M57" i="18"/>
  <c r="N57" i="18" s="1"/>
  <c r="E57" i="18" s="1"/>
  <c r="M17" i="18"/>
  <c r="N17" i="18" s="1"/>
  <c r="E17" i="18" s="1"/>
  <c r="M21" i="18"/>
  <c r="N21" i="18" s="1"/>
  <c r="E21" i="18" s="1"/>
  <c r="M42" i="18"/>
  <c r="N42" i="18" s="1"/>
  <c r="E42" i="18" s="1"/>
  <c r="M44" i="18"/>
  <c r="N44" i="18" s="1"/>
  <c r="E44" i="18" s="1"/>
  <c r="M27" i="18"/>
  <c r="N27" i="18" s="1"/>
  <c r="E27" i="18" s="1"/>
  <c r="M41" i="18"/>
  <c r="M45" i="18"/>
  <c r="N45" i="18" s="1"/>
  <c r="E45" i="18" s="1"/>
  <c r="M46" i="18"/>
  <c r="N46" i="18" s="1"/>
  <c r="E46" i="18" s="1"/>
  <c r="M26" i="18"/>
  <c r="N26" i="18" s="1"/>
  <c r="E26" i="18" s="1"/>
  <c r="M28" i="18"/>
  <c r="N28" i="18" s="1"/>
  <c r="E28" i="18" s="1"/>
  <c r="M51" i="18"/>
  <c r="N51" i="18" s="1"/>
  <c r="E51" i="18" s="1"/>
  <c r="M11" i="18"/>
  <c r="N11" i="18" s="1"/>
  <c r="E11" i="18" s="1"/>
  <c r="M52" i="18"/>
  <c r="N52" i="18" s="1"/>
  <c r="E52" i="18" s="1"/>
  <c r="M50" i="18"/>
  <c r="N50" i="18" s="1"/>
  <c r="E50" i="18" s="1"/>
  <c r="M30" i="18"/>
  <c r="N30" i="18" s="1"/>
  <c r="E30" i="18" s="1"/>
  <c r="M25" i="18"/>
  <c r="M29" i="18"/>
  <c r="N29" i="18" s="1"/>
  <c r="E29" i="18" s="1"/>
  <c r="M31" i="18"/>
  <c r="N31" i="18" s="1"/>
  <c r="E31" i="18" s="1"/>
  <c r="M40" i="18"/>
  <c r="N40" i="18" s="1"/>
  <c r="E40" i="18" s="1"/>
  <c r="M35" i="18"/>
  <c r="N35" i="18" s="1"/>
  <c r="E35" i="18" s="1"/>
  <c r="M37" i="18"/>
  <c r="M39" i="18"/>
  <c r="N39" i="18" s="1"/>
  <c r="E39" i="18" s="1"/>
  <c r="M60" i="18"/>
  <c r="N60" i="18" s="1"/>
  <c r="E60" i="18" s="1"/>
  <c r="M58" i="18"/>
  <c r="N58" i="18" s="1"/>
  <c r="E58" i="18" s="1"/>
  <c r="N14" i="18"/>
  <c r="E14" i="18" s="1"/>
  <c r="M12" i="18"/>
  <c r="N12" i="18" s="1"/>
  <c r="E12" i="18" s="1"/>
  <c r="M12" i="17"/>
  <c r="M49" i="17"/>
  <c r="N49" i="17" s="1"/>
  <c r="E49" i="17" s="1"/>
  <c r="M19" i="17"/>
  <c r="N19" i="17" s="1"/>
  <c r="E19" i="17" s="1"/>
  <c r="N10" i="17"/>
  <c r="M10" i="17"/>
  <c r="M59" i="17"/>
  <c r="N59" i="17" s="1"/>
  <c r="E59" i="17" s="1"/>
  <c r="M48" i="17"/>
  <c r="N48" i="17" s="1"/>
  <c r="E48" i="17" s="1"/>
  <c r="M35" i="17"/>
  <c r="N35" i="17" s="1"/>
  <c r="E35" i="17" s="1"/>
  <c r="M22" i="17"/>
  <c r="M53" i="17"/>
  <c r="N53" i="17" s="1"/>
  <c r="E53" i="17" s="1"/>
  <c r="M24" i="17"/>
  <c r="N24" i="17" s="1"/>
  <c r="E24" i="17" s="1"/>
  <c r="M11" i="17"/>
  <c r="N11" i="17" s="1"/>
  <c r="E11" i="17" s="1"/>
  <c r="M38" i="17"/>
  <c r="M36" i="17"/>
  <c r="N36" i="17" s="1"/>
  <c r="E36" i="17" s="1"/>
  <c r="N12" i="17"/>
  <c r="E12" i="17" s="1"/>
  <c r="M39" i="17"/>
  <c r="N39" i="17" s="1"/>
  <c r="E39" i="17" s="1"/>
  <c r="M15" i="17"/>
  <c r="N15" i="17" s="1"/>
  <c r="E15" i="17" s="1"/>
  <c r="M55" i="17"/>
  <c r="N55" i="17" s="1"/>
  <c r="E55" i="17" s="1"/>
  <c r="M16" i="17"/>
  <c r="L42" i="17"/>
  <c r="M32" i="17"/>
  <c r="N32" i="17" s="1"/>
  <c r="E32" i="17" s="1"/>
  <c r="L25" i="17"/>
  <c r="L22" i="17"/>
  <c r="N22" i="17" s="1"/>
  <c r="E22" i="17" s="1"/>
  <c r="L21" i="17"/>
  <c r="L61" i="17"/>
  <c r="L40" i="17"/>
  <c r="I7" i="17"/>
  <c r="M47" i="17" s="1"/>
  <c r="N47" i="17" s="1"/>
  <c r="E47" i="17" s="1"/>
  <c r="L41" i="17"/>
  <c r="L38" i="17"/>
  <c r="N38" i="17" s="1"/>
  <c r="E38" i="17" s="1"/>
  <c r="L37" i="17"/>
  <c r="L16" i="17"/>
  <c r="L56" i="17"/>
  <c r="L17" i="17"/>
  <c r="L14" i="17"/>
  <c r="B6" i="16"/>
  <c r="B7" i="16"/>
  <c r="E10" i="16"/>
  <c r="G10" i="16"/>
  <c r="H10" i="16"/>
  <c r="I10" i="16"/>
  <c r="J10" i="16" s="1"/>
  <c r="K10" i="16" s="1"/>
  <c r="G11" i="16"/>
  <c r="H11" i="16"/>
  <c r="I11" i="16" s="1"/>
  <c r="J11" i="16" s="1"/>
  <c r="K11" i="16" s="1"/>
  <c r="G12" i="16"/>
  <c r="H12" i="16"/>
  <c r="I12" i="16"/>
  <c r="J12" i="16" s="1"/>
  <c r="K12" i="16" s="1"/>
  <c r="G13" i="16"/>
  <c r="H13" i="16"/>
  <c r="I13" i="16" s="1"/>
  <c r="J13" i="16" s="1"/>
  <c r="K13" i="16"/>
  <c r="G14" i="16"/>
  <c r="H14" i="16"/>
  <c r="I14" i="16"/>
  <c r="J14" i="16"/>
  <c r="K14" i="16"/>
  <c r="G15" i="16"/>
  <c r="H15" i="16"/>
  <c r="I15" i="16"/>
  <c r="J15" i="16"/>
  <c r="K15" i="16"/>
  <c r="G16" i="16"/>
  <c r="H16" i="16"/>
  <c r="I16" i="16"/>
  <c r="J16" i="16" s="1"/>
  <c r="K16" i="16" s="1"/>
  <c r="G17" i="16"/>
  <c r="H17" i="16"/>
  <c r="I17" i="16"/>
  <c r="J17" i="16"/>
  <c r="K17" i="16" s="1"/>
  <c r="G18" i="16"/>
  <c r="H18" i="16"/>
  <c r="I18" i="16"/>
  <c r="J18" i="16" s="1"/>
  <c r="K18" i="16" s="1"/>
  <c r="G19" i="16"/>
  <c r="H19" i="16"/>
  <c r="I19" i="16" s="1"/>
  <c r="J19" i="16" s="1"/>
  <c r="K19" i="16" s="1"/>
  <c r="G20" i="16"/>
  <c r="H20" i="16"/>
  <c r="I20" i="16"/>
  <c r="J20" i="16" s="1"/>
  <c r="K20" i="16" s="1"/>
  <c r="G21" i="16"/>
  <c r="H21" i="16"/>
  <c r="I21" i="16" s="1"/>
  <c r="J21" i="16" s="1"/>
  <c r="K21" i="16"/>
  <c r="G22" i="16"/>
  <c r="H22" i="16"/>
  <c r="I22" i="16"/>
  <c r="J22" i="16"/>
  <c r="K22" i="16"/>
  <c r="G23" i="16"/>
  <c r="H23" i="16"/>
  <c r="I23" i="16"/>
  <c r="J23" i="16"/>
  <c r="K23" i="16"/>
  <c r="G24" i="16"/>
  <c r="H24" i="16"/>
  <c r="I24" i="16"/>
  <c r="J24" i="16" s="1"/>
  <c r="K24" i="16" s="1"/>
  <c r="G25" i="16"/>
  <c r="H25" i="16"/>
  <c r="I25" i="16"/>
  <c r="J25" i="16" s="1"/>
  <c r="K25" i="16" s="1"/>
  <c r="G26" i="16"/>
  <c r="H26" i="16"/>
  <c r="I26" i="16"/>
  <c r="J26" i="16" s="1"/>
  <c r="K26" i="16"/>
  <c r="G27" i="16"/>
  <c r="H27" i="16"/>
  <c r="I27" i="16" s="1"/>
  <c r="J27" i="16"/>
  <c r="K27" i="16" s="1"/>
  <c r="G28" i="16"/>
  <c r="H28" i="16"/>
  <c r="I28" i="16"/>
  <c r="J28" i="16" s="1"/>
  <c r="K28" i="16" s="1"/>
  <c r="G29" i="16"/>
  <c r="H29" i="16"/>
  <c r="I29" i="16" s="1"/>
  <c r="J29" i="16" s="1"/>
  <c r="K29" i="16" s="1"/>
  <c r="G30" i="16"/>
  <c r="H30" i="16"/>
  <c r="I30" i="16"/>
  <c r="J30" i="16"/>
  <c r="K30" i="16" s="1"/>
  <c r="G31" i="16"/>
  <c r="H31" i="16"/>
  <c r="I31" i="16"/>
  <c r="J31" i="16"/>
  <c r="K31" i="16" s="1"/>
  <c r="G32" i="16"/>
  <c r="H32" i="16"/>
  <c r="I32" i="16"/>
  <c r="J32" i="16"/>
  <c r="K32" i="16"/>
  <c r="G33" i="16"/>
  <c r="H33" i="16"/>
  <c r="I33" i="16"/>
  <c r="J33" i="16"/>
  <c r="K33" i="16" s="1"/>
  <c r="G34" i="16"/>
  <c r="H34" i="16"/>
  <c r="I34" i="16"/>
  <c r="J34" i="16" s="1"/>
  <c r="K34" i="16" s="1"/>
  <c r="G35" i="16"/>
  <c r="H35" i="16"/>
  <c r="I35" i="16" s="1"/>
  <c r="J35" i="16"/>
  <c r="K35" i="16" s="1"/>
  <c r="G36" i="16"/>
  <c r="H36" i="16"/>
  <c r="I36" i="16"/>
  <c r="J36" i="16" s="1"/>
  <c r="K36" i="16" s="1"/>
  <c r="G37" i="16"/>
  <c r="H37" i="16"/>
  <c r="I37" i="16" s="1"/>
  <c r="J37" i="16" s="1"/>
  <c r="K37" i="16"/>
  <c r="G38" i="16"/>
  <c r="H38" i="16"/>
  <c r="I38" i="16"/>
  <c r="J38" i="16"/>
  <c r="K38" i="16"/>
  <c r="G39" i="16"/>
  <c r="H39" i="16"/>
  <c r="I39" i="16"/>
  <c r="J39" i="16"/>
  <c r="K39" i="16"/>
  <c r="G40" i="16"/>
  <c r="H40" i="16"/>
  <c r="I40" i="16"/>
  <c r="J40" i="16" s="1"/>
  <c r="K40" i="16" s="1"/>
  <c r="G41" i="16"/>
  <c r="H41" i="16"/>
  <c r="I41" i="16"/>
  <c r="J41" i="16" s="1"/>
  <c r="K41" i="16" s="1"/>
  <c r="G42" i="16"/>
  <c r="H42" i="16"/>
  <c r="I42" i="16"/>
  <c r="J42" i="16" s="1"/>
  <c r="K42" i="16"/>
  <c r="G43" i="16"/>
  <c r="H43" i="16"/>
  <c r="I43" i="16" s="1"/>
  <c r="J43" i="16"/>
  <c r="K43" i="16" s="1"/>
  <c r="G44" i="16"/>
  <c r="H44" i="16"/>
  <c r="I44" i="16"/>
  <c r="J44" i="16" s="1"/>
  <c r="K44" i="16" s="1"/>
  <c r="G45" i="16"/>
  <c r="H45" i="16"/>
  <c r="I45" i="16" s="1"/>
  <c r="J45" i="16" s="1"/>
  <c r="K45" i="16" s="1"/>
  <c r="G46" i="16"/>
  <c r="H46" i="16"/>
  <c r="I46" i="16"/>
  <c r="J46" i="16"/>
  <c r="K46" i="16" s="1"/>
  <c r="G47" i="16"/>
  <c r="H47" i="16"/>
  <c r="I47" i="16"/>
  <c r="J47" i="16"/>
  <c r="K47" i="16" s="1"/>
  <c r="G48" i="16"/>
  <c r="H48" i="16"/>
  <c r="I48" i="16"/>
  <c r="J48" i="16"/>
  <c r="K48" i="16"/>
  <c r="G49" i="16"/>
  <c r="H49" i="16"/>
  <c r="I49" i="16"/>
  <c r="J49" i="16"/>
  <c r="K49" i="16" s="1"/>
  <c r="G50" i="16"/>
  <c r="H50" i="16"/>
  <c r="I50" i="16"/>
  <c r="J50" i="16" s="1"/>
  <c r="K50" i="16" s="1"/>
  <c r="G51" i="16"/>
  <c r="H51" i="16"/>
  <c r="I51" i="16" s="1"/>
  <c r="J51" i="16"/>
  <c r="K51" i="16" s="1"/>
  <c r="G52" i="16"/>
  <c r="H52" i="16"/>
  <c r="I52" i="16"/>
  <c r="J52" i="16" s="1"/>
  <c r="K52" i="16" s="1"/>
  <c r="G53" i="16"/>
  <c r="H53" i="16"/>
  <c r="I53" i="16" s="1"/>
  <c r="J53" i="16" s="1"/>
  <c r="K53" i="16"/>
  <c r="G54" i="16"/>
  <c r="H54" i="16"/>
  <c r="I54" i="16"/>
  <c r="J54" i="16"/>
  <c r="K54" i="16"/>
  <c r="G55" i="16"/>
  <c r="H55" i="16"/>
  <c r="I55" i="16"/>
  <c r="J55" i="16"/>
  <c r="K55" i="16"/>
  <c r="G56" i="16"/>
  <c r="H56" i="16"/>
  <c r="I56" i="16"/>
  <c r="J56" i="16" s="1"/>
  <c r="K56" i="16" s="1"/>
  <c r="G57" i="16"/>
  <c r="H57" i="16"/>
  <c r="I57" i="16"/>
  <c r="J57" i="16" s="1"/>
  <c r="K57" i="16" s="1"/>
  <c r="G58" i="16"/>
  <c r="H58" i="16"/>
  <c r="I58" i="16"/>
  <c r="J58" i="16" s="1"/>
  <c r="K58" i="16"/>
  <c r="G59" i="16"/>
  <c r="H59" i="16"/>
  <c r="I59" i="16" s="1"/>
  <c r="J59" i="16"/>
  <c r="K59" i="16" s="1"/>
  <c r="G60" i="16"/>
  <c r="H60" i="16"/>
  <c r="I60" i="16"/>
  <c r="J60" i="16" s="1"/>
  <c r="K60" i="16" s="1"/>
  <c r="G61" i="16"/>
  <c r="H61" i="16"/>
  <c r="I61" i="16" s="1"/>
  <c r="J61" i="16"/>
  <c r="K61" i="16" s="1"/>
  <c r="G62" i="16"/>
  <c r="H62" i="16"/>
  <c r="I62" i="16"/>
  <c r="J62" i="16"/>
  <c r="K62" i="16" s="1"/>
  <c r="N16" i="17" l="1"/>
  <c r="E16" i="17" s="1"/>
  <c r="M31" i="17"/>
  <c r="N31" i="17" s="1"/>
  <c r="E31" i="17" s="1"/>
  <c r="M34" i="17"/>
  <c r="N34" i="17" s="1"/>
  <c r="E34" i="17" s="1"/>
  <c r="N37" i="17"/>
  <c r="E37" i="17" s="1"/>
  <c r="M18" i="17"/>
  <c r="N18" i="17" s="1"/>
  <c r="E18" i="17" s="1"/>
  <c r="M20" i="17"/>
  <c r="N20" i="17" s="1"/>
  <c r="E20" i="17" s="1"/>
  <c r="M43" i="17"/>
  <c r="N43" i="17" s="1"/>
  <c r="E43" i="17" s="1"/>
  <c r="M57" i="17"/>
  <c r="N57" i="17" s="1"/>
  <c r="E57" i="17" s="1"/>
  <c r="M17" i="17"/>
  <c r="N17" i="17" s="1"/>
  <c r="E17" i="17" s="1"/>
  <c r="M21" i="17"/>
  <c r="N21" i="17" s="1"/>
  <c r="E21" i="17" s="1"/>
  <c r="M42" i="17"/>
  <c r="N42" i="17" s="1"/>
  <c r="E42" i="17" s="1"/>
  <c r="M44" i="17"/>
  <c r="N44" i="17" s="1"/>
  <c r="E44" i="17" s="1"/>
  <c r="M27" i="17"/>
  <c r="N27" i="17" s="1"/>
  <c r="E27" i="17" s="1"/>
  <c r="M41" i="17"/>
  <c r="N41" i="17" s="1"/>
  <c r="E41" i="17" s="1"/>
  <c r="M45" i="17"/>
  <c r="N45" i="17" s="1"/>
  <c r="E45" i="17" s="1"/>
  <c r="M46" i="17"/>
  <c r="N46" i="17" s="1"/>
  <c r="E46" i="17" s="1"/>
  <c r="M26" i="17"/>
  <c r="N26" i="17" s="1"/>
  <c r="E26" i="17" s="1"/>
  <c r="M28" i="17"/>
  <c r="N28" i="17" s="1"/>
  <c r="E28" i="17" s="1"/>
  <c r="M51" i="17"/>
  <c r="N51" i="17" s="1"/>
  <c r="E51" i="17" s="1"/>
  <c r="M25" i="17"/>
  <c r="N25" i="17" s="1"/>
  <c r="E25" i="17" s="1"/>
  <c r="M29" i="17"/>
  <c r="N29" i="17" s="1"/>
  <c r="E29" i="17" s="1"/>
  <c r="M30" i="17"/>
  <c r="N30" i="17" s="1"/>
  <c r="E30" i="17" s="1"/>
  <c r="M50" i="17"/>
  <c r="N50" i="17" s="1"/>
  <c r="E50" i="17" s="1"/>
  <c r="M52" i="17"/>
  <c r="N52" i="17" s="1"/>
  <c r="E52" i="17" s="1"/>
  <c r="M40" i="17"/>
  <c r="N40" i="17" s="1"/>
  <c r="E40" i="17" s="1"/>
  <c r="M58" i="17"/>
  <c r="N58" i="17" s="1"/>
  <c r="E58" i="17" s="1"/>
  <c r="M61" i="17"/>
  <c r="N61" i="17" s="1"/>
  <c r="E61" i="17" s="1"/>
  <c r="M13" i="17"/>
  <c r="N13" i="17" s="1"/>
  <c r="E13" i="17" s="1"/>
  <c r="N14" i="17"/>
  <c r="E14" i="17" s="1"/>
  <c r="M62" i="17"/>
  <c r="N62" i="17" s="1"/>
  <c r="E62" i="17" s="1"/>
  <c r="M56" i="17"/>
  <c r="N56" i="17" s="1"/>
  <c r="E56" i="17" s="1"/>
  <c r="M60" i="17"/>
  <c r="N60" i="17" s="1"/>
  <c r="E60" i="17" s="1"/>
  <c r="M14" i="17"/>
  <c r="M37" i="17"/>
  <c r="M23" i="17"/>
  <c r="N23" i="17" s="1"/>
  <c r="E23" i="17" s="1"/>
  <c r="M33" i="17"/>
  <c r="N33" i="17" s="1"/>
  <c r="E33" i="17" s="1"/>
  <c r="M54" i="17"/>
  <c r="N54" i="17" s="1"/>
  <c r="E54" i="17" s="1"/>
  <c r="I6" i="16"/>
  <c r="L24" i="16" s="1"/>
  <c r="I7" i="16"/>
  <c r="M50" i="16" s="1"/>
  <c r="B6" i="15"/>
  <c r="B7" i="15"/>
  <c r="E10" i="15"/>
  <c r="G10" i="15"/>
  <c r="I6" i="15" s="1"/>
  <c r="H10" i="15"/>
  <c r="I10" i="15"/>
  <c r="J10" i="15" s="1"/>
  <c r="K10" i="15" s="1"/>
  <c r="G11" i="15"/>
  <c r="L11" i="15" s="1"/>
  <c r="H11" i="15"/>
  <c r="I11" i="15" s="1"/>
  <c r="J11" i="15" s="1"/>
  <c r="K11" i="15" s="1"/>
  <c r="G12" i="15"/>
  <c r="L12" i="15" s="1"/>
  <c r="H12" i="15"/>
  <c r="I12" i="15" s="1"/>
  <c r="J12" i="15" s="1"/>
  <c r="K12" i="15" s="1"/>
  <c r="G13" i="15"/>
  <c r="H13" i="15"/>
  <c r="I13" i="15" s="1"/>
  <c r="J13" i="15" s="1"/>
  <c r="K13" i="15" s="1"/>
  <c r="G14" i="15"/>
  <c r="H14" i="15"/>
  <c r="I14" i="15" s="1"/>
  <c r="J14" i="15" s="1"/>
  <c r="K14" i="15" s="1"/>
  <c r="G15" i="15"/>
  <c r="H15" i="15"/>
  <c r="I15" i="15"/>
  <c r="J15" i="15"/>
  <c r="K15" i="15"/>
  <c r="L15" i="15"/>
  <c r="G16" i="15"/>
  <c r="H16" i="15"/>
  <c r="I16" i="15"/>
  <c r="J16" i="15"/>
  <c r="K16" i="15"/>
  <c r="G17" i="15"/>
  <c r="L17" i="15" s="1"/>
  <c r="H17" i="15"/>
  <c r="I17" i="15"/>
  <c r="J17" i="15"/>
  <c r="K17" i="15" s="1"/>
  <c r="G18" i="15"/>
  <c r="L18" i="15" s="1"/>
  <c r="H18" i="15"/>
  <c r="I18" i="15"/>
  <c r="J18" i="15" s="1"/>
  <c r="K18" i="15" s="1"/>
  <c r="G19" i="15"/>
  <c r="L19" i="15" s="1"/>
  <c r="H19" i="15"/>
  <c r="I19" i="15" s="1"/>
  <c r="J19" i="15" s="1"/>
  <c r="K19" i="15" s="1"/>
  <c r="G20" i="15"/>
  <c r="L20" i="15" s="1"/>
  <c r="H20" i="15"/>
  <c r="I20" i="15" s="1"/>
  <c r="J20" i="15" s="1"/>
  <c r="K20" i="15" s="1"/>
  <c r="G21" i="15"/>
  <c r="H21" i="15"/>
  <c r="I21" i="15"/>
  <c r="J21" i="15" s="1"/>
  <c r="K21" i="15" s="1"/>
  <c r="G22" i="15"/>
  <c r="H22" i="15"/>
  <c r="I22" i="15" s="1"/>
  <c r="J22" i="15" s="1"/>
  <c r="K22" i="15" s="1"/>
  <c r="G23" i="15"/>
  <c r="H23" i="15"/>
  <c r="I23" i="15"/>
  <c r="J23" i="15"/>
  <c r="K23" i="15"/>
  <c r="L23" i="15"/>
  <c r="G24" i="15"/>
  <c r="H24" i="15"/>
  <c r="I24" i="15"/>
  <c r="J24" i="15"/>
  <c r="K24" i="15"/>
  <c r="G25" i="15"/>
  <c r="L25" i="15" s="1"/>
  <c r="H25" i="15"/>
  <c r="I25" i="15"/>
  <c r="J25" i="15"/>
  <c r="K25" i="15" s="1"/>
  <c r="G26" i="15"/>
  <c r="L26" i="15" s="1"/>
  <c r="H26" i="15"/>
  <c r="I26" i="15"/>
  <c r="J26" i="15" s="1"/>
  <c r="K26" i="15" s="1"/>
  <c r="G27" i="15"/>
  <c r="L27" i="15" s="1"/>
  <c r="H27" i="15"/>
  <c r="I27" i="15" s="1"/>
  <c r="J27" i="15" s="1"/>
  <c r="K27" i="15" s="1"/>
  <c r="G28" i="15"/>
  <c r="L28" i="15" s="1"/>
  <c r="H28" i="15"/>
  <c r="I28" i="15" s="1"/>
  <c r="J28" i="15" s="1"/>
  <c r="K28" i="15" s="1"/>
  <c r="G29" i="15"/>
  <c r="H29" i="15"/>
  <c r="I29" i="15"/>
  <c r="J29" i="15" s="1"/>
  <c r="K29" i="15" s="1"/>
  <c r="G30" i="15"/>
  <c r="H30" i="15"/>
  <c r="I30" i="15" s="1"/>
  <c r="J30" i="15" s="1"/>
  <c r="K30" i="15" s="1"/>
  <c r="G31" i="15"/>
  <c r="H31" i="15"/>
  <c r="I31" i="15"/>
  <c r="J31" i="15"/>
  <c r="K31" i="15"/>
  <c r="L31" i="15"/>
  <c r="G32" i="15"/>
  <c r="H32" i="15"/>
  <c r="I32" i="15"/>
  <c r="J32" i="15"/>
  <c r="K32" i="15"/>
  <c r="G33" i="15"/>
  <c r="L33" i="15" s="1"/>
  <c r="H33" i="15"/>
  <c r="I33" i="15"/>
  <c r="J33" i="15"/>
  <c r="K33" i="15" s="1"/>
  <c r="G34" i="15"/>
  <c r="L34" i="15" s="1"/>
  <c r="H34" i="15"/>
  <c r="I34" i="15"/>
  <c r="J34" i="15" s="1"/>
  <c r="K34" i="15" s="1"/>
  <c r="G35" i="15"/>
  <c r="L35" i="15" s="1"/>
  <c r="H35" i="15"/>
  <c r="I35" i="15" s="1"/>
  <c r="J35" i="15" s="1"/>
  <c r="K35" i="15" s="1"/>
  <c r="G36" i="15"/>
  <c r="L36" i="15" s="1"/>
  <c r="H36" i="15"/>
  <c r="I36" i="15" s="1"/>
  <c r="J36" i="15" s="1"/>
  <c r="K36" i="15" s="1"/>
  <c r="G37" i="15"/>
  <c r="H37" i="15"/>
  <c r="I37" i="15"/>
  <c r="J37" i="15" s="1"/>
  <c r="K37" i="15" s="1"/>
  <c r="G38" i="15"/>
  <c r="H38" i="15"/>
  <c r="I38" i="15" s="1"/>
  <c r="J38" i="15" s="1"/>
  <c r="K38" i="15" s="1"/>
  <c r="G39" i="15"/>
  <c r="H39" i="15"/>
  <c r="I39" i="15"/>
  <c r="J39" i="15"/>
  <c r="K39" i="15"/>
  <c r="L39" i="15"/>
  <c r="G40" i="15"/>
  <c r="H40" i="15"/>
  <c r="I40" i="15"/>
  <c r="J40" i="15"/>
  <c r="K40" i="15"/>
  <c r="G41" i="15"/>
  <c r="L41" i="15" s="1"/>
  <c r="H41" i="15"/>
  <c r="I41" i="15"/>
  <c r="J41" i="15"/>
  <c r="K41" i="15" s="1"/>
  <c r="G42" i="15"/>
  <c r="L42" i="15" s="1"/>
  <c r="H42" i="15"/>
  <c r="I42" i="15"/>
  <c r="J42" i="15" s="1"/>
  <c r="K42" i="15" s="1"/>
  <c r="G43" i="15"/>
  <c r="L43" i="15" s="1"/>
  <c r="H43" i="15"/>
  <c r="I43" i="15" s="1"/>
  <c r="J43" i="15" s="1"/>
  <c r="K43" i="15" s="1"/>
  <c r="G44" i="15"/>
  <c r="L44" i="15" s="1"/>
  <c r="H44" i="15"/>
  <c r="I44" i="15" s="1"/>
  <c r="J44" i="15" s="1"/>
  <c r="K44" i="15" s="1"/>
  <c r="G45" i="15"/>
  <c r="H45" i="15"/>
  <c r="I45" i="15"/>
  <c r="J45" i="15" s="1"/>
  <c r="K45" i="15" s="1"/>
  <c r="G46" i="15"/>
  <c r="H46" i="15"/>
  <c r="I46" i="15" s="1"/>
  <c r="J46" i="15" s="1"/>
  <c r="K46" i="15" s="1"/>
  <c r="G47" i="15"/>
  <c r="H47" i="15"/>
  <c r="I47" i="15"/>
  <c r="J47" i="15"/>
  <c r="K47" i="15"/>
  <c r="L47" i="15"/>
  <c r="G48" i="15"/>
  <c r="H48" i="15"/>
  <c r="I48" i="15"/>
  <c r="J48" i="15"/>
  <c r="K48" i="15"/>
  <c r="G49" i="15"/>
  <c r="L49" i="15" s="1"/>
  <c r="H49" i="15"/>
  <c r="I49" i="15"/>
  <c r="J49" i="15"/>
  <c r="K49" i="15" s="1"/>
  <c r="G50" i="15"/>
  <c r="L50" i="15" s="1"/>
  <c r="H50" i="15"/>
  <c r="I50" i="15"/>
  <c r="J50" i="15" s="1"/>
  <c r="K50" i="15" s="1"/>
  <c r="G51" i="15"/>
  <c r="L51" i="15" s="1"/>
  <c r="H51" i="15"/>
  <c r="I51" i="15" s="1"/>
  <c r="J51" i="15" s="1"/>
  <c r="K51" i="15" s="1"/>
  <c r="G52" i="15"/>
  <c r="L52" i="15" s="1"/>
  <c r="H52" i="15"/>
  <c r="I52" i="15" s="1"/>
  <c r="J52" i="15" s="1"/>
  <c r="K52" i="15" s="1"/>
  <c r="G53" i="15"/>
  <c r="H53" i="15"/>
  <c r="I53" i="15"/>
  <c r="J53" i="15" s="1"/>
  <c r="K53" i="15" s="1"/>
  <c r="G54" i="15"/>
  <c r="H54" i="15"/>
  <c r="I54" i="15" s="1"/>
  <c r="J54" i="15" s="1"/>
  <c r="K54" i="15" s="1"/>
  <c r="G55" i="15"/>
  <c r="H55" i="15"/>
  <c r="I55" i="15"/>
  <c r="J55" i="15"/>
  <c r="K55" i="15"/>
  <c r="L55" i="15"/>
  <c r="G56" i="15"/>
  <c r="H56" i="15"/>
  <c r="I56" i="15"/>
  <c r="J56" i="15"/>
  <c r="K56" i="15"/>
  <c r="G57" i="15"/>
  <c r="L57" i="15" s="1"/>
  <c r="H57" i="15"/>
  <c r="I57" i="15"/>
  <c r="J57" i="15"/>
  <c r="K57" i="15" s="1"/>
  <c r="G58" i="15"/>
  <c r="L58" i="15" s="1"/>
  <c r="H58" i="15"/>
  <c r="I58" i="15"/>
  <c r="J58" i="15" s="1"/>
  <c r="K58" i="15" s="1"/>
  <c r="G59" i="15"/>
  <c r="L59" i="15" s="1"/>
  <c r="H59" i="15"/>
  <c r="I59" i="15" s="1"/>
  <c r="J59" i="15" s="1"/>
  <c r="K59" i="15" s="1"/>
  <c r="G60" i="15"/>
  <c r="L60" i="15" s="1"/>
  <c r="H60" i="15"/>
  <c r="I60" i="15" s="1"/>
  <c r="J60" i="15" s="1"/>
  <c r="K60" i="15" s="1"/>
  <c r="G61" i="15"/>
  <c r="H61" i="15"/>
  <c r="I61" i="15"/>
  <c r="J61" i="15" s="1"/>
  <c r="K61" i="15" s="1"/>
  <c r="G62" i="15"/>
  <c r="H62" i="15"/>
  <c r="I62" i="15" s="1"/>
  <c r="J62" i="15" s="1"/>
  <c r="K62" i="15" s="1"/>
  <c r="L11" i="16" l="1"/>
  <c r="M62" i="16"/>
  <c r="L62" i="16"/>
  <c r="N62" i="16" s="1"/>
  <c r="E62" i="16" s="1"/>
  <c r="L18" i="16"/>
  <c r="N18" i="16" s="1"/>
  <c r="E18" i="16" s="1"/>
  <c r="M15" i="16"/>
  <c r="M39" i="16"/>
  <c r="M34" i="16"/>
  <c r="M16" i="16"/>
  <c r="M55" i="16"/>
  <c r="L25" i="16"/>
  <c r="L51" i="16"/>
  <c r="L32" i="16"/>
  <c r="L19" i="16"/>
  <c r="M32" i="16"/>
  <c r="L30" i="16"/>
  <c r="M47" i="16"/>
  <c r="L59" i="16"/>
  <c r="M26" i="16"/>
  <c r="L42" i="16"/>
  <c r="M42" i="16"/>
  <c r="M41" i="16"/>
  <c r="M45" i="16"/>
  <c r="L44" i="16"/>
  <c r="N44" i="16" s="1"/>
  <c r="E44" i="16" s="1"/>
  <c r="L57" i="16"/>
  <c r="M11" i="16"/>
  <c r="M33" i="16"/>
  <c r="M58" i="16"/>
  <c r="L48" i="16"/>
  <c r="N48" i="16" s="1"/>
  <c r="E48" i="16" s="1"/>
  <c r="L12" i="16"/>
  <c r="L56" i="16"/>
  <c r="N56" i="16" s="1"/>
  <c r="E56" i="16" s="1"/>
  <c r="M57" i="16"/>
  <c r="M46" i="16"/>
  <c r="M61" i="16"/>
  <c r="L29" i="16"/>
  <c r="L31" i="16"/>
  <c r="N31" i="16" s="1"/>
  <c r="E31" i="16" s="1"/>
  <c r="L45" i="16"/>
  <c r="L47" i="16"/>
  <c r="N47" i="16" s="1"/>
  <c r="E47" i="16" s="1"/>
  <c r="L21" i="16"/>
  <c r="N21" i="16" s="1"/>
  <c r="E21" i="16" s="1"/>
  <c r="L22" i="16"/>
  <c r="N22" i="16" s="1"/>
  <c r="E22" i="16" s="1"/>
  <c r="L23" i="16"/>
  <c r="L33" i="16"/>
  <c r="N33" i="16" s="1"/>
  <c r="E33" i="16" s="1"/>
  <c r="L53" i="16"/>
  <c r="L54" i="16"/>
  <c r="N54" i="16" s="1"/>
  <c r="E54" i="16" s="1"/>
  <c r="L55" i="16"/>
  <c r="N55" i="16" s="1"/>
  <c r="E55" i="16" s="1"/>
  <c r="L13" i="16"/>
  <c r="L14" i="16"/>
  <c r="N14" i="16" s="1"/>
  <c r="E14" i="16" s="1"/>
  <c r="L38" i="16"/>
  <c r="N38" i="16" s="1"/>
  <c r="E38" i="16" s="1"/>
  <c r="L15" i="16"/>
  <c r="L61" i="16"/>
  <c r="N61" i="16" s="1"/>
  <c r="E61" i="16" s="1"/>
  <c r="L37" i="16"/>
  <c r="L39" i="16"/>
  <c r="L49" i="16"/>
  <c r="N49" i="16" s="1"/>
  <c r="E49" i="16" s="1"/>
  <c r="L20" i="16"/>
  <c r="L36" i="16"/>
  <c r="N36" i="16" s="1"/>
  <c r="E36" i="16" s="1"/>
  <c r="L52" i="16"/>
  <c r="N52" i="16" s="1"/>
  <c r="E52" i="16" s="1"/>
  <c r="M14" i="16"/>
  <c r="M24" i="16"/>
  <c r="N24" i="16" s="1"/>
  <c r="E24" i="16" s="1"/>
  <c r="M48" i="16"/>
  <c r="L35" i="16"/>
  <c r="M56" i="16"/>
  <c r="L16" i="16"/>
  <c r="N16" i="16" s="1"/>
  <c r="E16" i="16" s="1"/>
  <c r="M60" i="16"/>
  <c r="L41" i="16"/>
  <c r="N41" i="16" s="1"/>
  <c r="E41" i="16" s="1"/>
  <c r="M44" i="16"/>
  <c r="M27" i="16"/>
  <c r="M43" i="16"/>
  <c r="M21" i="16"/>
  <c r="M28" i="16"/>
  <c r="M59" i="16"/>
  <c r="M22" i="16"/>
  <c r="M37" i="16"/>
  <c r="M38" i="16"/>
  <c r="M53" i="16"/>
  <c r="M54" i="16"/>
  <c r="M52" i="16"/>
  <c r="M36" i="16"/>
  <c r="M20" i="16"/>
  <c r="M23" i="16"/>
  <c r="M13" i="16"/>
  <c r="L34" i="16"/>
  <c r="M18" i="16"/>
  <c r="M17" i="16"/>
  <c r="L27" i="16"/>
  <c r="N27" i="16" s="1"/>
  <c r="E27" i="16" s="1"/>
  <c r="L26" i="16"/>
  <c r="N26" i="16" s="1"/>
  <c r="E26" i="16" s="1"/>
  <c r="M29" i="16"/>
  <c r="M51" i="16"/>
  <c r="M40" i="16"/>
  <c r="L43" i="16"/>
  <c r="N43" i="16" s="1"/>
  <c r="E43" i="16" s="1"/>
  <c r="M31" i="16"/>
  <c r="L40" i="16"/>
  <c r="M49" i="16"/>
  <c r="L58" i="16"/>
  <c r="N58" i="16" s="1"/>
  <c r="E58" i="16" s="1"/>
  <c r="M35" i="16"/>
  <c r="L60" i="16"/>
  <c r="N60" i="16" s="1"/>
  <c r="E60" i="16" s="1"/>
  <c r="L28" i="16"/>
  <c r="N28" i="16" s="1"/>
  <c r="E28" i="16" s="1"/>
  <c r="M10" i="16"/>
  <c r="L10" i="16"/>
  <c r="N10" i="16" s="1"/>
  <c r="L17" i="16"/>
  <c r="N17" i="16" s="1"/>
  <c r="E17" i="16" s="1"/>
  <c r="L50" i="16"/>
  <c r="N50" i="16" s="1"/>
  <c r="E50" i="16" s="1"/>
  <c r="M25" i="16"/>
  <c r="M12" i="16"/>
  <c r="M19" i="16"/>
  <c r="M30" i="16"/>
  <c r="L46" i="16"/>
  <c r="N46" i="16" s="1"/>
  <c r="E46" i="16" s="1"/>
  <c r="M20" i="15"/>
  <c r="N20" i="15" s="1"/>
  <c r="E20" i="15" s="1"/>
  <c r="M47" i="15"/>
  <c r="M42" i="15"/>
  <c r="N34" i="15"/>
  <c r="E34" i="15" s="1"/>
  <c r="M28" i="15"/>
  <c r="N28" i="15" s="1"/>
  <c r="E28" i="15" s="1"/>
  <c r="M55" i="15"/>
  <c r="M48" i="15"/>
  <c r="M16" i="15"/>
  <c r="L16" i="15"/>
  <c r="N16" i="15" s="1"/>
  <c r="E16" i="15" s="1"/>
  <c r="L24" i="15"/>
  <c r="N24" i="15" s="1"/>
  <c r="E24" i="15" s="1"/>
  <c r="L32" i="15"/>
  <c r="N32" i="15" s="1"/>
  <c r="E32" i="15" s="1"/>
  <c r="L40" i="15"/>
  <c r="L48" i="15"/>
  <c r="L56" i="15"/>
  <c r="L13" i="15"/>
  <c r="L21" i="15"/>
  <c r="L54" i="15"/>
  <c r="L29" i="15"/>
  <c r="N29" i="15" s="1"/>
  <c r="E29" i="15" s="1"/>
  <c r="L14" i="15"/>
  <c r="L46" i="15"/>
  <c r="L37" i="15"/>
  <c r="L45" i="15"/>
  <c r="L62" i="15"/>
  <c r="L53" i="15"/>
  <c r="L61" i="15"/>
  <c r="L22" i="15"/>
  <c r="L30" i="15"/>
  <c r="L38" i="15"/>
  <c r="M50" i="15"/>
  <c r="N50" i="15" s="1"/>
  <c r="E50" i="15" s="1"/>
  <c r="M27" i="15"/>
  <c r="N27" i="15" s="1"/>
  <c r="E27" i="15" s="1"/>
  <c r="M39" i="15"/>
  <c r="M32" i="15"/>
  <c r="M52" i="15"/>
  <c r="N52" i="15" s="1"/>
  <c r="E52" i="15" s="1"/>
  <c r="N47" i="15"/>
  <c r="E47" i="15" s="1"/>
  <c r="M45" i="15"/>
  <c r="M53" i="15"/>
  <c r="N42" i="15"/>
  <c r="E42" i="15" s="1"/>
  <c r="M56" i="15"/>
  <c r="M41" i="15"/>
  <c r="N41" i="15" s="1"/>
  <c r="E41" i="15" s="1"/>
  <c r="M24" i="15"/>
  <c r="M12" i="15"/>
  <c r="N12" i="15" s="1"/>
  <c r="E12" i="15" s="1"/>
  <c r="M34" i="15"/>
  <c r="I7" i="15"/>
  <c r="M43" i="15" s="1"/>
  <c r="N43" i="15" s="1"/>
  <c r="E43" i="15" s="1"/>
  <c r="M10" i="15"/>
  <c r="N55" i="15"/>
  <c r="E55" i="15" s="1"/>
  <c r="M59" i="15"/>
  <c r="N59" i="15" s="1"/>
  <c r="E59" i="15" s="1"/>
  <c r="M36" i="15"/>
  <c r="N36" i="15" s="1"/>
  <c r="E36" i="15" s="1"/>
  <c r="M44" i="15"/>
  <c r="N44" i="15" s="1"/>
  <c r="E44" i="15" s="1"/>
  <c r="N39" i="15"/>
  <c r="E39" i="15" s="1"/>
  <c r="M35" i="15"/>
  <c r="N35" i="15" s="1"/>
  <c r="E35" i="15" s="1"/>
  <c r="M29" i="15"/>
  <c r="L10" i="15"/>
  <c r="N10" i="15" s="1"/>
  <c r="B6" i="14"/>
  <c r="B7" i="14"/>
  <c r="E10" i="14"/>
  <c r="G10" i="14"/>
  <c r="I6" i="14" s="1"/>
  <c r="H10" i="14"/>
  <c r="I10" i="14"/>
  <c r="J10" i="14"/>
  <c r="K10" i="14" s="1"/>
  <c r="G11" i="14"/>
  <c r="L11" i="14" s="1"/>
  <c r="H11" i="14"/>
  <c r="I11" i="14" s="1"/>
  <c r="J11" i="14" s="1"/>
  <c r="K11" i="14" s="1"/>
  <c r="G12" i="14"/>
  <c r="L12" i="14" s="1"/>
  <c r="H12" i="14"/>
  <c r="I12" i="14" s="1"/>
  <c r="J12" i="14" s="1"/>
  <c r="K12" i="14" s="1"/>
  <c r="G13" i="14"/>
  <c r="L13" i="14" s="1"/>
  <c r="H13" i="14"/>
  <c r="I13" i="14" s="1"/>
  <c r="J13" i="14" s="1"/>
  <c r="K13" i="14" s="1"/>
  <c r="G14" i="14"/>
  <c r="H14" i="14"/>
  <c r="I14" i="14" s="1"/>
  <c r="J14" i="14" s="1"/>
  <c r="K14" i="14" s="1"/>
  <c r="L14" i="14"/>
  <c r="G15" i="14"/>
  <c r="H15" i="14"/>
  <c r="I15" i="14"/>
  <c r="J15" i="14"/>
  <c r="K15" i="14"/>
  <c r="L15" i="14"/>
  <c r="G16" i="14"/>
  <c r="H16" i="14"/>
  <c r="I16" i="14"/>
  <c r="J16" i="14" s="1"/>
  <c r="K16" i="14" s="1"/>
  <c r="L16" i="14"/>
  <c r="G17" i="14"/>
  <c r="H17" i="14"/>
  <c r="I17" i="14" s="1"/>
  <c r="J17" i="14" s="1"/>
  <c r="K17" i="14" s="1"/>
  <c r="G18" i="14"/>
  <c r="L18" i="14" s="1"/>
  <c r="H18" i="14"/>
  <c r="I18" i="14"/>
  <c r="J18" i="14"/>
  <c r="K18" i="14" s="1"/>
  <c r="G19" i="14"/>
  <c r="L19" i="14" s="1"/>
  <c r="H19" i="14"/>
  <c r="I19" i="14"/>
  <c r="J19" i="14" s="1"/>
  <c r="K19" i="14" s="1"/>
  <c r="G20" i="14"/>
  <c r="L20" i="14" s="1"/>
  <c r="H20" i="14"/>
  <c r="I20" i="14" s="1"/>
  <c r="J20" i="14" s="1"/>
  <c r="K20" i="14" s="1"/>
  <c r="G21" i="14"/>
  <c r="H21" i="14"/>
  <c r="I21" i="14" s="1"/>
  <c r="J21" i="14" s="1"/>
  <c r="K21" i="14" s="1"/>
  <c r="L21" i="14"/>
  <c r="G22" i="14"/>
  <c r="H22" i="14"/>
  <c r="I22" i="14" s="1"/>
  <c r="J22" i="14" s="1"/>
  <c r="K22" i="14"/>
  <c r="L22" i="14"/>
  <c r="G23" i="14"/>
  <c r="H23" i="14"/>
  <c r="I23" i="14"/>
  <c r="J23" i="14"/>
  <c r="K23" i="14"/>
  <c r="L23" i="14"/>
  <c r="G24" i="14"/>
  <c r="H24" i="14"/>
  <c r="I24" i="14"/>
  <c r="J24" i="14" s="1"/>
  <c r="K24" i="14" s="1"/>
  <c r="L24" i="14"/>
  <c r="G25" i="14"/>
  <c r="H25" i="14"/>
  <c r="I25" i="14"/>
  <c r="J25" i="14"/>
  <c r="K25" i="14"/>
  <c r="G26" i="14"/>
  <c r="L26" i="14" s="1"/>
  <c r="H26" i="14"/>
  <c r="I26" i="14"/>
  <c r="J26" i="14" s="1"/>
  <c r="K26" i="14" s="1"/>
  <c r="G27" i="14"/>
  <c r="L27" i="14" s="1"/>
  <c r="H27" i="14"/>
  <c r="I27" i="14"/>
  <c r="J27" i="14" s="1"/>
  <c r="K27" i="14" s="1"/>
  <c r="G28" i="14"/>
  <c r="L28" i="14" s="1"/>
  <c r="H28" i="14"/>
  <c r="I28" i="14" s="1"/>
  <c r="J28" i="14" s="1"/>
  <c r="K28" i="14" s="1"/>
  <c r="G29" i="14"/>
  <c r="L29" i="14" s="1"/>
  <c r="H29" i="14"/>
  <c r="I29" i="14" s="1"/>
  <c r="J29" i="14" s="1"/>
  <c r="K29" i="14" s="1"/>
  <c r="G30" i="14"/>
  <c r="H30" i="14"/>
  <c r="I30" i="14" s="1"/>
  <c r="J30" i="14" s="1"/>
  <c r="K30" i="14"/>
  <c r="L30" i="14"/>
  <c r="G31" i="14"/>
  <c r="H31" i="14"/>
  <c r="I31" i="14"/>
  <c r="J31" i="14"/>
  <c r="K31" i="14"/>
  <c r="L31" i="14"/>
  <c r="G32" i="14"/>
  <c r="H32" i="14"/>
  <c r="I32" i="14"/>
  <c r="J32" i="14"/>
  <c r="K32" i="14"/>
  <c r="L32" i="14"/>
  <c r="G33" i="14"/>
  <c r="H33" i="14"/>
  <c r="I33" i="14"/>
  <c r="J33" i="14" s="1"/>
  <c r="K33" i="14" s="1"/>
  <c r="G34" i="14"/>
  <c r="L34" i="14" s="1"/>
  <c r="H34" i="14"/>
  <c r="I34" i="14"/>
  <c r="J34" i="14"/>
  <c r="K34" i="14" s="1"/>
  <c r="G35" i="14"/>
  <c r="L35" i="14" s="1"/>
  <c r="H35" i="14"/>
  <c r="I35" i="14"/>
  <c r="J35" i="14" s="1"/>
  <c r="K35" i="14" s="1"/>
  <c r="G36" i="14"/>
  <c r="L36" i="14" s="1"/>
  <c r="H36" i="14"/>
  <c r="I36" i="14" s="1"/>
  <c r="J36" i="14" s="1"/>
  <c r="K36" i="14" s="1"/>
  <c r="G37" i="14"/>
  <c r="H37" i="14"/>
  <c r="I37" i="14" s="1"/>
  <c r="J37" i="14" s="1"/>
  <c r="K37" i="14" s="1"/>
  <c r="L37" i="14"/>
  <c r="G38" i="14"/>
  <c r="H38" i="14"/>
  <c r="I38" i="14" s="1"/>
  <c r="J38" i="14" s="1"/>
  <c r="K38" i="14"/>
  <c r="L38" i="14"/>
  <c r="G39" i="14"/>
  <c r="H39" i="14"/>
  <c r="I39" i="14"/>
  <c r="J39" i="14"/>
  <c r="K39" i="14"/>
  <c r="L39" i="14"/>
  <c r="G40" i="14"/>
  <c r="H40" i="14"/>
  <c r="I40" i="14"/>
  <c r="J40" i="14"/>
  <c r="K40" i="14" s="1"/>
  <c r="L40" i="14"/>
  <c r="G41" i="14"/>
  <c r="H41" i="14"/>
  <c r="I41" i="14"/>
  <c r="J41" i="14"/>
  <c r="K41" i="14" s="1"/>
  <c r="G42" i="14"/>
  <c r="L42" i="14" s="1"/>
  <c r="H42" i="14"/>
  <c r="I42" i="14"/>
  <c r="J42" i="14"/>
  <c r="K42" i="14" s="1"/>
  <c r="G43" i="14"/>
  <c r="L43" i="14" s="1"/>
  <c r="H43" i="14"/>
  <c r="I43" i="14" s="1"/>
  <c r="J43" i="14" s="1"/>
  <c r="K43" i="14" s="1"/>
  <c r="G44" i="14"/>
  <c r="L44" i="14" s="1"/>
  <c r="H44" i="14"/>
  <c r="I44" i="14" s="1"/>
  <c r="J44" i="14" s="1"/>
  <c r="K44" i="14" s="1"/>
  <c r="G45" i="14"/>
  <c r="H45" i="14"/>
  <c r="I45" i="14" s="1"/>
  <c r="J45" i="14" s="1"/>
  <c r="K45" i="14" s="1"/>
  <c r="L45" i="14"/>
  <c r="G46" i="14"/>
  <c r="H46" i="14"/>
  <c r="I46" i="14" s="1"/>
  <c r="J46" i="14" s="1"/>
  <c r="K46" i="14" s="1"/>
  <c r="L46" i="14"/>
  <c r="G47" i="14"/>
  <c r="H47" i="14"/>
  <c r="I47" i="14"/>
  <c r="J47" i="14"/>
  <c r="K47" i="14" s="1"/>
  <c r="L47" i="14"/>
  <c r="G48" i="14"/>
  <c r="H48" i="14"/>
  <c r="I48" i="14"/>
  <c r="J48" i="14"/>
  <c r="K48" i="14"/>
  <c r="L48" i="14"/>
  <c r="G49" i="14"/>
  <c r="H49" i="14"/>
  <c r="I49" i="14"/>
  <c r="J49" i="14"/>
  <c r="K49" i="14"/>
  <c r="G50" i="14"/>
  <c r="L50" i="14" s="1"/>
  <c r="H50" i="14"/>
  <c r="I50" i="14" s="1"/>
  <c r="J50" i="14" s="1"/>
  <c r="K50" i="14" s="1"/>
  <c r="G51" i="14"/>
  <c r="L51" i="14" s="1"/>
  <c r="H51" i="14"/>
  <c r="I51" i="14"/>
  <c r="J51" i="14" s="1"/>
  <c r="K51" i="14" s="1"/>
  <c r="G52" i="14"/>
  <c r="L52" i="14" s="1"/>
  <c r="H52" i="14"/>
  <c r="I52" i="14" s="1"/>
  <c r="J52" i="14" s="1"/>
  <c r="K52" i="14" s="1"/>
  <c r="G53" i="14"/>
  <c r="H53" i="14"/>
  <c r="I53" i="14" s="1"/>
  <c r="J53" i="14" s="1"/>
  <c r="K53" i="14" s="1"/>
  <c r="L53" i="14"/>
  <c r="G54" i="14"/>
  <c r="H54" i="14"/>
  <c r="I54" i="14" s="1"/>
  <c r="J54" i="14" s="1"/>
  <c r="K54" i="14"/>
  <c r="L54" i="14"/>
  <c r="G55" i="14"/>
  <c r="H55" i="14"/>
  <c r="I55" i="14"/>
  <c r="J55" i="14"/>
  <c r="K55" i="14"/>
  <c r="L55" i="14"/>
  <c r="G56" i="14"/>
  <c r="H56" i="14"/>
  <c r="I56" i="14"/>
  <c r="J56" i="14"/>
  <c r="K56" i="14"/>
  <c r="L56" i="14"/>
  <c r="G57" i="14"/>
  <c r="H57" i="14"/>
  <c r="I57" i="14" s="1"/>
  <c r="J57" i="14" s="1"/>
  <c r="K57" i="14" s="1"/>
  <c r="G58" i="14"/>
  <c r="L58" i="14" s="1"/>
  <c r="H58" i="14"/>
  <c r="I58" i="14"/>
  <c r="J58" i="14"/>
  <c r="K58" i="14" s="1"/>
  <c r="G59" i="14"/>
  <c r="L59" i="14" s="1"/>
  <c r="H59" i="14"/>
  <c r="I59" i="14" s="1"/>
  <c r="J59" i="14" s="1"/>
  <c r="K59" i="14" s="1"/>
  <c r="G60" i="14"/>
  <c r="L60" i="14" s="1"/>
  <c r="H60" i="14"/>
  <c r="I60" i="14" s="1"/>
  <c r="J60" i="14" s="1"/>
  <c r="K60" i="14" s="1"/>
  <c r="G61" i="14"/>
  <c r="H61" i="14"/>
  <c r="I61" i="14" s="1"/>
  <c r="J61" i="14" s="1"/>
  <c r="K61" i="14" s="1"/>
  <c r="L61" i="14"/>
  <c r="G62" i="14"/>
  <c r="H62" i="14"/>
  <c r="I62" i="14" s="1"/>
  <c r="J62" i="14" s="1"/>
  <c r="K62" i="14" s="1"/>
  <c r="L62" i="14"/>
  <c r="N20" i="16" l="1"/>
  <c r="E20" i="16" s="1"/>
  <c r="N12" i="16"/>
  <c r="E12" i="16" s="1"/>
  <c r="N32" i="16"/>
  <c r="E32" i="16" s="1"/>
  <c r="N35" i="16"/>
  <c r="E35" i="16" s="1"/>
  <c r="N39" i="16"/>
  <c r="E39" i="16" s="1"/>
  <c r="N42" i="16"/>
  <c r="E42" i="16" s="1"/>
  <c r="N51" i="16"/>
  <c r="E51" i="16" s="1"/>
  <c r="N40" i="16"/>
  <c r="E40" i="16" s="1"/>
  <c r="N37" i="16"/>
  <c r="E37" i="16" s="1"/>
  <c r="N53" i="16"/>
  <c r="E53" i="16" s="1"/>
  <c r="N29" i="16"/>
  <c r="E29" i="16" s="1"/>
  <c r="N25" i="16"/>
  <c r="E25" i="16" s="1"/>
  <c r="N13" i="16"/>
  <c r="E13" i="16" s="1"/>
  <c r="N19" i="16"/>
  <c r="E19" i="16" s="1"/>
  <c r="N59" i="16"/>
  <c r="E59" i="16" s="1"/>
  <c r="N11" i="16"/>
  <c r="E11" i="16" s="1"/>
  <c r="N30" i="16"/>
  <c r="E30" i="16" s="1"/>
  <c r="N45" i="16"/>
  <c r="E45" i="16" s="1"/>
  <c r="N34" i="16"/>
  <c r="E34" i="16" s="1"/>
  <c r="N15" i="16"/>
  <c r="E15" i="16" s="1"/>
  <c r="N23" i="16"/>
  <c r="E23" i="16" s="1"/>
  <c r="N57" i="16"/>
  <c r="E57" i="16" s="1"/>
  <c r="N53" i="15"/>
  <c r="E53" i="15" s="1"/>
  <c r="M58" i="15"/>
  <c r="N58" i="15" s="1"/>
  <c r="E58" i="15" s="1"/>
  <c r="M31" i="15"/>
  <c r="N31" i="15" s="1"/>
  <c r="E31" i="15" s="1"/>
  <c r="M49" i="15"/>
  <c r="N49" i="15" s="1"/>
  <c r="E49" i="15" s="1"/>
  <c r="N62" i="15"/>
  <c r="E62" i="15" s="1"/>
  <c r="M13" i="15"/>
  <c r="N13" i="15" s="1"/>
  <c r="E13" i="15" s="1"/>
  <c r="M51" i="15"/>
  <c r="N51" i="15" s="1"/>
  <c r="E51" i="15" s="1"/>
  <c r="M62" i="15"/>
  <c r="M54" i="15"/>
  <c r="N54" i="15" s="1"/>
  <c r="E54" i="15" s="1"/>
  <c r="M38" i="15"/>
  <c r="M22" i="15"/>
  <c r="N22" i="15" s="1"/>
  <c r="E22" i="15" s="1"/>
  <c r="M30" i="15"/>
  <c r="N30" i="15" s="1"/>
  <c r="E30" i="15" s="1"/>
  <c r="M60" i="15"/>
  <c r="N60" i="15" s="1"/>
  <c r="E60" i="15" s="1"/>
  <c r="M37" i="15"/>
  <c r="M26" i="15"/>
  <c r="N26" i="15" s="1"/>
  <c r="E26" i="15" s="1"/>
  <c r="M61" i="15"/>
  <c r="M25" i="15"/>
  <c r="N25" i="15" s="1"/>
  <c r="E25" i="15" s="1"/>
  <c r="M57" i="15"/>
  <c r="N57" i="15" s="1"/>
  <c r="E57" i="15" s="1"/>
  <c r="M18" i="15"/>
  <c r="N18" i="15" s="1"/>
  <c r="E18" i="15" s="1"/>
  <c r="M11" i="15"/>
  <c r="N11" i="15" s="1"/>
  <c r="E11" i="15" s="1"/>
  <c r="N45" i="15"/>
  <c r="E45" i="15" s="1"/>
  <c r="N56" i="15"/>
  <c r="E56" i="15" s="1"/>
  <c r="M23" i="15"/>
  <c r="N23" i="15" s="1"/>
  <c r="E23" i="15" s="1"/>
  <c r="M15" i="15"/>
  <c r="N15" i="15" s="1"/>
  <c r="E15" i="15" s="1"/>
  <c r="M17" i="15"/>
  <c r="N17" i="15" s="1"/>
  <c r="E17" i="15" s="1"/>
  <c r="N61" i="15"/>
  <c r="E61" i="15" s="1"/>
  <c r="M21" i="15"/>
  <c r="N21" i="15" s="1"/>
  <c r="E21" i="15" s="1"/>
  <c r="N37" i="15"/>
  <c r="E37" i="15" s="1"/>
  <c r="N48" i="15"/>
  <c r="E48" i="15" s="1"/>
  <c r="M19" i="15"/>
  <c r="N19" i="15" s="1"/>
  <c r="E19" i="15" s="1"/>
  <c r="M46" i="15"/>
  <c r="N38" i="15"/>
  <c r="E38" i="15" s="1"/>
  <c r="N46" i="15"/>
  <c r="E46" i="15" s="1"/>
  <c r="N40" i="15"/>
  <c r="E40" i="15" s="1"/>
  <c r="M33" i="15"/>
  <c r="N33" i="15" s="1"/>
  <c r="E33" i="15" s="1"/>
  <c r="M40" i="15"/>
  <c r="M14" i="15"/>
  <c r="N14" i="15" s="1"/>
  <c r="E14" i="15" s="1"/>
  <c r="L17" i="14"/>
  <c r="L25" i="14"/>
  <c r="L33" i="14"/>
  <c r="L41" i="14"/>
  <c r="L49" i="14"/>
  <c r="L57" i="14"/>
  <c r="I7" i="14"/>
  <c r="M59" i="14" s="1"/>
  <c r="N59" i="14" s="1"/>
  <c r="E59" i="14" s="1"/>
  <c r="L10" i="14"/>
  <c r="B6" i="13"/>
  <c r="B7" i="13"/>
  <c r="E10" i="13"/>
  <c r="G10" i="13"/>
  <c r="I6" i="13" s="1"/>
  <c r="H10" i="13"/>
  <c r="I10" i="13"/>
  <c r="J10" i="13" s="1"/>
  <c r="K10" i="13" s="1"/>
  <c r="I7" i="13" s="1"/>
  <c r="M37" i="13" s="1"/>
  <c r="M10" i="13"/>
  <c r="G11" i="13"/>
  <c r="L11" i="13" s="1"/>
  <c r="H11" i="13"/>
  <c r="I11" i="13" s="1"/>
  <c r="J11" i="13" s="1"/>
  <c r="K11" i="13" s="1"/>
  <c r="G12" i="13"/>
  <c r="L12" i="13" s="1"/>
  <c r="H12" i="13"/>
  <c r="I12" i="13" s="1"/>
  <c r="J12" i="13" s="1"/>
  <c r="K12" i="13"/>
  <c r="M12" i="13" s="1"/>
  <c r="N12" i="13"/>
  <c r="E12" i="13" s="1"/>
  <c r="G13" i="13"/>
  <c r="H13" i="13"/>
  <c r="I13" i="13"/>
  <c r="J13" i="13"/>
  <c r="K13" i="13" s="1"/>
  <c r="M13" i="13" s="1"/>
  <c r="G14" i="13"/>
  <c r="H14" i="13"/>
  <c r="I14" i="13"/>
  <c r="J14" i="13" s="1"/>
  <c r="K14" i="13" s="1"/>
  <c r="L14" i="13"/>
  <c r="G15" i="13"/>
  <c r="H15" i="13"/>
  <c r="I15" i="13" s="1"/>
  <c r="J15" i="13" s="1"/>
  <c r="K15" i="13"/>
  <c r="M15" i="13" s="1"/>
  <c r="L15" i="13"/>
  <c r="N15" i="13" s="1"/>
  <c r="E15" i="13" s="1"/>
  <c r="G16" i="13"/>
  <c r="L16" i="13" s="1"/>
  <c r="N16" i="13" s="1"/>
  <c r="E16" i="13" s="1"/>
  <c r="H16" i="13"/>
  <c r="I16" i="13"/>
  <c r="J16" i="13"/>
  <c r="K16" i="13"/>
  <c r="M16" i="13" s="1"/>
  <c r="G17" i="13"/>
  <c r="H17" i="13"/>
  <c r="I17" i="13"/>
  <c r="J17" i="13" s="1"/>
  <c r="K17" i="13" s="1"/>
  <c r="M17" i="13" s="1"/>
  <c r="G18" i="13"/>
  <c r="L18" i="13" s="1"/>
  <c r="H18" i="13"/>
  <c r="I18" i="13" s="1"/>
  <c r="J18" i="13" s="1"/>
  <c r="K18" i="13" s="1"/>
  <c r="M18" i="13" s="1"/>
  <c r="G19" i="13"/>
  <c r="L19" i="13" s="1"/>
  <c r="N19" i="13" s="1"/>
  <c r="E19" i="13" s="1"/>
  <c r="H19" i="13"/>
  <c r="I19" i="13" s="1"/>
  <c r="J19" i="13" s="1"/>
  <c r="K19" i="13" s="1"/>
  <c r="M19" i="13" s="1"/>
  <c r="G20" i="13"/>
  <c r="L20" i="13" s="1"/>
  <c r="H20" i="13"/>
  <c r="I20" i="13" s="1"/>
  <c r="J20" i="13" s="1"/>
  <c r="K20" i="13" s="1"/>
  <c r="M20" i="13" s="1"/>
  <c r="N20" i="13" s="1"/>
  <c r="E20" i="13" s="1"/>
  <c r="G21" i="13"/>
  <c r="H21" i="13"/>
  <c r="I21" i="13"/>
  <c r="J21" i="13"/>
  <c r="K21" i="13" s="1"/>
  <c r="M21" i="13"/>
  <c r="G22" i="13"/>
  <c r="H22" i="13"/>
  <c r="I22" i="13"/>
  <c r="J22" i="13" s="1"/>
  <c r="K22" i="13" s="1"/>
  <c r="M22" i="13" s="1"/>
  <c r="L22" i="13"/>
  <c r="G23" i="13"/>
  <c r="H23" i="13"/>
  <c r="I23" i="13" s="1"/>
  <c r="J23" i="13" s="1"/>
  <c r="K23" i="13" s="1"/>
  <c r="M23" i="13" s="1"/>
  <c r="L23" i="13"/>
  <c r="G24" i="13"/>
  <c r="L24" i="13" s="1"/>
  <c r="H24" i="13"/>
  <c r="I24" i="13"/>
  <c r="J24" i="13"/>
  <c r="K24" i="13"/>
  <c r="G25" i="13"/>
  <c r="L25" i="13" s="1"/>
  <c r="N25" i="13" s="1"/>
  <c r="E25" i="13" s="1"/>
  <c r="H25" i="13"/>
  <c r="I25" i="13"/>
  <c r="J25" i="13"/>
  <c r="K25" i="13" s="1"/>
  <c r="M25" i="13" s="1"/>
  <c r="G26" i="13"/>
  <c r="L26" i="13" s="1"/>
  <c r="H26" i="13"/>
  <c r="I26" i="13"/>
  <c r="J26" i="13" s="1"/>
  <c r="K26" i="13" s="1"/>
  <c r="M26" i="13" s="1"/>
  <c r="G27" i="13"/>
  <c r="H27" i="13"/>
  <c r="I27" i="13" s="1"/>
  <c r="J27" i="13" s="1"/>
  <c r="K27" i="13" s="1"/>
  <c r="M27" i="13" s="1"/>
  <c r="L27" i="13"/>
  <c r="N27" i="13" s="1"/>
  <c r="E27" i="13" s="1"/>
  <c r="G28" i="13"/>
  <c r="L28" i="13" s="1"/>
  <c r="N28" i="13" s="1"/>
  <c r="E28" i="13" s="1"/>
  <c r="H28" i="13"/>
  <c r="I28" i="13" s="1"/>
  <c r="J28" i="13" s="1"/>
  <c r="K28" i="13"/>
  <c r="M28" i="13" s="1"/>
  <c r="G29" i="13"/>
  <c r="H29" i="13"/>
  <c r="I29" i="13"/>
  <c r="J29" i="13"/>
  <c r="K29" i="13" s="1"/>
  <c r="G30" i="13"/>
  <c r="H30" i="13"/>
  <c r="I30" i="13"/>
  <c r="J30" i="13" s="1"/>
  <c r="K30" i="13" s="1"/>
  <c r="M30" i="13" s="1"/>
  <c r="L30" i="13"/>
  <c r="G31" i="13"/>
  <c r="H31" i="13"/>
  <c r="I31" i="13" s="1"/>
  <c r="J31" i="13" s="1"/>
  <c r="K31" i="13"/>
  <c r="M31" i="13" s="1"/>
  <c r="L31" i="13"/>
  <c r="G32" i="13"/>
  <c r="L32" i="13" s="1"/>
  <c r="H32" i="13"/>
  <c r="I32" i="13"/>
  <c r="J32" i="13"/>
  <c r="K32" i="13"/>
  <c r="G33" i="13"/>
  <c r="H33" i="13"/>
  <c r="I33" i="13"/>
  <c r="J33" i="13"/>
  <c r="K33" i="13" s="1"/>
  <c r="M33" i="13" s="1"/>
  <c r="G34" i="13"/>
  <c r="L34" i="13" s="1"/>
  <c r="H34" i="13"/>
  <c r="I34" i="13"/>
  <c r="J34" i="13" s="1"/>
  <c r="K34" i="13" s="1"/>
  <c r="M34" i="13"/>
  <c r="G35" i="13"/>
  <c r="H35" i="13"/>
  <c r="I35" i="13" s="1"/>
  <c r="J35" i="13" s="1"/>
  <c r="K35" i="13" s="1"/>
  <c r="M35" i="13" s="1"/>
  <c r="L35" i="13"/>
  <c r="N35" i="13" s="1"/>
  <c r="E35" i="13" s="1"/>
  <c r="E36" i="13"/>
  <c r="G36" i="13"/>
  <c r="L36" i="13" s="1"/>
  <c r="H36" i="13"/>
  <c r="I36" i="13" s="1"/>
  <c r="J36" i="13" s="1"/>
  <c r="K36" i="13"/>
  <c r="M36" i="13" s="1"/>
  <c r="N36" i="13"/>
  <c r="G37" i="13"/>
  <c r="H37" i="13"/>
  <c r="I37" i="13"/>
  <c r="J37" i="13"/>
  <c r="K37" i="13" s="1"/>
  <c r="G38" i="13"/>
  <c r="H38" i="13"/>
  <c r="I38" i="13"/>
  <c r="J38" i="13" s="1"/>
  <c r="K38" i="13" s="1"/>
  <c r="L38" i="13"/>
  <c r="M38" i="13"/>
  <c r="G39" i="13"/>
  <c r="H39" i="13"/>
  <c r="I39" i="13" s="1"/>
  <c r="J39" i="13" s="1"/>
  <c r="K39" i="13"/>
  <c r="M39" i="13" s="1"/>
  <c r="L39" i="13"/>
  <c r="N39" i="13" s="1"/>
  <c r="E39" i="13" s="1"/>
  <c r="G40" i="13"/>
  <c r="L40" i="13" s="1"/>
  <c r="H40" i="13"/>
  <c r="I40" i="13"/>
  <c r="J40" i="13"/>
  <c r="K40" i="13" s="1"/>
  <c r="M40" i="13" s="1"/>
  <c r="G41" i="13"/>
  <c r="H41" i="13"/>
  <c r="I41" i="13"/>
  <c r="J41" i="13"/>
  <c r="K41" i="13" s="1"/>
  <c r="M41" i="13" s="1"/>
  <c r="G42" i="13"/>
  <c r="L42" i="13" s="1"/>
  <c r="N42" i="13" s="1"/>
  <c r="E42" i="13" s="1"/>
  <c r="H42" i="13"/>
  <c r="I42" i="13"/>
  <c r="J42" i="13" s="1"/>
  <c r="K42" i="13" s="1"/>
  <c r="M42" i="13"/>
  <c r="G43" i="13"/>
  <c r="H43" i="13"/>
  <c r="I43" i="13" s="1"/>
  <c r="J43" i="13" s="1"/>
  <c r="K43" i="13" s="1"/>
  <c r="L43" i="13"/>
  <c r="G44" i="13"/>
  <c r="L44" i="13" s="1"/>
  <c r="H44" i="13"/>
  <c r="I44" i="13" s="1"/>
  <c r="J44" i="13" s="1"/>
  <c r="K44" i="13"/>
  <c r="G45" i="13"/>
  <c r="H45" i="13"/>
  <c r="I45" i="13"/>
  <c r="J45" i="13"/>
  <c r="K45" i="13" s="1"/>
  <c r="M45" i="13" s="1"/>
  <c r="G46" i="13"/>
  <c r="H46" i="13"/>
  <c r="I46" i="13"/>
  <c r="J46" i="13" s="1"/>
  <c r="K46" i="13" s="1"/>
  <c r="L46" i="13"/>
  <c r="M46" i="13"/>
  <c r="G47" i="13"/>
  <c r="H47" i="13"/>
  <c r="I47" i="13" s="1"/>
  <c r="J47" i="13" s="1"/>
  <c r="K47" i="13"/>
  <c r="L47" i="13"/>
  <c r="G48" i="13"/>
  <c r="L48" i="13" s="1"/>
  <c r="H48" i="13"/>
  <c r="I48" i="13"/>
  <c r="J48" i="13"/>
  <c r="K48" i="13"/>
  <c r="M48" i="13" s="1"/>
  <c r="G49" i="13"/>
  <c r="H49" i="13"/>
  <c r="I49" i="13"/>
  <c r="J49" i="13" s="1"/>
  <c r="K49" i="13" s="1"/>
  <c r="M49" i="13" s="1"/>
  <c r="G50" i="13"/>
  <c r="L50" i="13" s="1"/>
  <c r="H50" i="13"/>
  <c r="I50" i="13" s="1"/>
  <c r="J50" i="13" s="1"/>
  <c r="K50" i="13" s="1"/>
  <c r="M50" i="13" s="1"/>
  <c r="G51" i="13"/>
  <c r="L51" i="13" s="1"/>
  <c r="N51" i="13" s="1"/>
  <c r="E51" i="13" s="1"/>
  <c r="H51" i="13"/>
  <c r="I51" i="13" s="1"/>
  <c r="J51" i="13" s="1"/>
  <c r="K51" i="13" s="1"/>
  <c r="M51" i="13" s="1"/>
  <c r="G52" i="13"/>
  <c r="L52" i="13" s="1"/>
  <c r="H52" i="13"/>
  <c r="I52" i="13" s="1"/>
  <c r="J52" i="13" s="1"/>
  <c r="K52" i="13" s="1"/>
  <c r="M52" i="13" s="1"/>
  <c r="G53" i="13"/>
  <c r="H53" i="13"/>
  <c r="I53" i="13"/>
  <c r="J53" i="13"/>
  <c r="K53" i="13" s="1"/>
  <c r="M53" i="13"/>
  <c r="G54" i="13"/>
  <c r="H54" i="13"/>
  <c r="I54" i="13"/>
  <c r="J54" i="13" s="1"/>
  <c r="K54" i="13" s="1"/>
  <c r="L54" i="13"/>
  <c r="M54" i="13"/>
  <c r="G55" i="13"/>
  <c r="H55" i="13"/>
  <c r="I55" i="13" s="1"/>
  <c r="J55" i="13" s="1"/>
  <c r="K55" i="13" s="1"/>
  <c r="M55" i="13" s="1"/>
  <c r="L55" i="13"/>
  <c r="G56" i="13"/>
  <c r="L56" i="13" s="1"/>
  <c r="H56" i="13"/>
  <c r="I56" i="13"/>
  <c r="J56" i="13"/>
  <c r="K56" i="13"/>
  <c r="M56" i="13" s="1"/>
  <c r="G57" i="13"/>
  <c r="H57" i="13"/>
  <c r="I57" i="13"/>
  <c r="J57" i="13"/>
  <c r="K57" i="13" s="1"/>
  <c r="M57" i="13" s="1"/>
  <c r="G58" i="13"/>
  <c r="L58" i="13" s="1"/>
  <c r="H58" i="13"/>
  <c r="I58" i="13"/>
  <c r="J58" i="13" s="1"/>
  <c r="K58" i="13" s="1"/>
  <c r="M58" i="13" s="1"/>
  <c r="G59" i="13"/>
  <c r="H59" i="13"/>
  <c r="I59" i="13" s="1"/>
  <c r="J59" i="13" s="1"/>
  <c r="K59" i="13" s="1"/>
  <c r="M59" i="13" s="1"/>
  <c r="L59" i="13"/>
  <c r="N59" i="13" s="1"/>
  <c r="E59" i="13" s="1"/>
  <c r="G60" i="13"/>
  <c r="L60" i="13" s="1"/>
  <c r="H60" i="13"/>
  <c r="I60" i="13" s="1"/>
  <c r="J60" i="13" s="1"/>
  <c r="K60" i="13"/>
  <c r="M60" i="13" s="1"/>
  <c r="G61" i="13"/>
  <c r="H61" i="13"/>
  <c r="I61" i="13"/>
  <c r="J61" i="13"/>
  <c r="K61" i="13" s="1"/>
  <c r="M61" i="13" s="1"/>
  <c r="L61" i="13"/>
  <c r="N61" i="13" s="1"/>
  <c r="E61" i="13" s="1"/>
  <c r="G62" i="13"/>
  <c r="H62" i="13"/>
  <c r="I62" i="13"/>
  <c r="J62" i="13" s="1"/>
  <c r="K62" i="13"/>
  <c r="L62" i="13"/>
  <c r="M62" i="13"/>
  <c r="M12" i="14" l="1"/>
  <c r="N12" i="14" s="1"/>
  <c r="E12" i="14" s="1"/>
  <c r="M24" i="14"/>
  <c r="N24" i="14" s="1"/>
  <c r="E24" i="14" s="1"/>
  <c r="M56" i="14"/>
  <c r="N56" i="14" s="1"/>
  <c r="E56" i="14" s="1"/>
  <c r="M30" i="14"/>
  <c r="N30" i="14" s="1"/>
  <c r="E30" i="14" s="1"/>
  <c r="M16" i="14"/>
  <c r="N16" i="14" s="1"/>
  <c r="E16" i="14" s="1"/>
  <c r="M32" i="14"/>
  <c r="N32" i="14" s="1"/>
  <c r="E32" i="14" s="1"/>
  <c r="M45" i="14"/>
  <c r="N45" i="14" s="1"/>
  <c r="E45" i="14" s="1"/>
  <c r="M38" i="14"/>
  <c r="N38" i="14" s="1"/>
  <c r="E38" i="14" s="1"/>
  <c r="M14" i="14"/>
  <c r="N14" i="14" s="1"/>
  <c r="E14" i="14" s="1"/>
  <c r="M15" i="14"/>
  <c r="N15" i="14" s="1"/>
  <c r="E15" i="14" s="1"/>
  <c r="M37" i="14"/>
  <c r="N37" i="14" s="1"/>
  <c r="E37" i="14" s="1"/>
  <c r="M44" i="14"/>
  <c r="N44" i="14" s="1"/>
  <c r="E44" i="14" s="1"/>
  <c r="M20" i="14"/>
  <c r="N20" i="14" s="1"/>
  <c r="E20" i="14" s="1"/>
  <c r="M55" i="14"/>
  <c r="N55" i="14" s="1"/>
  <c r="E55" i="14" s="1"/>
  <c r="M60" i="14"/>
  <c r="N60" i="14" s="1"/>
  <c r="E60" i="14" s="1"/>
  <c r="M22" i="14"/>
  <c r="N22" i="14" s="1"/>
  <c r="E22" i="14" s="1"/>
  <c r="M23" i="14"/>
  <c r="N23" i="14" s="1"/>
  <c r="E23" i="14" s="1"/>
  <c r="M28" i="14"/>
  <c r="N28" i="14" s="1"/>
  <c r="E28" i="14" s="1"/>
  <c r="M21" i="14"/>
  <c r="N21" i="14" s="1"/>
  <c r="E21" i="14" s="1"/>
  <c r="M39" i="14"/>
  <c r="N39" i="14" s="1"/>
  <c r="E39" i="14" s="1"/>
  <c r="M61" i="14"/>
  <c r="N61" i="14" s="1"/>
  <c r="E61" i="14" s="1"/>
  <c r="M54" i="14"/>
  <c r="N54" i="14" s="1"/>
  <c r="E54" i="14" s="1"/>
  <c r="M41" i="14"/>
  <c r="N41" i="14" s="1"/>
  <c r="E41" i="14" s="1"/>
  <c r="M35" i="14"/>
  <c r="N35" i="14" s="1"/>
  <c r="E35" i="14" s="1"/>
  <c r="M26" i="14"/>
  <c r="N26" i="14" s="1"/>
  <c r="E26" i="14" s="1"/>
  <c r="M18" i="14"/>
  <c r="N18" i="14" s="1"/>
  <c r="E18" i="14" s="1"/>
  <c r="M62" i="14"/>
  <c r="N62" i="14" s="1"/>
  <c r="E62" i="14" s="1"/>
  <c r="N33" i="14"/>
  <c r="E33" i="14" s="1"/>
  <c r="M50" i="14"/>
  <c r="N50" i="14" s="1"/>
  <c r="E50" i="14" s="1"/>
  <c r="M25" i="14"/>
  <c r="N25" i="14" s="1"/>
  <c r="E25" i="14" s="1"/>
  <c r="N17" i="14"/>
  <c r="E17" i="14" s="1"/>
  <c r="M51" i="14"/>
  <c r="N51" i="14" s="1"/>
  <c r="E51" i="14" s="1"/>
  <c r="M46" i="14"/>
  <c r="N46" i="14" s="1"/>
  <c r="E46" i="14" s="1"/>
  <c r="M29" i="14"/>
  <c r="N29" i="14" s="1"/>
  <c r="E29" i="14" s="1"/>
  <c r="M40" i="14"/>
  <c r="N40" i="14" s="1"/>
  <c r="E40" i="14" s="1"/>
  <c r="M53" i="14"/>
  <c r="N53" i="14" s="1"/>
  <c r="E53" i="14" s="1"/>
  <c r="M19" i="14"/>
  <c r="N19" i="14" s="1"/>
  <c r="E19" i="14" s="1"/>
  <c r="M27" i="14"/>
  <c r="N27" i="14" s="1"/>
  <c r="E27" i="14" s="1"/>
  <c r="M52" i="14"/>
  <c r="N52" i="14" s="1"/>
  <c r="E52" i="14" s="1"/>
  <c r="M11" i="14"/>
  <c r="N11" i="14" s="1"/>
  <c r="E11" i="14" s="1"/>
  <c r="M17" i="14"/>
  <c r="M36" i="14"/>
  <c r="N36" i="14" s="1"/>
  <c r="E36" i="14" s="1"/>
  <c r="M42" i="14"/>
  <c r="N42" i="14" s="1"/>
  <c r="E42" i="14" s="1"/>
  <c r="M58" i="14"/>
  <c r="N58" i="14" s="1"/>
  <c r="E58" i="14" s="1"/>
  <c r="N49" i="14"/>
  <c r="E49" i="14" s="1"/>
  <c r="M31" i="14"/>
  <c r="N31" i="14" s="1"/>
  <c r="E31" i="14" s="1"/>
  <c r="M34" i="14"/>
  <c r="N34" i="14" s="1"/>
  <c r="E34" i="14" s="1"/>
  <c r="M33" i="14"/>
  <c r="M49" i="14"/>
  <c r="M10" i="14"/>
  <c r="N10" i="14" s="1"/>
  <c r="M48" i="14"/>
  <c r="N48" i="14" s="1"/>
  <c r="E48" i="14" s="1"/>
  <c r="M13" i="14"/>
  <c r="N13" i="14" s="1"/>
  <c r="E13" i="14" s="1"/>
  <c r="M47" i="14"/>
  <c r="N47" i="14" s="1"/>
  <c r="E47" i="14" s="1"/>
  <c r="M43" i="14"/>
  <c r="N43" i="14" s="1"/>
  <c r="E43" i="14" s="1"/>
  <c r="M57" i="14"/>
  <c r="N57" i="14" s="1"/>
  <c r="E57" i="14" s="1"/>
  <c r="N60" i="13"/>
  <c r="E60" i="13" s="1"/>
  <c r="N52" i="13"/>
  <c r="E52" i="13" s="1"/>
  <c r="N46" i="13"/>
  <c r="E46" i="13" s="1"/>
  <c r="N43" i="13"/>
  <c r="E43" i="13" s="1"/>
  <c r="N32" i="13"/>
  <c r="E32" i="13" s="1"/>
  <c r="N23" i="13"/>
  <c r="E23" i="13" s="1"/>
  <c r="N54" i="13"/>
  <c r="E54" i="13" s="1"/>
  <c r="M43" i="13"/>
  <c r="N40" i="13"/>
  <c r="E40" i="13" s="1"/>
  <c r="N31" i="13"/>
  <c r="E31" i="13" s="1"/>
  <c r="N58" i="13"/>
  <c r="E58" i="13" s="1"/>
  <c r="L17" i="13"/>
  <c r="N17" i="13" s="1"/>
  <c r="E17" i="13" s="1"/>
  <c r="L33" i="13"/>
  <c r="N33" i="13" s="1"/>
  <c r="E33" i="13" s="1"/>
  <c r="L41" i="13"/>
  <c r="N41" i="13" s="1"/>
  <c r="E41" i="13" s="1"/>
  <c r="L49" i="13"/>
  <c r="N49" i="13" s="1"/>
  <c r="E49" i="13" s="1"/>
  <c r="L57" i="13"/>
  <c r="N57" i="13" s="1"/>
  <c r="E57" i="13" s="1"/>
  <c r="L10" i="13"/>
  <c r="N10" i="13" s="1"/>
  <c r="L13" i="13"/>
  <c r="N13" i="13" s="1"/>
  <c r="E13" i="13" s="1"/>
  <c r="L21" i="13"/>
  <c r="N21" i="13" s="1"/>
  <c r="E21" i="13" s="1"/>
  <c r="L29" i="13"/>
  <c r="L37" i="13"/>
  <c r="N37" i="13" s="1"/>
  <c r="E37" i="13" s="1"/>
  <c r="L45" i="13"/>
  <c r="N45" i="13" s="1"/>
  <c r="E45" i="13" s="1"/>
  <c r="L53" i="13"/>
  <c r="N53" i="13" s="1"/>
  <c r="E53" i="13" s="1"/>
  <c r="N56" i="13"/>
  <c r="E56" i="13" s="1"/>
  <c r="N18" i="13"/>
  <c r="E18" i="13" s="1"/>
  <c r="M14" i="13"/>
  <c r="N14" i="13" s="1"/>
  <c r="E14" i="13" s="1"/>
  <c r="N30" i="13"/>
  <c r="E30" i="13" s="1"/>
  <c r="N48" i="13"/>
  <c r="E48" i="13" s="1"/>
  <c r="M29" i="13"/>
  <c r="N55" i="13"/>
  <c r="E55" i="13" s="1"/>
  <c r="N62" i="13"/>
  <c r="E62" i="13" s="1"/>
  <c r="N50" i="13"/>
  <c r="E50" i="13" s="1"/>
  <c r="N38" i="13"/>
  <c r="E38" i="13" s="1"/>
  <c r="M24" i="13"/>
  <c r="N24" i="13" s="1"/>
  <c r="E24" i="13" s="1"/>
  <c r="M47" i="13"/>
  <c r="N47" i="13" s="1"/>
  <c r="E47" i="13" s="1"/>
  <c r="M44" i="13"/>
  <c r="N44" i="13" s="1"/>
  <c r="E44" i="13" s="1"/>
  <c r="M32" i="13"/>
  <c r="N26" i="13"/>
  <c r="E26" i="13" s="1"/>
  <c r="N34" i="13"/>
  <c r="E34" i="13" s="1"/>
  <c r="N22" i="13"/>
  <c r="E22" i="13" s="1"/>
  <c r="M11" i="13"/>
  <c r="N11" i="13" s="1"/>
  <c r="E11" i="13" s="1"/>
  <c r="B6" i="12"/>
  <c r="B7" i="12"/>
  <c r="E10" i="12"/>
  <c r="G10" i="12"/>
  <c r="I6" i="12" s="1"/>
  <c r="H10" i="12"/>
  <c r="I10" i="12"/>
  <c r="J10" i="12" s="1"/>
  <c r="K10" i="12" s="1"/>
  <c r="G11" i="12"/>
  <c r="L11" i="12" s="1"/>
  <c r="H11" i="12"/>
  <c r="I11" i="12" s="1"/>
  <c r="J11" i="12" s="1"/>
  <c r="K11" i="12" s="1"/>
  <c r="G12" i="12"/>
  <c r="H12" i="12"/>
  <c r="I12" i="12"/>
  <c r="J12" i="12" s="1"/>
  <c r="K12" i="12" s="1"/>
  <c r="G13" i="12"/>
  <c r="H13" i="12"/>
  <c r="I13" i="12" s="1"/>
  <c r="J13" i="12" s="1"/>
  <c r="K13" i="12" s="1"/>
  <c r="G14" i="12"/>
  <c r="H14" i="12"/>
  <c r="I14" i="12"/>
  <c r="J14" i="12"/>
  <c r="K14" i="12"/>
  <c r="L14" i="12"/>
  <c r="G15" i="12"/>
  <c r="H15" i="12"/>
  <c r="I15" i="12"/>
  <c r="J15" i="12"/>
  <c r="K15" i="12"/>
  <c r="L15" i="12"/>
  <c r="G16" i="12"/>
  <c r="L16" i="12" s="1"/>
  <c r="H16" i="12"/>
  <c r="I16" i="12"/>
  <c r="J16" i="12"/>
  <c r="K16" i="12"/>
  <c r="G17" i="12"/>
  <c r="L17" i="12" s="1"/>
  <c r="H17" i="12"/>
  <c r="I17" i="12"/>
  <c r="J17" i="12"/>
  <c r="K17" i="12" s="1"/>
  <c r="G18" i="12"/>
  <c r="H18" i="12"/>
  <c r="I18" i="12" s="1"/>
  <c r="J18" i="12" s="1"/>
  <c r="K18" i="12" s="1"/>
  <c r="G19" i="12"/>
  <c r="L19" i="12" s="1"/>
  <c r="H19" i="12"/>
  <c r="I19" i="12" s="1"/>
  <c r="J19" i="12" s="1"/>
  <c r="K19" i="12" s="1"/>
  <c r="G20" i="12"/>
  <c r="L20" i="12" s="1"/>
  <c r="H20" i="12"/>
  <c r="I20" i="12"/>
  <c r="J20" i="12" s="1"/>
  <c r="K20" i="12" s="1"/>
  <c r="G21" i="12"/>
  <c r="H21" i="12"/>
  <c r="I21" i="12" s="1"/>
  <c r="J21" i="12" s="1"/>
  <c r="K21" i="12" s="1"/>
  <c r="G22" i="12"/>
  <c r="H22" i="12"/>
  <c r="I22" i="12"/>
  <c r="J22" i="12"/>
  <c r="K22" i="12"/>
  <c r="L22" i="12"/>
  <c r="G23" i="12"/>
  <c r="H23" i="12"/>
  <c r="I23" i="12"/>
  <c r="J23" i="12"/>
  <c r="K23" i="12"/>
  <c r="L23" i="12"/>
  <c r="G24" i="12"/>
  <c r="L24" i="12" s="1"/>
  <c r="H24" i="12"/>
  <c r="I24" i="12"/>
  <c r="J24" i="12"/>
  <c r="K24" i="12" s="1"/>
  <c r="G25" i="12"/>
  <c r="H25" i="12"/>
  <c r="I25" i="12"/>
  <c r="J25" i="12"/>
  <c r="K25" i="12" s="1"/>
  <c r="G26" i="12"/>
  <c r="L26" i="12" s="1"/>
  <c r="H26" i="12"/>
  <c r="I26" i="12"/>
  <c r="J26" i="12" s="1"/>
  <c r="K26" i="12" s="1"/>
  <c r="G27" i="12"/>
  <c r="H27" i="12"/>
  <c r="I27" i="12" s="1"/>
  <c r="J27" i="12" s="1"/>
  <c r="K27" i="12" s="1"/>
  <c r="G28" i="12"/>
  <c r="L28" i="12" s="1"/>
  <c r="H28" i="12"/>
  <c r="I28" i="12"/>
  <c r="J28" i="12" s="1"/>
  <c r="K28" i="12" s="1"/>
  <c r="G29" i="12"/>
  <c r="H29" i="12"/>
  <c r="I29" i="12" s="1"/>
  <c r="J29" i="12" s="1"/>
  <c r="K29" i="12" s="1"/>
  <c r="G30" i="12"/>
  <c r="H30" i="12"/>
  <c r="I30" i="12"/>
  <c r="J30" i="12"/>
  <c r="K30" i="12"/>
  <c r="G31" i="12"/>
  <c r="H31" i="12"/>
  <c r="I31" i="12"/>
  <c r="J31" i="12"/>
  <c r="K31" i="12"/>
  <c r="G32" i="12"/>
  <c r="H32" i="12"/>
  <c r="I32" i="12"/>
  <c r="J32" i="12"/>
  <c r="K32" i="12"/>
  <c r="G33" i="12"/>
  <c r="L33" i="12" s="1"/>
  <c r="H33" i="12"/>
  <c r="I33" i="12"/>
  <c r="J33" i="12"/>
  <c r="K33" i="12" s="1"/>
  <c r="G34" i="12"/>
  <c r="H34" i="12"/>
  <c r="I34" i="12"/>
  <c r="J34" i="12" s="1"/>
  <c r="K34" i="12" s="1"/>
  <c r="G35" i="12"/>
  <c r="L35" i="12" s="1"/>
  <c r="H35" i="12"/>
  <c r="I35" i="12" s="1"/>
  <c r="J35" i="12" s="1"/>
  <c r="K35" i="12" s="1"/>
  <c r="G36" i="12"/>
  <c r="H36" i="12"/>
  <c r="I36" i="12"/>
  <c r="J36" i="12" s="1"/>
  <c r="K36" i="12" s="1"/>
  <c r="G37" i="12"/>
  <c r="H37" i="12"/>
  <c r="I37" i="12" s="1"/>
  <c r="J37" i="12" s="1"/>
  <c r="K37" i="12" s="1"/>
  <c r="G38" i="12"/>
  <c r="H38" i="12"/>
  <c r="I38" i="12"/>
  <c r="J38" i="12"/>
  <c r="K38" i="12"/>
  <c r="L38" i="12"/>
  <c r="G39" i="12"/>
  <c r="H39" i="12"/>
  <c r="I39" i="12"/>
  <c r="J39" i="12"/>
  <c r="K39" i="12"/>
  <c r="L39" i="12"/>
  <c r="G40" i="12"/>
  <c r="L40" i="12" s="1"/>
  <c r="H40" i="12"/>
  <c r="I40" i="12"/>
  <c r="J40" i="12"/>
  <c r="K40" i="12" s="1"/>
  <c r="G41" i="12"/>
  <c r="L41" i="12" s="1"/>
  <c r="H41" i="12"/>
  <c r="I41" i="12"/>
  <c r="J41" i="12"/>
  <c r="K41" i="12" s="1"/>
  <c r="G42" i="12"/>
  <c r="L42" i="12" s="1"/>
  <c r="H42" i="12"/>
  <c r="I42" i="12"/>
  <c r="J42" i="12" s="1"/>
  <c r="K42" i="12" s="1"/>
  <c r="G43" i="12"/>
  <c r="H43" i="12"/>
  <c r="I43" i="12" s="1"/>
  <c r="J43" i="12" s="1"/>
  <c r="K43" i="12" s="1"/>
  <c r="G44" i="12"/>
  <c r="L44" i="12" s="1"/>
  <c r="H44" i="12"/>
  <c r="I44" i="12"/>
  <c r="J44" i="12" s="1"/>
  <c r="K44" i="12" s="1"/>
  <c r="G45" i="12"/>
  <c r="H45" i="12"/>
  <c r="I45" i="12" s="1"/>
  <c r="J45" i="12" s="1"/>
  <c r="K45" i="12" s="1"/>
  <c r="G46" i="12"/>
  <c r="H46" i="12"/>
  <c r="I46" i="12"/>
  <c r="J46" i="12"/>
  <c r="K46" i="12"/>
  <c r="L46" i="12"/>
  <c r="G47" i="12"/>
  <c r="H47" i="12"/>
  <c r="I47" i="12"/>
  <c r="J47" i="12"/>
  <c r="K47" i="12" s="1"/>
  <c r="L47" i="12"/>
  <c r="G48" i="12"/>
  <c r="L48" i="12" s="1"/>
  <c r="H48" i="12"/>
  <c r="I48" i="12"/>
  <c r="J48" i="12"/>
  <c r="K48" i="12" s="1"/>
  <c r="G49" i="12"/>
  <c r="L49" i="12" s="1"/>
  <c r="H49" i="12"/>
  <c r="I49" i="12"/>
  <c r="J49" i="12"/>
  <c r="K49" i="12" s="1"/>
  <c r="G50" i="12"/>
  <c r="L50" i="12" s="1"/>
  <c r="H50" i="12"/>
  <c r="I50" i="12"/>
  <c r="J50" i="12" s="1"/>
  <c r="K50" i="12" s="1"/>
  <c r="G51" i="12"/>
  <c r="L51" i="12" s="1"/>
  <c r="H51" i="12"/>
  <c r="I51" i="12" s="1"/>
  <c r="J51" i="12" s="1"/>
  <c r="K51" i="12" s="1"/>
  <c r="G52" i="12"/>
  <c r="L52" i="12" s="1"/>
  <c r="H52" i="12"/>
  <c r="I52" i="12"/>
  <c r="J52" i="12" s="1"/>
  <c r="K52" i="12" s="1"/>
  <c r="G53" i="12"/>
  <c r="H53" i="12"/>
  <c r="I53" i="12" s="1"/>
  <c r="J53" i="12" s="1"/>
  <c r="K53" i="12" s="1"/>
  <c r="L53" i="12"/>
  <c r="G54" i="12"/>
  <c r="H54" i="12"/>
  <c r="I54" i="12"/>
  <c r="J54" i="12"/>
  <c r="K54" i="12"/>
  <c r="L54" i="12"/>
  <c r="G55" i="12"/>
  <c r="H55" i="12"/>
  <c r="I55" i="12"/>
  <c r="J55" i="12"/>
  <c r="K55" i="12"/>
  <c r="L55" i="12"/>
  <c r="G56" i="12"/>
  <c r="L56" i="12" s="1"/>
  <c r="H56" i="12"/>
  <c r="I56" i="12"/>
  <c r="J56" i="12" s="1"/>
  <c r="K56" i="12" s="1"/>
  <c r="G57" i="12"/>
  <c r="H57" i="12"/>
  <c r="I57" i="12"/>
  <c r="J57" i="12"/>
  <c r="K57" i="12" s="1"/>
  <c r="G58" i="12"/>
  <c r="L58" i="12" s="1"/>
  <c r="H58" i="12"/>
  <c r="I58" i="12" s="1"/>
  <c r="J58" i="12" s="1"/>
  <c r="K58" i="12" s="1"/>
  <c r="G59" i="12"/>
  <c r="H59" i="12"/>
  <c r="I59" i="12" s="1"/>
  <c r="J59" i="12" s="1"/>
  <c r="K59" i="12" s="1"/>
  <c r="G60" i="12"/>
  <c r="L60" i="12" s="1"/>
  <c r="H60" i="12"/>
  <c r="I60" i="12"/>
  <c r="J60" i="12" s="1"/>
  <c r="K60" i="12" s="1"/>
  <c r="G61" i="12"/>
  <c r="H61" i="12"/>
  <c r="I61" i="12" s="1"/>
  <c r="J61" i="12" s="1"/>
  <c r="K61" i="12" s="1"/>
  <c r="L61" i="12"/>
  <c r="G62" i="12"/>
  <c r="H62" i="12"/>
  <c r="I62" i="12"/>
  <c r="J62" i="12"/>
  <c r="K62" i="12"/>
  <c r="L62" i="12"/>
  <c r="N29" i="13" l="1"/>
  <c r="E29" i="13" s="1"/>
  <c r="M48" i="12"/>
  <c r="N48" i="12" s="1"/>
  <c r="E48" i="12" s="1"/>
  <c r="M29" i="12"/>
  <c r="M25" i="12"/>
  <c r="L13" i="12"/>
  <c r="L21" i="12"/>
  <c r="L29" i="12"/>
  <c r="L37" i="12"/>
  <c r="L45" i="12"/>
  <c r="L59" i="12"/>
  <c r="L57" i="12"/>
  <c r="L43" i="12"/>
  <c r="L34" i="12"/>
  <c r="M32" i="12"/>
  <c r="L25" i="12"/>
  <c r="L12" i="12"/>
  <c r="I7" i="12"/>
  <c r="M10" i="12"/>
  <c r="L32" i="12"/>
  <c r="L30" i="12"/>
  <c r="L36" i="12"/>
  <c r="L31" i="12"/>
  <c r="L27" i="12"/>
  <c r="L18" i="12"/>
  <c r="L10" i="12"/>
  <c r="B6" i="11"/>
  <c r="B7" i="11"/>
  <c r="E10" i="11"/>
  <c r="G10" i="11"/>
  <c r="H10" i="11"/>
  <c r="I10" i="11"/>
  <c r="J10" i="11" s="1"/>
  <c r="K10" i="11" s="1"/>
  <c r="G11" i="11"/>
  <c r="H11" i="11"/>
  <c r="I11" i="11" s="1"/>
  <c r="J11" i="11" s="1"/>
  <c r="K11" i="11" s="1"/>
  <c r="G12" i="11"/>
  <c r="H12" i="11"/>
  <c r="I12" i="11" s="1"/>
  <c r="J12" i="11" s="1"/>
  <c r="K12" i="11" s="1"/>
  <c r="G13" i="11"/>
  <c r="H13" i="11"/>
  <c r="I13" i="11"/>
  <c r="J13" i="11" s="1"/>
  <c r="K13" i="11" s="1"/>
  <c r="G14" i="11"/>
  <c r="H14" i="11"/>
  <c r="I14" i="11" s="1"/>
  <c r="J14" i="11" s="1"/>
  <c r="K14" i="11" s="1"/>
  <c r="G15" i="11"/>
  <c r="H15" i="11"/>
  <c r="I15" i="11"/>
  <c r="J15" i="11"/>
  <c r="K15" i="11"/>
  <c r="G16" i="11"/>
  <c r="H16" i="11"/>
  <c r="I16" i="11"/>
  <c r="J16" i="11"/>
  <c r="K16" i="11"/>
  <c r="G17" i="11"/>
  <c r="H17" i="11"/>
  <c r="I17" i="11" s="1"/>
  <c r="J17" i="11" s="1"/>
  <c r="K17" i="11" s="1"/>
  <c r="G18" i="11"/>
  <c r="H18" i="11"/>
  <c r="I18" i="11"/>
  <c r="J18" i="11" s="1"/>
  <c r="K18" i="11" s="1"/>
  <c r="G19" i="11"/>
  <c r="H19" i="11"/>
  <c r="I19" i="11" s="1"/>
  <c r="J19" i="11" s="1"/>
  <c r="K19" i="11" s="1"/>
  <c r="G20" i="11"/>
  <c r="H20" i="11"/>
  <c r="I20" i="11" s="1"/>
  <c r="J20" i="11" s="1"/>
  <c r="K20" i="11" s="1"/>
  <c r="G21" i="11"/>
  <c r="H21" i="11"/>
  <c r="I21" i="11"/>
  <c r="J21" i="11" s="1"/>
  <c r="K21" i="11" s="1"/>
  <c r="G22" i="11"/>
  <c r="H22" i="11"/>
  <c r="I22" i="11" s="1"/>
  <c r="J22" i="11" s="1"/>
  <c r="K22" i="11"/>
  <c r="G23" i="11"/>
  <c r="H23" i="11"/>
  <c r="I23" i="11"/>
  <c r="J23" i="11"/>
  <c r="K23" i="11"/>
  <c r="G24" i="11"/>
  <c r="H24" i="11"/>
  <c r="I24" i="11"/>
  <c r="J24" i="11" s="1"/>
  <c r="K24" i="11" s="1"/>
  <c r="G25" i="11"/>
  <c r="H25" i="11"/>
  <c r="I25" i="11"/>
  <c r="J25" i="11" s="1"/>
  <c r="K25" i="11" s="1"/>
  <c r="G26" i="11"/>
  <c r="H26" i="11"/>
  <c r="I26" i="11" s="1"/>
  <c r="J26" i="11" s="1"/>
  <c r="K26" i="11" s="1"/>
  <c r="G27" i="11"/>
  <c r="H27" i="11"/>
  <c r="I27" i="11" s="1"/>
  <c r="J27" i="11" s="1"/>
  <c r="K27" i="11" s="1"/>
  <c r="G28" i="11"/>
  <c r="H28" i="11"/>
  <c r="I28" i="11" s="1"/>
  <c r="J28" i="11" s="1"/>
  <c r="K28" i="11" s="1"/>
  <c r="G29" i="11"/>
  <c r="H29" i="11"/>
  <c r="I29" i="11"/>
  <c r="J29" i="11" s="1"/>
  <c r="K29" i="11" s="1"/>
  <c r="G30" i="11"/>
  <c r="H30" i="11"/>
  <c r="I30" i="11" s="1"/>
  <c r="J30" i="11" s="1"/>
  <c r="K30" i="11"/>
  <c r="G31" i="11"/>
  <c r="H31" i="11"/>
  <c r="I31" i="11"/>
  <c r="J31" i="11"/>
  <c r="K31" i="11"/>
  <c r="G32" i="11"/>
  <c r="H32" i="11"/>
  <c r="I32" i="11"/>
  <c r="J32" i="11"/>
  <c r="K32" i="11" s="1"/>
  <c r="G33" i="11"/>
  <c r="H33" i="11"/>
  <c r="I33" i="11"/>
  <c r="J33" i="11"/>
  <c r="K33" i="11" s="1"/>
  <c r="G34" i="11"/>
  <c r="H34" i="11"/>
  <c r="I34" i="11"/>
  <c r="J34" i="11" s="1"/>
  <c r="K34" i="11" s="1"/>
  <c r="G35" i="11"/>
  <c r="H35" i="11"/>
  <c r="I35" i="11" s="1"/>
  <c r="J35" i="11" s="1"/>
  <c r="K35" i="11" s="1"/>
  <c r="G36" i="11"/>
  <c r="H36" i="11"/>
  <c r="I36" i="11" s="1"/>
  <c r="J36" i="11" s="1"/>
  <c r="K36" i="11" s="1"/>
  <c r="G37" i="11"/>
  <c r="H37" i="11"/>
  <c r="I37" i="11"/>
  <c r="J37" i="11" s="1"/>
  <c r="K37" i="11" s="1"/>
  <c r="G38" i="11"/>
  <c r="H38" i="11"/>
  <c r="I38" i="11" s="1"/>
  <c r="J38" i="11" s="1"/>
  <c r="K38" i="11"/>
  <c r="G39" i="11"/>
  <c r="H39" i="11"/>
  <c r="I39" i="11"/>
  <c r="J39" i="11"/>
  <c r="K39" i="11"/>
  <c r="G40" i="11"/>
  <c r="H40" i="11"/>
  <c r="I40" i="11"/>
  <c r="J40" i="11"/>
  <c r="K40" i="11"/>
  <c r="G41" i="11"/>
  <c r="H41" i="11"/>
  <c r="I41" i="11"/>
  <c r="J41" i="11"/>
  <c r="K41" i="11" s="1"/>
  <c r="G42" i="11"/>
  <c r="H42" i="11"/>
  <c r="I42" i="11"/>
  <c r="J42" i="11" s="1"/>
  <c r="K42" i="11" s="1"/>
  <c r="G43" i="11"/>
  <c r="H43" i="11"/>
  <c r="I43" i="11" s="1"/>
  <c r="J43" i="11" s="1"/>
  <c r="K43" i="11" s="1"/>
  <c r="G44" i="11"/>
  <c r="H44" i="11"/>
  <c r="I44" i="11" s="1"/>
  <c r="J44" i="11" s="1"/>
  <c r="K44" i="11" s="1"/>
  <c r="G45" i="11"/>
  <c r="H45" i="11"/>
  <c r="I45" i="11"/>
  <c r="J45" i="11" s="1"/>
  <c r="K45" i="11" s="1"/>
  <c r="G46" i="11"/>
  <c r="H46" i="11"/>
  <c r="I46" i="11" s="1"/>
  <c r="J46" i="11" s="1"/>
  <c r="K46" i="11"/>
  <c r="G47" i="11"/>
  <c r="H47" i="11"/>
  <c r="I47" i="11"/>
  <c r="J47" i="11"/>
  <c r="K47" i="11" s="1"/>
  <c r="G48" i="11"/>
  <c r="H48" i="11"/>
  <c r="I48" i="11"/>
  <c r="J48" i="11" s="1"/>
  <c r="K48" i="11" s="1"/>
  <c r="G49" i="11"/>
  <c r="H49" i="11"/>
  <c r="I49" i="11"/>
  <c r="J49" i="11"/>
  <c r="K49" i="11" s="1"/>
  <c r="G50" i="11"/>
  <c r="H50" i="11"/>
  <c r="I50" i="11" s="1"/>
  <c r="J50" i="11" s="1"/>
  <c r="K50" i="11" s="1"/>
  <c r="G51" i="11"/>
  <c r="H51" i="11"/>
  <c r="I51" i="11" s="1"/>
  <c r="J51" i="11" s="1"/>
  <c r="K51" i="11" s="1"/>
  <c r="G52" i="11"/>
  <c r="H52" i="11"/>
  <c r="I52" i="11" s="1"/>
  <c r="J52" i="11" s="1"/>
  <c r="K52" i="11" s="1"/>
  <c r="G53" i="11"/>
  <c r="H53" i="11"/>
  <c r="I53" i="11"/>
  <c r="J53" i="11" s="1"/>
  <c r="K53" i="11" s="1"/>
  <c r="G54" i="11"/>
  <c r="H54" i="11"/>
  <c r="I54" i="11" s="1"/>
  <c r="J54" i="11" s="1"/>
  <c r="K54" i="11" s="1"/>
  <c r="G55" i="11"/>
  <c r="H55" i="11"/>
  <c r="I55" i="11"/>
  <c r="J55" i="11"/>
  <c r="K55" i="11"/>
  <c r="G56" i="11"/>
  <c r="H56" i="11"/>
  <c r="I56" i="11"/>
  <c r="J56" i="11"/>
  <c r="K56" i="11" s="1"/>
  <c r="G57" i="11"/>
  <c r="H57" i="11"/>
  <c r="I57" i="11" s="1"/>
  <c r="J57" i="11" s="1"/>
  <c r="K57" i="11" s="1"/>
  <c r="G58" i="11"/>
  <c r="H58" i="11"/>
  <c r="I58" i="11"/>
  <c r="J58" i="11" s="1"/>
  <c r="K58" i="11" s="1"/>
  <c r="G59" i="11"/>
  <c r="H59" i="11"/>
  <c r="I59" i="11" s="1"/>
  <c r="J59" i="11" s="1"/>
  <c r="K59" i="11" s="1"/>
  <c r="G60" i="11"/>
  <c r="H60" i="11"/>
  <c r="I60" i="11" s="1"/>
  <c r="J60" i="11" s="1"/>
  <c r="K60" i="11" s="1"/>
  <c r="G61" i="11"/>
  <c r="H61" i="11"/>
  <c r="I61" i="11"/>
  <c r="J61" i="11" s="1"/>
  <c r="K61" i="11" s="1"/>
  <c r="G62" i="11"/>
  <c r="H62" i="11"/>
  <c r="I62" i="11" s="1"/>
  <c r="J62" i="11"/>
  <c r="K62" i="11" s="1"/>
  <c r="M14" i="12" l="1"/>
  <c r="N14" i="12" s="1"/>
  <c r="E14" i="12" s="1"/>
  <c r="M61" i="12"/>
  <c r="N61" i="12" s="1"/>
  <c r="E61" i="12" s="1"/>
  <c r="M60" i="12"/>
  <c r="N60" i="12" s="1"/>
  <c r="E60" i="12" s="1"/>
  <c r="M21" i="12"/>
  <c r="M45" i="12"/>
  <c r="N45" i="12" s="1"/>
  <c r="E45" i="12" s="1"/>
  <c r="M46" i="12"/>
  <c r="N46" i="12" s="1"/>
  <c r="E46" i="12" s="1"/>
  <c r="M53" i="12"/>
  <c r="N53" i="12" s="1"/>
  <c r="E53" i="12" s="1"/>
  <c r="M38" i="12"/>
  <c r="N38" i="12" s="1"/>
  <c r="E38" i="12" s="1"/>
  <c r="M30" i="12"/>
  <c r="M22" i="12"/>
  <c r="N22" i="12" s="1"/>
  <c r="E22" i="12" s="1"/>
  <c r="M54" i="12"/>
  <c r="N54" i="12" s="1"/>
  <c r="E54" i="12" s="1"/>
  <c r="M37" i="12"/>
  <c r="N37" i="12" s="1"/>
  <c r="E37" i="12" s="1"/>
  <c r="M62" i="12"/>
  <c r="N62" i="12" s="1"/>
  <c r="E62" i="12" s="1"/>
  <c r="M41" i="12"/>
  <c r="N41" i="12" s="1"/>
  <c r="E41" i="12" s="1"/>
  <c r="M12" i="12"/>
  <c r="N12" i="12" s="1"/>
  <c r="E12" i="12" s="1"/>
  <c r="M47" i="12"/>
  <c r="N47" i="12" s="1"/>
  <c r="E47" i="12" s="1"/>
  <c r="M27" i="12"/>
  <c r="N27" i="12" s="1"/>
  <c r="E27" i="12" s="1"/>
  <c r="M11" i="12"/>
  <c r="N11" i="12" s="1"/>
  <c r="E11" i="12" s="1"/>
  <c r="M16" i="12"/>
  <c r="N16" i="12" s="1"/>
  <c r="E16" i="12" s="1"/>
  <c r="M19" i="12"/>
  <c r="N19" i="12" s="1"/>
  <c r="E19" i="12" s="1"/>
  <c r="M40" i="12"/>
  <c r="N40" i="12" s="1"/>
  <c r="E40" i="12" s="1"/>
  <c r="N32" i="12"/>
  <c r="E32" i="12" s="1"/>
  <c r="M39" i="12"/>
  <c r="N39" i="12" s="1"/>
  <c r="E39" i="12" s="1"/>
  <c r="M57" i="12"/>
  <c r="M50" i="12"/>
  <c r="N50" i="12" s="1"/>
  <c r="E50" i="12" s="1"/>
  <c r="M52" i="12"/>
  <c r="N52" i="12" s="1"/>
  <c r="E52" i="12" s="1"/>
  <c r="N10" i="12"/>
  <c r="M33" i="12"/>
  <c r="N33" i="12" s="1"/>
  <c r="E33" i="12" s="1"/>
  <c r="M34" i="12"/>
  <c r="N34" i="12" s="1"/>
  <c r="E34" i="12" s="1"/>
  <c r="M23" i="12"/>
  <c r="N23" i="12" s="1"/>
  <c r="E23" i="12" s="1"/>
  <c r="N25" i="12"/>
  <c r="E25" i="12" s="1"/>
  <c r="M56" i="12"/>
  <c r="N56" i="12" s="1"/>
  <c r="E56" i="12" s="1"/>
  <c r="M28" i="12"/>
  <c r="N28" i="12" s="1"/>
  <c r="E28" i="12" s="1"/>
  <c r="M59" i="12"/>
  <c r="N59" i="12" s="1"/>
  <c r="E59" i="12" s="1"/>
  <c r="M35" i="12"/>
  <c r="N35" i="12" s="1"/>
  <c r="E35" i="12" s="1"/>
  <c r="N18" i="12"/>
  <c r="E18" i="12" s="1"/>
  <c r="M42" i="12"/>
  <c r="N42" i="12" s="1"/>
  <c r="E42" i="12" s="1"/>
  <c r="M17" i="12"/>
  <c r="N17" i="12" s="1"/>
  <c r="E17" i="12" s="1"/>
  <c r="M49" i="12"/>
  <c r="N49" i="12" s="1"/>
  <c r="E49" i="12" s="1"/>
  <c r="N29" i="12"/>
  <c r="E29" i="12" s="1"/>
  <c r="M43" i="12"/>
  <c r="N43" i="12" s="1"/>
  <c r="E43" i="12" s="1"/>
  <c r="M44" i="12"/>
  <c r="N44" i="12" s="1"/>
  <c r="E44" i="12" s="1"/>
  <c r="N13" i="12"/>
  <c r="E13" i="12" s="1"/>
  <c r="M55" i="12"/>
  <c r="N55" i="12" s="1"/>
  <c r="E55" i="12" s="1"/>
  <c r="M51" i="12"/>
  <c r="N51" i="12" s="1"/>
  <c r="E51" i="12" s="1"/>
  <c r="M15" i="12"/>
  <c r="N15" i="12" s="1"/>
  <c r="E15" i="12" s="1"/>
  <c r="N57" i="12"/>
  <c r="E57" i="12" s="1"/>
  <c r="M18" i="12"/>
  <c r="N30" i="12"/>
  <c r="E30" i="12" s="1"/>
  <c r="M24" i="12"/>
  <c r="N24" i="12" s="1"/>
  <c r="E24" i="12" s="1"/>
  <c r="M13" i="12"/>
  <c r="M20" i="12"/>
  <c r="N20" i="12" s="1"/>
  <c r="E20" i="12" s="1"/>
  <c r="M31" i="12"/>
  <c r="N31" i="12" s="1"/>
  <c r="E31" i="12" s="1"/>
  <c r="M36" i="12"/>
  <c r="N36" i="12" s="1"/>
  <c r="E36" i="12" s="1"/>
  <c r="N21" i="12"/>
  <c r="E21" i="12" s="1"/>
  <c r="M26" i="12"/>
  <c r="N26" i="12" s="1"/>
  <c r="E26" i="12" s="1"/>
  <c r="M58" i="12"/>
  <c r="N58" i="12" s="1"/>
  <c r="E58" i="12" s="1"/>
  <c r="M62" i="11"/>
  <c r="I6" i="11"/>
  <c r="L60" i="11" s="1"/>
  <c r="I7" i="11"/>
  <c r="M58" i="11" s="1"/>
  <c r="M10" i="11"/>
  <c r="B6" i="10"/>
  <c r="B7" i="10"/>
  <c r="E10" i="10"/>
  <c r="G10" i="10"/>
  <c r="H10" i="10"/>
  <c r="I10" i="10"/>
  <c r="J10" i="10" s="1"/>
  <c r="K10" i="10" s="1"/>
  <c r="G11" i="10"/>
  <c r="H11" i="10"/>
  <c r="I11" i="10" s="1"/>
  <c r="J11" i="10" s="1"/>
  <c r="K11" i="10" s="1"/>
  <c r="G12" i="10"/>
  <c r="H12" i="10"/>
  <c r="I12" i="10" s="1"/>
  <c r="J12" i="10" s="1"/>
  <c r="K12" i="10" s="1"/>
  <c r="G13" i="10"/>
  <c r="H13" i="10"/>
  <c r="I13" i="10"/>
  <c r="J13" i="10"/>
  <c r="K13" i="10"/>
  <c r="G14" i="10"/>
  <c r="H14" i="10"/>
  <c r="I14" i="10"/>
  <c r="J14" i="10"/>
  <c r="K14" i="10"/>
  <c r="G15" i="10"/>
  <c r="H15" i="10"/>
  <c r="I15" i="10"/>
  <c r="J15" i="10"/>
  <c r="K15" i="10"/>
  <c r="G16" i="10"/>
  <c r="H16" i="10"/>
  <c r="I16" i="10"/>
  <c r="J16" i="10" s="1"/>
  <c r="K16" i="10" s="1"/>
  <c r="G17" i="10"/>
  <c r="H17" i="10"/>
  <c r="I17" i="10"/>
  <c r="J17" i="10"/>
  <c r="K17" i="10" s="1"/>
  <c r="G18" i="10"/>
  <c r="H18" i="10"/>
  <c r="I18" i="10" s="1"/>
  <c r="J18" i="10" s="1"/>
  <c r="K18" i="10" s="1"/>
  <c r="G19" i="10"/>
  <c r="H19" i="10"/>
  <c r="I19" i="10" s="1"/>
  <c r="J19" i="10" s="1"/>
  <c r="K19" i="10" s="1"/>
  <c r="G20" i="10"/>
  <c r="H20" i="10"/>
  <c r="I20" i="10" s="1"/>
  <c r="J20" i="10" s="1"/>
  <c r="K20" i="10" s="1"/>
  <c r="G21" i="10"/>
  <c r="H21" i="10"/>
  <c r="I21" i="10"/>
  <c r="J21" i="10"/>
  <c r="K21" i="10"/>
  <c r="G22" i="10"/>
  <c r="H22" i="10"/>
  <c r="I22" i="10"/>
  <c r="J22" i="10"/>
  <c r="K22" i="10"/>
  <c r="G23" i="10"/>
  <c r="H23" i="10"/>
  <c r="I23" i="10"/>
  <c r="J23" i="10"/>
  <c r="K23" i="10"/>
  <c r="G24" i="10"/>
  <c r="H24" i="10"/>
  <c r="I24" i="10"/>
  <c r="J24" i="10"/>
  <c r="K24" i="10"/>
  <c r="G25" i="10"/>
  <c r="H25" i="10"/>
  <c r="I25" i="10"/>
  <c r="J25" i="10" s="1"/>
  <c r="K25" i="10" s="1"/>
  <c r="G26" i="10"/>
  <c r="H26" i="10"/>
  <c r="I26" i="10"/>
  <c r="J26" i="10" s="1"/>
  <c r="K26" i="10" s="1"/>
  <c r="G27" i="10"/>
  <c r="H27" i="10"/>
  <c r="I27" i="10" s="1"/>
  <c r="J27" i="10" s="1"/>
  <c r="K27" i="10" s="1"/>
  <c r="G28" i="10"/>
  <c r="H28" i="10"/>
  <c r="I28" i="10" s="1"/>
  <c r="J28" i="10" s="1"/>
  <c r="K28" i="10" s="1"/>
  <c r="G29" i="10"/>
  <c r="H29" i="10"/>
  <c r="I29" i="10"/>
  <c r="J29" i="10"/>
  <c r="K29" i="10"/>
  <c r="G30" i="10"/>
  <c r="H30" i="10"/>
  <c r="I30" i="10"/>
  <c r="J30" i="10"/>
  <c r="K30" i="10"/>
  <c r="G31" i="10"/>
  <c r="H31" i="10"/>
  <c r="I31" i="10"/>
  <c r="J31" i="10"/>
  <c r="K31" i="10"/>
  <c r="G32" i="10"/>
  <c r="H32" i="10"/>
  <c r="I32" i="10" s="1"/>
  <c r="J32" i="10" s="1"/>
  <c r="K32" i="10" s="1"/>
  <c r="G33" i="10"/>
  <c r="H33" i="10"/>
  <c r="I33" i="10"/>
  <c r="J33" i="10"/>
  <c r="K33" i="10" s="1"/>
  <c r="G34" i="10"/>
  <c r="H34" i="10"/>
  <c r="I34" i="10" s="1"/>
  <c r="J34" i="10" s="1"/>
  <c r="K34" i="10" s="1"/>
  <c r="G35" i="10"/>
  <c r="H35" i="10"/>
  <c r="I35" i="10" s="1"/>
  <c r="J35" i="10" s="1"/>
  <c r="K35" i="10" s="1"/>
  <c r="G36" i="10"/>
  <c r="H36" i="10"/>
  <c r="I36" i="10" s="1"/>
  <c r="J36" i="10" s="1"/>
  <c r="K36" i="10" s="1"/>
  <c r="G37" i="10"/>
  <c r="H37" i="10"/>
  <c r="I37" i="10"/>
  <c r="J37" i="10"/>
  <c r="K37" i="10"/>
  <c r="G38" i="10"/>
  <c r="H38" i="10"/>
  <c r="I38" i="10"/>
  <c r="J38" i="10"/>
  <c r="K38" i="10"/>
  <c r="G39" i="10"/>
  <c r="H39" i="10"/>
  <c r="I39" i="10"/>
  <c r="J39" i="10" s="1"/>
  <c r="K39" i="10" s="1"/>
  <c r="G40" i="10"/>
  <c r="H40" i="10"/>
  <c r="I40" i="10"/>
  <c r="J40" i="10" s="1"/>
  <c r="K40" i="10" s="1"/>
  <c r="G41" i="10"/>
  <c r="H41" i="10"/>
  <c r="I41" i="10"/>
  <c r="J41" i="10"/>
  <c r="K41" i="10" s="1"/>
  <c r="G42" i="10"/>
  <c r="H42" i="10"/>
  <c r="I42" i="10" s="1"/>
  <c r="J42" i="10" s="1"/>
  <c r="K42" i="10" s="1"/>
  <c r="G43" i="10"/>
  <c r="H43" i="10"/>
  <c r="I43" i="10" s="1"/>
  <c r="J43" i="10" s="1"/>
  <c r="K43" i="10" s="1"/>
  <c r="G44" i="10"/>
  <c r="H44" i="10"/>
  <c r="I44" i="10" s="1"/>
  <c r="J44" i="10" s="1"/>
  <c r="K44" i="10" s="1"/>
  <c r="G45" i="10"/>
  <c r="H45" i="10"/>
  <c r="I45" i="10"/>
  <c r="J45" i="10"/>
  <c r="K45" i="10"/>
  <c r="G46" i="10"/>
  <c r="H46" i="10"/>
  <c r="I46" i="10"/>
  <c r="J46" i="10"/>
  <c r="K46" i="10"/>
  <c r="G47" i="10"/>
  <c r="H47" i="10"/>
  <c r="I47" i="10"/>
  <c r="J47" i="10" s="1"/>
  <c r="K47" i="10" s="1"/>
  <c r="G48" i="10"/>
  <c r="H48" i="10"/>
  <c r="I48" i="10"/>
  <c r="J48" i="10"/>
  <c r="K48" i="10" s="1"/>
  <c r="G49" i="10"/>
  <c r="H49" i="10"/>
  <c r="I49" i="10"/>
  <c r="J49" i="10"/>
  <c r="K49" i="10" s="1"/>
  <c r="G50" i="10"/>
  <c r="H50" i="10"/>
  <c r="I50" i="10" s="1"/>
  <c r="J50" i="10" s="1"/>
  <c r="K50" i="10" s="1"/>
  <c r="G51" i="10"/>
  <c r="H51" i="10"/>
  <c r="I51" i="10" s="1"/>
  <c r="J51" i="10" s="1"/>
  <c r="K51" i="10" s="1"/>
  <c r="G52" i="10"/>
  <c r="H52" i="10"/>
  <c r="I52" i="10" s="1"/>
  <c r="J52" i="10" s="1"/>
  <c r="K52" i="10" s="1"/>
  <c r="G53" i="10"/>
  <c r="H53" i="10"/>
  <c r="I53" i="10"/>
  <c r="J53" i="10"/>
  <c r="K53" i="10"/>
  <c r="G54" i="10"/>
  <c r="H54" i="10"/>
  <c r="I54" i="10"/>
  <c r="J54" i="10"/>
  <c r="K54" i="10" s="1"/>
  <c r="G55" i="10"/>
  <c r="H55" i="10"/>
  <c r="I55" i="10"/>
  <c r="J55" i="10" s="1"/>
  <c r="K55" i="10" s="1"/>
  <c r="G56" i="10"/>
  <c r="H56" i="10"/>
  <c r="I56" i="10"/>
  <c r="J56" i="10"/>
  <c r="K56" i="10"/>
  <c r="G57" i="10"/>
  <c r="H57" i="10"/>
  <c r="I57" i="10" s="1"/>
  <c r="J57" i="10" s="1"/>
  <c r="K57" i="10" s="1"/>
  <c r="G58" i="10"/>
  <c r="H58" i="10"/>
  <c r="I58" i="10"/>
  <c r="J58" i="10" s="1"/>
  <c r="K58" i="10" s="1"/>
  <c r="G59" i="10"/>
  <c r="H59" i="10"/>
  <c r="I59" i="10" s="1"/>
  <c r="J59" i="10" s="1"/>
  <c r="K59" i="10" s="1"/>
  <c r="G60" i="10"/>
  <c r="H60" i="10"/>
  <c r="I60" i="10" s="1"/>
  <c r="J60" i="10" s="1"/>
  <c r="K60" i="10" s="1"/>
  <c r="G61" i="10"/>
  <c r="H61" i="10"/>
  <c r="I61" i="10"/>
  <c r="J61" i="10"/>
  <c r="K61" i="10"/>
  <c r="G62" i="10"/>
  <c r="H62" i="10"/>
  <c r="I62" i="10"/>
  <c r="J62" i="10"/>
  <c r="K62" i="10" s="1"/>
  <c r="L20" i="11" l="1"/>
  <c r="M41" i="11"/>
  <c r="M39" i="11"/>
  <c r="M17" i="11"/>
  <c r="M40" i="11"/>
  <c r="M43" i="11"/>
  <c r="M13" i="11"/>
  <c r="L49" i="11"/>
  <c r="L11" i="11"/>
  <c r="M56" i="11"/>
  <c r="L51" i="11"/>
  <c r="L43" i="11"/>
  <c r="M52" i="11"/>
  <c r="L59" i="11"/>
  <c r="L26" i="11"/>
  <c r="N26" i="11" s="1"/>
  <c r="E26" i="11" s="1"/>
  <c r="M55" i="11"/>
  <c r="L42" i="11"/>
  <c r="M51" i="11"/>
  <c r="L58" i="11"/>
  <c r="N58" i="11" s="1"/>
  <c r="E58" i="11" s="1"/>
  <c r="M28" i="11"/>
  <c r="M24" i="11"/>
  <c r="M57" i="11"/>
  <c r="M18" i="11"/>
  <c r="M45" i="11"/>
  <c r="M48" i="11"/>
  <c r="M37" i="11"/>
  <c r="L16" i="11"/>
  <c r="L24" i="11"/>
  <c r="L32" i="11"/>
  <c r="L40" i="11"/>
  <c r="N40" i="11" s="1"/>
  <c r="E40" i="11" s="1"/>
  <c r="L48" i="11"/>
  <c r="N48" i="11" s="1"/>
  <c r="E48" i="11" s="1"/>
  <c r="L56" i="11"/>
  <c r="L15" i="11"/>
  <c r="L22" i="11"/>
  <c r="L37" i="11"/>
  <c r="N37" i="11" s="1"/>
  <c r="E37" i="11" s="1"/>
  <c r="L21" i="11"/>
  <c r="L47" i="11"/>
  <c r="L54" i="11"/>
  <c r="N54" i="11" s="1"/>
  <c r="E54" i="11" s="1"/>
  <c r="L62" i="11"/>
  <c r="N62" i="11" s="1"/>
  <c r="E62" i="11" s="1"/>
  <c r="L53" i="11"/>
  <c r="L23" i="11"/>
  <c r="N23" i="11" s="1"/>
  <c r="E23" i="11" s="1"/>
  <c r="L14" i="11"/>
  <c r="L29" i="11"/>
  <c r="L39" i="11"/>
  <c r="N39" i="11" s="1"/>
  <c r="E39" i="11" s="1"/>
  <c r="L31" i="11"/>
  <c r="N31" i="11" s="1"/>
  <c r="E31" i="11" s="1"/>
  <c r="L38" i="11"/>
  <c r="N38" i="11" s="1"/>
  <c r="E38" i="11" s="1"/>
  <c r="L30" i="11"/>
  <c r="N30" i="11" s="1"/>
  <c r="E30" i="11" s="1"/>
  <c r="L45" i="11"/>
  <c r="N45" i="11" s="1"/>
  <c r="E45" i="11" s="1"/>
  <c r="L61" i="11"/>
  <c r="L13" i="11"/>
  <c r="L55" i="11"/>
  <c r="N55" i="11" s="1"/>
  <c r="E55" i="11" s="1"/>
  <c r="L46" i="11"/>
  <c r="L50" i="11"/>
  <c r="N50" i="11" s="1"/>
  <c r="E50" i="11" s="1"/>
  <c r="M11" i="11"/>
  <c r="L52" i="11"/>
  <c r="N52" i="11" s="1"/>
  <c r="E52" i="11" s="1"/>
  <c r="M19" i="11"/>
  <c r="M35" i="11"/>
  <c r="M16" i="11"/>
  <c r="M26" i="11"/>
  <c r="L36" i="11"/>
  <c r="N36" i="11" s="1"/>
  <c r="E36" i="11" s="1"/>
  <c r="M44" i="11"/>
  <c r="M29" i="11"/>
  <c r="M53" i="11"/>
  <c r="M60" i="11"/>
  <c r="N60" i="11" s="1"/>
  <c r="E60" i="11" s="1"/>
  <c r="M36" i="11"/>
  <c r="M38" i="11"/>
  <c r="M12" i="11"/>
  <c r="M61" i="11"/>
  <c r="M21" i="11"/>
  <c r="M20" i="11"/>
  <c r="M46" i="11"/>
  <c r="L12" i="11"/>
  <c r="M25" i="11"/>
  <c r="L34" i="11"/>
  <c r="L41" i="11"/>
  <c r="N41" i="11" s="1"/>
  <c r="E41" i="11" s="1"/>
  <c r="M33" i="11"/>
  <c r="L17" i="11"/>
  <c r="N17" i="11" s="1"/>
  <c r="E17" i="11" s="1"/>
  <c r="M15" i="11"/>
  <c r="L27" i="11"/>
  <c r="N27" i="11" s="1"/>
  <c r="E27" i="11" s="1"/>
  <c r="M30" i="11"/>
  <c r="L18" i="11"/>
  <c r="L28" i="11"/>
  <c r="M31" i="11"/>
  <c r="L44" i="11"/>
  <c r="M34" i="11"/>
  <c r="M42" i="11"/>
  <c r="M49" i="11"/>
  <c r="L25" i="11"/>
  <c r="L33" i="11"/>
  <c r="L19" i="11"/>
  <c r="N19" i="11" s="1"/>
  <c r="E19" i="11" s="1"/>
  <c r="M50" i="11"/>
  <c r="M22" i="11"/>
  <c r="M14" i="11"/>
  <c r="M59" i="11"/>
  <c r="L57" i="11"/>
  <c r="N57" i="11" s="1"/>
  <c r="E57" i="11" s="1"/>
  <c r="M23" i="11"/>
  <c r="L10" i="11"/>
  <c r="N10" i="11" s="1"/>
  <c r="L35" i="11"/>
  <c r="N35" i="11" s="1"/>
  <c r="E35" i="11" s="1"/>
  <c r="M27" i="11"/>
  <c r="M54" i="11"/>
  <c r="M47" i="11"/>
  <c r="M32" i="11"/>
  <c r="L42" i="10"/>
  <c r="L52" i="10"/>
  <c r="L11" i="10"/>
  <c r="L40" i="10"/>
  <c r="L25" i="10"/>
  <c r="I7" i="10"/>
  <c r="M20" i="10" s="1"/>
  <c r="L56" i="10"/>
  <c r="L51" i="10"/>
  <c r="L33" i="10"/>
  <c r="I6" i="10"/>
  <c r="L10" i="10"/>
  <c r="L59" i="10"/>
  <c r="L41" i="10"/>
  <c r="L19" i="10"/>
  <c r="L18" i="10"/>
  <c r="L58" i="10"/>
  <c r="L35" i="10"/>
  <c r="L57" i="10"/>
  <c r="L34" i="10"/>
  <c r="L24" i="10"/>
  <c r="B6" i="9"/>
  <c r="B7" i="9"/>
  <c r="E10" i="9"/>
  <c r="G10" i="9"/>
  <c r="I6" i="9" s="1"/>
  <c r="H10" i="9"/>
  <c r="I10" i="9"/>
  <c r="J10" i="9" s="1"/>
  <c r="K10" i="9" s="1"/>
  <c r="G11" i="9"/>
  <c r="H11" i="9"/>
  <c r="I11" i="9" s="1"/>
  <c r="J11" i="9" s="1"/>
  <c r="K11" i="9" s="1"/>
  <c r="G12" i="9"/>
  <c r="H12" i="9"/>
  <c r="I12" i="9" s="1"/>
  <c r="J12" i="9" s="1"/>
  <c r="K12" i="9" s="1"/>
  <c r="G13" i="9"/>
  <c r="H13" i="9"/>
  <c r="I13" i="9"/>
  <c r="J13" i="9"/>
  <c r="K13" i="9" s="1"/>
  <c r="G14" i="9"/>
  <c r="H14" i="9"/>
  <c r="I14" i="9"/>
  <c r="J14" i="9" s="1"/>
  <c r="K14" i="9" s="1"/>
  <c r="G15" i="9"/>
  <c r="L15" i="9" s="1"/>
  <c r="H15" i="9"/>
  <c r="I15" i="9" s="1"/>
  <c r="J15" i="9" s="1"/>
  <c r="K15" i="9" s="1"/>
  <c r="G16" i="9"/>
  <c r="L16" i="9" s="1"/>
  <c r="H16" i="9"/>
  <c r="I16" i="9"/>
  <c r="J16" i="9" s="1"/>
  <c r="K16" i="9" s="1"/>
  <c r="G17" i="9"/>
  <c r="H17" i="9"/>
  <c r="I17" i="9" s="1"/>
  <c r="J17" i="9" s="1"/>
  <c r="K17" i="9" s="1"/>
  <c r="G18" i="9"/>
  <c r="H18" i="9"/>
  <c r="I18" i="9"/>
  <c r="J18" i="9" s="1"/>
  <c r="K18" i="9" s="1"/>
  <c r="G19" i="9"/>
  <c r="H19" i="9"/>
  <c r="I19" i="9" s="1"/>
  <c r="J19" i="9" s="1"/>
  <c r="K19" i="9" s="1"/>
  <c r="G20" i="9"/>
  <c r="L20" i="9" s="1"/>
  <c r="H20" i="9"/>
  <c r="I20" i="9" s="1"/>
  <c r="J20" i="9" s="1"/>
  <c r="K20" i="9" s="1"/>
  <c r="G21" i="9"/>
  <c r="H21" i="9"/>
  <c r="I21" i="9"/>
  <c r="J21" i="9"/>
  <c r="K21" i="9" s="1"/>
  <c r="G22" i="9"/>
  <c r="H22" i="9"/>
  <c r="I22" i="9"/>
  <c r="J22" i="9" s="1"/>
  <c r="K22" i="9" s="1"/>
  <c r="G23" i="9"/>
  <c r="L23" i="9" s="1"/>
  <c r="H23" i="9"/>
  <c r="I23" i="9" s="1"/>
  <c r="J23" i="9" s="1"/>
  <c r="K23" i="9" s="1"/>
  <c r="G24" i="9"/>
  <c r="L24" i="9" s="1"/>
  <c r="H24" i="9"/>
  <c r="I24" i="9"/>
  <c r="J24" i="9" s="1"/>
  <c r="K24" i="9" s="1"/>
  <c r="G25" i="9"/>
  <c r="H25" i="9"/>
  <c r="I25" i="9" s="1"/>
  <c r="J25" i="9" s="1"/>
  <c r="K25" i="9" s="1"/>
  <c r="G26" i="9"/>
  <c r="H26" i="9"/>
  <c r="I26" i="9"/>
  <c r="J26" i="9" s="1"/>
  <c r="K26" i="9" s="1"/>
  <c r="G27" i="9"/>
  <c r="H27" i="9"/>
  <c r="I27" i="9" s="1"/>
  <c r="J27" i="9" s="1"/>
  <c r="K27" i="9" s="1"/>
  <c r="G28" i="9"/>
  <c r="L28" i="9" s="1"/>
  <c r="H28" i="9"/>
  <c r="I28" i="9" s="1"/>
  <c r="J28" i="9" s="1"/>
  <c r="K28" i="9" s="1"/>
  <c r="G29" i="9"/>
  <c r="H29" i="9"/>
  <c r="I29" i="9"/>
  <c r="J29" i="9"/>
  <c r="K29" i="9" s="1"/>
  <c r="G30" i="9"/>
  <c r="H30" i="9"/>
  <c r="I30" i="9"/>
  <c r="J30" i="9" s="1"/>
  <c r="K30" i="9" s="1"/>
  <c r="G31" i="9"/>
  <c r="L31" i="9" s="1"/>
  <c r="H31" i="9"/>
  <c r="I31" i="9" s="1"/>
  <c r="J31" i="9" s="1"/>
  <c r="K31" i="9" s="1"/>
  <c r="G32" i="9"/>
  <c r="L32" i="9" s="1"/>
  <c r="H32" i="9"/>
  <c r="I32" i="9"/>
  <c r="J32" i="9" s="1"/>
  <c r="K32" i="9" s="1"/>
  <c r="G33" i="9"/>
  <c r="L33" i="9" s="1"/>
  <c r="H33" i="9"/>
  <c r="I33" i="9" s="1"/>
  <c r="J33" i="9" s="1"/>
  <c r="K33" i="9" s="1"/>
  <c r="G34" i="9"/>
  <c r="H34" i="9"/>
  <c r="I34" i="9"/>
  <c r="J34" i="9" s="1"/>
  <c r="K34" i="9" s="1"/>
  <c r="G35" i="9"/>
  <c r="H35" i="9"/>
  <c r="I35" i="9" s="1"/>
  <c r="J35" i="9" s="1"/>
  <c r="K35" i="9" s="1"/>
  <c r="G36" i="9"/>
  <c r="L36" i="9" s="1"/>
  <c r="H36" i="9"/>
  <c r="I36" i="9"/>
  <c r="J36" i="9"/>
  <c r="K36" i="9"/>
  <c r="G37" i="9"/>
  <c r="H37" i="9"/>
  <c r="I37" i="9"/>
  <c r="J37" i="9"/>
  <c r="K37" i="9" s="1"/>
  <c r="G38" i="9"/>
  <c r="L38" i="9" s="1"/>
  <c r="H38" i="9"/>
  <c r="I38" i="9"/>
  <c r="J38" i="9" s="1"/>
  <c r="K38" i="9" s="1"/>
  <c r="G39" i="9"/>
  <c r="H39" i="9"/>
  <c r="I39" i="9" s="1"/>
  <c r="J39" i="9" s="1"/>
  <c r="K39" i="9" s="1"/>
  <c r="G40" i="9"/>
  <c r="L40" i="9" s="1"/>
  <c r="H40" i="9"/>
  <c r="I40" i="9"/>
  <c r="J40" i="9" s="1"/>
  <c r="K40" i="9" s="1"/>
  <c r="G41" i="9"/>
  <c r="H41" i="9"/>
  <c r="I41" i="9" s="1"/>
  <c r="J41" i="9" s="1"/>
  <c r="K41" i="9" s="1"/>
  <c r="G42" i="9"/>
  <c r="H42" i="9"/>
  <c r="I42" i="9"/>
  <c r="J42" i="9" s="1"/>
  <c r="K42" i="9" s="1"/>
  <c r="G43" i="9"/>
  <c r="H43" i="9"/>
  <c r="I43" i="9" s="1"/>
  <c r="J43" i="9" s="1"/>
  <c r="K43" i="9" s="1"/>
  <c r="G44" i="9"/>
  <c r="L44" i="9" s="1"/>
  <c r="H44" i="9"/>
  <c r="I44" i="9"/>
  <c r="J44" i="9"/>
  <c r="K44" i="9"/>
  <c r="G45" i="9"/>
  <c r="H45" i="9"/>
  <c r="I45" i="9"/>
  <c r="J45" i="9"/>
  <c r="K45" i="9" s="1"/>
  <c r="G46" i="9"/>
  <c r="L46" i="9" s="1"/>
  <c r="H46" i="9"/>
  <c r="I46" i="9"/>
  <c r="J46" i="9" s="1"/>
  <c r="K46" i="9" s="1"/>
  <c r="G47" i="9"/>
  <c r="H47" i="9"/>
  <c r="I47" i="9" s="1"/>
  <c r="J47" i="9" s="1"/>
  <c r="K47" i="9" s="1"/>
  <c r="G48" i="9"/>
  <c r="L48" i="9" s="1"/>
  <c r="H48" i="9"/>
  <c r="I48" i="9"/>
  <c r="J48" i="9" s="1"/>
  <c r="K48" i="9" s="1"/>
  <c r="G49" i="9"/>
  <c r="H49" i="9"/>
  <c r="I49" i="9" s="1"/>
  <c r="J49" i="9" s="1"/>
  <c r="K49" i="9" s="1"/>
  <c r="G50" i="9"/>
  <c r="L50" i="9" s="1"/>
  <c r="H50" i="9"/>
  <c r="I50" i="9"/>
  <c r="J50" i="9" s="1"/>
  <c r="K50" i="9" s="1"/>
  <c r="G51" i="9"/>
  <c r="H51" i="9"/>
  <c r="I51" i="9" s="1"/>
  <c r="J51" i="9" s="1"/>
  <c r="K51" i="9" s="1"/>
  <c r="G52" i="9"/>
  <c r="L52" i="9" s="1"/>
  <c r="H52" i="9"/>
  <c r="I52" i="9"/>
  <c r="J52" i="9"/>
  <c r="K52" i="9"/>
  <c r="G53" i="9"/>
  <c r="H53" i="9"/>
  <c r="I53" i="9"/>
  <c r="J53" i="9"/>
  <c r="K53" i="9" s="1"/>
  <c r="G54" i="9"/>
  <c r="L54" i="9" s="1"/>
  <c r="H54" i="9"/>
  <c r="I54" i="9"/>
  <c r="J54" i="9" s="1"/>
  <c r="K54" i="9" s="1"/>
  <c r="G55" i="9"/>
  <c r="H55" i="9"/>
  <c r="I55" i="9" s="1"/>
  <c r="J55" i="9" s="1"/>
  <c r="K55" i="9" s="1"/>
  <c r="G56" i="9"/>
  <c r="L56" i="9" s="1"/>
  <c r="H56" i="9"/>
  <c r="I56" i="9"/>
  <c r="J56" i="9" s="1"/>
  <c r="K56" i="9" s="1"/>
  <c r="G57" i="9"/>
  <c r="H57" i="9"/>
  <c r="I57" i="9" s="1"/>
  <c r="J57" i="9" s="1"/>
  <c r="K57" i="9" s="1"/>
  <c r="G58" i="9"/>
  <c r="L58" i="9" s="1"/>
  <c r="H58" i="9"/>
  <c r="I58" i="9"/>
  <c r="J58" i="9" s="1"/>
  <c r="K58" i="9" s="1"/>
  <c r="G59" i="9"/>
  <c r="H59" i="9"/>
  <c r="I59" i="9" s="1"/>
  <c r="J59" i="9" s="1"/>
  <c r="K59" i="9" s="1"/>
  <c r="G60" i="9"/>
  <c r="L60" i="9" s="1"/>
  <c r="H60" i="9"/>
  <c r="I60" i="9"/>
  <c r="J60" i="9"/>
  <c r="K60" i="9"/>
  <c r="G61" i="9"/>
  <c r="H61" i="9"/>
  <c r="I61" i="9"/>
  <c r="J61" i="9"/>
  <c r="K61" i="9" s="1"/>
  <c r="G62" i="9"/>
  <c r="L62" i="9" s="1"/>
  <c r="H62" i="9"/>
  <c r="I62" i="9"/>
  <c r="J62" i="9" s="1"/>
  <c r="K62" i="9" s="1"/>
  <c r="N32" i="11" l="1"/>
  <c r="E32" i="11" s="1"/>
  <c r="N24" i="11"/>
  <c r="E24" i="11" s="1"/>
  <c r="N29" i="11"/>
  <c r="E29" i="11" s="1"/>
  <c r="N16" i="11"/>
  <c r="E16" i="11" s="1"/>
  <c r="N51" i="11"/>
  <c r="E51" i="11" s="1"/>
  <c r="N34" i="11"/>
  <c r="E34" i="11" s="1"/>
  <c r="N13" i="11"/>
  <c r="E13" i="11" s="1"/>
  <c r="N14" i="11"/>
  <c r="E14" i="11" s="1"/>
  <c r="N22" i="11"/>
  <c r="E22" i="11" s="1"/>
  <c r="N43" i="11"/>
  <c r="E43" i="11" s="1"/>
  <c r="N33" i="11"/>
  <c r="E33" i="11" s="1"/>
  <c r="N61" i="11"/>
  <c r="E61" i="11" s="1"/>
  <c r="N11" i="11"/>
  <c r="E11" i="11" s="1"/>
  <c r="N59" i="11"/>
  <c r="E59" i="11" s="1"/>
  <c r="N47" i="11"/>
  <c r="E47" i="11" s="1"/>
  <c r="N44" i="11"/>
  <c r="E44" i="11" s="1"/>
  <c r="N46" i="11"/>
  <c r="E46" i="11" s="1"/>
  <c r="N21" i="11"/>
  <c r="E21" i="11" s="1"/>
  <c r="N28" i="11"/>
  <c r="E28" i="11" s="1"/>
  <c r="N18" i="11"/>
  <c r="E18" i="11" s="1"/>
  <c r="N15" i="11"/>
  <c r="E15" i="11" s="1"/>
  <c r="N42" i="11"/>
  <c r="E42" i="11" s="1"/>
  <c r="N20" i="11"/>
  <c r="E20" i="11" s="1"/>
  <c r="N25" i="11"/>
  <c r="E25" i="11" s="1"/>
  <c r="N12" i="11"/>
  <c r="E12" i="11" s="1"/>
  <c r="N53" i="11"/>
  <c r="E53" i="11" s="1"/>
  <c r="N56" i="11"/>
  <c r="E56" i="11" s="1"/>
  <c r="N49" i="11"/>
  <c r="E49" i="11" s="1"/>
  <c r="M11" i="10"/>
  <c r="M17" i="10"/>
  <c r="M26" i="10"/>
  <c r="M10" i="10"/>
  <c r="N11" i="10"/>
  <c r="E11" i="10" s="1"/>
  <c r="M27" i="10"/>
  <c r="N42" i="10"/>
  <c r="E42" i="10" s="1"/>
  <c r="M34" i="10"/>
  <c r="N41" i="10"/>
  <c r="E41" i="10" s="1"/>
  <c r="M42" i="10"/>
  <c r="M58" i="10"/>
  <c r="N58" i="10" s="1"/>
  <c r="E58" i="10" s="1"/>
  <c r="N34" i="10"/>
  <c r="E34" i="10" s="1"/>
  <c r="M40" i="10"/>
  <c r="N10" i="10"/>
  <c r="N56" i="10"/>
  <c r="E56" i="10" s="1"/>
  <c r="M32" i="10"/>
  <c r="L21" i="10"/>
  <c r="L22" i="10"/>
  <c r="L13" i="10"/>
  <c r="L14" i="10"/>
  <c r="N14" i="10" s="1"/>
  <c r="E14" i="10" s="1"/>
  <c r="L28" i="10"/>
  <c r="N28" i="10" s="1"/>
  <c r="E28" i="10" s="1"/>
  <c r="L31" i="10"/>
  <c r="N31" i="10" s="1"/>
  <c r="E31" i="10" s="1"/>
  <c r="L38" i="10"/>
  <c r="N38" i="10" s="1"/>
  <c r="E38" i="10" s="1"/>
  <c r="L30" i="10"/>
  <c r="L23" i="10"/>
  <c r="L55" i="10"/>
  <c r="L61" i="10"/>
  <c r="L62" i="10"/>
  <c r="N62" i="10" s="1"/>
  <c r="E62" i="10" s="1"/>
  <c r="L44" i="10"/>
  <c r="L47" i="10"/>
  <c r="L53" i="10"/>
  <c r="N53" i="10" s="1"/>
  <c r="E53" i="10" s="1"/>
  <c r="L54" i="10"/>
  <c r="L15" i="10"/>
  <c r="L36" i="10"/>
  <c r="L39" i="10"/>
  <c r="N39" i="10" s="1"/>
  <c r="E39" i="10" s="1"/>
  <c r="L45" i="10"/>
  <c r="L46" i="10"/>
  <c r="N46" i="10" s="1"/>
  <c r="E46" i="10" s="1"/>
  <c r="L37" i="10"/>
  <c r="N37" i="10" s="1"/>
  <c r="E37" i="10" s="1"/>
  <c r="L29" i="10"/>
  <c r="N29" i="10" s="1"/>
  <c r="E29" i="10" s="1"/>
  <c r="M24" i="10"/>
  <c r="N24" i="10" s="1"/>
  <c r="E24" i="10" s="1"/>
  <c r="M41" i="10"/>
  <c r="M55" i="10"/>
  <c r="M50" i="10"/>
  <c r="M54" i="10"/>
  <c r="L49" i="10"/>
  <c r="N49" i="10" s="1"/>
  <c r="E49" i="10" s="1"/>
  <c r="L32" i="10"/>
  <c r="N32" i="10" s="1"/>
  <c r="E32" i="10" s="1"/>
  <c r="L12" i="10"/>
  <c r="N12" i="10" s="1"/>
  <c r="E12" i="10" s="1"/>
  <c r="M31" i="10"/>
  <c r="L20" i="10"/>
  <c r="N20" i="10" s="1"/>
  <c r="E20" i="10" s="1"/>
  <c r="M22" i="10"/>
  <c r="M62" i="10"/>
  <c r="M56" i="10"/>
  <c r="L48" i="10"/>
  <c r="L50" i="10"/>
  <c r="N50" i="10" s="1"/>
  <c r="E50" i="10" s="1"/>
  <c r="M15" i="10"/>
  <c r="L43" i="10"/>
  <c r="M23" i="10"/>
  <c r="M39" i="10"/>
  <c r="L60" i="10"/>
  <c r="N60" i="10" s="1"/>
  <c r="E60" i="10" s="1"/>
  <c r="M21" i="10"/>
  <c r="M44" i="10"/>
  <c r="M12" i="10"/>
  <c r="M13" i="10"/>
  <c r="M14" i="10"/>
  <c r="M28" i="10"/>
  <c r="M52" i="10"/>
  <c r="M61" i="10"/>
  <c r="M53" i="10"/>
  <c r="M59" i="10"/>
  <c r="N59" i="10" s="1"/>
  <c r="E59" i="10" s="1"/>
  <c r="M36" i="10"/>
  <c r="M45" i="10"/>
  <c r="M46" i="10"/>
  <c r="M51" i="10"/>
  <c r="M37" i="10"/>
  <c r="M38" i="10"/>
  <c r="M43" i="10"/>
  <c r="M29" i="10"/>
  <c r="M30" i="10"/>
  <c r="M35" i="10"/>
  <c r="N35" i="10" s="1"/>
  <c r="E35" i="10" s="1"/>
  <c r="M60" i="10"/>
  <c r="N51" i="10"/>
  <c r="E51" i="10" s="1"/>
  <c r="N52" i="10"/>
  <c r="E52" i="10" s="1"/>
  <c r="M25" i="10"/>
  <c r="N25" i="10" s="1"/>
  <c r="E25" i="10" s="1"/>
  <c r="N40" i="10"/>
  <c r="E40" i="10" s="1"/>
  <c r="M57" i="10"/>
  <c r="N57" i="10" s="1"/>
  <c r="E57" i="10" s="1"/>
  <c r="M47" i="10"/>
  <c r="L26" i="10"/>
  <c r="N26" i="10" s="1"/>
  <c r="E26" i="10" s="1"/>
  <c r="L27" i="10"/>
  <c r="L16" i="10"/>
  <c r="N16" i="10" s="1"/>
  <c r="E16" i="10" s="1"/>
  <c r="L17" i="10"/>
  <c r="N17" i="10" s="1"/>
  <c r="E17" i="10" s="1"/>
  <c r="M19" i="10"/>
  <c r="N19" i="10" s="1"/>
  <c r="E19" i="10" s="1"/>
  <c r="M49" i="10"/>
  <c r="M33" i="10"/>
  <c r="N33" i="10" s="1"/>
  <c r="E33" i="10" s="1"/>
  <c r="M18" i="10"/>
  <c r="N18" i="10" s="1"/>
  <c r="E18" i="10" s="1"/>
  <c r="M48" i="10"/>
  <c r="M16" i="10"/>
  <c r="M53" i="9"/>
  <c r="M45" i="9"/>
  <c r="M37" i="9"/>
  <c r="N36" i="9"/>
  <c r="E36" i="9" s="1"/>
  <c r="M59" i="9"/>
  <c r="M51" i="9"/>
  <c r="M43" i="9"/>
  <c r="M35" i="9"/>
  <c r="M20" i="9"/>
  <c r="N20" i="9" s="1"/>
  <c r="E20" i="9" s="1"/>
  <c r="M48" i="9"/>
  <c r="N48" i="9" s="1"/>
  <c r="E48" i="9" s="1"/>
  <c r="M40" i="9"/>
  <c r="M32" i="9"/>
  <c r="N32" i="9" s="1"/>
  <c r="E32" i="9" s="1"/>
  <c r="M26" i="9"/>
  <c r="M17" i="9"/>
  <c r="N40" i="9"/>
  <c r="E40" i="9" s="1"/>
  <c r="M22" i="9"/>
  <c r="M16" i="9"/>
  <c r="N16" i="9" s="1"/>
  <c r="E16" i="9" s="1"/>
  <c r="M13" i="9"/>
  <c r="I7" i="9"/>
  <c r="M11" i="9" s="1"/>
  <c r="N46" i="9"/>
  <c r="E46" i="9" s="1"/>
  <c r="M56" i="9"/>
  <c r="N56" i="9" s="1"/>
  <c r="E56" i="9" s="1"/>
  <c r="M55" i="9"/>
  <c r="M50" i="9"/>
  <c r="M39" i="9"/>
  <c r="M31" i="9"/>
  <c r="N31" i="9" s="1"/>
  <c r="E31" i="9" s="1"/>
  <c r="M25" i="9"/>
  <c r="M58" i="9"/>
  <c r="M47" i="9"/>
  <c r="M42" i="9"/>
  <c r="M34" i="9"/>
  <c r="M60" i="9"/>
  <c r="N60" i="9" s="1"/>
  <c r="E60" i="9" s="1"/>
  <c r="M52" i="9"/>
  <c r="N52" i="9" s="1"/>
  <c r="E52" i="9" s="1"/>
  <c r="M36" i="9"/>
  <c r="M28" i="9"/>
  <c r="L49" i="9"/>
  <c r="N49" i="9" s="1"/>
  <c r="E49" i="9" s="1"/>
  <c r="L57" i="9"/>
  <c r="N57" i="9" s="1"/>
  <c r="E57" i="9" s="1"/>
  <c r="L17" i="9"/>
  <c r="L25" i="9"/>
  <c r="N25" i="9" s="1"/>
  <c r="E25" i="9" s="1"/>
  <c r="L41" i="9"/>
  <c r="L10" i="9"/>
  <c r="L18" i="9"/>
  <c r="L26" i="9"/>
  <c r="L34" i="9"/>
  <c r="N34" i="9" s="1"/>
  <c r="E34" i="9" s="1"/>
  <c r="L42" i="9"/>
  <c r="N42" i="9" s="1"/>
  <c r="E42" i="9" s="1"/>
  <c r="L35" i="9"/>
  <c r="L11" i="9"/>
  <c r="L19" i="9"/>
  <c r="L13" i="9"/>
  <c r="L21" i="9"/>
  <c r="L29" i="9"/>
  <c r="L37" i="9"/>
  <c r="N37" i="9" s="1"/>
  <c r="E37" i="9" s="1"/>
  <c r="L45" i="9"/>
  <c r="N45" i="9" s="1"/>
  <c r="E45" i="9" s="1"/>
  <c r="L61" i="9"/>
  <c r="L51" i="9"/>
  <c r="N51" i="9" s="1"/>
  <c r="E51" i="9" s="1"/>
  <c r="L59" i="9"/>
  <c r="N59" i="9" s="1"/>
  <c r="E59" i="9" s="1"/>
  <c r="L53" i="9"/>
  <c r="N53" i="9" s="1"/>
  <c r="E53" i="9" s="1"/>
  <c r="L14" i="9"/>
  <c r="L22" i="9"/>
  <c r="N22" i="9" s="1"/>
  <c r="E22" i="9" s="1"/>
  <c r="L30" i="9"/>
  <c r="N30" i="9" s="1"/>
  <c r="E30" i="9" s="1"/>
  <c r="L39" i="9"/>
  <c r="N39" i="9" s="1"/>
  <c r="E39" i="9" s="1"/>
  <c r="L43" i="9"/>
  <c r="N43" i="9" s="1"/>
  <c r="E43" i="9" s="1"/>
  <c r="L47" i="9"/>
  <c r="N47" i="9" s="1"/>
  <c r="E47" i="9" s="1"/>
  <c r="L55" i="9"/>
  <c r="N55" i="9" s="1"/>
  <c r="E55" i="9" s="1"/>
  <c r="L27" i="9"/>
  <c r="M62" i="9"/>
  <c r="N62" i="9" s="1"/>
  <c r="E62" i="9" s="1"/>
  <c r="N58" i="9"/>
  <c r="E58" i="9" s="1"/>
  <c r="M54" i="9"/>
  <c r="N54" i="9" s="1"/>
  <c r="E54" i="9" s="1"/>
  <c r="N50" i="9"/>
  <c r="E50" i="9" s="1"/>
  <c r="M46" i="9"/>
  <c r="M38" i="9"/>
  <c r="N38" i="9" s="1"/>
  <c r="E38" i="9" s="1"/>
  <c r="M30" i="9"/>
  <c r="N28" i="9"/>
  <c r="E28" i="9" s="1"/>
  <c r="M24" i="9"/>
  <c r="N24" i="9" s="1"/>
  <c r="E24" i="9" s="1"/>
  <c r="M21" i="9"/>
  <c r="M18" i="9"/>
  <c r="M15" i="9"/>
  <c r="N15" i="9" s="1"/>
  <c r="E15" i="9" s="1"/>
  <c r="M57" i="9"/>
  <c r="M49" i="9"/>
  <c r="M41" i="9"/>
  <c r="M33" i="9"/>
  <c r="N33" i="9" s="1"/>
  <c r="E33" i="9" s="1"/>
  <c r="M27" i="9"/>
  <c r="M12" i="9"/>
  <c r="M14" i="9"/>
  <c r="L12" i="9"/>
  <c r="B6" i="8"/>
  <c r="B7" i="8"/>
  <c r="E10" i="8"/>
  <c r="G10" i="8"/>
  <c r="I6" i="8" s="1"/>
  <c r="H10" i="8"/>
  <c r="I10" i="8"/>
  <c r="J10" i="8" s="1"/>
  <c r="K10" i="8" s="1"/>
  <c r="G11" i="8"/>
  <c r="L11" i="8" s="1"/>
  <c r="H11" i="8"/>
  <c r="I11" i="8" s="1"/>
  <c r="J11" i="8" s="1"/>
  <c r="K11" i="8" s="1"/>
  <c r="G12" i="8"/>
  <c r="H12" i="8"/>
  <c r="I12" i="8" s="1"/>
  <c r="J12" i="8" s="1"/>
  <c r="K12" i="8" s="1"/>
  <c r="G13" i="8"/>
  <c r="H13" i="8"/>
  <c r="I13" i="8" s="1"/>
  <c r="J13" i="8" s="1"/>
  <c r="K13" i="8" s="1"/>
  <c r="G14" i="8"/>
  <c r="H14" i="8"/>
  <c r="I14" i="8" s="1"/>
  <c r="J14" i="8" s="1"/>
  <c r="K14" i="8" s="1"/>
  <c r="G15" i="8"/>
  <c r="H15" i="8"/>
  <c r="I15" i="8"/>
  <c r="J15" i="8"/>
  <c r="K15" i="8"/>
  <c r="G16" i="8"/>
  <c r="H16" i="8"/>
  <c r="I16" i="8"/>
  <c r="J16" i="8"/>
  <c r="K16" i="8"/>
  <c r="G17" i="8"/>
  <c r="H17" i="8"/>
  <c r="I17" i="8"/>
  <c r="J17" i="8"/>
  <c r="K17" i="8" s="1"/>
  <c r="G18" i="8"/>
  <c r="L18" i="8" s="1"/>
  <c r="H18" i="8"/>
  <c r="I18" i="8"/>
  <c r="J18" i="8" s="1"/>
  <c r="K18" i="8" s="1"/>
  <c r="G19" i="8"/>
  <c r="L19" i="8" s="1"/>
  <c r="H19" i="8"/>
  <c r="I19" i="8" s="1"/>
  <c r="J19" i="8" s="1"/>
  <c r="K19" i="8" s="1"/>
  <c r="G20" i="8"/>
  <c r="L20" i="8" s="1"/>
  <c r="H20" i="8"/>
  <c r="I20" i="8" s="1"/>
  <c r="J20" i="8" s="1"/>
  <c r="K20" i="8" s="1"/>
  <c r="G21" i="8"/>
  <c r="H21" i="8"/>
  <c r="I21" i="8" s="1"/>
  <c r="J21" i="8" s="1"/>
  <c r="K21" i="8" s="1"/>
  <c r="G22" i="8"/>
  <c r="H22" i="8"/>
  <c r="I22" i="8" s="1"/>
  <c r="J22" i="8" s="1"/>
  <c r="K22" i="8" s="1"/>
  <c r="G23" i="8"/>
  <c r="H23" i="8"/>
  <c r="I23" i="8"/>
  <c r="J23" i="8"/>
  <c r="K23" i="8"/>
  <c r="G24" i="8"/>
  <c r="H24" i="8"/>
  <c r="I24" i="8"/>
  <c r="J24" i="8"/>
  <c r="K24" i="8"/>
  <c r="G25" i="8"/>
  <c r="L25" i="8" s="1"/>
  <c r="H25" i="8"/>
  <c r="I25" i="8"/>
  <c r="J25" i="8"/>
  <c r="K25" i="8" s="1"/>
  <c r="G26" i="8"/>
  <c r="L26" i="8" s="1"/>
  <c r="H26" i="8"/>
  <c r="I26" i="8"/>
  <c r="J26" i="8" s="1"/>
  <c r="K26" i="8" s="1"/>
  <c r="G27" i="8"/>
  <c r="L27" i="8" s="1"/>
  <c r="H27" i="8"/>
  <c r="I27" i="8" s="1"/>
  <c r="J27" i="8" s="1"/>
  <c r="K27" i="8" s="1"/>
  <c r="G28" i="8"/>
  <c r="L28" i="8" s="1"/>
  <c r="H28" i="8"/>
  <c r="I28" i="8" s="1"/>
  <c r="J28" i="8" s="1"/>
  <c r="K28" i="8" s="1"/>
  <c r="G29" i="8"/>
  <c r="H29" i="8"/>
  <c r="I29" i="8" s="1"/>
  <c r="J29" i="8" s="1"/>
  <c r="K29" i="8" s="1"/>
  <c r="G30" i="8"/>
  <c r="H30" i="8"/>
  <c r="I30" i="8"/>
  <c r="J30" i="8"/>
  <c r="K30" i="8"/>
  <c r="G31" i="8"/>
  <c r="H31" i="8"/>
  <c r="I31" i="8"/>
  <c r="J31" i="8"/>
  <c r="K31" i="8"/>
  <c r="G32" i="8"/>
  <c r="L32" i="8" s="1"/>
  <c r="H32" i="8"/>
  <c r="I32" i="8"/>
  <c r="J32" i="8"/>
  <c r="K32" i="8"/>
  <c r="G33" i="8"/>
  <c r="L33" i="8" s="1"/>
  <c r="H33" i="8"/>
  <c r="I33" i="8"/>
  <c r="J33" i="8"/>
  <c r="K33" i="8" s="1"/>
  <c r="G34" i="8"/>
  <c r="L34" i="8" s="1"/>
  <c r="H34" i="8"/>
  <c r="I34" i="8"/>
  <c r="J34" i="8" s="1"/>
  <c r="K34" i="8" s="1"/>
  <c r="G35" i="8"/>
  <c r="L35" i="8" s="1"/>
  <c r="H35" i="8"/>
  <c r="I35" i="8" s="1"/>
  <c r="J35" i="8" s="1"/>
  <c r="K35" i="8" s="1"/>
  <c r="G36" i="8"/>
  <c r="L36" i="8" s="1"/>
  <c r="H36" i="8"/>
  <c r="I36" i="8"/>
  <c r="J36" i="8" s="1"/>
  <c r="K36" i="8" s="1"/>
  <c r="G37" i="8"/>
  <c r="H37" i="8"/>
  <c r="I37" i="8" s="1"/>
  <c r="J37" i="8" s="1"/>
  <c r="K37" i="8" s="1"/>
  <c r="G38" i="8"/>
  <c r="H38" i="8"/>
  <c r="I38" i="8"/>
  <c r="J38" i="8"/>
  <c r="K38" i="8"/>
  <c r="G39" i="8"/>
  <c r="H39" i="8"/>
  <c r="I39" i="8"/>
  <c r="J39" i="8"/>
  <c r="K39" i="8"/>
  <c r="G40" i="8"/>
  <c r="L40" i="8" s="1"/>
  <c r="H40" i="8"/>
  <c r="I40" i="8"/>
  <c r="J40" i="8"/>
  <c r="K40" i="8"/>
  <c r="G41" i="8"/>
  <c r="L41" i="8" s="1"/>
  <c r="H41" i="8"/>
  <c r="I41" i="8"/>
  <c r="J41" i="8"/>
  <c r="K41" i="8" s="1"/>
  <c r="G42" i="8"/>
  <c r="L42" i="8" s="1"/>
  <c r="H42" i="8"/>
  <c r="I42" i="8"/>
  <c r="J42" i="8" s="1"/>
  <c r="K42" i="8" s="1"/>
  <c r="G43" i="8"/>
  <c r="L43" i="8" s="1"/>
  <c r="H43" i="8"/>
  <c r="I43" i="8" s="1"/>
  <c r="J43" i="8" s="1"/>
  <c r="K43" i="8" s="1"/>
  <c r="G44" i="8"/>
  <c r="L44" i="8" s="1"/>
  <c r="H44" i="8"/>
  <c r="I44" i="8"/>
  <c r="J44" i="8" s="1"/>
  <c r="K44" i="8" s="1"/>
  <c r="G45" i="8"/>
  <c r="H45" i="8"/>
  <c r="I45" i="8" s="1"/>
  <c r="J45" i="8" s="1"/>
  <c r="K45" i="8" s="1"/>
  <c r="G46" i="8"/>
  <c r="H46" i="8"/>
  <c r="I46" i="8"/>
  <c r="J46" i="8"/>
  <c r="K46" i="8"/>
  <c r="G47" i="8"/>
  <c r="H47" i="8"/>
  <c r="I47" i="8"/>
  <c r="J47" i="8"/>
  <c r="K47" i="8"/>
  <c r="G48" i="8"/>
  <c r="L48" i="8" s="1"/>
  <c r="H48" i="8"/>
  <c r="I48" i="8"/>
  <c r="J48" i="8"/>
  <c r="K48" i="8"/>
  <c r="G49" i="8"/>
  <c r="L49" i="8" s="1"/>
  <c r="H49" i="8"/>
  <c r="I49" i="8"/>
  <c r="J49" i="8"/>
  <c r="K49" i="8" s="1"/>
  <c r="G50" i="8"/>
  <c r="L50" i="8" s="1"/>
  <c r="H50" i="8"/>
  <c r="I50" i="8"/>
  <c r="J50" i="8" s="1"/>
  <c r="K50" i="8" s="1"/>
  <c r="G51" i="8"/>
  <c r="L51" i="8" s="1"/>
  <c r="H51" i="8"/>
  <c r="I51" i="8" s="1"/>
  <c r="J51" i="8" s="1"/>
  <c r="K51" i="8" s="1"/>
  <c r="G52" i="8"/>
  <c r="L52" i="8" s="1"/>
  <c r="H52" i="8"/>
  <c r="I52" i="8"/>
  <c r="J52" i="8" s="1"/>
  <c r="K52" i="8" s="1"/>
  <c r="G53" i="8"/>
  <c r="H53" i="8"/>
  <c r="I53" i="8" s="1"/>
  <c r="J53" i="8" s="1"/>
  <c r="K53" i="8" s="1"/>
  <c r="G54" i="8"/>
  <c r="H54" i="8"/>
  <c r="I54" i="8"/>
  <c r="J54" i="8"/>
  <c r="K54" i="8"/>
  <c r="G55" i="8"/>
  <c r="H55" i="8"/>
  <c r="I55" i="8"/>
  <c r="J55" i="8"/>
  <c r="K55" i="8"/>
  <c r="G56" i="8"/>
  <c r="L56" i="8" s="1"/>
  <c r="H56" i="8"/>
  <c r="I56" i="8"/>
  <c r="J56" i="8"/>
  <c r="K56" i="8"/>
  <c r="G57" i="8"/>
  <c r="L57" i="8" s="1"/>
  <c r="H57" i="8"/>
  <c r="I57" i="8"/>
  <c r="J57" i="8"/>
  <c r="K57" i="8" s="1"/>
  <c r="G58" i="8"/>
  <c r="L58" i="8" s="1"/>
  <c r="H58" i="8"/>
  <c r="I58" i="8"/>
  <c r="J58" i="8" s="1"/>
  <c r="K58" i="8" s="1"/>
  <c r="G59" i="8"/>
  <c r="L59" i="8" s="1"/>
  <c r="H59" i="8"/>
  <c r="I59" i="8" s="1"/>
  <c r="J59" i="8" s="1"/>
  <c r="K59" i="8" s="1"/>
  <c r="G60" i="8"/>
  <c r="L60" i="8" s="1"/>
  <c r="H60" i="8"/>
  <c r="I60" i="8"/>
  <c r="J60" i="8" s="1"/>
  <c r="K60" i="8" s="1"/>
  <c r="G61" i="8"/>
  <c r="H61" i="8"/>
  <c r="I61" i="8" s="1"/>
  <c r="J61" i="8" s="1"/>
  <c r="K61" i="8" s="1"/>
  <c r="G62" i="8"/>
  <c r="H62" i="8"/>
  <c r="I62" i="8"/>
  <c r="J62" i="8"/>
  <c r="K62" i="8"/>
  <c r="N47" i="10" l="1"/>
  <c r="E47" i="10" s="1"/>
  <c r="N48" i="10"/>
  <c r="E48" i="10" s="1"/>
  <c r="N44" i="10"/>
  <c r="E44" i="10" s="1"/>
  <c r="N45" i="10"/>
  <c r="E45" i="10" s="1"/>
  <c r="N61" i="10"/>
  <c r="E61" i="10" s="1"/>
  <c r="N13" i="10"/>
  <c r="E13" i="10" s="1"/>
  <c r="N36" i="10"/>
  <c r="E36" i="10" s="1"/>
  <c r="N22" i="10"/>
  <c r="E22" i="10" s="1"/>
  <c r="N15" i="10"/>
  <c r="E15" i="10" s="1"/>
  <c r="N23" i="10"/>
  <c r="E23" i="10" s="1"/>
  <c r="N21" i="10"/>
  <c r="E21" i="10" s="1"/>
  <c r="N55" i="10"/>
  <c r="E55" i="10" s="1"/>
  <c r="N27" i="10"/>
  <c r="E27" i="10" s="1"/>
  <c r="N43" i="10"/>
  <c r="E43" i="10" s="1"/>
  <c r="N54" i="10"/>
  <c r="E54" i="10" s="1"/>
  <c r="N30" i="10"/>
  <c r="E30" i="10" s="1"/>
  <c r="N26" i="9"/>
  <c r="E26" i="9" s="1"/>
  <c r="N14" i="9"/>
  <c r="E14" i="9" s="1"/>
  <c r="N21" i="9"/>
  <c r="E21" i="9" s="1"/>
  <c r="N18" i="9"/>
  <c r="E18" i="9" s="1"/>
  <c r="N27" i="9"/>
  <c r="E27" i="9" s="1"/>
  <c r="N13" i="9"/>
  <c r="E13" i="9" s="1"/>
  <c r="N12" i="9"/>
  <c r="E12" i="9" s="1"/>
  <c r="N41" i="9"/>
  <c r="E41" i="9" s="1"/>
  <c r="M44" i="9"/>
  <c r="N44" i="9" s="1"/>
  <c r="E44" i="9" s="1"/>
  <c r="M19" i="9"/>
  <c r="N19" i="9" s="1"/>
  <c r="E19" i="9" s="1"/>
  <c r="M10" i="9"/>
  <c r="N10" i="9" s="1"/>
  <c r="M23" i="9"/>
  <c r="N23" i="9" s="1"/>
  <c r="E23" i="9" s="1"/>
  <c r="M61" i="9"/>
  <c r="N61" i="9" s="1"/>
  <c r="E61" i="9" s="1"/>
  <c r="N11" i="9"/>
  <c r="E11" i="9" s="1"/>
  <c r="N35" i="9"/>
  <c r="E35" i="9" s="1"/>
  <c r="N17" i="9"/>
  <c r="E17" i="9" s="1"/>
  <c r="M29" i="9"/>
  <c r="N29" i="9" s="1"/>
  <c r="E29" i="9" s="1"/>
  <c r="M35" i="8"/>
  <c r="N35" i="8" s="1"/>
  <c r="E35" i="8" s="1"/>
  <c r="M28" i="8"/>
  <c r="N28" i="8" s="1"/>
  <c r="E28" i="8" s="1"/>
  <c r="L16" i="8"/>
  <c r="L24" i="8"/>
  <c r="L13" i="8"/>
  <c r="L45" i="8"/>
  <c r="L53" i="8"/>
  <c r="L46" i="8"/>
  <c r="L15" i="8"/>
  <c r="L31" i="8"/>
  <c r="L29" i="8"/>
  <c r="L37" i="8"/>
  <c r="L22" i="8"/>
  <c r="L38" i="8"/>
  <c r="L54" i="8"/>
  <c r="L23" i="8"/>
  <c r="L39" i="8"/>
  <c r="L47" i="8"/>
  <c r="L55" i="8"/>
  <c r="L21" i="8"/>
  <c r="L61" i="8"/>
  <c r="L14" i="8"/>
  <c r="L30" i="8"/>
  <c r="L62" i="8"/>
  <c r="M43" i="8"/>
  <c r="N43" i="8" s="1"/>
  <c r="E43" i="8" s="1"/>
  <c r="M31" i="8"/>
  <c r="I7" i="8"/>
  <c r="M21" i="8" s="1"/>
  <c r="M10" i="8"/>
  <c r="L17" i="8"/>
  <c r="L12" i="8"/>
  <c r="L10" i="8"/>
  <c r="B6" i="7"/>
  <c r="B7" i="7"/>
  <c r="E10" i="7"/>
  <c r="G10" i="7"/>
  <c r="H10" i="7"/>
  <c r="I10" i="7"/>
  <c r="J10" i="7" s="1"/>
  <c r="K10" i="7" s="1"/>
  <c r="I7" i="7" s="1"/>
  <c r="M11" i="7" s="1"/>
  <c r="M10" i="7"/>
  <c r="G11" i="7"/>
  <c r="H11" i="7"/>
  <c r="I11" i="7" s="1"/>
  <c r="J11" i="7" s="1"/>
  <c r="K11" i="7"/>
  <c r="G12" i="7"/>
  <c r="H12" i="7"/>
  <c r="I12" i="7"/>
  <c r="J12" i="7"/>
  <c r="K12" i="7"/>
  <c r="G13" i="7"/>
  <c r="H13" i="7"/>
  <c r="I13" i="7"/>
  <c r="J13" i="7"/>
  <c r="K13" i="7" s="1"/>
  <c r="M13" i="7" s="1"/>
  <c r="G14" i="7"/>
  <c r="H14" i="7"/>
  <c r="I14" i="7"/>
  <c r="J14" i="7"/>
  <c r="K14" i="7"/>
  <c r="M14" i="7" s="1"/>
  <c r="G15" i="7"/>
  <c r="H15" i="7"/>
  <c r="I15" i="7"/>
  <c r="J15" i="7"/>
  <c r="K15" i="7"/>
  <c r="G16" i="7"/>
  <c r="H16" i="7"/>
  <c r="I16" i="7"/>
  <c r="J16" i="7"/>
  <c r="K16" i="7"/>
  <c r="G17" i="7"/>
  <c r="H17" i="7"/>
  <c r="I17" i="7" s="1"/>
  <c r="J17" i="7" s="1"/>
  <c r="K17" i="7" s="1"/>
  <c r="M17" i="7" s="1"/>
  <c r="G18" i="7"/>
  <c r="H18" i="7"/>
  <c r="I18" i="7" s="1"/>
  <c r="J18" i="7" s="1"/>
  <c r="K18" i="7" s="1"/>
  <c r="G19" i="7"/>
  <c r="H19" i="7"/>
  <c r="I19" i="7" s="1"/>
  <c r="J19" i="7" s="1"/>
  <c r="K19" i="7"/>
  <c r="G20" i="7"/>
  <c r="H20" i="7"/>
  <c r="I20" i="7"/>
  <c r="J20" i="7"/>
  <c r="K20" i="7" s="1"/>
  <c r="G21" i="7"/>
  <c r="H21" i="7"/>
  <c r="I21" i="7"/>
  <c r="J21" i="7" s="1"/>
  <c r="K21" i="7" s="1"/>
  <c r="G22" i="7"/>
  <c r="H22" i="7"/>
  <c r="I22" i="7"/>
  <c r="J22" i="7" s="1"/>
  <c r="K22" i="7" s="1"/>
  <c r="M22" i="7" s="1"/>
  <c r="G23" i="7"/>
  <c r="H23" i="7"/>
  <c r="I23" i="7"/>
  <c r="J23" i="7"/>
  <c r="K23" i="7" s="1"/>
  <c r="G24" i="7"/>
  <c r="H24" i="7"/>
  <c r="I24" i="7"/>
  <c r="J24" i="7"/>
  <c r="K24" i="7" s="1"/>
  <c r="M24" i="7" s="1"/>
  <c r="G25" i="7"/>
  <c r="H25" i="7"/>
  <c r="I25" i="7"/>
  <c r="J25" i="7"/>
  <c r="K25" i="7" s="1"/>
  <c r="G26" i="7"/>
  <c r="H26" i="7"/>
  <c r="I26" i="7"/>
  <c r="J26" i="7" s="1"/>
  <c r="K26" i="7" s="1"/>
  <c r="G27" i="7"/>
  <c r="H27" i="7"/>
  <c r="I27" i="7" s="1"/>
  <c r="J27" i="7" s="1"/>
  <c r="K27" i="7"/>
  <c r="G28" i="7"/>
  <c r="H28" i="7"/>
  <c r="I28" i="7"/>
  <c r="J28" i="7"/>
  <c r="K28" i="7"/>
  <c r="M28" i="7"/>
  <c r="G29" i="7"/>
  <c r="H29" i="7"/>
  <c r="I29" i="7"/>
  <c r="J29" i="7"/>
  <c r="K29" i="7"/>
  <c r="G30" i="7"/>
  <c r="H30" i="7"/>
  <c r="I30" i="7"/>
  <c r="J30" i="7"/>
  <c r="K30" i="7"/>
  <c r="G31" i="7"/>
  <c r="H31" i="7"/>
  <c r="I31" i="7" s="1"/>
  <c r="J31" i="7" s="1"/>
  <c r="K31" i="7" s="1"/>
  <c r="G32" i="7"/>
  <c r="H32" i="7"/>
  <c r="I32" i="7" s="1"/>
  <c r="J32" i="7" s="1"/>
  <c r="K32" i="7" s="1"/>
  <c r="M32" i="7" s="1"/>
  <c r="G33" i="7"/>
  <c r="H33" i="7"/>
  <c r="I33" i="7" s="1"/>
  <c r="J33" i="7" s="1"/>
  <c r="K33" i="7" s="1"/>
  <c r="M33" i="7" s="1"/>
  <c r="G34" i="7"/>
  <c r="H34" i="7"/>
  <c r="I34" i="7"/>
  <c r="J34" i="7" s="1"/>
  <c r="K34" i="7" s="1"/>
  <c r="G35" i="7"/>
  <c r="H35" i="7"/>
  <c r="I35" i="7" s="1"/>
  <c r="J35" i="7" s="1"/>
  <c r="K35" i="7"/>
  <c r="M35" i="7" s="1"/>
  <c r="G36" i="7"/>
  <c r="H36" i="7"/>
  <c r="I36" i="7"/>
  <c r="J36" i="7"/>
  <c r="K36" i="7"/>
  <c r="M36" i="7" s="1"/>
  <c r="G37" i="7"/>
  <c r="H37" i="7"/>
  <c r="I37" i="7"/>
  <c r="J37" i="7"/>
  <c r="K37" i="7"/>
  <c r="G38" i="7"/>
  <c r="H38" i="7"/>
  <c r="I38" i="7"/>
  <c r="J38" i="7" s="1"/>
  <c r="K38" i="7" s="1"/>
  <c r="M38" i="7" s="1"/>
  <c r="G39" i="7"/>
  <c r="H39" i="7"/>
  <c r="I39" i="7"/>
  <c r="J39" i="7"/>
  <c r="K39" i="7"/>
  <c r="M39" i="7" s="1"/>
  <c r="G40" i="7"/>
  <c r="H40" i="7"/>
  <c r="I40" i="7"/>
  <c r="J40" i="7"/>
  <c r="K40" i="7"/>
  <c r="G41" i="7"/>
  <c r="H41" i="7"/>
  <c r="I41" i="7"/>
  <c r="J41" i="7"/>
  <c r="K41" i="7" s="1"/>
  <c r="G42" i="7"/>
  <c r="H42" i="7"/>
  <c r="I42" i="7" s="1"/>
  <c r="J42" i="7" s="1"/>
  <c r="K42" i="7" s="1"/>
  <c r="M42" i="7" s="1"/>
  <c r="G43" i="7"/>
  <c r="H43" i="7"/>
  <c r="I43" i="7" s="1"/>
  <c r="J43" i="7" s="1"/>
  <c r="K43" i="7" s="1"/>
  <c r="G44" i="7"/>
  <c r="H44" i="7"/>
  <c r="I44" i="7"/>
  <c r="J44" i="7"/>
  <c r="K44" i="7" s="1"/>
  <c r="M44" i="7" s="1"/>
  <c r="G45" i="7"/>
  <c r="H45" i="7"/>
  <c r="I45" i="7"/>
  <c r="J45" i="7" s="1"/>
  <c r="K45" i="7" s="1"/>
  <c r="G46" i="7"/>
  <c r="H46" i="7"/>
  <c r="I46" i="7" s="1"/>
  <c r="J46" i="7" s="1"/>
  <c r="K46" i="7" s="1"/>
  <c r="G47" i="7"/>
  <c r="H47" i="7"/>
  <c r="I47" i="7"/>
  <c r="J47" i="7" s="1"/>
  <c r="K47" i="7" s="1"/>
  <c r="M47" i="7" s="1"/>
  <c r="G48" i="7"/>
  <c r="H48" i="7"/>
  <c r="I48" i="7"/>
  <c r="J48" i="7"/>
  <c r="K48" i="7" s="1"/>
  <c r="G49" i="7"/>
  <c r="H49" i="7"/>
  <c r="I49" i="7"/>
  <c r="J49" i="7"/>
  <c r="K49" i="7" s="1"/>
  <c r="M49" i="7" s="1"/>
  <c r="G50" i="7"/>
  <c r="H50" i="7"/>
  <c r="I50" i="7"/>
  <c r="J50" i="7" s="1"/>
  <c r="K50" i="7" s="1"/>
  <c r="M50" i="7"/>
  <c r="G51" i="7"/>
  <c r="H51" i="7"/>
  <c r="I51" i="7" s="1"/>
  <c r="J51" i="7" s="1"/>
  <c r="K51" i="7"/>
  <c r="G52" i="7"/>
  <c r="H52" i="7"/>
  <c r="I52" i="7"/>
  <c r="J52" i="7"/>
  <c r="K52" i="7"/>
  <c r="G53" i="7"/>
  <c r="H53" i="7"/>
  <c r="I53" i="7"/>
  <c r="J53" i="7"/>
  <c r="K53" i="7"/>
  <c r="G54" i="7"/>
  <c r="H54" i="7"/>
  <c r="I54" i="7"/>
  <c r="J54" i="7"/>
  <c r="K54" i="7"/>
  <c r="G55" i="7"/>
  <c r="H55" i="7"/>
  <c r="I55" i="7"/>
  <c r="J55" i="7"/>
  <c r="K55" i="7"/>
  <c r="G56" i="7"/>
  <c r="H56" i="7"/>
  <c r="I56" i="7" s="1"/>
  <c r="J56" i="7" s="1"/>
  <c r="K56" i="7" s="1"/>
  <c r="G57" i="7"/>
  <c r="H57" i="7"/>
  <c r="I57" i="7" s="1"/>
  <c r="J57" i="7" s="1"/>
  <c r="K57" i="7" s="1"/>
  <c r="G58" i="7"/>
  <c r="H58" i="7"/>
  <c r="I58" i="7"/>
  <c r="J58" i="7" s="1"/>
  <c r="K58" i="7" s="1"/>
  <c r="G59" i="7"/>
  <c r="H59" i="7"/>
  <c r="I59" i="7" s="1"/>
  <c r="J59" i="7" s="1"/>
  <c r="K59" i="7"/>
  <c r="M59" i="7" s="1"/>
  <c r="G60" i="7"/>
  <c r="H60" i="7"/>
  <c r="I60" i="7"/>
  <c r="J60" i="7"/>
  <c r="K60" i="7"/>
  <c r="M60" i="7" s="1"/>
  <c r="G61" i="7"/>
  <c r="H61" i="7"/>
  <c r="I61" i="7"/>
  <c r="J61" i="7" s="1"/>
  <c r="K61" i="7" s="1"/>
  <c r="M61" i="7" s="1"/>
  <c r="G62" i="7"/>
  <c r="H62" i="7"/>
  <c r="I62" i="7"/>
  <c r="J62" i="7"/>
  <c r="K62" i="7" s="1"/>
  <c r="M62" i="7" s="1"/>
  <c r="M36" i="8" l="1"/>
  <c r="N36" i="8" s="1"/>
  <c r="E36" i="8" s="1"/>
  <c r="N21" i="8"/>
  <c r="E21" i="8" s="1"/>
  <c r="M40" i="8"/>
  <c r="N40" i="8" s="1"/>
  <c r="E40" i="8" s="1"/>
  <c r="M20" i="8"/>
  <c r="N20" i="8" s="1"/>
  <c r="E20" i="8" s="1"/>
  <c r="M32" i="8"/>
  <c r="N32" i="8" s="1"/>
  <c r="E32" i="8" s="1"/>
  <c r="M56" i="8"/>
  <c r="N56" i="8" s="1"/>
  <c r="E56" i="8" s="1"/>
  <c r="M55" i="8"/>
  <c r="N55" i="8" s="1"/>
  <c r="E55" i="8" s="1"/>
  <c r="N14" i="8"/>
  <c r="E14" i="8" s="1"/>
  <c r="M34" i="8"/>
  <c r="N34" i="8" s="1"/>
  <c r="E34" i="8" s="1"/>
  <c r="N10" i="8"/>
  <c r="M51" i="8"/>
  <c r="N51" i="8" s="1"/>
  <c r="E51" i="8" s="1"/>
  <c r="M50" i="8"/>
  <c r="N50" i="8" s="1"/>
  <c r="E50" i="8" s="1"/>
  <c r="M42" i="8"/>
  <c r="N42" i="8" s="1"/>
  <c r="E42" i="8" s="1"/>
  <c r="M14" i="8"/>
  <c r="M52" i="8"/>
  <c r="N52" i="8" s="1"/>
  <c r="E52" i="8" s="1"/>
  <c r="N37" i="8"/>
  <c r="E37" i="8" s="1"/>
  <c r="M48" i="8"/>
  <c r="N48" i="8" s="1"/>
  <c r="E48" i="8" s="1"/>
  <c r="M22" i="8"/>
  <c r="N22" i="8" s="1"/>
  <c r="E22" i="8" s="1"/>
  <c r="M19" i="8"/>
  <c r="N19" i="8" s="1"/>
  <c r="E19" i="8" s="1"/>
  <c r="M26" i="8"/>
  <c r="N26" i="8" s="1"/>
  <c r="E26" i="8" s="1"/>
  <c r="M44" i="8"/>
  <c r="N44" i="8" s="1"/>
  <c r="E44" i="8" s="1"/>
  <c r="M39" i="8"/>
  <c r="N47" i="8"/>
  <c r="E47" i="8" s="1"/>
  <c r="N31" i="8"/>
  <c r="E31" i="8" s="1"/>
  <c r="M13" i="8"/>
  <c r="N13" i="8" s="1"/>
  <c r="E13" i="8" s="1"/>
  <c r="M11" i="8"/>
  <c r="N11" i="8" s="1"/>
  <c r="E11" i="8" s="1"/>
  <c r="N30" i="8"/>
  <c r="E30" i="8" s="1"/>
  <c r="M33" i="8"/>
  <c r="N33" i="8" s="1"/>
  <c r="E33" i="8" s="1"/>
  <c r="M27" i="8"/>
  <c r="N27" i="8" s="1"/>
  <c r="E27" i="8" s="1"/>
  <c r="M24" i="8"/>
  <c r="N24" i="8" s="1"/>
  <c r="E24" i="8" s="1"/>
  <c r="M57" i="8"/>
  <c r="N57" i="8" s="1"/>
  <c r="E57" i="8" s="1"/>
  <c r="M47" i="8"/>
  <c r="M18" i="8"/>
  <c r="N18" i="8" s="1"/>
  <c r="E18" i="8" s="1"/>
  <c r="M37" i="8"/>
  <c r="M53" i="8"/>
  <c r="N53" i="8" s="1"/>
  <c r="E53" i="8" s="1"/>
  <c r="M45" i="8"/>
  <c r="N45" i="8" s="1"/>
  <c r="E45" i="8" s="1"/>
  <c r="N15" i="8"/>
  <c r="E15" i="8" s="1"/>
  <c r="M17" i="8"/>
  <c r="N17" i="8" s="1"/>
  <c r="E17" i="8" s="1"/>
  <c r="M30" i="8"/>
  <c r="M46" i="8"/>
  <c r="M62" i="8"/>
  <c r="M38" i="8"/>
  <c r="N38" i="8" s="1"/>
  <c r="E38" i="8" s="1"/>
  <c r="M54" i="8"/>
  <c r="N54" i="8" s="1"/>
  <c r="E54" i="8" s="1"/>
  <c r="M41" i="8"/>
  <c r="N41" i="8" s="1"/>
  <c r="E41" i="8" s="1"/>
  <c r="M29" i="8"/>
  <c r="N29" i="8" s="1"/>
  <c r="E29" i="8" s="1"/>
  <c r="M49" i="8"/>
  <c r="N49" i="8" s="1"/>
  <c r="E49" i="8" s="1"/>
  <c r="M15" i="8"/>
  <c r="M61" i="8"/>
  <c r="N61" i="8" s="1"/>
  <c r="E61" i="8" s="1"/>
  <c r="N39" i="8"/>
  <c r="E39" i="8" s="1"/>
  <c r="M25" i="8"/>
  <c r="N25" i="8" s="1"/>
  <c r="E25" i="8" s="1"/>
  <c r="M12" i="8"/>
  <c r="N12" i="8" s="1"/>
  <c r="E12" i="8" s="1"/>
  <c r="M58" i="8"/>
  <c r="N58" i="8" s="1"/>
  <c r="E58" i="8" s="1"/>
  <c r="M16" i="8"/>
  <c r="N16" i="8" s="1"/>
  <c r="E16" i="8" s="1"/>
  <c r="N62" i="8"/>
  <c r="E62" i="8" s="1"/>
  <c r="N46" i="8"/>
  <c r="E46" i="8" s="1"/>
  <c r="M23" i="8"/>
  <c r="N23" i="8" s="1"/>
  <c r="E23" i="8" s="1"/>
  <c r="M59" i="8"/>
  <c r="N59" i="8" s="1"/>
  <c r="E59" i="8" s="1"/>
  <c r="M60" i="8"/>
  <c r="N60" i="8" s="1"/>
  <c r="E60" i="8" s="1"/>
  <c r="M25" i="7"/>
  <c r="M21" i="7"/>
  <c r="L57" i="7"/>
  <c r="N57" i="7" s="1"/>
  <c r="E57" i="7" s="1"/>
  <c r="L33" i="7"/>
  <c r="N33" i="7" s="1"/>
  <c r="E33" i="7" s="1"/>
  <c r="L20" i="7"/>
  <c r="N20" i="7" s="1"/>
  <c r="E20" i="7" s="1"/>
  <c r="L42" i="7"/>
  <c r="N42" i="7" s="1"/>
  <c r="E42" i="7" s="1"/>
  <c r="M19" i="7"/>
  <c r="M58" i="7"/>
  <c r="M46" i="7"/>
  <c r="M40" i="7"/>
  <c r="L32" i="7"/>
  <c r="N32" i="7" s="1"/>
  <c r="E32" i="7" s="1"/>
  <c r="M15" i="7"/>
  <c r="M34" i="7"/>
  <c r="L19" i="7"/>
  <c r="N19" i="7" s="1"/>
  <c r="E19" i="7" s="1"/>
  <c r="M18" i="7"/>
  <c r="M45" i="7"/>
  <c r="M43" i="7"/>
  <c r="L31" i="7"/>
  <c r="M20" i="7"/>
  <c r="L18" i="7"/>
  <c r="N18" i="7" s="1"/>
  <c r="E18" i="7" s="1"/>
  <c r="M27" i="7"/>
  <c r="M41" i="7"/>
  <c r="M56" i="7"/>
  <c r="M53" i="7"/>
  <c r="M52" i="7"/>
  <c r="M37" i="7"/>
  <c r="L56" i="7"/>
  <c r="N56" i="7" s="1"/>
  <c r="E56" i="7" s="1"/>
  <c r="M54" i="7"/>
  <c r="M51" i="7"/>
  <c r="M48" i="7"/>
  <c r="M23" i="7"/>
  <c r="M12" i="7"/>
  <c r="L58" i="7"/>
  <c r="N58" i="7" s="1"/>
  <c r="E58" i="7" s="1"/>
  <c r="L44" i="7"/>
  <c r="N44" i="7" s="1"/>
  <c r="E44" i="7" s="1"/>
  <c r="M31" i="7"/>
  <c r="M26" i="7"/>
  <c r="M57" i="7"/>
  <c r="M55" i="7"/>
  <c r="L48" i="7"/>
  <c r="N48" i="7" s="1"/>
  <c r="E48" i="7" s="1"/>
  <c r="L43" i="7"/>
  <c r="N43" i="7" s="1"/>
  <c r="E43" i="7" s="1"/>
  <c r="M30" i="7"/>
  <c r="M29" i="7"/>
  <c r="L23" i="7"/>
  <c r="N23" i="7" s="1"/>
  <c r="E23" i="7" s="1"/>
  <c r="I6" i="7"/>
  <c r="L17" i="7" s="1"/>
  <c r="N17" i="7" s="1"/>
  <c r="E17" i="7" s="1"/>
  <c r="L49" i="7"/>
  <c r="N49" i="7" s="1"/>
  <c r="E49" i="7" s="1"/>
  <c r="L25" i="7"/>
  <c r="N25" i="7" s="1"/>
  <c r="E25" i="7" s="1"/>
  <c r="L40" i="7"/>
  <c r="N40" i="7" s="1"/>
  <c r="E40" i="7" s="1"/>
  <c r="M16" i="7"/>
  <c r="L24" i="7"/>
  <c r="N24" i="7" s="1"/>
  <c r="E24" i="7" s="1"/>
  <c r="L41" i="7"/>
  <c r="N41" i="7" s="1"/>
  <c r="E41" i="7" s="1"/>
  <c r="L16" i="7"/>
  <c r="B6" i="6"/>
  <c r="B7" i="6"/>
  <c r="E10" i="6"/>
  <c r="G10" i="6"/>
  <c r="I6" i="6" s="1"/>
  <c r="H10" i="6"/>
  <c r="I10" i="6"/>
  <c r="J10" i="6" s="1"/>
  <c r="K10" i="6" s="1"/>
  <c r="G11" i="6"/>
  <c r="L11" i="6" s="1"/>
  <c r="H11" i="6"/>
  <c r="I11" i="6" s="1"/>
  <c r="J11" i="6" s="1"/>
  <c r="K11" i="6" s="1"/>
  <c r="G12" i="6"/>
  <c r="H12" i="6"/>
  <c r="I12" i="6" s="1"/>
  <c r="J12" i="6" s="1"/>
  <c r="K12" i="6" s="1"/>
  <c r="G13" i="6"/>
  <c r="H13" i="6"/>
  <c r="I13" i="6" s="1"/>
  <c r="J13" i="6" s="1"/>
  <c r="K13" i="6" s="1"/>
  <c r="G14" i="6"/>
  <c r="H14" i="6"/>
  <c r="I14" i="6"/>
  <c r="J14" i="6"/>
  <c r="K14" i="6"/>
  <c r="L14" i="6"/>
  <c r="G15" i="6"/>
  <c r="H15" i="6"/>
  <c r="I15" i="6"/>
  <c r="J15" i="6"/>
  <c r="K15" i="6"/>
  <c r="L15" i="6"/>
  <c r="G16" i="6"/>
  <c r="L16" i="6" s="1"/>
  <c r="H16" i="6"/>
  <c r="I16" i="6"/>
  <c r="J16" i="6"/>
  <c r="K16" i="6" s="1"/>
  <c r="G17" i="6"/>
  <c r="L17" i="6" s="1"/>
  <c r="H17" i="6"/>
  <c r="I17" i="6"/>
  <c r="J17" i="6"/>
  <c r="K17" i="6" s="1"/>
  <c r="G18" i="6"/>
  <c r="L18" i="6" s="1"/>
  <c r="H18" i="6"/>
  <c r="I18" i="6"/>
  <c r="J18" i="6" s="1"/>
  <c r="K18" i="6" s="1"/>
  <c r="G19" i="6"/>
  <c r="H19" i="6"/>
  <c r="I19" i="6" s="1"/>
  <c r="J19" i="6" s="1"/>
  <c r="K19" i="6" s="1"/>
  <c r="G20" i="6"/>
  <c r="L20" i="6" s="1"/>
  <c r="H20" i="6"/>
  <c r="I20" i="6" s="1"/>
  <c r="J20" i="6" s="1"/>
  <c r="K20" i="6" s="1"/>
  <c r="G21" i="6"/>
  <c r="H21" i="6"/>
  <c r="I21" i="6" s="1"/>
  <c r="J21" i="6" s="1"/>
  <c r="K21" i="6" s="1"/>
  <c r="G22" i="6"/>
  <c r="H22" i="6"/>
  <c r="I22" i="6"/>
  <c r="J22" i="6"/>
  <c r="K22" i="6"/>
  <c r="G23" i="6"/>
  <c r="H23" i="6"/>
  <c r="I23" i="6"/>
  <c r="J23" i="6"/>
  <c r="K23" i="6"/>
  <c r="G24" i="6"/>
  <c r="H24" i="6"/>
  <c r="I24" i="6"/>
  <c r="J24" i="6"/>
  <c r="K24" i="6"/>
  <c r="G25" i="6"/>
  <c r="L25" i="6" s="1"/>
  <c r="H25" i="6"/>
  <c r="I25" i="6"/>
  <c r="J25" i="6" s="1"/>
  <c r="K25" i="6" s="1"/>
  <c r="G26" i="6"/>
  <c r="L26" i="6" s="1"/>
  <c r="H26" i="6"/>
  <c r="I26" i="6"/>
  <c r="J26" i="6" s="1"/>
  <c r="K26" i="6" s="1"/>
  <c r="G27" i="6"/>
  <c r="L27" i="6" s="1"/>
  <c r="H27" i="6"/>
  <c r="I27" i="6" s="1"/>
  <c r="J27" i="6" s="1"/>
  <c r="K27" i="6" s="1"/>
  <c r="G28" i="6"/>
  <c r="H28" i="6"/>
  <c r="I28" i="6" s="1"/>
  <c r="J28" i="6" s="1"/>
  <c r="K28" i="6" s="1"/>
  <c r="G29" i="6"/>
  <c r="H29" i="6"/>
  <c r="I29" i="6" s="1"/>
  <c r="J29" i="6" s="1"/>
  <c r="K29" i="6" s="1"/>
  <c r="G30" i="6"/>
  <c r="H30" i="6"/>
  <c r="I30" i="6"/>
  <c r="J30" i="6"/>
  <c r="K30" i="6"/>
  <c r="L30" i="6"/>
  <c r="G31" i="6"/>
  <c r="H31" i="6"/>
  <c r="I31" i="6"/>
  <c r="J31" i="6"/>
  <c r="K31" i="6"/>
  <c r="L31" i="6"/>
  <c r="G32" i="6"/>
  <c r="L32" i="6" s="1"/>
  <c r="H32" i="6"/>
  <c r="I32" i="6"/>
  <c r="J32" i="6"/>
  <c r="K32" i="6" s="1"/>
  <c r="G33" i="6"/>
  <c r="L33" i="6" s="1"/>
  <c r="H33" i="6"/>
  <c r="I33" i="6"/>
  <c r="J33" i="6"/>
  <c r="K33" i="6" s="1"/>
  <c r="G34" i="6"/>
  <c r="L34" i="6" s="1"/>
  <c r="H34" i="6"/>
  <c r="I34" i="6"/>
  <c r="J34" i="6" s="1"/>
  <c r="K34" i="6" s="1"/>
  <c r="G35" i="6"/>
  <c r="H35" i="6"/>
  <c r="I35" i="6" s="1"/>
  <c r="J35" i="6" s="1"/>
  <c r="K35" i="6" s="1"/>
  <c r="G36" i="6"/>
  <c r="L36" i="6" s="1"/>
  <c r="H36" i="6"/>
  <c r="I36" i="6" s="1"/>
  <c r="J36" i="6" s="1"/>
  <c r="K36" i="6" s="1"/>
  <c r="G37" i="6"/>
  <c r="H37" i="6"/>
  <c r="I37" i="6" s="1"/>
  <c r="J37" i="6" s="1"/>
  <c r="K37" i="6" s="1"/>
  <c r="G38" i="6"/>
  <c r="H38" i="6"/>
  <c r="I38" i="6"/>
  <c r="J38" i="6"/>
  <c r="K38" i="6"/>
  <c r="G39" i="6"/>
  <c r="H39" i="6"/>
  <c r="I39" i="6"/>
  <c r="J39" i="6"/>
  <c r="K39" i="6"/>
  <c r="L39" i="6"/>
  <c r="G40" i="6"/>
  <c r="H40" i="6"/>
  <c r="I40" i="6"/>
  <c r="J40" i="6"/>
  <c r="K40" i="6"/>
  <c r="G41" i="6"/>
  <c r="L41" i="6" s="1"/>
  <c r="H41" i="6"/>
  <c r="I41" i="6"/>
  <c r="J41" i="6" s="1"/>
  <c r="K41" i="6" s="1"/>
  <c r="G42" i="6"/>
  <c r="L42" i="6" s="1"/>
  <c r="H42" i="6"/>
  <c r="I42" i="6"/>
  <c r="J42" i="6" s="1"/>
  <c r="K42" i="6" s="1"/>
  <c r="G43" i="6"/>
  <c r="L43" i="6" s="1"/>
  <c r="H43" i="6"/>
  <c r="I43" i="6" s="1"/>
  <c r="J43" i="6" s="1"/>
  <c r="K43" i="6" s="1"/>
  <c r="G44" i="6"/>
  <c r="L44" i="6" s="1"/>
  <c r="H44" i="6"/>
  <c r="I44" i="6"/>
  <c r="J44" i="6" s="1"/>
  <c r="K44" i="6" s="1"/>
  <c r="G45" i="6"/>
  <c r="H45" i="6"/>
  <c r="I45" i="6" s="1"/>
  <c r="J45" i="6" s="1"/>
  <c r="K45" i="6" s="1"/>
  <c r="G46" i="6"/>
  <c r="H46" i="6"/>
  <c r="I46" i="6"/>
  <c r="J46" i="6"/>
  <c r="K46" i="6"/>
  <c r="L46" i="6"/>
  <c r="G47" i="6"/>
  <c r="H47" i="6"/>
  <c r="I47" i="6"/>
  <c r="J47" i="6"/>
  <c r="K47" i="6"/>
  <c r="L47" i="6"/>
  <c r="G48" i="6"/>
  <c r="L48" i="6" s="1"/>
  <c r="H48" i="6"/>
  <c r="I48" i="6"/>
  <c r="J48" i="6"/>
  <c r="K48" i="6"/>
  <c r="G49" i="6"/>
  <c r="L49" i="6" s="1"/>
  <c r="H49" i="6"/>
  <c r="I49" i="6"/>
  <c r="J49" i="6"/>
  <c r="K49" i="6" s="1"/>
  <c r="G50" i="6"/>
  <c r="H50" i="6"/>
  <c r="I50" i="6" s="1"/>
  <c r="J50" i="6" s="1"/>
  <c r="K50" i="6" s="1"/>
  <c r="G51" i="6"/>
  <c r="L51" i="6" s="1"/>
  <c r="H51" i="6"/>
  <c r="I51" i="6" s="1"/>
  <c r="J51" i="6" s="1"/>
  <c r="K51" i="6" s="1"/>
  <c r="G52" i="6"/>
  <c r="L52" i="6" s="1"/>
  <c r="H52" i="6"/>
  <c r="I52" i="6"/>
  <c r="J52" i="6" s="1"/>
  <c r="K52" i="6" s="1"/>
  <c r="G53" i="6"/>
  <c r="H53" i="6"/>
  <c r="I53" i="6" s="1"/>
  <c r="J53" i="6" s="1"/>
  <c r="K53" i="6" s="1"/>
  <c r="G54" i="6"/>
  <c r="H54" i="6"/>
  <c r="I54" i="6"/>
  <c r="J54" i="6"/>
  <c r="K54" i="6"/>
  <c r="L54" i="6"/>
  <c r="G55" i="6"/>
  <c r="H55" i="6"/>
  <c r="I55" i="6"/>
  <c r="J55" i="6"/>
  <c r="K55" i="6"/>
  <c r="L55" i="6"/>
  <c r="G56" i="6"/>
  <c r="L56" i="6" s="1"/>
  <c r="H56" i="6"/>
  <c r="I56" i="6"/>
  <c r="J56" i="6"/>
  <c r="K56" i="6" s="1"/>
  <c r="G57" i="6"/>
  <c r="L57" i="6" s="1"/>
  <c r="H57" i="6"/>
  <c r="I57" i="6"/>
  <c r="J57" i="6"/>
  <c r="K57" i="6" s="1"/>
  <c r="G58" i="6"/>
  <c r="L58" i="6" s="1"/>
  <c r="H58" i="6"/>
  <c r="I58" i="6"/>
  <c r="J58" i="6" s="1"/>
  <c r="K58" i="6" s="1"/>
  <c r="G59" i="6"/>
  <c r="L59" i="6" s="1"/>
  <c r="H59" i="6"/>
  <c r="I59" i="6" s="1"/>
  <c r="J59" i="6" s="1"/>
  <c r="K59" i="6" s="1"/>
  <c r="G60" i="6"/>
  <c r="L60" i="6" s="1"/>
  <c r="H60" i="6"/>
  <c r="I60" i="6"/>
  <c r="J60" i="6" s="1"/>
  <c r="K60" i="6" s="1"/>
  <c r="G61" i="6"/>
  <c r="H61" i="6"/>
  <c r="I61" i="6" s="1"/>
  <c r="J61" i="6" s="1"/>
  <c r="K61" i="6" s="1"/>
  <c r="G62" i="6"/>
  <c r="H62" i="6"/>
  <c r="I62" i="6"/>
  <c r="J62" i="6"/>
  <c r="K62" i="6"/>
  <c r="L62" i="6"/>
  <c r="L60" i="7" l="1"/>
  <c r="N60" i="7" s="1"/>
  <c r="E60" i="7" s="1"/>
  <c r="L10" i="7"/>
  <c r="N10" i="7" s="1"/>
  <c r="N31" i="7"/>
  <c r="E31" i="7" s="1"/>
  <c r="N16" i="7"/>
  <c r="E16" i="7" s="1"/>
  <c r="L37" i="7"/>
  <c r="N37" i="7" s="1"/>
  <c r="E37" i="7" s="1"/>
  <c r="L38" i="7"/>
  <c r="N38" i="7" s="1"/>
  <c r="E38" i="7" s="1"/>
  <c r="L22" i="7"/>
  <c r="N22" i="7" s="1"/>
  <c r="E22" i="7" s="1"/>
  <c r="L61" i="7"/>
  <c r="N61" i="7" s="1"/>
  <c r="E61" i="7" s="1"/>
  <c r="L62" i="7"/>
  <c r="N62" i="7" s="1"/>
  <c r="E62" i="7" s="1"/>
  <c r="L21" i="7"/>
  <c r="N21" i="7" s="1"/>
  <c r="E21" i="7" s="1"/>
  <c r="L27" i="7"/>
  <c r="N27" i="7" s="1"/>
  <c r="E27" i="7" s="1"/>
  <c r="L45" i="7"/>
  <c r="N45" i="7" s="1"/>
  <c r="E45" i="7" s="1"/>
  <c r="L46" i="7"/>
  <c r="N46" i="7" s="1"/>
  <c r="E46" i="7" s="1"/>
  <c r="L26" i="7"/>
  <c r="N26" i="7" s="1"/>
  <c r="E26" i="7" s="1"/>
  <c r="L35" i="7"/>
  <c r="N35" i="7" s="1"/>
  <c r="E35" i="7" s="1"/>
  <c r="L12" i="7"/>
  <c r="N12" i="7" s="1"/>
  <c r="E12" i="7" s="1"/>
  <c r="L51" i="7"/>
  <c r="N51" i="7" s="1"/>
  <c r="E51" i="7" s="1"/>
  <c r="L54" i="7"/>
  <c r="N54" i="7" s="1"/>
  <c r="E54" i="7" s="1"/>
  <c r="L52" i="7"/>
  <c r="N52" i="7" s="1"/>
  <c r="E52" i="7" s="1"/>
  <c r="L53" i="7"/>
  <c r="N53" i="7" s="1"/>
  <c r="E53" i="7" s="1"/>
  <c r="L34" i="7"/>
  <c r="N34" i="7" s="1"/>
  <c r="E34" i="7" s="1"/>
  <c r="L50" i="7"/>
  <c r="N50" i="7" s="1"/>
  <c r="E50" i="7" s="1"/>
  <c r="L29" i="7"/>
  <c r="N29" i="7" s="1"/>
  <c r="E29" i="7" s="1"/>
  <c r="L36" i="7"/>
  <c r="N36" i="7" s="1"/>
  <c r="E36" i="7" s="1"/>
  <c r="L13" i="7"/>
  <c r="N13" i="7" s="1"/>
  <c r="E13" i="7" s="1"/>
  <c r="L55" i="7"/>
  <c r="N55" i="7" s="1"/>
  <c r="E55" i="7" s="1"/>
  <c r="L11" i="7"/>
  <c r="N11" i="7" s="1"/>
  <c r="E11" i="7" s="1"/>
  <c r="L14" i="7"/>
  <c r="N14" i="7" s="1"/>
  <c r="E14" i="7" s="1"/>
  <c r="L39" i="7"/>
  <c r="N39" i="7" s="1"/>
  <c r="E39" i="7" s="1"/>
  <c r="L15" i="7"/>
  <c r="N15" i="7" s="1"/>
  <c r="E15" i="7" s="1"/>
  <c r="L30" i="7"/>
  <c r="N30" i="7" s="1"/>
  <c r="E30" i="7" s="1"/>
  <c r="L47" i="7"/>
  <c r="N47" i="7" s="1"/>
  <c r="E47" i="7" s="1"/>
  <c r="L28" i="7"/>
  <c r="N28" i="7" s="1"/>
  <c r="E28" i="7" s="1"/>
  <c r="L59" i="7"/>
  <c r="N59" i="7" s="1"/>
  <c r="E59" i="7" s="1"/>
  <c r="M56" i="6"/>
  <c r="N56" i="6" s="1"/>
  <c r="E56" i="6" s="1"/>
  <c r="M32" i="6"/>
  <c r="N32" i="6" s="1"/>
  <c r="E32" i="6" s="1"/>
  <c r="M61" i="6"/>
  <c r="M50" i="6"/>
  <c r="M41" i="6"/>
  <c r="N41" i="6" s="1"/>
  <c r="E41" i="6" s="1"/>
  <c r="M24" i="6"/>
  <c r="M17" i="6"/>
  <c r="N17" i="6" s="1"/>
  <c r="E17" i="6" s="1"/>
  <c r="I7" i="6"/>
  <c r="M10" i="6"/>
  <c r="M31" i="6"/>
  <c r="N31" i="6" s="1"/>
  <c r="E31" i="6" s="1"/>
  <c r="M44" i="6"/>
  <c r="N44" i="6" s="1"/>
  <c r="E44" i="6" s="1"/>
  <c r="M19" i="6"/>
  <c r="L13" i="6"/>
  <c r="L37" i="6"/>
  <c r="L45" i="6"/>
  <c r="L61" i="6"/>
  <c r="L21" i="6"/>
  <c r="L29" i="6"/>
  <c r="L53" i="6"/>
  <c r="M55" i="6"/>
  <c r="L40" i="6"/>
  <c r="N40" i="6" s="1"/>
  <c r="E40" i="6" s="1"/>
  <c r="L38" i="6"/>
  <c r="L35" i="6"/>
  <c r="M28" i="6"/>
  <c r="L24" i="6"/>
  <c r="L22" i="6"/>
  <c r="L19" i="6"/>
  <c r="N19" i="6" s="1"/>
  <c r="E19" i="6" s="1"/>
  <c r="M12" i="6"/>
  <c r="M49" i="6"/>
  <c r="N49" i="6" s="1"/>
  <c r="E49" i="6" s="1"/>
  <c r="M36" i="6"/>
  <c r="N36" i="6" s="1"/>
  <c r="E36" i="6" s="1"/>
  <c r="M20" i="6"/>
  <c r="N20" i="6" s="1"/>
  <c r="E20" i="6" s="1"/>
  <c r="M60" i="6"/>
  <c r="N60" i="6" s="1"/>
  <c r="E60" i="6" s="1"/>
  <c r="M47" i="6"/>
  <c r="N47" i="6" s="1"/>
  <c r="E47" i="6" s="1"/>
  <c r="N55" i="6"/>
  <c r="E55" i="6" s="1"/>
  <c r="L28" i="6"/>
  <c r="N28" i="6" s="1"/>
  <c r="E28" i="6" s="1"/>
  <c r="L23" i="6"/>
  <c r="M18" i="6"/>
  <c r="N18" i="6" s="1"/>
  <c r="E18" i="6" s="1"/>
  <c r="L12" i="6"/>
  <c r="N12" i="6" s="1"/>
  <c r="E12" i="6" s="1"/>
  <c r="M58" i="6"/>
  <c r="N58" i="6" s="1"/>
  <c r="E58" i="6" s="1"/>
  <c r="N48" i="6"/>
  <c r="E48" i="6" s="1"/>
  <c r="M40" i="6"/>
  <c r="M33" i="6"/>
  <c r="N33" i="6" s="1"/>
  <c r="E33" i="6" s="1"/>
  <c r="M42" i="6"/>
  <c r="N42" i="6" s="1"/>
  <c r="E42" i="6" s="1"/>
  <c r="M15" i="6"/>
  <c r="N15" i="6" s="1"/>
  <c r="E15" i="6" s="1"/>
  <c r="M48" i="6"/>
  <c r="M59" i="6"/>
  <c r="N59" i="6"/>
  <c r="E59" i="6" s="1"/>
  <c r="M52" i="6"/>
  <c r="N52" i="6" s="1"/>
  <c r="E52" i="6" s="1"/>
  <c r="L50" i="6"/>
  <c r="N50" i="6" s="1"/>
  <c r="E50" i="6" s="1"/>
  <c r="M39" i="6"/>
  <c r="N39" i="6" s="1"/>
  <c r="E39" i="6" s="1"/>
  <c r="L10" i="6"/>
  <c r="B6" i="5"/>
  <c r="I6" i="5"/>
  <c r="L13" i="5" s="1"/>
  <c r="B7" i="5"/>
  <c r="E10" i="5"/>
  <c r="G10" i="5"/>
  <c r="H10" i="5"/>
  <c r="I10" i="5"/>
  <c r="J10" i="5" s="1"/>
  <c r="K10" i="5" s="1"/>
  <c r="L10" i="5"/>
  <c r="G11" i="5"/>
  <c r="L11" i="5" s="1"/>
  <c r="H11" i="5"/>
  <c r="I11" i="5" s="1"/>
  <c r="J11" i="5" s="1"/>
  <c r="K11" i="5" s="1"/>
  <c r="G12" i="5"/>
  <c r="L12" i="5" s="1"/>
  <c r="H12" i="5"/>
  <c r="I12" i="5"/>
  <c r="J12" i="5"/>
  <c r="K12" i="5" s="1"/>
  <c r="G13" i="5"/>
  <c r="H13" i="5"/>
  <c r="I13" i="5"/>
  <c r="J13" i="5" s="1"/>
  <c r="K13" i="5" s="1"/>
  <c r="G14" i="5"/>
  <c r="H14" i="5"/>
  <c r="I14" i="5" s="1"/>
  <c r="J14" i="5" s="1"/>
  <c r="K14" i="5" s="1"/>
  <c r="L14" i="5"/>
  <c r="G15" i="5"/>
  <c r="L15" i="5" s="1"/>
  <c r="H15" i="5"/>
  <c r="I15" i="5" s="1"/>
  <c r="J15" i="5" s="1"/>
  <c r="K15" i="5" s="1"/>
  <c r="G16" i="5"/>
  <c r="L16" i="5" s="1"/>
  <c r="H16" i="5"/>
  <c r="I16" i="5"/>
  <c r="J16" i="5"/>
  <c r="K16" i="5"/>
  <c r="G17" i="5"/>
  <c r="H17" i="5"/>
  <c r="I17" i="5"/>
  <c r="J17" i="5"/>
  <c r="K17" i="5" s="1"/>
  <c r="L17" i="5"/>
  <c r="G18" i="5"/>
  <c r="H18" i="5"/>
  <c r="I18" i="5"/>
  <c r="J18" i="5" s="1"/>
  <c r="K18" i="5" s="1"/>
  <c r="L18" i="5"/>
  <c r="G19" i="5"/>
  <c r="L19" i="5" s="1"/>
  <c r="H19" i="5"/>
  <c r="I19" i="5" s="1"/>
  <c r="J19" i="5" s="1"/>
  <c r="K19" i="5" s="1"/>
  <c r="G20" i="5"/>
  <c r="L20" i="5" s="1"/>
  <c r="H20" i="5"/>
  <c r="I20" i="5"/>
  <c r="J20" i="5"/>
  <c r="K20" i="5"/>
  <c r="G21" i="5"/>
  <c r="H21" i="5"/>
  <c r="I21" i="5"/>
  <c r="J21" i="5"/>
  <c r="K21" i="5" s="1"/>
  <c r="L21" i="5"/>
  <c r="G22" i="5"/>
  <c r="H22" i="5"/>
  <c r="I22" i="5"/>
  <c r="J22" i="5" s="1"/>
  <c r="K22" i="5" s="1"/>
  <c r="L22" i="5"/>
  <c r="G23" i="5"/>
  <c r="L23" i="5" s="1"/>
  <c r="H23" i="5"/>
  <c r="I23" i="5" s="1"/>
  <c r="J23" i="5" s="1"/>
  <c r="K23" i="5" s="1"/>
  <c r="G24" i="5"/>
  <c r="L24" i="5" s="1"/>
  <c r="H24" i="5"/>
  <c r="I24" i="5"/>
  <c r="J24" i="5"/>
  <c r="K24" i="5"/>
  <c r="G25" i="5"/>
  <c r="H25" i="5"/>
  <c r="I25" i="5"/>
  <c r="J25" i="5"/>
  <c r="K25" i="5" s="1"/>
  <c r="L25" i="5"/>
  <c r="G26" i="5"/>
  <c r="H26" i="5"/>
  <c r="I26" i="5"/>
  <c r="J26" i="5" s="1"/>
  <c r="K26" i="5" s="1"/>
  <c r="L26" i="5"/>
  <c r="G27" i="5"/>
  <c r="L27" i="5" s="1"/>
  <c r="H27" i="5"/>
  <c r="I27" i="5" s="1"/>
  <c r="J27" i="5" s="1"/>
  <c r="K27" i="5" s="1"/>
  <c r="G28" i="5"/>
  <c r="L28" i="5" s="1"/>
  <c r="H28" i="5"/>
  <c r="I28" i="5"/>
  <c r="J28" i="5"/>
  <c r="K28" i="5"/>
  <c r="G29" i="5"/>
  <c r="H29" i="5"/>
  <c r="I29" i="5"/>
  <c r="J29" i="5"/>
  <c r="K29" i="5" s="1"/>
  <c r="L29" i="5"/>
  <c r="G30" i="5"/>
  <c r="H30" i="5"/>
  <c r="I30" i="5"/>
  <c r="J30" i="5" s="1"/>
  <c r="K30" i="5" s="1"/>
  <c r="L30" i="5"/>
  <c r="G31" i="5"/>
  <c r="L31" i="5" s="1"/>
  <c r="H31" i="5"/>
  <c r="I31" i="5" s="1"/>
  <c r="J31" i="5" s="1"/>
  <c r="K31" i="5" s="1"/>
  <c r="G32" i="5"/>
  <c r="L32" i="5" s="1"/>
  <c r="H32" i="5"/>
  <c r="I32" i="5"/>
  <c r="J32" i="5"/>
  <c r="K32" i="5"/>
  <c r="G33" i="5"/>
  <c r="H33" i="5"/>
  <c r="I33" i="5"/>
  <c r="J33" i="5"/>
  <c r="K33" i="5" s="1"/>
  <c r="L33" i="5"/>
  <c r="G34" i="5"/>
  <c r="H34" i="5"/>
  <c r="I34" i="5"/>
  <c r="J34" i="5" s="1"/>
  <c r="K34" i="5" s="1"/>
  <c r="L34" i="5"/>
  <c r="G35" i="5"/>
  <c r="L35" i="5" s="1"/>
  <c r="H35" i="5"/>
  <c r="I35" i="5" s="1"/>
  <c r="J35" i="5" s="1"/>
  <c r="K35" i="5" s="1"/>
  <c r="G36" i="5"/>
  <c r="L36" i="5" s="1"/>
  <c r="H36" i="5"/>
  <c r="I36" i="5"/>
  <c r="J36" i="5"/>
  <c r="K36" i="5"/>
  <c r="G37" i="5"/>
  <c r="H37" i="5"/>
  <c r="I37" i="5"/>
  <c r="J37" i="5"/>
  <c r="K37" i="5" s="1"/>
  <c r="L37" i="5"/>
  <c r="G38" i="5"/>
  <c r="H38" i="5"/>
  <c r="I38" i="5"/>
  <c r="J38" i="5" s="1"/>
  <c r="K38" i="5" s="1"/>
  <c r="L38" i="5"/>
  <c r="G39" i="5"/>
  <c r="L39" i="5" s="1"/>
  <c r="H39" i="5"/>
  <c r="I39" i="5" s="1"/>
  <c r="J39" i="5" s="1"/>
  <c r="K39" i="5" s="1"/>
  <c r="G40" i="5"/>
  <c r="L40" i="5" s="1"/>
  <c r="H40" i="5"/>
  <c r="I40" i="5"/>
  <c r="J40" i="5"/>
  <c r="K40" i="5"/>
  <c r="G41" i="5"/>
  <c r="H41" i="5"/>
  <c r="I41" i="5"/>
  <c r="J41" i="5"/>
  <c r="K41" i="5" s="1"/>
  <c r="L41" i="5"/>
  <c r="G42" i="5"/>
  <c r="H42" i="5"/>
  <c r="I42" i="5"/>
  <c r="J42" i="5" s="1"/>
  <c r="K42" i="5" s="1"/>
  <c r="L42" i="5"/>
  <c r="G43" i="5"/>
  <c r="L43" i="5" s="1"/>
  <c r="H43" i="5"/>
  <c r="I43" i="5" s="1"/>
  <c r="J43" i="5" s="1"/>
  <c r="K43" i="5" s="1"/>
  <c r="G44" i="5"/>
  <c r="L44" i="5" s="1"/>
  <c r="H44" i="5"/>
  <c r="I44" i="5"/>
  <c r="J44" i="5"/>
  <c r="K44" i="5"/>
  <c r="G45" i="5"/>
  <c r="H45" i="5"/>
  <c r="I45" i="5"/>
  <c r="J45" i="5"/>
  <c r="K45" i="5" s="1"/>
  <c r="L45" i="5"/>
  <c r="G46" i="5"/>
  <c r="H46" i="5"/>
  <c r="I46" i="5"/>
  <c r="J46" i="5" s="1"/>
  <c r="K46" i="5" s="1"/>
  <c r="L46" i="5"/>
  <c r="G47" i="5"/>
  <c r="L47" i="5" s="1"/>
  <c r="H47" i="5"/>
  <c r="I47" i="5" s="1"/>
  <c r="J47" i="5" s="1"/>
  <c r="K47" i="5" s="1"/>
  <c r="G48" i="5"/>
  <c r="L48" i="5" s="1"/>
  <c r="H48" i="5"/>
  <c r="I48" i="5"/>
  <c r="J48" i="5"/>
  <c r="K48" i="5"/>
  <c r="G49" i="5"/>
  <c r="H49" i="5"/>
  <c r="I49" i="5"/>
  <c r="J49" i="5"/>
  <c r="K49" i="5" s="1"/>
  <c r="L49" i="5"/>
  <c r="G50" i="5"/>
  <c r="H50" i="5"/>
  <c r="I50" i="5"/>
  <c r="J50" i="5" s="1"/>
  <c r="K50" i="5" s="1"/>
  <c r="L50" i="5"/>
  <c r="G51" i="5"/>
  <c r="L51" i="5" s="1"/>
  <c r="H51" i="5"/>
  <c r="I51" i="5" s="1"/>
  <c r="J51" i="5" s="1"/>
  <c r="K51" i="5" s="1"/>
  <c r="G52" i="5"/>
  <c r="L52" i="5" s="1"/>
  <c r="H52" i="5"/>
  <c r="I52" i="5"/>
  <c r="J52" i="5"/>
  <c r="K52" i="5"/>
  <c r="G53" i="5"/>
  <c r="H53" i="5"/>
  <c r="I53" i="5"/>
  <c r="J53" i="5"/>
  <c r="K53" i="5" s="1"/>
  <c r="L53" i="5"/>
  <c r="G54" i="5"/>
  <c r="H54" i="5"/>
  <c r="I54" i="5"/>
  <c r="J54" i="5" s="1"/>
  <c r="K54" i="5" s="1"/>
  <c r="L54" i="5"/>
  <c r="G55" i="5"/>
  <c r="L55" i="5" s="1"/>
  <c r="H55" i="5"/>
  <c r="I55" i="5" s="1"/>
  <c r="J55" i="5" s="1"/>
  <c r="K55" i="5" s="1"/>
  <c r="G56" i="5"/>
  <c r="L56" i="5" s="1"/>
  <c r="H56" i="5"/>
  <c r="I56" i="5"/>
  <c r="J56" i="5"/>
  <c r="K56" i="5"/>
  <c r="G57" i="5"/>
  <c r="H57" i="5"/>
  <c r="I57" i="5"/>
  <c r="J57" i="5"/>
  <c r="K57" i="5" s="1"/>
  <c r="L57" i="5"/>
  <c r="G58" i="5"/>
  <c r="H58" i="5"/>
  <c r="I58" i="5"/>
  <c r="J58" i="5" s="1"/>
  <c r="K58" i="5" s="1"/>
  <c r="L58" i="5"/>
  <c r="G59" i="5"/>
  <c r="L59" i="5" s="1"/>
  <c r="H59" i="5"/>
  <c r="I59" i="5" s="1"/>
  <c r="J59" i="5" s="1"/>
  <c r="K59" i="5" s="1"/>
  <c r="G60" i="5"/>
  <c r="L60" i="5" s="1"/>
  <c r="H60" i="5"/>
  <c r="I60" i="5"/>
  <c r="J60" i="5"/>
  <c r="K60" i="5"/>
  <c r="G61" i="5"/>
  <c r="H61" i="5"/>
  <c r="I61" i="5"/>
  <c r="J61" i="5"/>
  <c r="K61" i="5" s="1"/>
  <c r="L61" i="5"/>
  <c r="G62" i="5"/>
  <c r="H62" i="5"/>
  <c r="I62" i="5"/>
  <c r="J62" i="5" s="1"/>
  <c r="K62" i="5" s="1"/>
  <c r="L62" i="5"/>
  <c r="N10" i="6" l="1"/>
  <c r="N29" i="6"/>
  <c r="E29" i="6" s="1"/>
  <c r="M46" i="6"/>
  <c r="N46" i="6" s="1"/>
  <c r="E46" i="6" s="1"/>
  <c r="M13" i="6"/>
  <c r="N13" i="6" s="1"/>
  <c r="E13" i="6" s="1"/>
  <c r="M53" i="6"/>
  <c r="N53" i="6" s="1"/>
  <c r="E53" i="6" s="1"/>
  <c r="M54" i="6"/>
  <c r="N54" i="6" s="1"/>
  <c r="E54" i="6" s="1"/>
  <c r="M14" i="6"/>
  <c r="N14" i="6" s="1"/>
  <c r="E14" i="6" s="1"/>
  <c r="M29" i="6"/>
  <c r="M30" i="6"/>
  <c r="N30" i="6" s="1"/>
  <c r="E30" i="6" s="1"/>
  <c r="M62" i="6"/>
  <c r="N62" i="6" s="1"/>
  <c r="E62" i="6" s="1"/>
  <c r="M21" i="6"/>
  <c r="N21" i="6" s="1"/>
  <c r="E21" i="6" s="1"/>
  <c r="M22" i="6"/>
  <c r="N22" i="6" s="1"/>
  <c r="E22" i="6" s="1"/>
  <c r="M37" i="6"/>
  <c r="N37" i="6" s="1"/>
  <c r="E37" i="6" s="1"/>
  <c r="M38" i="6"/>
  <c r="M11" i="6"/>
  <c r="N11" i="6" s="1"/>
  <c r="E11" i="6" s="1"/>
  <c r="M45" i="6"/>
  <c r="N45" i="6"/>
  <c r="E45" i="6" s="1"/>
  <c r="M23" i="6"/>
  <c r="N23" i="6" s="1"/>
  <c r="E23" i="6" s="1"/>
  <c r="M51" i="6"/>
  <c r="N51" i="6" s="1"/>
  <c r="E51" i="6" s="1"/>
  <c r="M27" i="6"/>
  <c r="N27" i="6" s="1"/>
  <c r="E27" i="6" s="1"/>
  <c r="M34" i="6"/>
  <c r="N34" i="6" s="1"/>
  <c r="E34" i="6" s="1"/>
  <c r="M57" i="6"/>
  <c r="N57" i="6" s="1"/>
  <c r="E57" i="6" s="1"/>
  <c r="N24" i="6"/>
  <c r="E24" i="6" s="1"/>
  <c r="M26" i="6"/>
  <c r="N26" i="6" s="1"/>
  <c r="E26" i="6" s="1"/>
  <c r="M43" i="6"/>
  <c r="N43" i="6" s="1"/>
  <c r="E43" i="6" s="1"/>
  <c r="M25" i="6"/>
  <c r="N25" i="6" s="1"/>
  <c r="E25" i="6" s="1"/>
  <c r="N38" i="6"/>
  <c r="E38" i="6" s="1"/>
  <c r="N61" i="6"/>
  <c r="E61" i="6" s="1"/>
  <c r="M35" i="6"/>
  <c r="N35" i="6" s="1"/>
  <c r="E35" i="6" s="1"/>
  <c r="M16" i="6"/>
  <c r="N16" i="6" s="1"/>
  <c r="E16" i="6" s="1"/>
  <c r="M55" i="5"/>
  <c r="M47" i="5"/>
  <c r="M39" i="5"/>
  <c r="N39" i="5" s="1"/>
  <c r="E39" i="5" s="1"/>
  <c r="M31" i="5"/>
  <c r="M27" i="5"/>
  <c r="N27" i="5" s="1"/>
  <c r="E27" i="5" s="1"/>
  <c r="N35" i="5"/>
  <c r="E35" i="5" s="1"/>
  <c r="N31" i="5"/>
  <c r="E31" i="5" s="1"/>
  <c r="M43" i="5"/>
  <c r="N43" i="5" s="1"/>
  <c r="E43" i="5" s="1"/>
  <c r="N55" i="5"/>
  <c r="E55" i="5" s="1"/>
  <c r="M23" i="5"/>
  <c r="N23" i="5" s="1"/>
  <c r="E23" i="5" s="1"/>
  <c r="N47" i="5"/>
  <c r="E47" i="5" s="1"/>
  <c r="M51" i="5"/>
  <c r="N51" i="5" s="1"/>
  <c r="E51" i="5" s="1"/>
  <c r="M35" i="5"/>
  <c r="M11" i="5"/>
  <c r="N13" i="5"/>
  <c r="E13" i="5" s="1"/>
  <c r="M60" i="5"/>
  <c r="N60" i="5" s="1"/>
  <c r="E60" i="5" s="1"/>
  <c r="M40" i="5"/>
  <c r="N40" i="5" s="1"/>
  <c r="E40" i="5" s="1"/>
  <c r="M28" i="5"/>
  <c r="N28" i="5" s="1"/>
  <c r="E28" i="5" s="1"/>
  <c r="M12" i="5"/>
  <c r="N12" i="5"/>
  <c r="E12" i="5" s="1"/>
  <c r="I7" i="5"/>
  <c r="M13" i="5"/>
  <c r="M16" i="5"/>
  <c r="N16" i="5" s="1"/>
  <c r="E16" i="5" s="1"/>
  <c r="M20" i="5"/>
  <c r="N20" i="5" s="1"/>
  <c r="E20" i="5" s="1"/>
  <c r="N11" i="5"/>
  <c r="E11" i="5" s="1"/>
  <c r="B6" i="4"/>
  <c r="B7" i="4"/>
  <c r="E10" i="4"/>
  <c r="G10" i="4"/>
  <c r="I6" i="4" s="1"/>
  <c r="H10" i="4"/>
  <c r="I10" i="4"/>
  <c r="J10" i="4" s="1"/>
  <c r="K10" i="4" s="1"/>
  <c r="G11" i="4"/>
  <c r="H11" i="4"/>
  <c r="I11" i="4" s="1"/>
  <c r="J11" i="4" s="1"/>
  <c r="K11" i="4" s="1"/>
  <c r="G12" i="4"/>
  <c r="H12" i="4"/>
  <c r="I12" i="4" s="1"/>
  <c r="J12" i="4" s="1"/>
  <c r="K12" i="4" s="1"/>
  <c r="G13" i="4"/>
  <c r="H13" i="4"/>
  <c r="I13" i="4"/>
  <c r="J13" i="4"/>
  <c r="K13" i="4" s="1"/>
  <c r="G14" i="4"/>
  <c r="H14" i="4"/>
  <c r="I14" i="4"/>
  <c r="J14" i="4" s="1"/>
  <c r="K14" i="4" s="1"/>
  <c r="G15" i="4"/>
  <c r="H15" i="4"/>
  <c r="I15" i="4" s="1"/>
  <c r="J15" i="4" s="1"/>
  <c r="K15" i="4" s="1"/>
  <c r="L15" i="4"/>
  <c r="G16" i="4"/>
  <c r="L16" i="4" s="1"/>
  <c r="H16" i="4"/>
  <c r="I16" i="4" s="1"/>
  <c r="J16" i="4" s="1"/>
  <c r="K16" i="4"/>
  <c r="G17" i="4"/>
  <c r="L17" i="4" s="1"/>
  <c r="H17" i="4"/>
  <c r="I17" i="4"/>
  <c r="J17" i="4"/>
  <c r="K17" i="4" s="1"/>
  <c r="G18" i="4"/>
  <c r="H18" i="4"/>
  <c r="I18" i="4"/>
  <c r="J18" i="4" s="1"/>
  <c r="K18" i="4" s="1"/>
  <c r="G19" i="4"/>
  <c r="H19" i="4"/>
  <c r="I19" i="4" s="1"/>
  <c r="J19" i="4" s="1"/>
  <c r="K19" i="4" s="1"/>
  <c r="L19" i="4"/>
  <c r="G20" i="4"/>
  <c r="L20" i="4" s="1"/>
  <c r="H20" i="4"/>
  <c r="I20" i="4" s="1"/>
  <c r="J20" i="4" s="1"/>
  <c r="K20" i="4" s="1"/>
  <c r="G21" i="4"/>
  <c r="H21" i="4"/>
  <c r="I21" i="4"/>
  <c r="J21" i="4"/>
  <c r="K21" i="4" s="1"/>
  <c r="G22" i="4"/>
  <c r="H22" i="4"/>
  <c r="I22" i="4"/>
  <c r="J22" i="4" s="1"/>
  <c r="K22" i="4" s="1"/>
  <c r="G23" i="4"/>
  <c r="H23" i="4"/>
  <c r="I23" i="4" s="1"/>
  <c r="J23" i="4" s="1"/>
  <c r="K23" i="4" s="1"/>
  <c r="L23" i="4"/>
  <c r="G24" i="4"/>
  <c r="L24" i="4" s="1"/>
  <c r="H24" i="4"/>
  <c r="I24" i="4" s="1"/>
  <c r="J24" i="4" s="1"/>
  <c r="K24" i="4"/>
  <c r="G25" i="4"/>
  <c r="L25" i="4" s="1"/>
  <c r="H25" i="4"/>
  <c r="I25" i="4"/>
  <c r="J25" i="4"/>
  <c r="K25" i="4" s="1"/>
  <c r="G26" i="4"/>
  <c r="H26" i="4"/>
  <c r="I26" i="4"/>
  <c r="J26" i="4" s="1"/>
  <c r="K26" i="4" s="1"/>
  <c r="G27" i="4"/>
  <c r="H27" i="4"/>
  <c r="I27" i="4" s="1"/>
  <c r="J27" i="4" s="1"/>
  <c r="K27" i="4" s="1"/>
  <c r="G28" i="4"/>
  <c r="L28" i="4" s="1"/>
  <c r="H28" i="4"/>
  <c r="I28" i="4" s="1"/>
  <c r="J28" i="4" s="1"/>
  <c r="K28" i="4" s="1"/>
  <c r="G29" i="4"/>
  <c r="H29" i="4"/>
  <c r="I29" i="4"/>
  <c r="J29" i="4"/>
  <c r="K29" i="4"/>
  <c r="G30" i="4"/>
  <c r="H30" i="4"/>
  <c r="I30" i="4"/>
  <c r="J30" i="4" s="1"/>
  <c r="K30" i="4" s="1"/>
  <c r="G31" i="4"/>
  <c r="H31" i="4"/>
  <c r="I31" i="4" s="1"/>
  <c r="J31" i="4" s="1"/>
  <c r="K31" i="4" s="1"/>
  <c r="L31" i="4"/>
  <c r="G32" i="4"/>
  <c r="L32" i="4" s="1"/>
  <c r="H32" i="4"/>
  <c r="I32" i="4" s="1"/>
  <c r="J32" i="4" s="1"/>
  <c r="K32" i="4" s="1"/>
  <c r="G33" i="4"/>
  <c r="L33" i="4" s="1"/>
  <c r="H33" i="4"/>
  <c r="I33" i="4"/>
  <c r="J33" i="4"/>
  <c r="K33" i="4" s="1"/>
  <c r="G34" i="4"/>
  <c r="H34" i="4"/>
  <c r="I34" i="4"/>
  <c r="J34" i="4" s="1"/>
  <c r="K34" i="4" s="1"/>
  <c r="G35" i="4"/>
  <c r="H35" i="4"/>
  <c r="I35" i="4" s="1"/>
  <c r="J35" i="4" s="1"/>
  <c r="K35" i="4" s="1"/>
  <c r="L35" i="4"/>
  <c r="G36" i="4"/>
  <c r="H36" i="4"/>
  <c r="I36" i="4" s="1"/>
  <c r="J36" i="4" s="1"/>
  <c r="K36" i="4"/>
  <c r="L36" i="4"/>
  <c r="G37" i="4"/>
  <c r="H37" i="4"/>
  <c r="I37" i="4"/>
  <c r="J37" i="4"/>
  <c r="K37" i="4"/>
  <c r="G38" i="4"/>
  <c r="H38" i="4"/>
  <c r="I38" i="4"/>
  <c r="J38" i="4"/>
  <c r="K38" i="4" s="1"/>
  <c r="G39" i="4"/>
  <c r="H39" i="4"/>
  <c r="I39" i="4"/>
  <c r="J39" i="4" s="1"/>
  <c r="K39" i="4" s="1"/>
  <c r="L39" i="4"/>
  <c r="G40" i="4"/>
  <c r="L40" i="4" s="1"/>
  <c r="H40" i="4"/>
  <c r="I40" i="4" s="1"/>
  <c r="J40" i="4" s="1"/>
  <c r="K40" i="4"/>
  <c r="G41" i="4"/>
  <c r="L41" i="4" s="1"/>
  <c r="H41" i="4"/>
  <c r="I41" i="4"/>
  <c r="J41" i="4"/>
  <c r="K41" i="4" s="1"/>
  <c r="G42" i="4"/>
  <c r="H42" i="4"/>
  <c r="I42" i="4"/>
  <c r="J42" i="4" s="1"/>
  <c r="K42" i="4" s="1"/>
  <c r="G43" i="4"/>
  <c r="H43" i="4"/>
  <c r="I43" i="4" s="1"/>
  <c r="J43" i="4" s="1"/>
  <c r="K43" i="4" s="1"/>
  <c r="L43" i="4"/>
  <c r="G44" i="4"/>
  <c r="H44" i="4"/>
  <c r="I44" i="4" s="1"/>
  <c r="J44" i="4" s="1"/>
  <c r="K44" i="4"/>
  <c r="L44" i="4"/>
  <c r="G45" i="4"/>
  <c r="H45" i="4"/>
  <c r="I45" i="4"/>
  <c r="J45" i="4"/>
  <c r="K45" i="4"/>
  <c r="G46" i="4"/>
  <c r="H46" i="4"/>
  <c r="I46" i="4"/>
  <c r="J46" i="4"/>
  <c r="K46" i="4" s="1"/>
  <c r="G47" i="4"/>
  <c r="H47" i="4"/>
  <c r="I47" i="4"/>
  <c r="J47" i="4" s="1"/>
  <c r="K47" i="4" s="1"/>
  <c r="L47" i="4"/>
  <c r="G48" i="4"/>
  <c r="L48" i="4" s="1"/>
  <c r="H48" i="4"/>
  <c r="I48" i="4" s="1"/>
  <c r="J48" i="4" s="1"/>
  <c r="K48" i="4"/>
  <c r="G49" i="4"/>
  <c r="L49" i="4" s="1"/>
  <c r="H49" i="4"/>
  <c r="I49" i="4"/>
  <c r="J49" i="4"/>
  <c r="K49" i="4" s="1"/>
  <c r="G50" i="4"/>
  <c r="H50" i="4"/>
  <c r="I50" i="4"/>
  <c r="J50" i="4" s="1"/>
  <c r="K50" i="4" s="1"/>
  <c r="G51" i="4"/>
  <c r="H51" i="4"/>
  <c r="I51" i="4" s="1"/>
  <c r="J51" i="4" s="1"/>
  <c r="K51" i="4" s="1"/>
  <c r="L51" i="4"/>
  <c r="G52" i="4"/>
  <c r="L52" i="4" s="1"/>
  <c r="H52" i="4"/>
  <c r="I52" i="4" s="1"/>
  <c r="J52" i="4" s="1"/>
  <c r="K52" i="4"/>
  <c r="G53" i="4"/>
  <c r="H53" i="4"/>
  <c r="I53" i="4"/>
  <c r="J53" i="4"/>
  <c r="K53" i="4" s="1"/>
  <c r="G54" i="4"/>
  <c r="H54" i="4"/>
  <c r="I54" i="4"/>
  <c r="J54" i="4" s="1"/>
  <c r="K54" i="4" s="1"/>
  <c r="G55" i="4"/>
  <c r="H55" i="4"/>
  <c r="I55" i="4"/>
  <c r="J55" i="4" s="1"/>
  <c r="K55" i="4" s="1"/>
  <c r="L55" i="4"/>
  <c r="G56" i="4"/>
  <c r="L56" i="4" s="1"/>
  <c r="H56" i="4"/>
  <c r="I56" i="4" s="1"/>
  <c r="J56" i="4" s="1"/>
  <c r="K56" i="4" s="1"/>
  <c r="G57" i="4"/>
  <c r="L57" i="4" s="1"/>
  <c r="H57" i="4"/>
  <c r="I57" i="4"/>
  <c r="J57" i="4"/>
  <c r="K57" i="4" s="1"/>
  <c r="G58" i="4"/>
  <c r="H58" i="4"/>
  <c r="I58" i="4"/>
  <c r="J58" i="4" s="1"/>
  <c r="K58" i="4" s="1"/>
  <c r="G59" i="4"/>
  <c r="H59" i="4"/>
  <c r="I59" i="4" s="1"/>
  <c r="J59" i="4" s="1"/>
  <c r="K59" i="4" s="1"/>
  <c r="L59" i="4"/>
  <c r="G60" i="4"/>
  <c r="L60" i="4" s="1"/>
  <c r="H60" i="4"/>
  <c r="I60" i="4" s="1"/>
  <c r="J60" i="4" s="1"/>
  <c r="K60" i="4" s="1"/>
  <c r="G61" i="4"/>
  <c r="H61" i="4"/>
  <c r="I61" i="4"/>
  <c r="J61" i="4"/>
  <c r="K61" i="4"/>
  <c r="G62" i="4"/>
  <c r="H62" i="4"/>
  <c r="I62" i="4"/>
  <c r="J62" i="4" s="1"/>
  <c r="K62" i="4" s="1"/>
  <c r="L62" i="4"/>
  <c r="M57" i="5" l="1"/>
  <c r="N57" i="5" s="1"/>
  <c r="E57" i="5" s="1"/>
  <c r="M25" i="5"/>
  <c r="N25" i="5" s="1"/>
  <c r="E25" i="5" s="1"/>
  <c r="M29" i="5"/>
  <c r="N29" i="5" s="1"/>
  <c r="E29" i="5" s="1"/>
  <c r="M41" i="5"/>
  <c r="N41" i="5" s="1"/>
  <c r="E41" i="5" s="1"/>
  <c r="M18" i="5"/>
  <c r="N18" i="5" s="1"/>
  <c r="E18" i="5" s="1"/>
  <c r="M38" i="5"/>
  <c r="N38" i="5" s="1"/>
  <c r="E38" i="5" s="1"/>
  <c r="M50" i="5"/>
  <c r="N50" i="5" s="1"/>
  <c r="E50" i="5" s="1"/>
  <c r="M62" i="5"/>
  <c r="N62" i="5" s="1"/>
  <c r="E62" i="5" s="1"/>
  <c r="M17" i="5"/>
  <c r="N17" i="5" s="1"/>
  <c r="E17" i="5" s="1"/>
  <c r="M37" i="5"/>
  <c r="N37" i="5" s="1"/>
  <c r="E37" i="5" s="1"/>
  <c r="M53" i="5"/>
  <c r="N53" i="5" s="1"/>
  <c r="E53" i="5" s="1"/>
  <c r="M14" i="5"/>
  <c r="N14" i="5" s="1"/>
  <c r="E14" i="5" s="1"/>
  <c r="M26" i="5"/>
  <c r="N26" i="5" s="1"/>
  <c r="E26" i="5" s="1"/>
  <c r="M34" i="5"/>
  <c r="N34" i="5" s="1"/>
  <c r="E34" i="5" s="1"/>
  <c r="M58" i="5"/>
  <c r="N58" i="5" s="1"/>
  <c r="E58" i="5" s="1"/>
  <c r="M21" i="5"/>
  <c r="N21" i="5" s="1"/>
  <c r="E21" i="5" s="1"/>
  <c r="M49" i="5"/>
  <c r="N49" i="5" s="1"/>
  <c r="E49" i="5" s="1"/>
  <c r="M61" i="5"/>
  <c r="N61" i="5" s="1"/>
  <c r="E61" i="5" s="1"/>
  <c r="M22" i="5"/>
  <c r="N22" i="5" s="1"/>
  <c r="E22" i="5" s="1"/>
  <c r="M30" i="5"/>
  <c r="N30" i="5" s="1"/>
  <c r="E30" i="5" s="1"/>
  <c r="M42" i="5"/>
  <c r="N42" i="5" s="1"/>
  <c r="E42" i="5" s="1"/>
  <c r="M46" i="5"/>
  <c r="N46" i="5" s="1"/>
  <c r="E46" i="5" s="1"/>
  <c r="M54" i="5"/>
  <c r="N54" i="5" s="1"/>
  <c r="E54" i="5" s="1"/>
  <c r="M33" i="5"/>
  <c r="N33" i="5" s="1"/>
  <c r="E33" i="5" s="1"/>
  <c r="M45" i="5"/>
  <c r="N45" i="5" s="1"/>
  <c r="E45" i="5" s="1"/>
  <c r="M36" i="5"/>
  <c r="N36" i="5" s="1"/>
  <c r="E36" i="5" s="1"/>
  <c r="M52" i="5"/>
  <c r="N52" i="5" s="1"/>
  <c r="E52" i="5" s="1"/>
  <c r="M15" i="5"/>
  <c r="N15" i="5" s="1"/>
  <c r="E15" i="5" s="1"/>
  <c r="M10" i="5"/>
  <c r="N10" i="5" s="1"/>
  <c r="M32" i="5"/>
  <c r="N32" i="5" s="1"/>
  <c r="E32" i="5" s="1"/>
  <c r="M48" i="5"/>
  <c r="N48" i="5" s="1"/>
  <c r="E48" i="5" s="1"/>
  <c r="M59" i="5"/>
  <c r="N59" i="5" s="1"/>
  <c r="E59" i="5" s="1"/>
  <c r="M24" i="5"/>
  <c r="N24" i="5" s="1"/>
  <c r="E24" i="5" s="1"/>
  <c r="M44" i="5"/>
  <c r="N44" i="5" s="1"/>
  <c r="E44" i="5" s="1"/>
  <c r="M56" i="5"/>
  <c r="N56" i="5" s="1"/>
  <c r="E56" i="5" s="1"/>
  <c r="M19" i="5"/>
  <c r="N19" i="5" s="1"/>
  <c r="E19" i="5" s="1"/>
  <c r="M14" i="4"/>
  <c r="I7" i="4"/>
  <c r="M10" i="4"/>
  <c r="L18" i="4"/>
  <c r="L34" i="4"/>
  <c r="L42" i="4"/>
  <c r="L10" i="4"/>
  <c r="L26" i="4"/>
  <c r="L50" i="4"/>
  <c r="L58" i="4"/>
  <c r="L11" i="4"/>
  <c r="L13" i="4"/>
  <c r="L21" i="4"/>
  <c r="L29" i="4"/>
  <c r="L37" i="4"/>
  <c r="L45" i="4"/>
  <c r="L53" i="4"/>
  <c r="L61" i="4"/>
  <c r="L14" i="4"/>
  <c r="L22" i="4"/>
  <c r="L30" i="4"/>
  <c r="L38" i="4"/>
  <c r="L46" i="4"/>
  <c r="L54" i="4"/>
  <c r="M12" i="4"/>
  <c r="L27" i="4"/>
  <c r="L12" i="4"/>
  <c r="B6" i="3"/>
  <c r="B7" i="3"/>
  <c r="E10" i="3"/>
  <c r="G10" i="3"/>
  <c r="I6" i="3" s="1"/>
  <c r="L14" i="3" s="1"/>
  <c r="N14" i="3" s="1"/>
  <c r="E14" i="3" s="1"/>
  <c r="H10" i="3"/>
  <c r="I10" i="3"/>
  <c r="J10" i="3"/>
  <c r="K10" i="3" s="1"/>
  <c r="I7" i="3" s="1"/>
  <c r="M10" i="3"/>
  <c r="G11" i="3"/>
  <c r="L11" i="3" s="1"/>
  <c r="N11" i="3" s="1"/>
  <c r="E11" i="3" s="1"/>
  <c r="H11" i="3"/>
  <c r="I11" i="3"/>
  <c r="J11" i="3" s="1"/>
  <c r="K11" i="3" s="1"/>
  <c r="M11" i="3" s="1"/>
  <c r="G12" i="3"/>
  <c r="H12" i="3"/>
  <c r="I12" i="3" s="1"/>
  <c r="J12" i="3" s="1"/>
  <c r="K12" i="3"/>
  <c r="M12" i="3" s="1"/>
  <c r="G13" i="3"/>
  <c r="L13" i="3" s="1"/>
  <c r="N13" i="3" s="1"/>
  <c r="E13" i="3" s="1"/>
  <c r="H13" i="3"/>
  <c r="I13" i="3"/>
  <c r="J13" i="3"/>
  <c r="K13" i="3" s="1"/>
  <c r="M13" i="3"/>
  <c r="G14" i="3"/>
  <c r="H14" i="3"/>
  <c r="I14" i="3"/>
  <c r="J14" i="3" s="1"/>
  <c r="K14" i="3" s="1"/>
  <c r="M14" i="3" s="1"/>
  <c r="G15" i="3"/>
  <c r="H15" i="3"/>
  <c r="I15" i="3" s="1"/>
  <c r="J15" i="3" s="1"/>
  <c r="K15" i="3" s="1"/>
  <c r="M15" i="3" s="1"/>
  <c r="L15" i="3"/>
  <c r="G16" i="3"/>
  <c r="H16" i="3"/>
  <c r="I16" i="3"/>
  <c r="J16" i="3"/>
  <c r="K16" i="3"/>
  <c r="M16" i="3" s="1"/>
  <c r="L16" i="3"/>
  <c r="G17" i="3"/>
  <c r="H17" i="3"/>
  <c r="I17" i="3"/>
  <c r="J17" i="3"/>
  <c r="K17" i="3"/>
  <c r="M17" i="3" s="1"/>
  <c r="G18" i="3"/>
  <c r="H18" i="3"/>
  <c r="I18" i="3" s="1"/>
  <c r="J18" i="3" s="1"/>
  <c r="K18" i="3" s="1"/>
  <c r="M18" i="3" s="1"/>
  <c r="G19" i="3"/>
  <c r="H19" i="3"/>
  <c r="I19" i="3"/>
  <c r="J19" i="3" s="1"/>
  <c r="K19" i="3" s="1"/>
  <c r="M19" i="3" s="1"/>
  <c r="L19" i="3"/>
  <c r="G20" i="3"/>
  <c r="L20" i="3" s="1"/>
  <c r="H20" i="3"/>
  <c r="I20" i="3" s="1"/>
  <c r="J20" i="3" s="1"/>
  <c r="K20" i="3"/>
  <c r="G21" i="3"/>
  <c r="L21" i="3" s="1"/>
  <c r="H21" i="3"/>
  <c r="I21" i="3"/>
  <c r="J21" i="3"/>
  <c r="K21" i="3" s="1"/>
  <c r="M21" i="3" s="1"/>
  <c r="G22" i="3"/>
  <c r="H22" i="3"/>
  <c r="I22" i="3"/>
  <c r="J22" i="3" s="1"/>
  <c r="K22" i="3" s="1"/>
  <c r="M22" i="3" s="1"/>
  <c r="L22" i="3"/>
  <c r="G23" i="3"/>
  <c r="H23" i="3"/>
  <c r="I23" i="3" s="1"/>
  <c r="J23" i="3" s="1"/>
  <c r="K23" i="3"/>
  <c r="L23" i="3"/>
  <c r="N23" i="3" s="1"/>
  <c r="E23" i="3" s="1"/>
  <c r="M23" i="3"/>
  <c r="G24" i="3"/>
  <c r="L24" i="3" s="1"/>
  <c r="N24" i="3" s="1"/>
  <c r="E24" i="3" s="1"/>
  <c r="H24" i="3"/>
  <c r="I24" i="3"/>
  <c r="J24" i="3"/>
  <c r="K24" i="3"/>
  <c r="M24" i="3" s="1"/>
  <c r="G25" i="3"/>
  <c r="H25" i="3"/>
  <c r="I25" i="3"/>
  <c r="J25" i="3" s="1"/>
  <c r="K25" i="3" s="1"/>
  <c r="M25" i="3" s="1"/>
  <c r="G26" i="3"/>
  <c r="H26" i="3"/>
  <c r="I26" i="3"/>
  <c r="J26" i="3"/>
  <c r="K26" i="3" s="1"/>
  <c r="M26" i="3" s="1"/>
  <c r="G27" i="3"/>
  <c r="H27" i="3"/>
  <c r="I27" i="3"/>
  <c r="J27" i="3" s="1"/>
  <c r="K27" i="3" s="1"/>
  <c r="M27" i="3" s="1"/>
  <c r="L27" i="3"/>
  <c r="N27" i="3" s="1"/>
  <c r="E27" i="3" s="1"/>
  <c r="G28" i="3"/>
  <c r="L28" i="3" s="1"/>
  <c r="H28" i="3"/>
  <c r="I28" i="3" s="1"/>
  <c r="J28" i="3" s="1"/>
  <c r="K28" i="3" s="1"/>
  <c r="M28" i="3" s="1"/>
  <c r="G29" i="3"/>
  <c r="L29" i="3" s="1"/>
  <c r="H29" i="3"/>
  <c r="I29" i="3"/>
  <c r="J29" i="3"/>
  <c r="K29" i="3" s="1"/>
  <c r="M29" i="3"/>
  <c r="N29" i="3" s="1"/>
  <c r="E29" i="3" s="1"/>
  <c r="G30" i="3"/>
  <c r="H30" i="3"/>
  <c r="I30" i="3"/>
  <c r="J30" i="3" s="1"/>
  <c r="K30" i="3" s="1"/>
  <c r="L30" i="3"/>
  <c r="M30" i="3"/>
  <c r="N30" i="3"/>
  <c r="E30" i="3" s="1"/>
  <c r="G31" i="3"/>
  <c r="H31" i="3"/>
  <c r="I31" i="3" s="1"/>
  <c r="J31" i="3" s="1"/>
  <c r="K31" i="3"/>
  <c r="L31" i="3"/>
  <c r="M31" i="3"/>
  <c r="G32" i="3"/>
  <c r="L32" i="3" s="1"/>
  <c r="H32" i="3"/>
  <c r="I32" i="3"/>
  <c r="J32" i="3"/>
  <c r="K32" i="3" s="1"/>
  <c r="M32" i="3" s="1"/>
  <c r="G33" i="3"/>
  <c r="H33" i="3"/>
  <c r="I33" i="3"/>
  <c r="J33" i="3"/>
  <c r="K33" i="3" s="1"/>
  <c r="M33" i="3" s="1"/>
  <c r="G34" i="3"/>
  <c r="H34" i="3"/>
  <c r="I34" i="3"/>
  <c r="J34" i="3"/>
  <c r="K34" i="3" s="1"/>
  <c r="M34" i="3"/>
  <c r="G35" i="3"/>
  <c r="L35" i="3" s="1"/>
  <c r="H35" i="3"/>
  <c r="I35" i="3" s="1"/>
  <c r="J35" i="3" s="1"/>
  <c r="K35" i="3" s="1"/>
  <c r="M35" i="3" s="1"/>
  <c r="G36" i="3"/>
  <c r="L36" i="3" s="1"/>
  <c r="H36" i="3"/>
  <c r="I36" i="3" s="1"/>
  <c r="J36" i="3" s="1"/>
  <c r="K36" i="3"/>
  <c r="M36" i="3" s="1"/>
  <c r="N36" i="3"/>
  <c r="E36" i="3" s="1"/>
  <c r="G37" i="3"/>
  <c r="H37" i="3"/>
  <c r="I37" i="3"/>
  <c r="J37" i="3"/>
  <c r="K37" i="3" s="1"/>
  <c r="M37" i="3"/>
  <c r="E38" i="3"/>
  <c r="G38" i="3"/>
  <c r="H38" i="3"/>
  <c r="I38" i="3"/>
  <c r="J38" i="3" s="1"/>
  <c r="K38" i="3" s="1"/>
  <c r="L38" i="3"/>
  <c r="M38" i="3"/>
  <c r="N38" i="3"/>
  <c r="G39" i="3"/>
  <c r="H39" i="3"/>
  <c r="I39" i="3" s="1"/>
  <c r="J39" i="3" s="1"/>
  <c r="K39" i="3" s="1"/>
  <c r="M39" i="3" s="1"/>
  <c r="G40" i="3"/>
  <c r="H40" i="3"/>
  <c r="I40" i="3"/>
  <c r="J40" i="3"/>
  <c r="K40" i="3"/>
  <c r="M40" i="3" s="1"/>
  <c r="L40" i="3"/>
  <c r="G41" i="3"/>
  <c r="H41" i="3"/>
  <c r="I41" i="3"/>
  <c r="J41" i="3"/>
  <c r="K41" i="3"/>
  <c r="M41" i="3" s="1"/>
  <c r="G42" i="3"/>
  <c r="H42" i="3"/>
  <c r="I42" i="3"/>
  <c r="J42" i="3"/>
  <c r="K42" i="3" s="1"/>
  <c r="M42" i="3"/>
  <c r="G43" i="3"/>
  <c r="H43" i="3"/>
  <c r="I43" i="3"/>
  <c r="J43" i="3" s="1"/>
  <c r="K43" i="3" s="1"/>
  <c r="M43" i="3" s="1"/>
  <c r="L43" i="3"/>
  <c r="G44" i="3"/>
  <c r="L44" i="3" s="1"/>
  <c r="H44" i="3"/>
  <c r="I44" i="3" s="1"/>
  <c r="J44" i="3" s="1"/>
  <c r="K44" i="3"/>
  <c r="M44" i="3" s="1"/>
  <c r="N44" i="3"/>
  <c r="E44" i="3" s="1"/>
  <c r="G45" i="3"/>
  <c r="L45" i="3" s="1"/>
  <c r="N45" i="3" s="1"/>
  <c r="E45" i="3" s="1"/>
  <c r="H45" i="3"/>
  <c r="I45" i="3"/>
  <c r="J45" i="3"/>
  <c r="K45" i="3" s="1"/>
  <c r="M45" i="3"/>
  <c r="G46" i="3"/>
  <c r="H46" i="3"/>
  <c r="I46" i="3" s="1"/>
  <c r="J46" i="3" s="1"/>
  <c r="K46" i="3" s="1"/>
  <c r="M46" i="3" s="1"/>
  <c r="G47" i="3"/>
  <c r="H47" i="3"/>
  <c r="I47" i="3" s="1"/>
  <c r="J47" i="3" s="1"/>
  <c r="K47" i="3"/>
  <c r="M47" i="3" s="1"/>
  <c r="L47" i="3"/>
  <c r="G48" i="3"/>
  <c r="H48" i="3"/>
  <c r="I48" i="3"/>
  <c r="J48" i="3"/>
  <c r="K48" i="3"/>
  <c r="M48" i="3" s="1"/>
  <c r="L48" i="3"/>
  <c r="N48" i="3" s="1"/>
  <c r="E48" i="3" s="1"/>
  <c r="G49" i="3"/>
  <c r="H49" i="3"/>
  <c r="I49" i="3"/>
  <c r="J49" i="3"/>
  <c r="K49" i="3"/>
  <c r="M49" i="3"/>
  <c r="G50" i="3"/>
  <c r="H50" i="3"/>
  <c r="I50" i="3"/>
  <c r="J50" i="3"/>
  <c r="K50" i="3" s="1"/>
  <c r="L50" i="3"/>
  <c r="M50" i="3"/>
  <c r="G51" i="3"/>
  <c r="L51" i="3" s="1"/>
  <c r="H51" i="3"/>
  <c r="I51" i="3" s="1"/>
  <c r="J51" i="3" s="1"/>
  <c r="K51" i="3" s="1"/>
  <c r="M51" i="3" s="1"/>
  <c r="G52" i="3"/>
  <c r="L52" i="3" s="1"/>
  <c r="H52" i="3"/>
  <c r="I52" i="3" s="1"/>
  <c r="J52" i="3"/>
  <c r="K52" i="3" s="1"/>
  <c r="M52" i="3" s="1"/>
  <c r="G53" i="3"/>
  <c r="L53" i="3" s="1"/>
  <c r="H53" i="3"/>
  <c r="I53" i="3"/>
  <c r="J53" i="3"/>
  <c r="K53" i="3" s="1"/>
  <c r="M53" i="3"/>
  <c r="N53" i="3" s="1"/>
  <c r="E53" i="3" s="1"/>
  <c r="G54" i="3"/>
  <c r="H54" i="3"/>
  <c r="I54" i="3"/>
  <c r="J54" i="3" s="1"/>
  <c r="K54" i="3" s="1"/>
  <c r="L54" i="3"/>
  <c r="M54" i="3"/>
  <c r="N54" i="3"/>
  <c r="E54" i="3" s="1"/>
  <c r="G55" i="3"/>
  <c r="L55" i="3" s="1"/>
  <c r="N55" i="3" s="1"/>
  <c r="E55" i="3" s="1"/>
  <c r="H55" i="3"/>
  <c r="I55" i="3" s="1"/>
  <c r="J55" i="3" s="1"/>
  <c r="K55" i="3"/>
  <c r="M55" i="3"/>
  <c r="G56" i="3"/>
  <c r="L56" i="3" s="1"/>
  <c r="H56" i="3"/>
  <c r="I56" i="3"/>
  <c r="J56" i="3"/>
  <c r="K56" i="3"/>
  <c r="G57" i="3"/>
  <c r="H57" i="3"/>
  <c r="I57" i="3"/>
  <c r="J57" i="3" s="1"/>
  <c r="K57" i="3" s="1"/>
  <c r="M57" i="3" s="1"/>
  <c r="G58" i="3"/>
  <c r="H58" i="3"/>
  <c r="I58" i="3"/>
  <c r="J58" i="3" s="1"/>
  <c r="K58" i="3" s="1"/>
  <c r="M58" i="3" s="1"/>
  <c r="G59" i="3"/>
  <c r="H59" i="3"/>
  <c r="I59" i="3"/>
  <c r="J59" i="3" s="1"/>
  <c r="K59" i="3"/>
  <c r="M59" i="3" s="1"/>
  <c r="L59" i="3"/>
  <c r="N59" i="3" s="1"/>
  <c r="E59" i="3" s="1"/>
  <c r="G60" i="3"/>
  <c r="H60" i="3"/>
  <c r="I60" i="3" s="1"/>
  <c r="J60" i="3"/>
  <c r="K60" i="3"/>
  <c r="M60" i="3"/>
  <c r="G61" i="3"/>
  <c r="L61" i="3" s="1"/>
  <c r="N61" i="3" s="1"/>
  <c r="E61" i="3" s="1"/>
  <c r="H61" i="3"/>
  <c r="I61" i="3"/>
  <c r="J61" i="3"/>
  <c r="K61" i="3" s="1"/>
  <c r="M61" i="3"/>
  <c r="E62" i="3"/>
  <c r="G62" i="3"/>
  <c r="H62" i="3"/>
  <c r="I62" i="3"/>
  <c r="J62" i="3" s="1"/>
  <c r="K62" i="3"/>
  <c r="L62" i="3"/>
  <c r="M62" i="3"/>
  <c r="N62" i="3"/>
  <c r="M42" i="4" l="1"/>
  <c r="M50" i="4"/>
  <c r="M18" i="4"/>
  <c r="M22" i="4"/>
  <c r="M51" i="4"/>
  <c r="N51" i="4" s="1"/>
  <c r="E51" i="4" s="1"/>
  <c r="M43" i="4"/>
  <c r="N43" i="4" s="1"/>
  <c r="E43" i="4" s="1"/>
  <c r="M46" i="4"/>
  <c r="N46" i="4" s="1"/>
  <c r="E46" i="4" s="1"/>
  <c r="M20" i="4"/>
  <c r="N20" i="4" s="1"/>
  <c r="E20" i="4" s="1"/>
  <c r="M24" i="4"/>
  <c r="N24" i="4" s="1"/>
  <c r="E24" i="4" s="1"/>
  <c r="N42" i="4"/>
  <c r="E42" i="4" s="1"/>
  <c r="M19" i="4"/>
  <c r="N19" i="4" s="1"/>
  <c r="E19" i="4" s="1"/>
  <c r="M15" i="4"/>
  <c r="N15" i="4" s="1"/>
  <c r="E15" i="4" s="1"/>
  <c r="M13" i="4"/>
  <c r="N13" i="4" s="1"/>
  <c r="E13" i="4" s="1"/>
  <c r="M35" i="4"/>
  <c r="N35" i="4" s="1"/>
  <c r="E35" i="4" s="1"/>
  <c r="M45" i="4"/>
  <c r="M17" i="4"/>
  <c r="N17" i="4" s="1"/>
  <c r="E17" i="4" s="1"/>
  <c r="M60" i="4"/>
  <c r="N60" i="4" s="1"/>
  <c r="E60" i="4" s="1"/>
  <c r="M23" i="4"/>
  <c r="N23" i="4" s="1"/>
  <c r="E23" i="4" s="1"/>
  <c r="M37" i="4"/>
  <c r="N18" i="4"/>
  <c r="E18" i="4" s="1"/>
  <c r="M25" i="4"/>
  <c r="N25" i="4" s="1"/>
  <c r="E25" i="4" s="1"/>
  <c r="M62" i="4"/>
  <c r="N62" i="4" s="1"/>
  <c r="E62" i="4" s="1"/>
  <c r="M28" i="4"/>
  <c r="N28" i="4" s="1"/>
  <c r="E28" i="4" s="1"/>
  <c r="M34" i="4"/>
  <c r="N34" i="4" s="1"/>
  <c r="E34" i="4" s="1"/>
  <c r="M16" i="4"/>
  <c r="N16" i="4" s="1"/>
  <c r="E16" i="4" s="1"/>
  <c r="N14" i="4"/>
  <c r="E14" i="4" s="1"/>
  <c r="M41" i="4"/>
  <c r="N41" i="4" s="1"/>
  <c r="E41" i="4" s="1"/>
  <c r="M21" i="4"/>
  <c r="N21" i="4" s="1"/>
  <c r="E21" i="4" s="1"/>
  <c r="M58" i="4"/>
  <c r="N58" i="4" s="1"/>
  <c r="E58" i="4" s="1"/>
  <c r="M30" i="4"/>
  <c r="N30" i="4" s="1"/>
  <c r="E30" i="4" s="1"/>
  <c r="M61" i="4"/>
  <c r="N61" i="4" s="1"/>
  <c r="E61" i="4" s="1"/>
  <c r="N54" i="4"/>
  <c r="E54" i="4" s="1"/>
  <c r="N45" i="4"/>
  <c r="E45" i="4" s="1"/>
  <c r="M49" i="4"/>
  <c r="N49" i="4" s="1"/>
  <c r="E49" i="4" s="1"/>
  <c r="N12" i="4"/>
  <c r="E12" i="4" s="1"/>
  <c r="N10" i="4"/>
  <c r="M54" i="4"/>
  <c r="M40" i="4"/>
  <c r="N40" i="4" s="1"/>
  <c r="E40" i="4" s="1"/>
  <c r="N22" i="4"/>
  <c r="E22" i="4" s="1"/>
  <c r="N11" i="4"/>
  <c r="E11" i="4" s="1"/>
  <c r="M39" i="4"/>
  <c r="N39" i="4" s="1"/>
  <c r="E39" i="4" s="1"/>
  <c r="M36" i="4"/>
  <c r="N36" i="4" s="1"/>
  <c r="E36" i="4" s="1"/>
  <c r="M26" i="4"/>
  <c r="M53" i="4"/>
  <c r="N53" i="4" s="1"/>
  <c r="E53" i="4" s="1"/>
  <c r="M31" i="4"/>
  <c r="N31" i="4" s="1"/>
  <c r="E31" i="4" s="1"/>
  <c r="N26" i="4"/>
  <c r="E26" i="4" s="1"/>
  <c r="M32" i="4"/>
  <c r="N32" i="4" s="1"/>
  <c r="E32" i="4" s="1"/>
  <c r="N37" i="4"/>
  <c r="E37" i="4" s="1"/>
  <c r="M11" i="4"/>
  <c r="M27" i="4"/>
  <c r="N27" i="4" s="1"/>
  <c r="E27" i="4" s="1"/>
  <c r="M55" i="4"/>
  <c r="N55" i="4" s="1"/>
  <c r="E55" i="4" s="1"/>
  <c r="M52" i="4"/>
  <c r="N52" i="4" s="1"/>
  <c r="E52" i="4" s="1"/>
  <c r="M57" i="4"/>
  <c r="N57" i="4" s="1"/>
  <c r="E57" i="4" s="1"/>
  <c r="M47" i="4"/>
  <c r="N47" i="4" s="1"/>
  <c r="E47" i="4" s="1"/>
  <c r="M44" i="4"/>
  <c r="N44" i="4" s="1"/>
  <c r="E44" i="4" s="1"/>
  <c r="M29" i="4"/>
  <c r="N29" i="4" s="1"/>
  <c r="E29" i="4" s="1"/>
  <c r="M48" i="4"/>
  <c r="N48" i="4" s="1"/>
  <c r="E48" i="4" s="1"/>
  <c r="N50" i="4"/>
  <c r="E50" i="4" s="1"/>
  <c r="M33" i="4"/>
  <c r="N33" i="4" s="1"/>
  <c r="E33" i="4" s="1"/>
  <c r="M38" i="4"/>
  <c r="N38" i="4" s="1"/>
  <c r="E38" i="4" s="1"/>
  <c r="M59" i="4"/>
  <c r="N59" i="4" s="1"/>
  <c r="E59" i="4" s="1"/>
  <c r="M56" i="4"/>
  <c r="N56" i="4" s="1"/>
  <c r="E56" i="4" s="1"/>
  <c r="N51" i="3"/>
  <c r="E51" i="3" s="1"/>
  <c r="N21" i="3"/>
  <c r="E21" i="3" s="1"/>
  <c r="N52" i="3"/>
  <c r="E52" i="3" s="1"/>
  <c r="N32" i="3"/>
  <c r="E32" i="3" s="1"/>
  <c r="N22" i="3"/>
  <c r="E22" i="3" s="1"/>
  <c r="N28" i="3"/>
  <c r="E28" i="3" s="1"/>
  <c r="N20" i="3"/>
  <c r="E20" i="3" s="1"/>
  <c r="N35" i="3"/>
  <c r="E35" i="3" s="1"/>
  <c r="N50" i="3"/>
  <c r="E50" i="3" s="1"/>
  <c r="N31" i="3"/>
  <c r="E31" i="3" s="1"/>
  <c r="M56" i="3"/>
  <c r="N56" i="3" s="1"/>
  <c r="E56" i="3" s="1"/>
  <c r="M20" i="3"/>
  <c r="L12" i="3"/>
  <c r="N12" i="3" s="1"/>
  <c r="E12" i="3" s="1"/>
  <c r="L60" i="3"/>
  <c r="N60" i="3" s="1"/>
  <c r="E60" i="3" s="1"/>
  <c r="L58" i="3"/>
  <c r="N58" i="3" s="1"/>
  <c r="E58" i="3" s="1"/>
  <c r="L46" i="3"/>
  <c r="N46" i="3" s="1"/>
  <c r="E46" i="3" s="1"/>
  <c r="L39" i="3"/>
  <c r="N39" i="3" s="1"/>
  <c r="E39" i="3" s="1"/>
  <c r="L37" i="3"/>
  <c r="N37" i="3" s="1"/>
  <c r="E37" i="3" s="1"/>
  <c r="N43" i="3"/>
  <c r="E43" i="3" s="1"/>
  <c r="N40" i="3"/>
  <c r="E40" i="3" s="1"/>
  <c r="L17" i="3"/>
  <c r="N17" i="3" s="1"/>
  <c r="E17" i="3" s="1"/>
  <c r="L25" i="3"/>
  <c r="N25" i="3" s="1"/>
  <c r="E25" i="3" s="1"/>
  <c r="L33" i="3"/>
  <c r="N33" i="3" s="1"/>
  <c r="E33" i="3" s="1"/>
  <c r="L41" i="3"/>
  <c r="N41" i="3" s="1"/>
  <c r="E41" i="3" s="1"/>
  <c r="L49" i="3"/>
  <c r="N49" i="3" s="1"/>
  <c r="E49" i="3" s="1"/>
  <c r="L57" i="3"/>
  <c r="N57" i="3" s="1"/>
  <c r="E57" i="3" s="1"/>
  <c r="L10" i="3"/>
  <c r="N10" i="3" s="1"/>
  <c r="L18" i="3"/>
  <c r="N18" i="3" s="1"/>
  <c r="E18" i="3" s="1"/>
  <c r="L26" i="3"/>
  <c r="N26" i="3" s="1"/>
  <c r="E26" i="3" s="1"/>
  <c r="L34" i="3"/>
  <c r="N34" i="3" s="1"/>
  <c r="E34" i="3" s="1"/>
  <c r="L42" i="3"/>
  <c r="N42" i="3" s="1"/>
  <c r="E42" i="3" s="1"/>
  <c r="N19" i="3"/>
  <c r="E19" i="3" s="1"/>
  <c r="N16" i="3"/>
  <c r="E16" i="3" s="1"/>
  <c r="N47" i="3"/>
  <c r="E47" i="3" s="1"/>
  <c r="N15" i="3"/>
  <c r="E15" i="3" s="1"/>
  <c r="B6" i="2"/>
  <c r="B7" i="2"/>
  <c r="E10" i="2"/>
  <c r="G10" i="2"/>
  <c r="I6" i="2" s="1"/>
  <c r="H10" i="2"/>
  <c r="I10" i="2"/>
  <c r="J10" i="2" s="1"/>
  <c r="K10" i="2" s="1"/>
  <c r="G11" i="2"/>
  <c r="H11" i="2"/>
  <c r="I11" i="2" s="1"/>
  <c r="J11" i="2" s="1"/>
  <c r="K11" i="2" s="1"/>
  <c r="G12" i="2"/>
  <c r="H12" i="2"/>
  <c r="I12" i="2" s="1"/>
  <c r="J12" i="2" s="1"/>
  <c r="K12" i="2" s="1"/>
  <c r="G13" i="2"/>
  <c r="H13" i="2"/>
  <c r="I13" i="2"/>
  <c r="J13" i="2"/>
  <c r="K13" i="2" s="1"/>
  <c r="G14" i="2"/>
  <c r="H14" i="2"/>
  <c r="I14" i="2"/>
  <c r="J14" i="2" s="1"/>
  <c r="K14" i="2" s="1"/>
  <c r="G15" i="2"/>
  <c r="H15" i="2"/>
  <c r="I15" i="2" s="1"/>
  <c r="J15" i="2" s="1"/>
  <c r="K15" i="2" s="1"/>
  <c r="G16" i="2"/>
  <c r="L16" i="2" s="1"/>
  <c r="H16" i="2"/>
  <c r="I16" i="2" s="1"/>
  <c r="J16" i="2" s="1"/>
  <c r="K16" i="2" s="1"/>
  <c r="G17" i="2"/>
  <c r="L17" i="2" s="1"/>
  <c r="H17" i="2"/>
  <c r="I17" i="2" s="1"/>
  <c r="J17" i="2" s="1"/>
  <c r="K17" i="2" s="1"/>
  <c r="G18" i="2"/>
  <c r="L18" i="2" s="1"/>
  <c r="H18" i="2"/>
  <c r="I18" i="2"/>
  <c r="J18" i="2" s="1"/>
  <c r="K18" i="2" s="1"/>
  <c r="G19" i="2"/>
  <c r="H19" i="2"/>
  <c r="I19" i="2" s="1"/>
  <c r="J19" i="2" s="1"/>
  <c r="K19" i="2" s="1"/>
  <c r="G20" i="2"/>
  <c r="H20" i="2"/>
  <c r="I20" i="2" s="1"/>
  <c r="J20" i="2" s="1"/>
  <c r="K20" i="2" s="1"/>
  <c r="G21" i="2"/>
  <c r="H21" i="2"/>
  <c r="I21" i="2"/>
  <c r="J21" i="2"/>
  <c r="K21" i="2"/>
  <c r="G22" i="2"/>
  <c r="H22" i="2"/>
  <c r="I22" i="2"/>
  <c r="J22" i="2"/>
  <c r="K22" i="2" s="1"/>
  <c r="G23" i="2"/>
  <c r="H23" i="2"/>
  <c r="I23" i="2"/>
  <c r="J23" i="2" s="1"/>
  <c r="K23" i="2" s="1"/>
  <c r="G24" i="2"/>
  <c r="H24" i="2"/>
  <c r="I24" i="2" s="1"/>
  <c r="J24" i="2" s="1"/>
  <c r="K24" i="2" s="1"/>
  <c r="G25" i="2"/>
  <c r="L25" i="2" s="1"/>
  <c r="H25" i="2"/>
  <c r="I25" i="2" s="1"/>
  <c r="J25" i="2" s="1"/>
  <c r="K25" i="2" s="1"/>
  <c r="G26" i="2"/>
  <c r="L26" i="2" s="1"/>
  <c r="H26" i="2"/>
  <c r="I26" i="2"/>
  <c r="J26" i="2" s="1"/>
  <c r="K26" i="2" s="1"/>
  <c r="G27" i="2"/>
  <c r="H27" i="2"/>
  <c r="I27" i="2" s="1"/>
  <c r="J27" i="2" s="1"/>
  <c r="K27" i="2" s="1"/>
  <c r="G28" i="2"/>
  <c r="H28" i="2"/>
  <c r="I28" i="2" s="1"/>
  <c r="J28" i="2" s="1"/>
  <c r="K28" i="2" s="1"/>
  <c r="G29" i="2"/>
  <c r="H29" i="2"/>
  <c r="I29" i="2"/>
  <c r="J29" i="2"/>
  <c r="K29" i="2"/>
  <c r="G30" i="2"/>
  <c r="H30" i="2"/>
  <c r="I30" i="2"/>
  <c r="J30" i="2"/>
  <c r="K30" i="2" s="1"/>
  <c r="G31" i="2"/>
  <c r="H31" i="2"/>
  <c r="I31" i="2"/>
  <c r="J31" i="2" s="1"/>
  <c r="K31" i="2" s="1"/>
  <c r="G32" i="2"/>
  <c r="H32" i="2"/>
  <c r="I32" i="2" s="1"/>
  <c r="J32" i="2" s="1"/>
  <c r="K32" i="2" s="1"/>
  <c r="G33" i="2"/>
  <c r="L33" i="2" s="1"/>
  <c r="H33" i="2"/>
  <c r="I33" i="2" s="1"/>
  <c r="J33" i="2" s="1"/>
  <c r="K33" i="2" s="1"/>
  <c r="G34" i="2"/>
  <c r="L34" i="2" s="1"/>
  <c r="H34" i="2"/>
  <c r="I34" i="2"/>
  <c r="J34" i="2" s="1"/>
  <c r="K34" i="2" s="1"/>
  <c r="G35" i="2"/>
  <c r="H35" i="2"/>
  <c r="I35" i="2" s="1"/>
  <c r="J35" i="2" s="1"/>
  <c r="K35" i="2" s="1"/>
  <c r="G36" i="2"/>
  <c r="H36" i="2"/>
  <c r="I36" i="2" s="1"/>
  <c r="J36" i="2" s="1"/>
  <c r="K36" i="2" s="1"/>
  <c r="G37" i="2"/>
  <c r="H37" i="2"/>
  <c r="I37" i="2"/>
  <c r="J37" i="2"/>
  <c r="K37" i="2"/>
  <c r="G38" i="2"/>
  <c r="H38" i="2"/>
  <c r="I38" i="2"/>
  <c r="J38" i="2"/>
  <c r="K38" i="2" s="1"/>
  <c r="G39" i="2"/>
  <c r="H39" i="2"/>
  <c r="I39" i="2"/>
  <c r="J39" i="2" s="1"/>
  <c r="K39" i="2" s="1"/>
  <c r="G40" i="2"/>
  <c r="L40" i="2" s="1"/>
  <c r="H40" i="2"/>
  <c r="I40" i="2" s="1"/>
  <c r="J40" i="2" s="1"/>
  <c r="K40" i="2" s="1"/>
  <c r="G41" i="2"/>
  <c r="L41" i="2" s="1"/>
  <c r="H41" i="2"/>
  <c r="I41" i="2" s="1"/>
  <c r="J41" i="2" s="1"/>
  <c r="K41" i="2" s="1"/>
  <c r="G42" i="2"/>
  <c r="H42" i="2"/>
  <c r="I42" i="2"/>
  <c r="J42" i="2" s="1"/>
  <c r="K42" i="2" s="1"/>
  <c r="G43" i="2"/>
  <c r="H43" i="2"/>
  <c r="I43" i="2" s="1"/>
  <c r="J43" i="2" s="1"/>
  <c r="K43" i="2" s="1"/>
  <c r="G44" i="2"/>
  <c r="H44" i="2"/>
  <c r="I44" i="2" s="1"/>
  <c r="J44" i="2" s="1"/>
  <c r="K44" i="2" s="1"/>
  <c r="L44" i="2"/>
  <c r="G45" i="2"/>
  <c r="H45" i="2"/>
  <c r="I45" i="2"/>
  <c r="J45" i="2"/>
  <c r="K45" i="2"/>
  <c r="L45" i="2"/>
  <c r="G46" i="2"/>
  <c r="H46" i="2"/>
  <c r="I46" i="2"/>
  <c r="J46" i="2"/>
  <c r="K46" i="2" s="1"/>
  <c r="G47" i="2"/>
  <c r="H47" i="2"/>
  <c r="I47" i="2"/>
  <c r="J47" i="2" s="1"/>
  <c r="K47" i="2" s="1"/>
  <c r="G48" i="2"/>
  <c r="L48" i="2" s="1"/>
  <c r="H48" i="2"/>
  <c r="I48" i="2"/>
  <c r="J48" i="2" s="1"/>
  <c r="K48" i="2" s="1"/>
  <c r="G49" i="2"/>
  <c r="L49" i="2" s="1"/>
  <c r="H49" i="2"/>
  <c r="I49" i="2" s="1"/>
  <c r="J49" i="2" s="1"/>
  <c r="K49" i="2" s="1"/>
  <c r="G50" i="2"/>
  <c r="L50" i="2" s="1"/>
  <c r="H50" i="2"/>
  <c r="I50" i="2"/>
  <c r="J50" i="2" s="1"/>
  <c r="K50" i="2" s="1"/>
  <c r="G51" i="2"/>
  <c r="H51" i="2"/>
  <c r="I51" i="2" s="1"/>
  <c r="J51" i="2" s="1"/>
  <c r="K51" i="2" s="1"/>
  <c r="G52" i="2"/>
  <c r="H52" i="2"/>
  <c r="I52" i="2"/>
  <c r="J52" i="2"/>
  <c r="K52" i="2"/>
  <c r="L52" i="2"/>
  <c r="G53" i="2"/>
  <c r="H53" i="2"/>
  <c r="I53" i="2"/>
  <c r="J53" i="2"/>
  <c r="K53" i="2"/>
  <c r="L53" i="2"/>
  <c r="G54" i="2"/>
  <c r="L54" i="2" s="1"/>
  <c r="H54" i="2"/>
  <c r="I54" i="2"/>
  <c r="J54" i="2"/>
  <c r="K54" i="2"/>
  <c r="G55" i="2"/>
  <c r="H55" i="2"/>
  <c r="I55" i="2"/>
  <c r="J55" i="2"/>
  <c r="K55" i="2" s="1"/>
  <c r="G56" i="2"/>
  <c r="H56" i="2"/>
  <c r="I56" i="2" s="1"/>
  <c r="J56" i="2" s="1"/>
  <c r="K56" i="2" s="1"/>
  <c r="G57" i="2"/>
  <c r="L57" i="2" s="1"/>
  <c r="H57" i="2"/>
  <c r="I57" i="2" s="1"/>
  <c r="J57" i="2" s="1"/>
  <c r="K57" i="2" s="1"/>
  <c r="G58" i="2"/>
  <c r="L58" i="2" s="1"/>
  <c r="H58" i="2"/>
  <c r="I58" i="2"/>
  <c r="J58" i="2" s="1"/>
  <c r="K58" i="2" s="1"/>
  <c r="G59" i="2"/>
  <c r="H59" i="2"/>
  <c r="I59" i="2" s="1"/>
  <c r="J59" i="2" s="1"/>
  <c r="K59" i="2" s="1"/>
  <c r="G60" i="2"/>
  <c r="H60" i="2"/>
  <c r="I60" i="2"/>
  <c r="J60" i="2"/>
  <c r="K60" i="2"/>
  <c r="L60" i="2"/>
  <c r="G61" i="2"/>
  <c r="H61" i="2"/>
  <c r="I61" i="2"/>
  <c r="J61" i="2"/>
  <c r="K61" i="2"/>
  <c r="L61" i="2"/>
  <c r="G62" i="2"/>
  <c r="L62" i="2" s="1"/>
  <c r="H62" i="2"/>
  <c r="I62" i="2"/>
  <c r="J62" i="2"/>
  <c r="K62" i="2" s="1"/>
  <c r="M43" i="2" l="1"/>
  <c r="M11" i="2"/>
  <c r="M20" i="2"/>
  <c r="M13" i="2"/>
  <c r="I7" i="2"/>
  <c r="M36" i="2" s="1"/>
  <c r="M16" i="2"/>
  <c r="M33" i="2"/>
  <c r="M19" i="2"/>
  <c r="L27" i="2"/>
  <c r="L35" i="2"/>
  <c r="L43" i="2"/>
  <c r="L59" i="2"/>
  <c r="L28" i="2"/>
  <c r="L11" i="2"/>
  <c r="N11" i="2" s="1"/>
  <c r="E11" i="2" s="1"/>
  <c r="L19" i="2"/>
  <c r="N19" i="2" s="1"/>
  <c r="E19" i="2" s="1"/>
  <c r="L51" i="2"/>
  <c r="L20" i="2"/>
  <c r="N20" i="2" s="1"/>
  <c r="E20" i="2" s="1"/>
  <c r="L13" i="2"/>
  <c r="L21" i="2"/>
  <c r="L29" i="2"/>
  <c r="L37" i="2"/>
  <c r="L14" i="2"/>
  <c r="N14" i="2" s="1"/>
  <c r="E14" i="2" s="1"/>
  <c r="L22" i="2"/>
  <c r="L30" i="2"/>
  <c r="L38" i="2"/>
  <c r="L46" i="2"/>
  <c r="L15" i="2"/>
  <c r="L23" i="2"/>
  <c r="L31" i="2"/>
  <c r="L39" i="2"/>
  <c r="L47" i="2"/>
  <c r="L55" i="2"/>
  <c r="N54" i="2"/>
  <c r="E54" i="2" s="1"/>
  <c r="M57" i="2"/>
  <c r="M32" i="2"/>
  <c r="M24" i="2"/>
  <c r="N16" i="2"/>
  <c r="E16" i="2" s="1"/>
  <c r="M61" i="2"/>
  <c r="M44" i="2"/>
  <c r="N44" i="2" s="1"/>
  <c r="E44" i="2" s="1"/>
  <c r="L42" i="2"/>
  <c r="L32" i="2"/>
  <c r="L24" i="2"/>
  <c r="M21" i="2"/>
  <c r="M15" i="2"/>
  <c r="M25" i="2"/>
  <c r="N25" i="2" s="1"/>
  <c r="E25" i="2" s="1"/>
  <c r="N33" i="2"/>
  <c r="E33" i="2" s="1"/>
  <c r="M54" i="2"/>
  <c r="M34" i="2"/>
  <c r="N34" i="2" s="1"/>
  <c r="E34" i="2" s="1"/>
  <c r="M26" i="2"/>
  <c r="N26" i="2" s="1"/>
  <c r="E26" i="2" s="1"/>
  <c r="M23" i="2"/>
  <c r="M18" i="2"/>
  <c r="N18" i="2" s="1"/>
  <c r="E18" i="2" s="1"/>
  <c r="M12" i="2"/>
  <c r="M55" i="2"/>
  <c r="M37" i="2"/>
  <c r="N61" i="2"/>
  <c r="E61" i="2" s="1"/>
  <c r="N57" i="2"/>
  <c r="E57" i="2" s="1"/>
  <c r="M27" i="2"/>
  <c r="M58" i="2"/>
  <c r="N58" i="2" s="1"/>
  <c r="E58" i="2" s="1"/>
  <c r="L56" i="2"/>
  <c r="M41" i="2"/>
  <c r="N41" i="2" s="1"/>
  <c r="E41" i="2" s="1"/>
  <c r="L36" i="2"/>
  <c r="M14" i="2"/>
  <c r="L12" i="2"/>
  <c r="N12" i="2" s="1"/>
  <c r="E12" i="2" s="1"/>
  <c r="L10" i="2"/>
  <c r="N27" i="2" l="1"/>
  <c r="E27" i="2" s="1"/>
  <c r="N55" i="2"/>
  <c r="E55" i="2" s="1"/>
  <c r="N51" i="2"/>
  <c r="E51" i="2" s="1"/>
  <c r="M47" i="2"/>
  <c r="N47" i="2" s="1"/>
  <c r="E47" i="2" s="1"/>
  <c r="M62" i="2"/>
  <c r="N62" i="2" s="1"/>
  <c r="E62" i="2" s="1"/>
  <c r="M56" i="2"/>
  <c r="N56" i="2" s="1"/>
  <c r="E56" i="2" s="1"/>
  <c r="N24" i="2"/>
  <c r="E24" i="2" s="1"/>
  <c r="N37" i="2"/>
  <c r="E37" i="2" s="1"/>
  <c r="N28" i="2"/>
  <c r="E28" i="2" s="1"/>
  <c r="M17" i="2"/>
  <c r="N17" i="2" s="1"/>
  <c r="E17" i="2" s="1"/>
  <c r="M51" i="2"/>
  <c r="N36" i="2"/>
  <c r="E36" i="2" s="1"/>
  <c r="M39" i="2"/>
  <c r="N39" i="2" s="1"/>
  <c r="E39" i="2" s="1"/>
  <c r="M31" i="2"/>
  <c r="N31" i="2" s="1"/>
  <c r="E31" i="2" s="1"/>
  <c r="M42" i="2"/>
  <c r="N42" i="2" s="1"/>
  <c r="E42" i="2" s="1"/>
  <c r="M29" i="2"/>
  <c r="N29" i="2" s="1"/>
  <c r="E29" i="2" s="1"/>
  <c r="M50" i="2"/>
  <c r="N50" i="2" s="1"/>
  <c r="E50" i="2" s="1"/>
  <c r="N23" i="2"/>
  <c r="E23" i="2" s="1"/>
  <c r="M48" i="2"/>
  <c r="N48" i="2" s="1"/>
  <c r="E48" i="2" s="1"/>
  <c r="M22" i="2"/>
  <c r="N22" i="2" s="1"/>
  <c r="E22" i="2" s="1"/>
  <c r="N32" i="2"/>
  <c r="E32" i="2" s="1"/>
  <c r="N15" i="2"/>
  <c r="E15" i="2" s="1"/>
  <c r="N21" i="2"/>
  <c r="E21" i="2" s="1"/>
  <c r="N43" i="2"/>
  <c r="E43" i="2" s="1"/>
  <c r="M52" i="2"/>
  <c r="N52" i="2" s="1"/>
  <c r="E52" i="2" s="1"/>
  <c r="M60" i="2"/>
  <c r="N60" i="2" s="1"/>
  <c r="E60" i="2" s="1"/>
  <c r="M59" i="2"/>
  <c r="N59" i="2" s="1"/>
  <c r="E59" i="2" s="1"/>
  <c r="M35" i="2"/>
  <c r="N35" i="2" s="1"/>
  <c r="E35" i="2" s="1"/>
  <c r="M30" i="2"/>
  <c r="N30" i="2" s="1"/>
  <c r="E30" i="2" s="1"/>
  <c r="M45" i="2"/>
  <c r="N45" i="2" s="1"/>
  <c r="E45" i="2" s="1"/>
  <c r="M53" i="2"/>
  <c r="N53" i="2" s="1"/>
  <c r="E53" i="2" s="1"/>
  <c r="M38" i="2"/>
  <c r="N38" i="2" s="1"/>
  <c r="E38" i="2" s="1"/>
  <c r="M28" i="2"/>
  <c r="N46" i="2"/>
  <c r="E46" i="2" s="1"/>
  <c r="N13" i="2"/>
  <c r="E13" i="2" s="1"/>
  <c r="M10" i="2"/>
  <c r="N10" i="2" s="1"/>
  <c r="M40" i="2"/>
  <c r="N40" i="2" s="1"/>
  <c r="E40" i="2" s="1"/>
  <c r="M49" i="2"/>
  <c r="N49" i="2" s="1"/>
  <c r="E49" i="2" s="1"/>
  <c r="M46" i="2"/>
</calcChain>
</file>

<file path=xl/sharedStrings.xml><?xml version="1.0" encoding="utf-8"?>
<sst xmlns="http://schemas.openxmlformats.org/spreadsheetml/2006/main" count="17641" uniqueCount="808">
  <si>
    <t>An '(X)' means that the estimate is not applicable or not available.</t>
  </si>
  <si>
    <t>An 'N' entry in the estimate and margin of error columns indicates that data for this geographic area cannot be displayed because the number of sample cases is too small.</t>
  </si>
  <si>
    <t xml:space="preserve">An '*****' entry in the margin of error column indicates that the estimate is controlled. A statistical test for sampling variability is not appropriate. </t>
  </si>
  <si>
    <t>An '***' entry in the margin of error column indicates that the median falls in the lowest interval or upper interval of an open-ended distribution. A statistical test is not appropriate.</t>
  </si>
  <si>
    <t>An '+' following a median estimate means the median falls in the upper interval of an open-ended distribution.</t>
  </si>
  <si>
    <t>An '-' following a median estimate means the median falls in the lowest interval of an open-ended distribution.</t>
  </si>
  <si>
    <t>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t>
  </si>
  <si>
    <t>An '**' entry in the margin of error column indicates that either no sample observations or too few sample observations were available to compute a standard error and thus the margin of error. A statistical test is not appropriate.</t>
  </si>
  <si>
    <t>U.S. Census Bureau, 2021 American Community Survey 1-Year Estimates</t>
  </si>
  <si>
    <t>Puerto Rico</t>
  </si>
  <si>
    <t>+/-0.6</t>
  </si>
  <si>
    <t>Wyoming</t>
  </si>
  <si>
    <t>+/-0.4</t>
  </si>
  <si>
    <t>Hawaii</t>
  </si>
  <si>
    <t>Wisconsin</t>
  </si>
  <si>
    <t>District of Columbia</t>
  </si>
  <si>
    <t>West Virginia</t>
  </si>
  <si>
    <t>+/-0.1</t>
  </si>
  <si>
    <t>California</t>
  </si>
  <si>
    <t>Washington</t>
  </si>
  <si>
    <t>+/-0.7</t>
  </si>
  <si>
    <t>New Mexico</t>
  </si>
  <si>
    <t>Virginia</t>
  </si>
  <si>
    <t>+/-0.2</t>
  </si>
  <si>
    <t>Texas</t>
  </si>
  <si>
    <t>Vermont</t>
  </si>
  <si>
    <t>Maryland</t>
  </si>
  <si>
    <t>Utah</t>
  </si>
  <si>
    <t>Nevada</t>
  </si>
  <si>
    <t>Georgia</t>
  </si>
  <si>
    <t>Tennessee</t>
  </si>
  <si>
    <t>New Jersey</t>
  </si>
  <si>
    <t>South Dakota</t>
  </si>
  <si>
    <t>New York</t>
  </si>
  <si>
    <t>South Carolina</t>
  </si>
  <si>
    <t>Mississippi</t>
  </si>
  <si>
    <t>Rhode Island</t>
  </si>
  <si>
    <t>Florida</t>
  </si>
  <si>
    <t>Pennsylvania</t>
  </si>
  <si>
    <t>Louisiana</t>
  </si>
  <si>
    <t>Oregon</t>
  </si>
  <si>
    <t>+/-0.3</t>
  </si>
  <si>
    <t>Arizona</t>
  </si>
  <si>
    <t>Oklahoma</t>
  </si>
  <si>
    <t>Alaska</t>
  </si>
  <si>
    <t>Ohio</t>
  </si>
  <si>
    <t>North Dakota</t>
  </si>
  <si>
    <t>+/-0.5</t>
  </si>
  <si>
    <t>Delaware</t>
  </si>
  <si>
    <t>North Carolina</t>
  </si>
  <si>
    <t>Illinois</t>
  </si>
  <si>
    <t>Alabama</t>
  </si>
  <si>
    <t>New Hampshire</t>
  </si>
  <si>
    <t>Connecticut</t>
  </si>
  <si>
    <t>Nebraska</t>
  </si>
  <si>
    <t>Montana</t>
  </si>
  <si>
    <t>Massachusetts</t>
  </si>
  <si>
    <t>Missouri</t>
  </si>
  <si>
    <t>Arkansas</t>
  </si>
  <si>
    <t>Colorado</t>
  </si>
  <si>
    <t>Minnesota</t>
  </si>
  <si>
    <t>Michigan</t>
  </si>
  <si>
    <t>Maine</t>
  </si>
  <si>
    <t>Kansas</t>
  </si>
  <si>
    <t>Kentucky</t>
  </si>
  <si>
    <t>Iowa</t>
  </si>
  <si>
    <t>Indiana</t>
  </si>
  <si>
    <t>Idaho</t>
  </si>
  <si>
    <t>United States</t>
  </si>
  <si>
    <t>LIST_of_GEOGRAPHIES_IN_ALPHA_ORDER</t>
  </si>
  <si>
    <t>Z_SCORE</t>
  </si>
  <si>
    <t>SE_DIFFERENCE</t>
  </si>
  <si>
    <t>DIFFERENCE</t>
  </si>
  <si>
    <t>STANDARD_ERROR</t>
  </si>
  <si>
    <t>REMOVE_PLUS_MINUS</t>
  </si>
  <si>
    <t>CHECK_FOR_PLUS_MINUS</t>
  </si>
  <si>
    <t>LENGTH_OF_MOE</t>
  </si>
  <si>
    <t>ESTIMATE</t>
  </si>
  <si>
    <t>STATISTICAL_SIGNIFICANCE</t>
  </si>
  <si>
    <t>MARGIN_OF_ERROR</t>
  </si>
  <si>
    <t>GEOGRAPHY</t>
  </si>
  <si>
    <t>RANK</t>
  </si>
  <si>
    <t>SE for Stat Testing</t>
  </si>
  <si>
    <t xml:space="preserve">  filled in once Geography is selected.</t>
  </si>
  <si>
    <t>Margin of Error:</t>
  </si>
  <si>
    <t>Estimate for Stat Testing</t>
  </si>
  <si>
    <t xml:space="preserve">  The Estimate and MOE are automatically </t>
  </si>
  <si>
    <t>Estimate:</t>
  </si>
  <si>
    <t>90% Confidence Level</t>
  </si>
  <si>
    <t xml:space="preserve">   &lt;--- SELECT YOUR GEOGRAPHY</t>
  </si>
  <si>
    <t>Select a Geography:</t>
  </si>
  <si>
    <t>PERCENT OF THE TOTAL POPULATION WHO ARE WHITE ALONE</t>
  </si>
  <si>
    <t>Table Name:</t>
  </si>
  <si>
    <t>R0201</t>
  </si>
  <si>
    <t>Table ID:</t>
  </si>
  <si>
    <t>PERCENT OF THE TOTAL POPULATION WHO ARE BLACK OR AFRICAN AMERICAN ALONE</t>
  </si>
  <si>
    <t>R0202</t>
  </si>
  <si>
    <t>PERCENT OF THE TOTAL POPULATION WHO ARE AMERICAN INDIAN AND ALASKA NATIVE ALONE</t>
  </si>
  <si>
    <t>R0203</t>
  </si>
  <si>
    <t>+/-0.8</t>
  </si>
  <si>
    <t>PERCENT OF THE TOTAL POPULATION WHO ARE ASIAN ALONE</t>
  </si>
  <si>
    <t>R0204</t>
  </si>
  <si>
    <t>PERCENT OF THE TOTAL POPULATION WHO ARE NATIVE HAWAIIAN AND OTHER PACIFIC ISLANDER ALONE</t>
  </si>
  <si>
    <t>R0205</t>
  </si>
  <si>
    <t>PERCENT OF THE TOTAL POPULATION WHO ARE SOME OTHER RACE ALONE</t>
  </si>
  <si>
    <t>R0206</t>
  </si>
  <si>
    <t>+/-0.9</t>
  </si>
  <si>
    <t>+/-1.0</t>
  </si>
  <si>
    <t>PERCENT OF THE TOTAL POPULATION WHO ARE TWO OR MORE RACES</t>
  </si>
  <si>
    <t>R0207</t>
  </si>
  <si>
    <t>+/-1.1</t>
  </si>
  <si>
    <t>PERCENT OF THE TOTAL POPULATION WHO ARE TWO OR MORE RACES EXCLUDING SOME OTHER RACE</t>
  </si>
  <si>
    <t>R0208</t>
  </si>
  <si>
    <t>PERCENT OF THE TOTAL POPULATION WHO ARE WHITE ALONE, NOT HISPANIC OR LATINO</t>
  </si>
  <si>
    <t>R0209</t>
  </si>
  <si>
    <t>PERCENT OF PEOPLE WHO ARE FOREIGN BORN</t>
  </si>
  <si>
    <t>R0501</t>
  </si>
  <si>
    <t>+/-1.3</t>
  </si>
  <si>
    <t>+/-1.2</t>
  </si>
  <si>
    <t>+/-1.6</t>
  </si>
  <si>
    <t>+/-2.0</t>
  </si>
  <si>
    <t>+/-1.4</t>
  </si>
  <si>
    <t>+/-1.5</t>
  </si>
  <si>
    <t>+/-3.3</t>
  </si>
  <si>
    <t>+/-4.1</t>
  </si>
  <si>
    <t>+/-2.3</t>
  </si>
  <si>
    <t>+/-1.7</t>
  </si>
  <si>
    <t>+/-2.1</t>
  </si>
  <si>
    <t>+/-3.4</t>
  </si>
  <si>
    <t>+/-2.4</t>
  </si>
  <si>
    <t>+/-5.9</t>
  </si>
  <si>
    <t>+/-4.9</t>
  </si>
  <si>
    <t>+/-4.0</t>
  </si>
  <si>
    <t>+/-3.5</t>
  </si>
  <si>
    <t>+/-3.0</t>
  </si>
  <si>
    <t>+/-7.6</t>
  </si>
  <si>
    <t>PERCENT OF FOREIGN-BORN PEOPLE BORN IN EUROPE</t>
  </si>
  <si>
    <t>R0502</t>
  </si>
  <si>
    <t>+/-4.6</t>
  </si>
  <si>
    <t>+/-2.6</t>
  </si>
  <si>
    <t>+/-2.9</t>
  </si>
  <si>
    <t>+/-5.4</t>
  </si>
  <si>
    <t>+/-3.9</t>
  </si>
  <si>
    <t>+/-1.9</t>
  </si>
  <si>
    <t>+/-2.2</t>
  </si>
  <si>
    <t>+/-3.6</t>
  </si>
  <si>
    <t>+/-2.7</t>
  </si>
  <si>
    <t>+/-1.8</t>
  </si>
  <si>
    <t>+/-5.0</t>
  </si>
  <si>
    <t>PERCENT OF FOREIGN-BORN PEOPLE BORN IN ASIA</t>
  </si>
  <si>
    <t>R0503</t>
  </si>
  <si>
    <t>+/-4.2</t>
  </si>
  <si>
    <t>+/-5.2</t>
  </si>
  <si>
    <t>+/-6.4</t>
  </si>
  <si>
    <t>+/-6.0</t>
  </si>
  <si>
    <t>+/-2.5</t>
  </si>
  <si>
    <t>+/-3.2</t>
  </si>
  <si>
    <t>PERCENT OF FOREIGN-BORN PEOPLE BORN IN LATIN AMERICA</t>
  </si>
  <si>
    <t>R0504</t>
  </si>
  <si>
    <t>+/-4.7</t>
  </si>
  <si>
    <t>+/-4.4</t>
  </si>
  <si>
    <t>+/-2.8</t>
  </si>
  <si>
    <t>+/-7.4</t>
  </si>
  <si>
    <t>PERCENT OF FOREIGN-BORN PEOPLE BORN IN MEXICO</t>
  </si>
  <si>
    <t>R0505</t>
  </si>
  <si>
    <t>PERCENT OF THE NATIVE POPULATION BORN IN THEIR STATE OF RESIDENCE (INCLUDING PUERTO RICO)</t>
  </si>
  <si>
    <t>R0601</t>
  </si>
  <si>
    <t>PERCENT OF PEOPLE 1 YEAR AND OVER WHO LIVED IN A DIFFERENT HOUSE IN EITHER THE U.S. OR PUERTO RICO 1 YEAR AGO</t>
  </si>
  <si>
    <t>R0701</t>
  </si>
  <si>
    <t>PERCENT OF PEOPLE 1 YEAR AND OVER WHO LIVED IN A DIFFERENT HOUSE WITHIN THE SAME STATE (INCLUDING PUERTO RICO) 1 YEAR AGO</t>
  </si>
  <si>
    <t>R0702</t>
  </si>
  <si>
    <t>PERCENT OF PEOPLE 1 YEAR AND OVER WHO LIVED IN A DIFFERENT STATE (INCLUDING PUERTO RICO) 1 YEAR AGO</t>
  </si>
  <si>
    <t>R0703</t>
  </si>
  <si>
    <t>MEAN TRAVEL TIME TO WORK OF WORKERS 16 YEARS AND OVER WHO DID NOT WORK AT HOME (MINUTES)</t>
  </si>
  <si>
    <t>R0801</t>
  </si>
  <si>
    <t>PERCENT OF WORKERS 16 YEARS AND OVER WHO TRAVELED TO WORK BY CAR, TRUCK, OR VAN--DROVE ALONE</t>
  </si>
  <si>
    <t>R0802</t>
  </si>
  <si>
    <t>PERCENT OF WORKERS 16 YEARS AND OVER WHO TRAVELED TO WORK BY CAR, TRUCK, OR VAN--CARPOOLED</t>
  </si>
  <si>
    <t>R0803</t>
  </si>
  <si>
    <t>PERCENT OF WORKERS 16 YEARS AND OVER WHO TRAVELED TO WORK BY PUBLIC TRANSPORTATION (EXCLUDING TAXICAB)</t>
  </si>
  <si>
    <t>R0804</t>
  </si>
  <si>
    <t>PERCENT OF WORKERS 16 YEARS AND OVER WHO WORKED OUTSIDE COUNTY OF RESIDENCE</t>
  </si>
  <si>
    <t>R0805</t>
  </si>
  <si>
    <t>+/-3.8</t>
  </si>
  <si>
    <t>+/-6.6</t>
  </si>
  <si>
    <t>+/-4.3</t>
  </si>
  <si>
    <t>+/-8.7</t>
  </si>
  <si>
    <t>+/-10.6</t>
  </si>
  <si>
    <t>+/-6.8</t>
  </si>
  <si>
    <t>+/-3.7</t>
  </si>
  <si>
    <t>+/-6.9</t>
  </si>
  <si>
    <t>+/-7.5</t>
  </si>
  <si>
    <t>+/-3.1</t>
  </si>
  <si>
    <t>+/-12.4</t>
  </si>
  <si>
    <t>+/-5.1</t>
  </si>
  <si>
    <t>+/-7.2</t>
  </si>
  <si>
    <t>+/-8.4</t>
  </si>
  <si>
    <t>PERCENT OF GRANDPARENTS RESPONSIBLE FOR THEIR GRANDCHILDREN AMONG ALL GRANDPARENTS LIVING WITH THEIR GRANDCHILDREN UNDER 18</t>
  </si>
  <si>
    <t>R1001</t>
  </si>
  <si>
    <t>PERCENT OF HOUSEHOLDS THAT ARE MARRIED-COUPLE FAMILIES</t>
  </si>
  <si>
    <t>R1101</t>
  </si>
  <si>
    <t>PERCENT OF HOUSEHOLDS THAT ARE MARRIED-COUPLE FAMILIES WITH OWN CHILDREN UNDER 18 YEARS</t>
  </si>
  <si>
    <t>R1102</t>
  </si>
  <si>
    <t>PERCENT OF HOUSEHOLDS WITH ONE OR MORE PEOPLE UNDER 18 YEARS</t>
  </si>
  <si>
    <t>R1103</t>
  </si>
  <si>
    <t>PERCENT OF HOUSEHOLDS WITH ONE OR MORE PEOPLE 65 YEARS AND OVER</t>
  </si>
  <si>
    <t>R1104</t>
  </si>
  <si>
    <t>+/-0.02</t>
  </si>
  <si>
    <t>+/-0.03</t>
  </si>
  <si>
    <t>+/-0.01</t>
  </si>
  <si>
    <t>AVERAGE HOUSEHOLD SIZE</t>
  </si>
  <si>
    <t>R1105</t>
  </si>
  <si>
    <t>PERCENT OF HOUSEHOLDS THAT ARE MULTIGENERATIONAL</t>
  </si>
  <si>
    <t>R1106</t>
  </si>
  <si>
    <t>PERCENT OF MEN 15 YEARS AND OVER WHO WERE NEVER MARRIED</t>
  </si>
  <si>
    <t>R1201</t>
  </si>
  <si>
    <t>PERCENT OF WOMEN 15 YEARS AND OVER WHO WERE NEVER MARRIED</t>
  </si>
  <si>
    <t>R1202</t>
  </si>
  <si>
    <t>+/-5.3</t>
  </si>
  <si>
    <t>+/-10.2</t>
  </si>
  <si>
    <t>+/-6.7</t>
  </si>
  <si>
    <t>RATIO OF UNMARRIED MEN 15 TO 44 YEARS PER 100 UNMARRIED WOMEN 15 TO 44 YEARS</t>
  </si>
  <si>
    <t>R1203</t>
  </si>
  <si>
    <t>MEDIAN AGE AT FIRST MARRIAGE FOR MEN</t>
  </si>
  <si>
    <t>R1204</t>
  </si>
  <si>
    <t>MEDIAN AGE AT FIRST MARRIAGE FOR WOMEN</t>
  </si>
  <si>
    <t>R1205</t>
  </si>
  <si>
    <t>MARRIAGE RATE PER 1,000 WOMEN 15 YEARS AND OVER (MARRIAGES IN THE LAST YEAR PER 1,000 WOMEN)</t>
  </si>
  <si>
    <t>R1251</t>
  </si>
  <si>
    <t>+/-4.8</t>
  </si>
  <si>
    <t>MARRIAGE RATE PER 1,000 MEN 15 YEARS AND OVER (MARRIAGES IN THE LAST YEAR PER 1,000 MEN)</t>
  </si>
  <si>
    <t>R1252</t>
  </si>
  <si>
    <t>DIVORCE RATE PER 1,000 WOMEN 15 YEARS AND OVER (DIVORCES IN THE LAST YEAR PER 1,000 WOMEN)</t>
  </si>
  <si>
    <t>R1253</t>
  </si>
  <si>
    <t>DIVORCE RATE PER 1,000 MEN 15 YEARS AND OVER (DIVORCES IN THE LAST YEAR PER 1,000 MEN)</t>
  </si>
  <si>
    <t>R1254</t>
  </si>
  <si>
    <t>+/-3</t>
  </si>
  <si>
    <t>+/-8</t>
  </si>
  <si>
    <t>+/-7</t>
  </si>
  <si>
    <t>+/-2</t>
  </si>
  <si>
    <t>+/-9</t>
  </si>
  <si>
    <t>+/-4</t>
  </si>
  <si>
    <t>+/-6</t>
  </si>
  <si>
    <t>+/-1</t>
  </si>
  <si>
    <t>+/-5</t>
  </si>
  <si>
    <t>+/-11</t>
  </si>
  <si>
    <t>+/-12</t>
  </si>
  <si>
    <t>WOMEN 15 TO 50 YEARS OLD WHO HAD A BIRTH IN THE PAST 12 MONTHS (PER 1,000 WOMEN)</t>
  </si>
  <si>
    <t>R1303</t>
  </si>
  <si>
    <t>+/-124</t>
  </si>
  <si>
    <t>+/-240</t>
  </si>
  <si>
    <t>+/-249</t>
  </si>
  <si>
    <t>+/-111</t>
  </si>
  <si>
    <t>+/-101</t>
  </si>
  <si>
    <t>+/-148</t>
  </si>
  <si>
    <t>+/-70</t>
  </si>
  <si>
    <t>+/-65</t>
  </si>
  <si>
    <t>+/-235</t>
  </si>
  <si>
    <t>+/-315</t>
  </si>
  <si>
    <t>+/-108</t>
  </si>
  <si>
    <t>+/-50</t>
  </si>
  <si>
    <t>+/-96</t>
  </si>
  <si>
    <t>+/-141</t>
  </si>
  <si>
    <t>+/-137</t>
  </si>
  <si>
    <t>+/-95</t>
  </si>
  <si>
    <t>+/-170</t>
  </si>
  <si>
    <t>+/-230</t>
  </si>
  <si>
    <t>+/-231</t>
  </si>
  <si>
    <t>+/-86</t>
  </si>
  <si>
    <t>+/-118</t>
  </si>
  <si>
    <t>+/-82</t>
  </si>
  <si>
    <t>+/-139</t>
  </si>
  <si>
    <t>+/-314</t>
  </si>
  <si>
    <t>+/-85</t>
  </si>
  <si>
    <t>+/-140</t>
  </si>
  <si>
    <t>+/-115</t>
  </si>
  <si>
    <t>+/-294</t>
  </si>
  <si>
    <t>+/-127</t>
  </si>
  <si>
    <t>+/-328</t>
  </si>
  <si>
    <t>+/-121</t>
  </si>
  <si>
    <t>+/-102</t>
  </si>
  <si>
    <t>+/-135</t>
  </si>
  <si>
    <t>+/-229</t>
  </si>
  <si>
    <t>+/-154</t>
  </si>
  <si>
    <t>+/-186</t>
  </si>
  <si>
    <t>+/-239</t>
  </si>
  <si>
    <t>+/-109</t>
  </si>
  <si>
    <t>+/-196</t>
  </si>
  <si>
    <t>+/-165</t>
  </si>
  <si>
    <t>+/-277</t>
  </si>
  <si>
    <t>+/-180</t>
  </si>
  <si>
    <t>+/-283</t>
  </si>
  <si>
    <t>+/-417</t>
  </si>
  <si>
    <t>+/-178</t>
  </si>
  <si>
    <t>+/-78</t>
  </si>
  <si>
    <t>+/-401</t>
  </si>
  <si>
    <t>+/-21</t>
  </si>
  <si>
    <t>TOTAL FERTILITY RATE (TFR) OF WOMEN  (PER 1,000 WOMEN)</t>
  </si>
  <si>
    <t>R1304</t>
  </si>
  <si>
    <t>PERCENT OF PEOPLE 25 YEARS AND OVER WHO HAVE COMPLETED HIGH SCHOOL (INCLUDES EQUIVALENCY)</t>
  </si>
  <si>
    <t>R1501</t>
  </si>
  <si>
    <t>PERCENT OF PEOPLE 25 YEARS AND OVER WHO HAVE COMPLETED A BACHELOR'S DEGREE</t>
  </si>
  <si>
    <t>R1502</t>
  </si>
  <si>
    <t>PERCENT OF PEOPLE 25 YEARS AND OVER WHO HAVE COMPLETED AN ADVANCED DEGREE</t>
  </si>
  <si>
    <t>R1503</t>
  </si>
  <si>
    <t>PERCENT OF PEOPLE 5 YEARS AND OVER WHO SPEAK A LANGUAGE OTHER THAN ENGLISH AT HOME</t>
  </si>
  <si>
    <t>R1601</t>
  </si>
  <si>
    <t>PERCENT OF PEOPLE 5 YEARS AND OVER WHO SPEAK SPANISH AT HOME</t>
  </si>
  <si>
    <t>R1602</t>
  </si>
  <si>
    <t>PERCENT OF PEOPLE 5 YEARS AND OVER WHO SPEAK ENGLISH LESS THAN "VERY WELL"</t>
  </si>
  <si>
    <t>R1603</t>
  </si>
  <si>
    <t>PERCENT OF PEOPLE BELOW POVERTY LEVEL IN THE PAST 12 MONTHS (FOR WHOM POVERTY STATUS IS DETERMINED)</t>
  </si>
  <si>
    <t>R1701</t>
  </si>
  <si>
    <t>PERCENT OF RELATED CHILDREN UNDER 18 YEARS BELOW POVERTY LEVEL IN THE PAST 12 MONTHS</t>
  </si>
  <si>
    <t>R1702</t>
  </si>
  <si>
    <t>PERCENT OF PEOPLE 65 YEARS AND OVER BELOW POVERTY LEVEL IN THE PAST 12 MONTHS</t>
  </si>
  <si>
    <t>R1703</t>
  </si>
  <si>
    <t>PERCENT OF CHILDREN UNDER 18 YEARS BELOW POVERTY LEVEL IN THE PAST 12 MONTHS (FOR WHOM POVERTY STATUS IS DETERMINED)</t>
  </si>
  <si>
    <t>R1704</t>
  </si>
  <si>
    <t>PERCENT OF PEOPLE WITH A DISABILITY</t>
  </si>
  <si>
    <t>R1810</t>
  </si>
  <si>
    <t>+/-5.6</t>
  </si>
  <si>
    <t>+/-4.5</t>
  </si>
  <si>
    <t>EMPLOYMENT TO POPULATION RATIO FOR PEOPLE WITH A DISABILITY</t>
  </si>
  <si>
    <t>R1811</t>
  </si>
  <si>
    <t>+/-478</t>
  </si>
  <si>
    <t>+/-1,242</t>
  </si>
  <si>
    <t>+/-1,085</t>
  </si>
  <si>
    <t>+/-750</t>
  </si>
  <si>
    <t>+/-1,002</t>
  </si>
  <si>
    <t>+/-781</t>
  </si>
  <si>
    <t>+/-1,483</t>
  </si>
  <si>
    <t>+/-701</t>
  </si>
  <si>
    <t>+/-624</t>
  </si>
  <si>
    <t>+/-852</t>
  </si>
  <si>
    <t>+/-788</t>
  </si>
  <si>
    <t>+/-669</t>
  </si>
  <si>
    <t>+/-541</t>
  </si>
  <si>
    <t>+/-456</t>
  </si>
  <si>
    <t>+/-716</t>
  </si>
  <si>
    <t>+/-425</t>
  </si>
  <si>
    <t>+/-1,423</t>
  </si>
  <si>
    <t>+/-526</t>
  </si>
  <si>
    <t>+/-951</t>
  </si>
  <si>
    <t>+/-1,258</t>
  </si>
  <si>
    <t>+/-2,744</t>
  </si>
  <si>
    <t>+/-777</t>
  </si>
  <si>
    <t>+/-2,258</t>
  </si>
  <si>
    <t>+/-1,011</t>
  </si>
  <si>
    <t>+/-1,752</t>
  </si>
  <si>
    <t>+/-1,823</t>
  </si>
  <si>
    <t>+/-712</t>
  </si>
  <si>
    <t>+/-1,060</t>
  </si>
  <si>
    <t>+/-513</t>
  </si>
  <si>
    <t>+/-605</t>
  </si>
  <si>
    <t>+/-505</t>
  </si>
  <si>
    <t>+/-686</t>
  </si>
  <si>
    <t>+/-1,795</t>
  </si>
  <si>
    <t>+/-1,058</t>
  </si>
  <si>
    <t>+/-574</t>
  </si>
  <si>
    <t>+/-2,216</t>
  </si>
  <si>
    <t>+/-2,381</t>
  </si>
  <si>
    <t>+/-613</t>
  </si>
  <si>
    <t>+/-915</t>
  </si>
  <si>
    <t>+/-2,148</t>
  </si>
  <si>
    <t>+/-1,246</t>
  </si>
  <si>
    <t>+/-731</t>
  </si>
  <si>
    <t>+/-791</t>
  </si>
  <si>
    <t>+/-1,112</t>
  </si>
  <si>
    <t>+/-844</t>
  </si>
  <si>
    <t>+/-2,106</t>
  </si>
  <si>
    <t>+/-542</t>
  </si>
  <si>
    <t>+/-2,144</t>
  </si>
  <si>
    <t>+/-1,088</t>
  </si>
  <si>
    <t>+/-1,287</t>
  </si>
  <si>
    <t>+/-3,477</t>
  </si>
  <si>
    <t>+/-1,065</t>
  </si>
  <si>
    <t>+/-134</t>
  </si>
  <si>
    <t>MEDIAN HOUSEHOLD INCOME (IN 2021 INFLATION-ADJUSTED DOLLARS)</t>
  </si>
  <si>
    <t>R1901</t>
  </si>
  <si>
    <t>+/-708</t>
  </si>
  <si>
    <t>+/-1,627</t>
  </si>
  <si>
    <t>+/-1,289</t>
  </si>
  <si>
    <t>+/-1,737</t>
  </si>
  <si>
    <t>+/-1,274</t>
  </si>
  <si>
    <t>+/-2,108</t>
  </si>
  <si>
    <t>+/-938</t>
  </si>
  <si>
    <t>+/-773</t>
  </si>
  <si>
    <t>+/-1,025</t>
  </si>
  <si>
    <t>+/-1,162</t>
  </si>
  <si>
    <t>+/-854</t>
  </si>
  <si>
    <t>+/-655</t>
  </si>
  <si>
    <t>+/-879</t>
  </si>
  <si>
    <t>+/-1,467</t>
  </si>
  <si>
    <t>+/-934</t>
  </si>
  <si>
    <t>+/-898</t>
  </si>
  <si>
    <t>+/-2,200</t>
  </si>
  <si>
    <t>+/-1,887</t>
  </si>
  <si>
    <t>+/-657</t>
  </si>
  <si>
    <t>+/-755</t>
  </si>
  <si>
    <t>+/-924</t>
  </si>
  <si>
    <t>+/-671</t>
  </si>
  <si>
    <t>+/-861</t>
  </si>
  <si>
    <t>+/-1,940</t>
  </si>
  <si>
    <t>+/-1,284</t>
  </si>
  <si>
    <t>+/-1,647</t>
  </si>
  <si>
    <t>+/-2,955</t>
  </si>
  <si>
    <t>+/-864</t>
  </si>
  <si>
    <t>+/-3,509</t>
  </si>
  <si>
    <t>+/-723</t>
  </si>
  <si>
    <t>+/-1,066</t>
  </si>
  <si>
    <t>+/-1,542</t>
  </si>
  <si>
    <t>+/-3,362</t>
  </si>
  <si>
    <t>+/-2,223</t>
  </si>
  <si>
    <t>+/-774</t>
  </si>
  <si>
    <t>+/-1,448</t>
  </si>
  <si>
    <t>+/-3,852</t>
  </si>
  <si>
    <t>+/-2,953</t>
  </si>
  <si>
    <t>+/-579</t>
  </si>
  <si>
    <t>+/-995</t>
  </si>
  <si>
    <t>+/-824</t>
  </si>
  <si>
    <t>+/-2,201</t>
  </si>
  <si>
    <t>+/-1,336</t>
  </si>
  <si>
    <t>+/-1,033</t>
  </si>
  <si>
    <t>+/-1,804</t>
  </si>
  <si>
    <t>+/-2,376</t>
  </si>
  <si>
    <t>+/-1,304</t>
  </si>
  <si>
    <t>+/-1,570</t>
  </si>
  <si>
    <t>+/-1,409</t>
  </si>
  <si>
    <t>+/-9,537</t>
  </si>
  <si>
    <t>+/-198</t>
  </si>
  <si>
    <t>MEDIAN FAMILY INCOME (IN 2021 INFLATION-ADJUSTED DOLLARS)</t>
  </si>
  <si>
    <t>R1902</t>
  </si>
  <si>
    <t>PERCENT OF HOUSEHOLDS WITH RETIREMENT INCOME</t>
  </si>
  <si>
    <t>R1903</t>
  </si>
  <si>
    <t>PERCENT OF HOUSEHOLDS WITH CASH PUBLIC ASSISTANCE INCOME</t>
  </si>
  <si>
    <t>R1904</t>
  </si>
  <si>
    <t>+/-704</t>
  </si>
  <si>
    <t>+/-1,231</t>
  </si>
  <si>
    <t>+/-1,312</t>
  </si>
  <si>
    <t>+/-633</t>
  </si>
  <si>
    <t>+/-246</t>
  </si>
  <si>
    <t>+/-331</t>
  </si>
  <si>
    <t>+/-380</t>
  </si>
  <si>
    <t>+/-389</t>
  </si>
  <si>
    <t>+/-607</t>
  </si>
  <si>
    <t>+/-866</t>
  </si>
  <si>
    <t>+/-503</t>
  </si>
  <si>
    <t>+/-601</t>
  </si>
  <si>
    <t>+/-1,131</t>
  </si>
  <si>
    <t>+/-930</t>
  </si>
  <si>
    <t>+/-581</t>
  </si>
  <si>
    <t>+/-1,022</t>
  </si>
  <si>
    <t>+/-1,046</t>
  </si>
  <si>
    <t>+/-1,102</t>
  </si>
  <si>
    <t>+/-1,646</t>
  </si>
  <si>
    <t>+/-696</t>
  </si>
  <si>
    <t>+/-2,136</t>
  </si>
  <si>
    <t>+/-1,665</t>
  </si>
  <si>
    <t>+/-473</t>
  </si>
  <si>
    <t>+/-1,064</t>
  </si>
  <si>
    <t>+/-761</t>
  </si>
  <si>
    <t>+/-1,579</t>
  </si>
  <si>
    <t>+/-1,837</t>
  </si>
  <si>
    <t>+/-479</t>
  </si>
  <si>
    <t>+/-1,023</t>
  </si>
  <si>
    <t>+/-2,060</t>
  </si>
  <si>
    <t>+/-413</t>
  </si>
  <si>
    <t>+/-1,696</t>
  </si>
  <si>
    <t>+/-999</t>
  </si>
  <si>
    <t>+/-643</t>
  </si>
  <si>
    <t>+/-1,074</t>
  </si>
  <si>
    <t>+/-438</t>
  </si>
  <si>
    <t>+/-1,919</t>
  </si>
  <si>
    <t>+/-1,946</t>
  </si>
  <si>
    <t>+/-628</t>
  </si>
  <si>
    <t>+/-719</t>
  </si>
  <si>
    <t>+/-961</t>
  </si>
  <si>
    <t>+/-548</t>
  </si>
  <si>
    <t>+/-829</t>
  </si>
  <si>
    <t>+/-661</t>
  </si>
  <si>
    <t>+/-1,949</t>
  </si>
  <si>
    <t>+/-1,315</t>
  </si>
  <si>
    <t>+/-1,001</t>
  </si>
  <si>
    <t>+/-810</t>
  </si>
  <si>
    <t>+/-1,016</t>
  </si>
  <si>
    <t>+/-1,731</t>
  </si>
  <si>
    <t>+/-87</t>
  </si>
  <si>
    <t>MEDIAN EARNINGS FOR MALE FULL-TIME, YEAR-ROUND WORKERS (IN 2021 INFLATION-ADJUSTED DOLLARS)</t>
  </si>
  <si>
    <t>R2001</t>
  </si>
  <si>
    <t>+/-582</t>
  </si>
  <si>
    <t>+/-663</t>
  </si>
  <si>
    <t>+/-1,180</t>
  </si>
  <si>
    <t>+/-602</t>
  </si>
  <si>
    <t>+/-1,259</t>
  </si>
  <si>
    <t>+/-612</t>
  </si>
  <si>
    <t>+/-445</t>
  </si>
  <si>
    <t>+/-993</t>
  </si>
  <si>
    <t>+/-1,792</t>
  </si>
  <si>
    <t>+/-407</t>
  </si>
  <si>
    <t>+/-975</t>
  </si>
  <si>
    <t>+/-713</t>
  </si>
  <si>
    <t>+/-370</t>
  </si>
  <si>
    <t>+/-241</t>
  </si>
  <si>
    <t>+/-703</t>
  </si>
  <si>
    <t>+/-681</t>
  </si>
  <si>
    <t>+/-1,413</t>
  </si>
  <si>
    <t>+/-1,271</t>
  </si>
  <si>
    <t>+/-665</t>
  </si>
  <si>
    <t>+/-956</t>
  </si>
  <si>
    <t>+/-1,117</t>
  </si>
  <si>
    <t>+/-597</t>
  </si>
  <si>
    <t>+/-1,332</t>
  </si>
  <si>
    <t>+/-452</t>
  </si>
  <si>
    <t>+/-564</t>
  </si>
  <si>
    <t>+/-640</t>
  </si>
  <si>
    <t>+/-411</t>
  </si>
  <si>
    <t>+/-1,057</t>
  </si>
  <si>
    <t>+/-1,461</t>
  </si>
  <si>
    <t>+/-288</t>
  </si>
  <si>
    <t>+/-570</t>
  </si>
  <si>
    <t>+/-286</t>
  </si>
  <si>
    <t>+/-1,211</t>
  </si>
  <si>
    <t>+/-698</t>
  </si>
  <si>
    <t>+/-984</t>
  </si>
  <si>
    <t>+/-746</t>
  </si>
  <si>
    <t>+/-914</t>
  </si>
  <si>
    <t>+/-2,253</t>
  </si>
  <si>
    <t>+/-969</t>
  </si>
  <si>
    <t>+/-2,246</t>
  </si>
  <si>
    <t>+/-1,089</t>
  </si>
  <si>
    <t>+/-680</t>
  </si>
  <si>
    <t>+/-1,041</t>
  </si>
  <si>
    <t>+/-589</t>
  </si>
  <si>
    <t>+/-623</t>
  </si>
  <si>
    <t>+/-759</t>
  </si>
  <si>
    <t>+/-2,666</t>
  </si>
  <si>
    <t>+/-190</t>
  </si>
  <si>
    <t>MEDIAN EARNINGS FOR FEMALE FULL-TIME, YEAR-ROUND WORKERS (IN 2021 INFLATION-ADJUSTED DOLLARS)</t>
  </si>
  <si>
    <t>R2002</t>
  </si>
  <si>
    <t>PERCENT OF THE CIVILIAN POPULATION 18 YEARS AND OVER WHO ARE VETERANS</t>
  </si>
  <si>
    <t>R2101</t>
  </si>
  <si>
    <t>PERCENT OF HOUSEHOLDS THAT RECEIVE FOOD STAMPS/SNAP</t>
  </si>
  <si>
    <t>R2201</t>
  </si>
  <si>
    <t>PERCENT OF PEOPLE 16 TO 64 YEARS WHO ARE IN THE LABOR FORCE (INCLUDING ARMED FORCES)</t>
  </si>
  <si>
    <t>R2301</t>
  </si>
  <si>
    <t>PERCENT OF CHILDREN UNDER 6 YEARS OLD WITH ALL PARENTS IN THE LABOR FORCE</t>
  </si>
  <si>
    <t>R2302</t>
  </si>
  <si>
    <t>EMPLOYMENT/POPULATION RATIO FOR THE CIVILIAN POPULATION 16 TO 64 YEARS OLD</t>
  </si>
  <si>
    <t>R2303</t>
  </si>
  <si>
    <t>PERCENT OF MARRIED-COUPLE FAMILIES WITH BOTH HUSBAND AND WIFE IN THE LABOR FORCE</t>
  </si>
  <si>
    <t>R2304</t>
  </si>
  <si>
    <t>PERCENT OF CIVILIAN EMPLOYED POPULATION 16 YEARS AND OVER IN MANAGEMENT, BUSINESS, AND FINANCIAL OCCUPATIONS</t>
  </si>
  <si>
    <t>R2401</t>
  </si>
  <si>
    <t>PERCENT OF CIVILIAN EMPLOYED POPULATION 16 YEARS AND OVER IN SERVICE OCCUPATIONS</t>
  </si>
  <si>
    <t>R2403</t>
  </si>
  <si>
    <t>PERCENT OF CIVILIAN EMPLOYED POPULATION 16 YEARS AND OVER IN THE MANUFACTURING INDUSTRY</t>
  </si>
  <si>
    <t>R2404</t>
  </si>
  <si>
    <t>PERCENT OF CIVILIAN EMPLOYED POPULATION 16 YEARS AND OVER IN THE INFORMATION INDUSTRY</t>
  </si>
  <si>
    <t>R2405</t>
  </si>
  <si>
    <t>PERCENT OF CIVILIAN EMPLOYED POPULATION 16 YEARS AND OVER WHO WERE PRIVATE WAGE AND SALARY WORKERS</t>
  </si>
  <si>
    <t>R2406</t>
  </si>
  <si>
    <t>PERCENT OF CIVILIAN EMPLOYED POPULATION 16 YEARS AND OVER IN COMPUTER, ENGINEERING, AND SCIENCE OCCUPATIONS</t>
  </si>
  <si>
    <t>R2407</t>
  </si>
  <si>
    <t>PERCENT OF CIVILIAN EMPLOYED POPULATION 16 YEARS AND OVER IN HEALTHCARE PRACTITIONERS AND TECHNICAL OCCUPATIONS</t>
  </si>
  <si>
    <t>R2408</t>
  </si>
  <si>
    <t>PERCENT OF HOUSING UNITS THAT ARE MOBILE HOMES</t>
  </si>
  <si>
    <t>R2501</t>
  </si>
  <si>
    <t>PERCENT OF HOUSING UNITS THAT WERE BUILT IN 2020 OR LATER</t>
  </si>
  <si>
    <t>R2502</t>
  </si>
  <si>
    <t>PERCENT OF HOUSING UNITS THAT WERE BUILT IN 1939 OR EARLIER</t>
  </si>
  <si>
    <t>R2503</t>
  </si>
  <si>
    <t>PERCENT OF OCCUPIED HOUSING UNITS THAT WERE MOVED INTO IN 2019 OR LATER</t>
  </si>
  <si>
    <t>R2504</t>
  </si>
  <si>
    <t>PERCENT OF OCCUPIED HOUSING UNITS WITH GAS AS PRINCIPAL HEATING FUEL</t>
  </si>
  <si>
    <t>R2505</t>
  </si>
  <si>
    <t>PERCENT OF OCCUPIED HOUSING UNITS WITH ELECTRICITY AS PRINCIPAL HEATING FUEL</t>
  </si>
  <si>
    <t>R2506</t>
  </si>
  <si>
    <t>PERCENT OF OCCUPIED HOUSING UNITS WITH FUEL OIL, KEROSENE, ETC. AS PRINCIPAL HEATING FUEL</t>
  </si>
  <si>
    <t>R2507</t>
  </si>
  <si>
    <t>PERCENT OF OCCUPIED HOUSING UNITS WITH 1.01 OR MORE OCCUPANTS PER ROOM</t>
  </si>
  <si>
    <t>R2509</t>
  </si>
  <si>
    <t>+/-1,225</t>
  </si>
  <si>
    <t>+/-3,750</t>
  </si>
  <si>
    <t>+/-3,278</t>
  </si>
  <si>
    <t>+/-1,975</t>
  </si>
  <si>
    <t>+/-1,460</t>
  </si>
  <si>
    <t>+/-2,083</t>
  </si>
  <si>
    <t>+/-1,712</t>
  </si>
  <si>
    <t>+/-1,658</t>
  </si>
  <si>
    <t>+/-1,323</t>
  </si>
  <si>
    <t>+/-2,006</t>
  </si>
  <si>
    <t>+/-2,802</t>
  </si>
  <si>
    <t>+/-3,009</t>
  </si>
  <si>
    <t>+/-2,336</t>
  </si>
  <si>
    <t>+/-1,479</t>
  </si>
  <si>
    <t>+/-2,877</t>
  </si>
  <si>
    <t>+/-2,166</t>
  </si>
  <si>
    <t>+/-4,000</t>
  </si>
  <si>
    <t>+/-4,969</t>
  </si>
  <si>
    <t>+/-1,434</t>
  </si>
  <si>
    <t>+/-4,797</t>
  </si>
  <si>
    <t>+/-1,456</t>
  </si>
  <si>
    <t>+/-1,606</t>
  </si>
  <si>
    <t>+/-2,297</t>
  </si>
  <si>
    <t>+/-2,044</t>
  </si>
  <si>
    <t>+/-1,389</t>
  </si>
  <si>
    <t>+/-2,441</t>
  </si>
  <si>
    <t>+/-5,027</t>
  </si>
  <si>
    <t>+/-7,331</t>
  </si>
  <si>
    <t>+/-4,832</t>
  </si>
  <si>
    <t>+/-1,533</t>
  </si>
  <si>
    <t>+/-1,438</t>
  </si>
  <si>
    <t>+/-6,189</t>
  </si>
  <si>
    <t>+/-3,506</t>
  </si>
  <si>
    <t>+/-6,580</t>
  </si>
  <si>
    <t>+/-2,799</t>
  </si>
  <si>
    <t>+/-2,390</t>
  </si>
  <si>
    <t>+/-3,813</t>
  </si>
  <si>
    <t>+/-5,126</t>
  </si>
  <si>
    <t>+/-2,957</t>
  </si>
  <si>
    <t>+/-4,847</t>
  </si>
  <si>
    <t>+/-2,525</t>
  </si>
  <si>
    <t>+/-2,832</t>
  </si>
  <si>
    <t>+/-2,392</t>
  </si>
  <si>
    <t>+/-4,076</t>
  </si>
  <si>
    <t>+/-3,559</t>
  </si>
  <si>
    <t>+/-3,093</t>
  </si>
  <si>
    <t>+/-2,911</t>
  </si>
  <si>
    <t>+/-2,021</t>
  </si>
  <si>
    <t>+/-18,113</t>
  </si>
  <si>
    <t>+/-13,667</t>
  </si>
  <si>
    <t>MEDIAN HOUSING VALUE OF OWNER-OCCUPIED HOUSING UNITS (DOLLARS)</t>
  </si>
  <si>
    <t>R2510</t>
  </si>
  <si>
    <t>+/-13</t>
  </si>
  <si>
    <t>+/-22</t>
  </si>
  <si>
    <t>+/-14</t>
  </si>
  <si>
    <t>+/-16</t>
  </si>
  <si>
    <t>+/-17</t>
  </si>
  <si>
    <t>+/-26</t>
  </si>
  <si>
    <t>+/-32</t>
  </si>
  <si>
    <t>+/-30</t>
  </si>
  <si>
    <t>+/-19</t>
  </si>
  <si>
    <t>+/-10</t>
  </si>
  <si>
    <t>+/-24</t>
  </si>
  <si>
    <t>+/-29</t>
  </si>
  <si>
    <t>+/-15</t>
  </si>
  <si>
    <t>+/-37</t>
  </si>
  <si>
    <t>+/-35</t>
  </si>
  <si>
    <t>+/-20</t>
  </si>
  <si>
    <t>+/-27</t>
  </si>
  <si>
    <t>+/-18</t>
  </si>
  <si>
    <t>+/-59</t>
  </si>
  <si>
    <t>+/-75</t>
  </si>
  <si>
    <t>MEDIAN MONTHLY HOUSING COSTS FOR OWNER-OCCUPIED HOUSING UNITS WITH A MORTGAGE (DOLLARS)</t>
  </si>
  <si>
    <t>R2511</t>
  </si>
  <si>
    <t>PERCENT OF OCCUPIED HOUSING UNITS THAT ARE OWNER-OCCUPIED</t>
  </si>
  <si>
    <t>R2512</t>
  </si>
  <si>
    <t>PERCENT OF MORTGAGED OWNERS SPENDING 30 PERCENT OR MORE OF HOUSEHOLD INCOME ON SELECTED MONTHLY OWNER COSTS</t>
  </si>
  <si>
    <t>R2513</t>
  </si>
  <si>
    <t>+/-25</t>
  </si>
  <si>
    <t>+/-38</t>
  </si>
  <si>
    <t>+/-23</t>
  </si>
  <si>
    <t>+/-36</t>
  </si>
  <si>
    <t>+/-28</t>
  </si>
  <si>
    <t>+/-49</t>
  </si>
  <si>
    <t>+/-34</t>
  </si>
  <si>
    <t>MEDIAN MONTHLY HOUSING COSTS FOR RENTER-OCCUPIED HOUSING UNITS (DOLLARS)</t>
  </si>
  <si>
    <t>R2514</t>
  </si>
  <si>
    <t>PERCENT OF RENTER-OCCUPIED UNITS SPENDING 30 PERCENT OR MORE OF HOUSEHOLD INCOME ON RENT AND UTILITIES</t>
  </si>
  <si>
    <t>R2515</t>
  </si>
  <si>
    <t>PERCENT WITHOUT HEALTH INSURANCE COVERAGE</t>
  </si>
  <si>
    <t>R2701</t>
  </si>
  <si>
    <t>PERCENT OF CHILDREN WITHOUT HEALTH INSURANCE COVERAGE</t>
  </si>
  <si>
    <t>R2702</t>
  </si>
  <si>
    <t>PERCENT OF HOUSEHOLDS WITH A BROADBAND INTERNET SUBSCRIPTION</t>
  </si>
  <si>
    <t>R2801</t>
  </si>
  <si>
    <t>Table Number</t>
  </si>
  <si>
    <t>Table Name</t>
  </si>
  <si>
    <t>(Click on the table number to go to corresponding table)</t>
  </si>
  <si>
    <t>(To return to this "Titles" worksheet, you must select this worksheet again)</t>
  </si>
  <si>
    <t>R201</t>
  </si>
  <si>
    <t>Percent of the Total Population Who Are White Alone</t>
  </si>
  <si>
    <t>R202</t>
  </si>
  <si>
    <t>Percent of the Total Population Who Are Black or African American Alone</t>
  </si>
  <si>
    <t>R203</t>
  </si>
  <si>
    <t>Percent of the Total Population Who Are American Indian and Alaska Native Alone</t>
  </si>
  <si>
    <t>R204</t>
  </si>
  <si>
    <t>Percent of the Total Population Who Are Asian Alone</t>
  </si>
  <si>
    <t>R205</t>
  </si>
  <si>
    <t>Percent of the Total Population Who Are Native Hawaiian and Other Pacific Islander Alone</t>
  </si>
  <si>
    <t>R206</t>
  </si>
  <si>
    <t>Percent of the Total Population Who Are Some Other Race Alone</t>
  </si>
  <si>
    <t>R207</t>
  </si>
  <si>
    <t>Percent of the Total Population Who Are Two or More Races</t>
  </si>
  <si>
    <t>R208</t>
  </si>
  <si>
    <t>Percent of the Total Population Who Are Two or More Races Excluding Some Other Race</t>
  </si>
  <si>
    <t>R209</t>
  </si>
  <si>
    <t>Percent of the Total Population Who Are White Alone, Not Hispanic or Latino</t>
  </si>
  <si>
    <t>R501</t>
  </si>
  <si>
    <t>Percent of People Who Are Foreign-Born</t>
  </si>
  <si>
    <t>R502</t>
  </si>
  <si>
    <t>Percent of Foreign-Born People Born in Europe</t>
  </si>
  <si>
    <t>R503</t>
  </si>
  <si>
    <t>Percent of Foreign-Born People Born in Asia</t>
  </si>
  <si>
    <t>R504</t>
  </si>
  <si>
    <t>Percent of Foreign-Born People Born in Latin America</t>
  </si>
  <si>
    <t>R505</t>
  </si>
  <si>
    <t>Percent of Foreign-Born People Born in Mexico</t>
  </si>
  <si>
    <t>R601</t>
  </si>
  <si>
    <t>Percent of the Native Population Born in Their State of Residence (Including Puerto Rico)</t>
  </si>
  <si>
    <t>R701</t>
  </si>
  <si>
    <t>Percent of People 1 Year and Over Who Lived in a Different House in Either the U.S. or Puerto Rico 1 Year Ago</t>
  </si>
  <si>
    <t>R702</t>
  </si>
  <si>
    <t>Percent of People 1 Year and Over Who Lived in a Different House Within the Same State (Including Puerto Rico) 1 Year Ago</t>
  </si>
  <si>
    <t>R703</t>
  </si>
  <si>
    <t>Percent of People 1 Year and Over Who Lived in a Different State (Including Puerto Rico) 1 Year Ago</t>
  </si>
  <si>
    <t>R801</t>
  </si>
  <si>
    <t>Mean Travel Time to Work of Workers 16 Years and Over Who Did Not Work From Home (Minutes)</t>
  </si>
  <si>
    <t>R802</t>
  </si>
  <si>
    <t>Percent of Workers 16 Years and Over Who Traveled to Work by Car, Truck, or Van--Drove Alone</t>
  </si>
  <si>
    <t>R803</t>
  </si>
  <si>
    <t>Percent of Workers 16 Years and Over Who Traveled to Work by Car, Truck, or Van--Carpooled</t>
  </si>
  <si>
    <t>R804</t>
  </si>
  <si>
    <t>Percent of Workers 16 Years and Over Who Traveled to Work by Public Transportation (Excluding Taxicab)</t>
  </si>
  <si>
    <t>R805</t>
  </si>
  <si>
    <t>Percent of Workers 16 Years and Over Who Worked Outside County of Residence</t>
  </si>
  <si>
    <t>Percent of Grandparents Responsible for Their Grandchildren Among All Grandparents Living With Their Grandchildren Under 18</t>
  </si>
  <si>
    <t>Percent of Households That Are Married-Couple Families</t>
  </si>
  <si>
    <t>Percent of Households That Are Married-Couple Families with Own Children Under 18 Years</t>
  </si>
  <si>
    <t>Percent of Households with One or More People Under 18 Years</t>
  </si>
  <si>
    <t>Percent of Households with One or More People 65 Years and Over</t>
  </si>
  <si>
    <t>Average Household Size</t>
  </si>
  <si>
    <t>Percent of Households That Are Multigenerational</t>
  </si>
  <si>
    <t>Percent of Men 15 Years and Over Who Were Never Married</t>
  </si>
  <si>
    <t>Percent of Women 15 Years and Over Who Were Never Married</t>
  </si>
  <si>
    <t>Ratio of Unmarried Men 15 to 44 Years Per 100 Unmarried Women 15 to 44 Years</t>
  </si>
  <si>
    <t>Median Age At First Marriage for Men</t>
  </si>
  <si>
    <t>Median Age At First Marriage for Women</t>
  </si>
  <si>
    <t>Marriage Rate Per 1,000 Women 15 Years and Over (Marriages in the Last Year Per 1,000 Women)</t>
  </si>
  <si>
    <t>Marriage Rate Per 1,000 Men 15 Years and Over (Marriages in the Last Year Per 1,000 Men)</t>
  </si>
  <si>
    <t>Divorce Rate Per 1,000 Women 15 Years and Over (Divorces in the Last Year Per 1,000 Women)</t>
  </si>
  <si>
    <t>Divorce Rate Per 1,000 Men 15 Years and Over (Divorces in the Last Year Per 1,000 Men)</t>
  </si>
  <si>
    <t>Women 15 to 50 Years Old Who Had a Birth in the Past 12 Months (Per 1,000 Women)</t>
  </si>
  <si>
    <t>Total Fertility Rate (TFR) of Women (Per 1,000 Women)</t>
  </si>
  <si>
    <t>Percent of People 25 Years and Over Who Have Completed High School (Includes Equivalency)</t>
  </si>
  <si>
    <t>Percent of People 25 Years and Over Who Have Completed a Bachelor's Degree</t>
  </si>
  <si>
    <t>Percent of People 25 Years and Over Who Have Completed An Advanced Degree</t>
  </si>
  <si>
    <t>Percent of People 5 Years and Over Who Speak a Language Other Than English At Home</t>
  </si>
  <si>
    <t>Percent of People 5 Years and Over Who Speak Spanish At Home</t>
  </si>
  <si>
    <t>Percent of People 5 Years and Over Who Speak English Less Than "Very Well"</t>
  </si>
  <si>
    <t>Percent of People Below Poverty Level in the Past 12 Months (for Whom Poverty Status Is Determined)</t>
  </si>
  <si>
    <t>Percent of Related Children Under 18 Years Below Poverty Level in the Past 12 Months</t>
  </si>
  <si>
    <t>Percent of People 65 Years and Over Below Poverty Level in the Past 12 Months</t>
  </si>
  <si>
    <t>Percent of Children Under 18 Years Below Poverty Level in the Past 12 Months (for Whom Poverty Status Is Determined)</t>
  </si>
  <si>
    <t>Percent of People with a Disability</t>
  </si>
  <si>
    <t>Employment to Population Ratio for People with a Disability</t>
  </si>
  <si>
    <t>Median Household Income</t>
  </si>
  <si>
    <t>Median Family Income</t>
  </si>
  <si>
    <t>Percent of Households with Retirement Income</t>
  </si>
  <si>
    <t>Percent of Households with Cash Public Assistance Income</t>
  </si>
  <si>
    <t>Median Earnings for Male Full-Time, Year-Round Workers</t>
  </si>
  <si>
    <t>Median Earnings for Female Full-Time, Year-Round Workers</t>
  </si>
  <si>
    <t>Percent of the Civilian Population 18 Years and Over Who Are Veterans</t>
  </si>
  <si>
    <t>Percent of Households That Receive Food Stamps/SNAP</t>
  </si>
  <si>
    <t>Percent of People 16 to 64 Years Who Are in the Labor Force (Including Armed Forces)</t>
  </si>
  <si>
    <t>Percent of Children Under 6 Years Old with All Parents in the Labor Force</t>
  </si>
  <si>
    <t>Employment/Population Ratio for the Civilian Population 16 to 64 Years Old</t>
  </si>
  <si>
    <t>Percent of Married-Couple Families with Both Husband and Wife in the Labor Force</t>
  </si>
  <si>
    <t>Percent of Civilian Employed Population 16 Years and Over in Management, Business, and Financial Occupations</t>
  </si>
  <si>
    <t>Percent of Civilian Employed Population 16 Years and Over in Service Occupations</t>
  </si>
  <si>
    <t>Percent of Civilian Employed Population 16 Years and Over in the Manufacturing Industry</t>
  </si>
  <si>
    <t>Percent of Civilian Employed Population 16 Years and Over in the Information Industry</t>
  </si>
  <si>
    <t>Percent of Civilian Employed Population 16 Years and Over Who Were Private Wage and Salary Workers</t>
  </si>
  <si>
    <t>Percent of Civilian Employed Population 16 Years and Over in Computer, Engineering, and Science Occupations</t>
  </si>
  <si>
    <t>Percent of Civilian Employed Population 16 Years and Over in Healthcare Practitioners and Technical Occupations</t>
  </si>
  <si>
    <t>Percent of Housing Units That Are Mobile Homes</t>
  </si>
  <si>
    <t>Percent of Housing Units That Were Built in 2020 or Later</t>
  </si>
  <si>
    <t>Percent of Housing Units That Were Built in 1939 or Earlier</t>
  </si>
  <si>
    <t>Percent of Occupied Housing Units That Were Moved Into in 2021 or Later</t>
  </si>
  <si>
    <t>Percent of Occupied Housing Units with Gas As Principal Heating Fuel</t>
  </si>
  <si>
    <t>Percent of Occupied Housing Units with Electricity As Principal Heating Fuel</t>
  </si>
  <si>
    <t>Percent of Occupied Housing Units with Fuel Oil, Kerosene, Etc. As Principal Heating Fuel</t>
  </si>
  <si>
    <t>Percent of Occupied Housing Units with 1.01 or More Occupants Per Room</t>
  </si>
  <si>
    <t>Median Housing Value of Owner-Occupied Housing Units (Dollars)</t>
  </si>
  <si>
    <t>Median Monthly Housing Costs for Owner-Occupied Housing Units with a Mortgage (Dollars)</t>
  </si>
  <si>
    <t>Percent of Occupied Housing Units That Are Owner-Occupied</t>
  </si>
  <si>
    <t>Percent of Mortgaged Owners Spending 30 Percent or More of Household Income On Selected Monthly Owner Costs</t>
  </si>
  <si>
    <t>Median Monthly Housing Costs for Renter-Occupied Housing Units (Dollars)</t>
  </si>
  <si>
    <t>Percent of Renter-Occupied Units Spending 30 Percent or More of Household Income On Rent and Utilities</t>
  </si>
  <si>
    <t>Percent without Health Insurance Coverage</t>
  </si>
  <si>
    <t>Percent of Children without Health Insurance Coverage</t>
  </si>
  <si>
    <t>Percent of Households with a Broadband Internet Subscription</t>
  </si>
  <si>
    <t>Read Me:</t>
  </si>
  <si>
    <t>The Ranking tables allow data users to compare national and state estimates to each other for selected American Community Survey (ACS) estimates.  In addition, the results for the statistical testing is also provided so that data users may determine whether a difference between two areas is statistically significant.  The current dissemination platform for ACS, data.census.gov, currently does not have this functionality.    Therefore, the ACS Ranking tables are released in this tool.  Ranking tables are available on the FTP site.</t>
  </si>
  <si>
    <t>The ACS dissemination platform, data.census.gov, is located here:</t>
  </si>
  <si>
    <t>https://data.census.gov/</t>
  </si>
  <si>
    <t>What is data.census.gov?</t>
  </si>
  <si>
    <t>https://www.census.gov/data/what-is-data-census-gov.html</t>
  </si>
  <si>
    <t>Tutorials on data.census.gov:</t>
  </si>
  <si>
    <t>https://www.census.gov/data/what-is-data-census-gov/guidance-for-data-users/video-tutorials.html</t>
  </si>
  <si>
    <t>Webinars on how to use data.census.gov:</t>
  </si>
  <si>
    <t>https://www.census.gov/data/what-is-data-census-gov/guidance-for-data-users/webinars.html</t>
  </si>
  <si>
    <t>Explanation of this spreadsheet:</t>
  </si>
  <si>
    <t>Ranking tables display estimates for the Nation, 50 states, the District of Columbia, and Puerto Rico.  Statistical testing is also available to allow data users to compare a state against the other geographies.  
To use, simply select a geography from the "Select a Geography" cell (highlighted in blue).  Note, if you click on the blue cell, a drop down arrow will appear on the right hand side of the cell, allowing you to choose a geography.  The estimate and margin of error (in the orange boxes) will automatically update, as will the column labelled "Statistical Significance".  Any geographies that are not significantly different will change to say "Not Significantly Different" and will be highlighted in light red.  The geography selected will say "Geography Selected" and will be gray.  Note that ACS data uses a 90% confidence level margin of error.</t>
  </si>
  <si>
    <t>A list of the Ranking Tables may be found here:</t>
  </si>
  <si>
    <t>https://www.census.gov/acs/www/data/data-tables-and-tools/ranking-tables/</t>
  </si>
  <si>
    <t>2021 American Community Survey 1-Year Estimates Ranking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</si>
</sst>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b/>
      <sz val="18"/>
      <color theme="1"/>
      <name val="Times New Roman"/>
      <family val="1"/>
    </font>
    <font>
      <sz val="10"/>
      <name val="MS Sans Serif"/>
      <family val="2"/>
    </font>
    <font>
      <b/>
      <u/>
      <sz val="12"/>
      <name val="Times New Roman"/>
      <family val="1"/>
    </font>
    <font>
      <sz val="10"/>
      <name val="Arial"/>
      <family val="2"/>
    </font>
    <font>
      <sz val="12"/>
      <color indexed="14"/>
      <name val="Times New Roman"/>
      <family val="1"/>
    </font>
    <font>
      <u/>
      <sz val="10"/>
      <color indexed="12"/>
      <name val="MS Sans Serif"/>
      <family val="2"/>
    </font>
    <font>
      <u/>
      <sz val="12"/>
      <color indexed="12"/>
      <name val="Times New Roman"/>
      <family val="1"/>
    </font>
    <font>
      <sz val="12"/>
      <name val="Times New Roman"/>
      <family val="1"/>
    </font>
    <font>
      <sz val="11"/>
      <color theme="3"/>
      <name val="Aptos Narrow"/>
      <family val="2"/>
      <scheme val="minor"/>
    </font>
    <font>
      <sz val="12"/>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92D050"/>
        <bgColor indexed="64"/>
      </patternFill>
    </fill>
  </fills>
  <borders count="11">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3" fillId="0" borderId="0" applyNumberFormat="0" applyFill="0" applyBorder="0" applyAlignment="0" applyProtection="0"/>
    <xf numFmtId="0" fontId="2" fillId="0" borderId="0"/>
    <xf numFmtId="0" fontId="5" fillId="0" borderId="0"/>
    <xf numFmtId="0" fontId="7" fillId="0" borderId="0"/>
    <xf numFmtId="0" fontId="9" fillId="0" borderId="0" applyNumberFormat="0" applyFill="0" applyBorder="0" applyAlignment="0" applyProtection="0"/>
    <xf numFmtId="0" fontId="5" fillId="0" borderId="0"/>
  </cellStyleXfs>
  <cellXfs count="51">
    <xf numFmtId="0" fontId="0" fillId="0" borderId="0" xfId="0"/>
    <xf numFmtId="2" fontId="0" fillId="0" borderId="0" xfId="0" applyNumberFormat="1"/>
    <xf numFmtId="0" fontId="0" fillId="0" borderId="1" xfId="0" applyBorder="1"/>
    <xf numFmtId="0" fontId="0" fillId="2" borderId="2" xfId="0" applyFill="1" applyBorder="1" applyAlignment="1">
      <alignment horizontal="center"/>
    </xf>
    <xf numFmtId="164" fontId="0" fillId="2" borderId="2" xfId="0" applyNumberFormat="1" applyFill="1" applyBorder="1"/>
    <xf numFmtId="0" fontId="0" fillId="2" borderId="2" xfId="0" applyFill="1" applyBorder="1"/>
    <xf numFmtId="0" fontId="0" fillId="2" borderId="3" xfId="0" applyFill="1" applyBorder="1"/>
    <xf numFmtId="0" fontId="0" fillId="0" borderId="4" xfId="0" applyBorder="1"/>
    <xf numFmtId="0" fontId="0" fillId="2" borderId="0" xfId="0" applyFill="1" applyAlignment="1">
      <alignment horizontal="center"/>
    </xf>
    <xf numFmtId="164" fontId="0" fillId="2" borderId="0" xfId="0" applyNumberFormat="1" applyFill="1"/>
    <xf numFmtId="0" fontId="0" fillId="2" borderId="0" xfId="0" applyFill="1"/>
    <xf numFmtId="0" fontId="0" fillId="2" borderId="5" xfId="0" applyFill="1" applyBorder="1"/>
    <xf numFmtId="0" fontId="0" fillId="2" borderId="0" xfId="0" quotePrefix="1" applyFill="1" applyAlignment="1">
      <alignment horizontal="center"/>
    </xf>
    <xf numFmtId="0" fontId="1" fillId="0" borderId="0" xfId="0" applyFont="1"/>
    <xf numFmtId="2" fontId="1" fillId="0" borderId="0" xfId="0" applyNumberFormat="1" applyFont="1"/>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165" fontId="0" fillId="0" borderId="0" xfId="0" applyNumberFormat="1"/>
    <xf numFmtId="0" fontId="0" fillId="3" borderId="1" xfId="0" applyFill="1" applyBorder="1" applyAlignment="1">
      <alignment horizontal="right"/>
    </xf>
    <xf numFmtId="49" fontId="1" fillId="0" borderId="0" xfId="0" applyNumberFormat="1" applyFont="1" applyAlignment="1">
      <alignment horizontal="right"/>
    </xf>
    <xf numFmtId="164" fontId="0" fillId="3" borderId="9" xfId="0" applyNumberFormat="1" applyFill="1" applyBorder="1"/>
    <xf numFmtId="0" fontId="0" fillId="4" borderId="0" xfId="0" applyFill="1"/>
    <xf numFmtId="0" fontId="1" fillId="4" borderId="0" xfId="0" applyFont="1" applyFill="1"/>
    <xf numFmtId="0" fontId="0" fillId="2" borderId="6" xfId="0" applyFill="1" applyBorder="1" applyProtection="1">
      <protection locked="0"/>
    </xf>
    <xf numFmtId="0" fontId="1" fillId="0" borderId="0" xfId="0" applyFont="1" applyAlignment="1">
      <alignment horizontal="right"/>
    </xf>
    <xf numFmtId="0" fontId="1" fillId="0" borderId="0" xfId="0" applyFont="1" applyAlignment="1" applyProtection="1">
      <alignment horizontal="right"/>
      <protection locked="0"/>
    </xf>
    <xf numFmtId="2" fontId="0" fillId="2" borderId="2" xfId="0" applyNumberFormat="1" applyFill="1" applyBorder="1"/>
    <xf numFmtId="2" fontId="0" fillId="2" borderId="0" xfId="0" applyNumberFormat="1" applyFill="1"/>
    <xf numFmtId="2" fontId="0" fillId="3" borderId="9" xfId="0" applyNumberFormat="1" applyFill="1" applyBorder="1"/>
    <xf numFmtId="1" fontId="0" fillId="2" borderId="2" xfId="0" applyNumberFormat="1" applyFill="1" applyBorder="1"/>
    <xf numFmtId="1" fontId="0" fillId="2" borderId="0" xfId="0" applyNumberFormat="1" applyFill="1"/>
    <xf numFmtId="1" fontId="0" fillId="3" borderId="9" xfId="0" applyNumberFormat="1" applyFill="1" applyBorder="1"/>
    <xf numFmtId="3" fontId="0" fillId="2" borderId="2" xfId="0" applyNumberFormat="1" applyFill="1" applyBorder="1"/>
    <xf numFmtId="3" fontId="0" fillId="2" borderId="0" xfId="0" applyNumberFormat="1" applyFill="1"/>
    <xf numFmtId="3" fontId="0" fillId="3" borderId="9" xfId="0" applyNumberFormat="1" applyFill="1" applyBorder="1"/>
    <xf numFmtId="0" fontId="4" fillId="0" borderId="0" xfId="2" applyFont="1" applyAlignment="1">
      <alignment horizontal="centerContinuous"/>
    </xf>
    <xf numFmtId="0" fontId="2" fillId="0" borderId="0" xfId="2" applyAlignment="1">
      <alignment horizontal="centerContinuous"/>
    </xf>
    <xf numFmtId="0" fontId="2" fillId="0" borderId="0" xfId="2"/>
    <xf numFmtId="0" fontId="6" fillId="0" borderId="0" xfId="3" quotePrefix="1" applyFont="1" applyAlignment="1">
      <alignment wrapText="1"/>
    </xf>
    <xf numFmtId="0" fontId="8" fillId="0" borderId="0" xfId="4" applyFont="1"/>
    <xf numFmtId="0" fontId="10" fillId="0" borderId="0" xfId="5" applyNumberFormat="1" applyFont="1" applyAlignment="1">
      <alignment wrapText="1"/>
    </xf>
    <xf numFmtId="0" fontId="10" fillId="0" borderId="10" xfId="5" quotePrefix="1" applyNumberFormat="1" applyFont="1" applyBorder="1" applyAlignment="1">
      <alignment vertical="top"/>
    </xf>
    <xf numFmtId="0" fontId="11" fillId="0" borderId="10" xfId="6" quotePrefix="1" applyFont="1" applyBorder="1" applyAlignment="1">
      <alignment wrapText="1"/>
    </xf>
    <xf numFmtId="0" fontId="12" fillId="0" borderId="0" xfId="2" applyFont="1"/>
    <xf numFmtId="0" fontId="13" fillId="0" borderId="0" xfId="2" applyFont="1"/>
    <xf numFmtId="0" fontId="1" fillId="0" borderId="0" xfId="0" applyFont="1" applyAlignment="1">
      <alignment vertical="top" wrapText="1"/>
    </xf>
    <xf numFmtId="0" fontId="0" fillId="0" borderId="0" xfId="0" applyAlignment="1">
      <alignment vertical="center" wrapText="1"/>
    </xf>
    <xf numFmtId="0" fontId="0" fillId="0" borderId="0" xfId="0" applyAlignment="1">
      <alignment vertical="top" wrapText="1"/>
    </xf>
    <xf numFmtId="0" fontId="3" fillId="0" borderId="0" xfId="1" applyAlignment="1">
      <alignment vertical="top" wrapText="1"/>
    </xf>
    <xf numFmtId="0" fontId="0" fillId="0" borderId="0" xfId="0" applyAlignment="1">
      <alignment wrapText="1"/>
    </xf>
  </cellXfs>
  <cellStyles count="7">
    <cellStyle name="Hyperlink" xfId="1" builtinId="8"/>
    <cellStyle name="Hyperlink 2" xfId="5" xr:uid="{0023639A-35A8-4A2C-833D-4BD96CB44497}"/>
    <cellStyle name="Normal" xfId="0" builtinId="0"/>
    <cellStyle name="Normal 2" xfId="2" xr:uid="{620D35F8-68E7-43F1-AA3A-76ABF9A6DA39}"/>
    <cellStyle name="Normal_last year excel compiled sec02_a276" xfId="4" xr:uid="{B6752AB2-D5DA-4B3C-9DA0-F6B383F1E8E3}"/>
    <cellStyle name="Normal_Revised title_8_4_04" xfId="6" xr:uid="{414107DF-23F5-4D06-B403-23EF7C940D58}"/>
    <cellStyle name="Normal_Section 2 Titles" xfId="3" xr:uid="{EDDFDB76-4710-4BE6-AF18-7D42C0529A70}"/>
  </cellStyles>
  <dxfs count="445">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 Id="rId98"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ensus.gov/data/what-is-data-census-gov.html" TargetMode="External"/><Relationship Id="rId2" Type="http://schemas.openxmlformats.org/officeDocument/2006/relationships/hyperlink" Target="https://www.census.gov/acs/www/data/data-tables-and-tools/ranking-tables/" TargetMode="External"/><Relationship Id="rId1" Type="http://schemas.openxmlformats.org/officeDocument/2006/relationships/hyperlink" Target="https://data.census.gov/" TargetMode="External"/><Relationship Id="rId6" Type="http://schemas.openxmlformats.org/officeDocument/2006/relationships/printerSettings" Target="../printerSettings/printerSettings2.bin"/><Relationship Id="rId5" Type="http://schemas.openxmlformats.org/officeDocument/2006/relationships/hyperlink" Target="https://www.census.gov/data/what-is-data-census-gov/guidance-for-data-users/webinars.html" TargetMode="External"/><Relationship Id="rId4" Type="http://schemas.openxmlformats.org/officeDocument/2006/relationships/hyperlink" Target="https://www.census.gov/data/what-is-data-census-gov/guidance-for-data-users/video-tutorials.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EE5E5-8892-4CA2-8B8C-406008985989}">
  <sheetPr>
    <tabColor rgb="FF0070C0"/>
  </sheetPr>
  <dimension ref="A1:C97"/>
  <sheetViews>
    <sheetView tabSelected="1" workbookViewId="0"/>
  </sheetViews>
  <sheetFormatPr defaultRowHeight="14.5" x14ac:dyDescent="0.35"/>
  <cols>
    <col min="1" max="1" width="8.7265625" style="38"/>
    <col min="2" max="2" width="112.81640625" style="38" customWidth="1"/>
    <col min="3" max="256" width="8.7265625" style="38"/>
    <col min="257" max="257" width="112.81640625" style="38" customWidth="1"/>
    <col min="258" max="512" width="8.7265625" style="38"/>
    <col min="513" max="513" width="112.81640625" style="38" customWidth="1"/>
    <col min="514" max="768" width="8.7265625" style="38"/>
    <col min="769" max="769" width="112.81640625" style="38" customWidth="1"/>
    <col min="770" max="1024" width="8.7265625" style="38"/>
    <col min="1025" max="1025" width="112.81640625" style="38" customWidth="1"/>
    <col min="1026" max="1280" width="8.7265625" style="38"/>
    <col min="1281" max="1281" width="112.81640625" style="38" customWidth="1"/>
    <col min="1282" max="1536" width="8.7265625" style="38"/>
    <col min="1537" max="1537" width="112.81640625" style="38" customWidth="1"/>
    <col min="1538" max="1792" width="8.7265625" style="38"/>
    <col min="1793" max="1793" width="112.81640625" style="38" customWidth="1"/>
    <col min="1794" max="2048" width="8.7265625" style="38"/>
    <col min="2049" max="2049" width="112.81640625" style="38" customWidth="1"/>
    <col min="2050" max="2304" width="8.7265625" style="38"/>
    <col min="2305" max="2305" width="112.81640625" style="38" customWidth="1"/>
    <col min="2306" max="2560" width="8.7265625" style="38"/>
    <col min="2561" max="2561" width="112.81640625" style="38" customWidth="1"/>
    <col min="2562" max="2816" width="8.7265625" style="38"/>
    <col min="2817" max="2817" width="112.81640625" style="38" customWidth="1"/>
    <col min="2818" max="3072" width="8.7265625" style="38"/>
    <col min="3073" max="3073" width="112.81640625" style="38" customWidth="1"/>
    <col min="3074" max="3328" width="8.7265625" style="38"/>
    <col min="3329" max="3329" width="112.81640625" style="38" customWidth="1"/>
    <col min="3330" max="3584" width="8.7265625" style="38"/>
    <col min="3585" max="3585" width="112.81640625" style="38" customWidth="1"/>
    <col min="3586" max="3840" width="8.7265625" style="38"/>
    <col min="3841" max="3841" width="112.81640625" style="38" customWidth="1"/>
    <col min="3842" max="4096" width="8.7265625" style="38"/>
    <col min="4097" max="4097" width="112.81640625" style="38" customWidth="1"/>
    <col min="4098" max="4352" width="8.7265625" style="38"/>
    <col min="4353" max="4353" width="112.81640625" style="38" customWidth="1"/>
    <col min="4354" max="4608" width="8.7265625" style="38"/>
    <col min="4609" max="4609" width="112.81640625" style="38" customWidth="1"/>
    <col min="4610" max="4864" width="8.7265625" style="38"/>
    <col min="4865" max="4865" width="112.81640625" style="38" customWidth="1"/>
    <col min="4866" max="5120" width="8.7265625" style="38"/>
    <col min="5121" max="5121" width="112.81640625" style="38" customWidth="1"/>
    <col min="5122" max="5376" width="8.7265625" style="38"/>
    <col min="5377" max="5377" width="112.81640625" style="38" customWidth="1"/>
    <col min="5378" max="5632" width="8.7265625" style="38"/>
    <col min="5633" max="5633" width="112.81640625" style="38" customWidth="1"/>
    <col min="5634" max="5888" width="8.7265625" style="38"/>
    <col min="5889" max="5889" width="112.81640625" style="38" customWidth="1"/>
    <col min="5890" max="6144" width="8.7265625" style="38"/>
    <col min="6145" max="6145" width="112.81640625" style="38" customWidth="1"/>
    <col min="6146" max="6400" width="8.7265625" style="38"/>
    <col min="6401" max="6401" width="112.81640625" style="38" customWidth="1"/>
    <col min="6402" max="6656" width="8.7265625" style="38"/>
    <col min="6657" max="6657" width="112.81640625" style="38" customWidth="1"/>
    <col min="6658" max="6912" width="8.7265625" style="38"/>
    <col min="6913" max="6913" width="112.81640625" style="38" customWidth="1"/>
    <col min="6914" max="7168" width="8.7265625" style="38"/>
    <col min="7169" max="7169" width="112.81640625" style="38" customWidth="1"/>
    <col min="7170" max="7424" width="8.7265625" style="38"/>
    <col min="7425" max="7425" width="112.81640625" style="38" customWidth="1"/>
    <col min="7426" max="7680" width="8.7265625" style="38"/>
    <col min="7681" max="7681" width="112.81640625" style="38" customWidth="1"/>
    <col min="7682" max="7936" width="8.7265625" style="38"/>
    <col min="7937" max="7937" width="112.81640625" style="38" customWidth="1"/>
    <col min="7938" max="8192" width="8.7265625" style="38"/>
    <col min="8193" max="8193" width="112.81640625" style="38" customWidth="1"/>
    <col min="8194" max="8448" width="8.7265625" style="38"/>
    <col min="8449" max="8449" width="112.81640625" style="38" customWidth="1"/>
    <col min="8450" max="8704" width="8.7265625" style="38"/>
    <col min="8705" max="8705" width="112.81640625" style="38" customWidth="1"/>
    <col min="8706" max="8960" width="8.7265625" style="38"/>
    <col min="8961" max="8961" width="112.81640625" style="38" customWidth="1"/>
    <col min="8962" max="9216" width="8.7265625" style="38"/>
    <col min="9217" max="9217" width="112.81640625" style="38" customWidth="1"/>
    <col min="9218" max="9472" width="8.7265625" style="38"/>
    <col min="9473" max="9473" width="112.81640625" style="38" customWidth="1"/>
    <col min="9474" max="9728" width="8.7265625" style="38"/>
    <col min="9729" max="9729" width="112.81640625" style="38" customWidth="1"/>
    <col min="9730" max="9984" width="8.7265625" style="38"/>
    <col min="9985" max="9985" width="112.81640625" style="38" customWidth="1"/>
    <col min="9986" max="10240" width="8.7265625" style="38"/>
    <col min="10241" max="10241" width="112.81640625" style="38" customWidth="1"/>
    <col min="10242" max="10496" width="8.7265625" style="38"/>
    <col min="10497" max="10497" width="112.81640625" style="38" customWidth="1"/>
    <col min="10498" max="10752" width="8.7265625" style="38"/>
    <col min="10753" max="10753" width="112.81640625" style="38" customWidth="1"/>
    <col min="10754" max="11008" width="8.7265625" style="38"/>
    <col min="11009" max="11009" width="112.81640625" style="38" customWidth="1"/>
    <col min="11010" max="11264" width="8.7265625" style="38"/>
    <col min="11265" max="11265" width="112.81640625" style="38" customWidth="1"/>
    <col min="11266" max="11520" width="8.7265625" style="38"/>
    <col min="11521" max="11521" width="112.81640625" style="38" customWidth="1"/>
    <col min="11522" max="11776" width="8.7265625" style="38"/>
    <col min="11777" max="11777" width="112.81640625" style="38" customWidth="1"/>
    <col min="11778" max="12032" width="8.7265625" style="38"/>
    <col min="12033" max="12033" width="112.81640625" style="38" customWidth="1"/>
    <col min="12034" max="12288" width="8.7265625" style="38"/>
    <col min="12289" max="12289" width="112.81640625" style="38" customWidth="1"/>
    <col min="12290" max="12544" width="8.7265625" style="38"/>
    <col min="12545" max="12545" width="112.81640625" style="38" customWidth="1"/>
    <col min="12546" max="12800" width="8.7265625" style="38"/>
    <col min="12801" max="12801" width="112.81640625" style="38" customWidth="1"/>
    <col min="12802" max="13056" width="8.7265625" style="38"/>
    <col min="13057" max="13057" width="112.81640625" style="38" customWidth="1"/>
    <col min="13058" max="13312" width="8.7265625" style="38"/>
    <col min="13313" max="13313" width="112.81640625" style="38" customWidth="1"/>
    <col min="13314" max="13568" width="8.7265625" style="38"/>
    <col min="13569" max="13569" width="112.81640625" style="38" customWidth="1"/>
    <col min="13570" max="13824" width="8.7265625" style="38"/>
    <col min="13825" max="13825" width="112.81640625" style="38" customWidth="1"/>
    <col min="13826" max="14080" width="8.7265625" style="38"/>
    <col min="14081" max="14081" width="112.81640625" style="38" customWidth="1"/>
    <col min="14082" max="14336" width="8.7265625" style="38"/>
    <col min="14337" max="14337" width="112.81640625" style="38" customWidth="1"/>
    <col min="14338" max="14592" width="8.7265625" style="38"/>
    <col min="14593" max="14593" width="112.81640625" style="38" customWidth="1"/>
    <col min="14594" max="14848" width="8.7265625" style="38"/>
    <col min="14849" max="14849" width="112.81640625" style="38" customWidth="1"/>
    <col min="14850" max="15104" width="8.7265625" style="38"/>
    <col min="15105" max="15105" width="112.81640625" style="38" customWidth="1"/>
    <col min="15106" max="15360" width="8.7265625" style="38"/>
    <col min="15361" max="15361" width="112.81640625" style="38" customWidth="1"/>
    <col min="15362" max="15616" width="8.7265625" style="38"/>
    <col min="15617" max="15617" width="112.81640625" style="38" customWidth="1"/>
    <col min="15618" max="15872" width="8.7265625" style="38"/>
    <col min="15873" max="15873" width="112.81640625" style="38" customWidth="1"/>
    <col min="15874" max="16128" width="8.7265625" style="38"/>
    <col min="16129" max="16129" width="112.81640625" style="38" customWidth="1"/>
    <col min="16130" max="16384" width="8.7265625" style="38"/>
  </cols>
  <sheetData>
    <row r="1" spans="1:2" ht="22.5" x14ac:dyDescent="0.45">
      <c r="A1" s="36" t="s">
        <v>807</v>
      </c>
      <c r="B1" s="37"/>
    </row>
    <row r="3" spans="1:2" ht="30.5" x14ac:dyDescent="0.35">
      <c r="A3" s="39" t="s">
        <v>677</v>
      </c>
      <c r="B3" s="39" t="s">
        <v>678</v>
      </c>
    </row>
    <row r="4" spans="1:2" ht="15.5" x14ac:dyDescent="0.35">
      <c r="A4" s="39"/>
      <c r="B4" s="39"/>
    </row>
    <row r="5" spans="1:2" ht="15.5" x14ac:dyDescent="0.35">
      <c r="A5" s="40" t="s">
        <v>679</v>
      </c>
      <c r="B5" s="39"/>
    </row>
    <row r="6" spans="1:2" ht="15.5" x14ac:dyDescent="0.35">
      <c r="A6" s="40" t="s">
        <v>680</v>
      </c>
      <c r="B6" s="39"/>
    </row>
    <row r="7" spans="1:2" ht="15.5" x14ac:dyDescent="0.35">
      <c r="A7" s="41"/>
      <c r="B7" s="39"/>
    </row>
    <row r="8" spans="1:2" ht="15.5" x14ac:dyDescent="0.35">
      <c r="A8" s="42" t="s">
        <v>681</v>
      </c>
      <c r="B8" s="43" t="s">
        <v>682</v>
      </c>
    </row>
    <row r="9" spans="1:2" ht="15.5" x14ac:dyDescent="0.35">
      <c r="A9" s="42" t="s">
        <v>683</v>
      </c>
      <c r="B9" s="43" t="s">
        <v>684</v>
      </c>
    </row>
    <row r="10" spans="1:2" ht="15.5" x14ac:dyDescent="0.35">
      <c r="A10" s="42" t="s">
        <v>685</v>
      </c>
      <c r="B10" s="43" t="s">
        <v>686</v>
      </c>
    </row>
    <row r="11" spans="1:2" ht="15.5" x14ac:dyDescent="0.35">
      <c r="A11" s="42" t="s">
        <v>687</v>
      </c>
      <c r="B11" s="43" t="s">
        <v>688</v>
      </c>
    </row>
    <row r="12" spans="1:2" ht="15.5" x14ac:dyDescent="0.35">
      <c r="A12" s="42" t="s">
        <v>689</v>
      </c>
      <c r="B12" s="43" t="s">
        <v>690</v>
      </c>
    </row>
    <row r="13" spans="1:2" ht="15.5" x14ac:dyDescent="0.35">
      <c r="A13" s="42" t="s">
        <v>691</v>
      </c>
      <c r="B13" s="43" t="s">
        <v>692</v>
      </c>
    </row>
    <row r="14" spans="1:2" ht="15.5" x14ac:dyDescent="0.35">
      <c r="A14" s="42" t="s">
        <v>693</v>
      </c>
      <c r="B14" s="43" t="s">
        <v>694</v>
      </c>
    </row>
    <row r="15" spans="1:2" ht="15.5" x14ac:dyDescent="0.35">
      <c r="A15" s="42" t="s">
        <v>695</v>
      </c>
      <c r="B15" s="43" t="s">
        <v>696</v>
      </c>
    </row>
    <row r="16" spans="1:2" ht="15.5" x14ac:dyDescent="0.35">
      <c r="A16" s="42" t="s">
        <v>697</v>
      </c>
      <c r="B16" s="43" t="s">
        <v>698</v>
      </c>
    </row>
    <row r="17" spans="1:2" ht="15.5" x14ac:dyDescent="0.35">
      <c r="A17" s="42" t="s">
        <v>699</v>
      </c>
      <c r="B17" s="43" t="s">
        <v>700</v>
      </c>
    </row>
    <row r="18" spans="1:2" ht="15.5" x14ac:dyDescent="0.35">
      <c r="A18" s="42" t="s">
        <v>701</v>
      </c>
      <c r="B18" s="43" t="s">
        <v>702</v>
      </c>
    </row>
    <row r="19" spans="1:2" ht="15.5" x14ac:dyDescent="0.35">
      <c r="A19" s="42" t="s">
        <v>703</v>
      </c>
      <c r="B19" s="43" t="s">
        <v>704</v>
      </c>
    </row>
    <row r="20" spans="1:2" ht="15.5" x14ac:dyDescent="0.35">
      <c r="A20" s="42" t="s">
        <v>705</v>
      </c>
      <c r="B20" s="43" t="s">
        <v>706</v>
      </c>
    </row>
    <row r="21" spans="1:2" ht="15.5" x14ac:dyDescent="0.35">
      <c r="A21" s="42" t="s">
        <v>707</v>
      </c>
      <c r="B21" s="43" t="s">
        <v>708</v>
      </c>
    </row>
    <row r="22" spans="1:2" ht="15.5" x14ac:dyDescent="0.35">
      <c r="A22" s="42" t="s">
        <v>709</v>
      </c>
      <c r="B22" s="43" t="s">
        <v>710</v>
      </c>
    </row>
    <row r="23" spans="1:2" ht="15.5" x14ac:dyDescent="0.35">
      <c r="A23" s="42" t="s">
        <v>711</v>
      </c>
      <c r="B23" s="43" t="s">
        <v>712</v>
      </c>
    </row>
    <row r="24" spans="1:2" ht="15" customHeight="1" x14ac:dyDescent="0.35">
      <c r="A24" s="42" t="s">
        <v>713</v>
      </c>
      <c r="B24" s="43" t="s">
        <v>714</v>
      </c>
    </row>
    <row r="25" spans="1:2" ht="15.5" x14ac:dyDescent="0.35">
      <c r="A25" s="42" t="s">
        <v>715</v>
      </c>
      <c r="B25" s="43" t="s">
        <v>716</v>
      </c>
    </row>
    <row r="26" spans="1:2" ht="15.5" x14ac:dyDescent="0.35">
      <c r="A26" s="42" t="s">
        <v>717</v>
      </c>
      <c r="B26" s="43" t="s">
        <v>718</v>
      </c>
    </row>
    <row r="27" spans="1:2" ht="15.5" x14ac:dyDescent="0.35">
      <c r="A27" s="42" t="s">
        <v>719</v>
      </c>
      <c r="B27" s="43" t="s">
        <v>720</v>
      </c>
    </row>
    <row r="28" spans="1:2" ht="15.5" x14ac:dyDescent="0.35">
      <c r="A28" s="42" t="s">
        <v>721</v>
      </c>
      <c r="B28" s="43" t="s">
        <v>722</v>
      </c>
    </row>
    <row r="29" spans="1:2" ht="15.5" x14ac:dyDescent="0.35">
      <c r="A29" s="42" t="s">
        <v>723</v>
      </c>
      <c r="B29" s="43" t="s">
        <v>724</v>
      </c>
    </row>
    <row r="30" spans="1:2" ht="15.5" x14ac:dyDescent="0.35">
      <c r="A30" s="42" t="s">
        <v>725</v>
      </c>
      <c r="B30" s="43" t="s">
        <v>726</v>
      </c>
    </row>
    <row r="31" spans="1:2" ht="31" x14ac:dyDescent="0.35">
      <c r="A31" s="42" t="s">
        <v>198</v>
      </c>
      <c r="B31" s="43" t="s">
        <v>727</v>
      </c>
    </row>
    <row r="32" spans="1:2" ht="15.5" x14ac:dyDescent="0.35">
      <c r="A32" s="42" t="s">
        <v>200</v>
      </c>
      <c r="B32" s="43" t="s">
        <v>728</v>
      </c>
    </row>
    <row r="33" spans="1:2" ht="15.5" x14ac:dyDescent="0.35">
      <c r="A33" s="42" t="s">
        <v>202</v>
      </c>
      <c r="B33" s="43" t="s">
        <v>729</v>
      </c>
    </row>
    <row r="34" spans="1:2" ht="15.5" x14ac:dyDescent="0.35">
      <c r="A34" s="42" t="s">
        <v>204</v>
      </c>
      <c r="B34" s="43" t="s">
        <v>730</v>
      </c>
    </row>
    <row r="35" spans="1:2" ht="15.5" x14ac:dyDescent="0.35">
      <c r="A35" s="42" t="s">
        <v>206</v>
      </c>
      <c r="B35" s="43" t="s">
        <v>731</v>
      </c>
    </row>
    <row r="36" spans="1:2" ht="15.5" x14ac:dyDescent="0.35">
      <c r="A36" s="42" t="s">
        <v>211</v>
      </c>
      <c r="B36" s="43" t="s">
        <v>732</v>
      </c>
    </row>
    <row r="37" spans="1:2" ht="15.5" x14ac:dyDescent="0.35">
      <c r="A37" s="42" t="s">
        <v>213</v>
      </c>
      <c r="B37" s="43" t="s">
        <v>733</v>
      </c>
    </row>
    <row r="38" spans="1:2" ht="15.5" x14ac:dyDescent="0.35">
      <c r="A38" s="42" t="s">
        <v>215</v>
      </c>
      <c r="B38" s="43" t="s">
        <v>734</v>
      </c>
    </row>
    <row r="39" spans="1:2" ht="15.5" x14ac:dyDescent="0.35">
      <c r="A39" s="42" t="s">
        <v>217</v>
      </c>
      <c r="B39" s="43" t="s">
        <v>735</v>
      </c>
    </row>
    <row r="40" spans="1:2" ht="15.5" x14ac:dyDescent="0.35">
      <c r="A40" s="42" t="s">
        <v>222</v>
      </c>
      <c r="B40" s="43" t="s">
        <v>736</v>
      </c>
    </row>
    <row r="41" spans="1:2" ht="15.5" x14ac:dyDescent="0.35">
      <c r="A41" s="42" t="s">
        <v>224</v>
      </c>
      <c r="B41" s="43" t="s">
        <v>737</v>
      </c>
    </row>
    <row r="42" spans="1:2" ht="15.5" x14ac:dyDescent="0.35">
      <c r="A42" s="42" t="s">
        <v>226</v>
      </c>
      <c r="B42" s="43" t="s">
        <v>738</v>
      </c>
    </row>
    <row r="43" spans="1:2" ht="15.5" x14ac:dyDescent="0.35">
      <c r="A43" s="42" t="s">
        <v>228</v>
      </c>
      <c r="B43" s="43" t="s">
        <v>739</v>
      </c>
    </row>
    <row r="44" spans="1:2" ht="15.5" x14ac:dyDescent="0.35">
      <c r="A44" s="42" t="s">
        <v>231</v>
      </c>
      <c r="B44" s="43" t="s">
        <v>740</v>
      </c>
    </row>
    <row r="45" spans="1:2" ht="15.5" x14ac:dyDescent="0.35">
      <c r="A45" s="42" t="s">
        <v>233</v>
      </c>
      <c r="B45" s="43" t="s">
        <v>741</v>
      </c>
    </row>
    <row r="46" spans="1:2" ht="15.5" x14ac:dyDescent="0.35">
      <c r="A46" s="42" t="s">
        <v>235</v>
      </c>
      <c r="B46" s="43" t="s">
        <v>742</v>
      </c>
    </row>
    <row r="47" spans="1:2" ht="15.5" x14ac:dyDescent="0.35">
      <c r="A47" s="42" t="s">
        <v>248</v>
      </c>
      <c r="B47" s="43" t="s">
        <v>743</v>
      </c>
    </row>
    <row r="48" spans="1:2" ht="15.5" x14ac:dyDescent="0.35">
      <c r="A48" s="42" t="s">
        <v>298</v>
      </c>
      <c r="B48" s="43" t="s">
        <v>744</v>
      </c>
    </row>
    <row r="49" spans="1:3" ht="15.5" x14ac:dyDescent="0.35">
      <c r="A49" s="42" t="s">
        <v>300</v>
      </c>
      <c r="B49" s="43" t="s">
        <v>745</v>
      </c>
    </row>
    <row r="50" spans="1:3" ht="15.5" x14ac:dyDescent="0.35">
      <c r="A50" s="42" t="s">
        <v>302</v>
      </c>
      <c r="B50" s="43" t="s">
        <v>746</v>
      </c>
    </row>
    <row r="51" spans="1:3" ht="15.5" x14ac:dyDescent="0.35">
      <c r="A51" s="42" t="s">
        <v>304</v>
      </c>
      <c r="B51" s="43" t="s">
        <v>747</v>
      </c>
    </row>
    <row r="52" spans="1:3" ht="15.5" x14ac:dyDescent="0.35">
      <c r="A52" s="42" t="s">
        <v>306</v>
      </c>
      <c r="B52" s="43" t="s">
        <v>748</v>
      </c>
    </row>
    <row r="53" spans="1:3" ht="15.5" x14ac:dyDescent="0.35">
      <c r="A53" s="42" t="s">
        <v>308</v>
      </c>
      <c r="B53" s="43" t="s">
        <v>749</v>
      </c>
    </row>
    <row r="54" spans="1:3" ht="15.5" x14ac:dyDescent="0.35">
      <c r="A54" s="42" t="s">
        <v>310</v>
      </c>
      <c r="B54" s="43" t="s">
        <v>750</v>
      </c>
    </row>
    <row r="55" spans="1:3" ht="15.5" x14ac:dyDescent="0.35">
      <c r="A55" s="42" t="s">
        <v>312</v>
      </c>
      <c r="B55" s="43" t="s">
        <v>751</v>
      </c>
    </row>
    <row r="56" spans="1:3" ht="15.5" x14ac:dyDescent="0.35">
      <c r="A56" s="42" t="s">
        <v>314</v>
      </c>
      <c r="B56" s="43" t="s">
        <v>752</v>
      </c>
    </row>
    <row r="57" spans="1:3" ht="15.5" x14ac:dyDescent="0.35">
      <c r="A57" s="42" t="s">
        <v>316</v>
      </c>
      <c r="B57" s="43" t="s">
        <v>753</v>
      </c>
    </row>
    <row r="58" spans="1:3" ht="15.5" x14ac:dyDescent="0.35">
      <c r="A58" s="42" t="s">
        <v>318</v>
      </c>
      <c r="B58" s="43" t="s">
        <v>754</v>
      </c>
    </row>
    <row r="59" spans="1:3" ht="15.5" x14ac:dyDescent="0.35">
      <c r="A59" s="42" t="s">
        <v>320</v>
      </c>
      <c r="B59" s="43" t="s">
        <v>755</v>
      </c>
    </row>
    <row r="60" spans="1:3" ht="15.5" x14ac:dyDescent="0.35">
      <c r="A60" s="42" t="s">
        <v>324</v>
      </c>
      <c r="B60" s="43" t="s">
        <v>756</v>
      </c>
    </row>
    <row r="61" spans="1:3" ht="15.5" x14ac:dyDescent="0.35">
      <c r="A61" s="42" t="s">
        <v>379</v>
      </c>
      <c r="B61" s="43" t="s">
        <v>757</v>
      </c>
      <c r="C61" s="44"/>
    </row>
    <row r="62" spans="1:3" ht="15.5" x14ac:dyDescent="0.35">
      <c r="A62" s="42" t="s">
        <v>432</v>
      </c>
      <c r="B62" s="43" t="s">
        <v>758</v>
      </c>
      <c r="C62" s="44"/>
    </row>
    <row r="63" spans="1:3" ht="15.5" x14ac:dyDescent="0.35">
      <c r="A63" s="42" t="s">
        <v>434</v>
      </c>
      <c r="B63" s="43" t="s">
        <v>759</v>
      </c>
    </row>
    <row r="64" spans="1:3" ht="15.5" x14ac:dyDescent="0.35">
      <c r="A64" s="42" t="s">
        <v>436</v>
      </c>
      <c r="B64" s="43" t="s">
        <v>760</v>
      </c>
    </row>
    <row r="65" spans="1:3" ht="15.5" x14ac:dyDescent="0.35">
      <c r="A65" s="42" t="s">
        <v>489</v>
      </c>
      <c r="B65" s="43" t="s">
        <v>761</v>
      </c>
      <c r="C65" s="44"/>
    </row>
    <row r="66" spans="1:3" ht="15.5" x14ac:dyDescent="0.35">
      <c r="A66" s="42" t="s">
        <v>539</v>
      </c>
      <c r="B66" s="43" t="s">
        <v>762</v>
      </c>
      <c r="C66" s="44"/>
    </row>
    <row r="67" spans="1:3" ht="15.5" x14ac:dyDescent="0.35">
      <c r="A67" s="42" t="s">
        <v>541</v>
      </c>
      <c r="B67" s="43" t="s">
        <v>763</v>
      </c>
    </row>
    <row r="68" spans="1:3" ht="15.5" x14ac:dyDescent="0.35">
      <c r="A68" s="42" t="s">
        <v>543</v>
      </c>
      <c r="B68" s="43" t="s">
        <v>764</v>
      </c>
    </row>
    <row r="69" spans="1:3" ht="15.5" x14ac:dyDescent="0.35">
      <c r="A69" s="42" t="s">
        <v>545</v>
      </c>
      <c r="B69" s="43" t="s">
        <v>765</v>
      </c>
    </row>
    <row r="70" spans="1:3" ht="15.5" x14ac:dyDescent="0.35">
      <c r="A70" s="42" t="s">
        <v>547</v>
      </c>
      <c r="B70" s="43" t="s">
        <v>766</v>
      </c>
    </row>
    <row r="71" spans="1:3" ht="15.5" x14ac:dyDescent="0.35">
      <c r="A71" s="42" t="s">
        <v>549</v>
      </c>
      <c r="B71" s="43" t="s">
        <v>767</v>
      </c>
    </row>
    <row r="72" spans="1:3" ht="15.5" x14ac:dyDescent="0.35">
      <c r="A72" s="42" t="s">
        <v>551</v>
      </c>
      <c r="B72" s="43" t="s">
        <v>768</v>
      </c>
    </row>
    <row r="73" spans="1:3" ht="15.5" x14ac:dyDescent="0.35">
      <c r="A73" s="42" t="s">
        <v>553</v>
      </c>
      <c r="B73" s="43" t="s">
        <v>769</v>
      </c>
    </row>
    <row r="74" spans="1:3" ht="15.5" x14ac:dyDescent="0.35">
      <c r="A74" s="42" t="s">
        <v>555</v>
      </c>
      <c r="B74" s="43" t="s">
        <v>770</v>
      </c>
    </row>
    <row r="75" spans="1:3" ht="15.5" x14ac:dyDescent="0.35">
      <c r="A75" s="42" t="s">
        <v>557</v>
      </c>
      <c r="B75" s="43" t="s">
        <v>771</v>
      </c>
    </row>
    <row r="76" spans="1:3" ht="15.5" x14ac:dyDescent="0.35">
      <c r="A76" s="42" t="s">
        <v>559</v>
      </c>
      <c r="B76" s="43" t="s">
        <v>772</v>
      </c>
    </row>
    <row r="77" spans="1:3" ht="15.5" x14ac:dyDescent="0.35">
      <c r="A77" s="42" t="s">
        <v>561</v>
      </c>
      <c r="B77" s="43" t="s">
        <v>773</v>
      </c>
    </row>
    <row r="78" spans="1:3" ht="15.5" x14ac:dyDescent="0.35">
      <c r="A78" s="42" t="s">
        <v>563</v>
      </c>
      <c r="B78" s="43" t="s">
        <v>774</v>
      </c>
    </row>
    <row r="79" spans="1:3" ht="15.5" x14ac:dyDescent="0.35">
      <c r="A79" s="42" t="s">
        <v>565</v>
      </c>
      <c r="B79" s="43" t="s">
        <v>775</v>
      </c>
    </row>
    <row r="80" spans="1:3" ht="15.5" x14ac:dyDescent="0.35">
      <c r="A80" s="42" t="s">
        <v>567</v>
      </c>
      <c r="B80" s="43" t="s">
        <v>776</v>
      </c>
    </row>
    <row r="81" spans="1:2" ht="15.5" x14ac:dyDescent="0.35">
      <c r="A81" s="42" t="s">
        <v>569</v>
      </c>
      <c r="B81" s="43" t="s">
        <v>777</v>
      </c>
    </row>
    <row r="82" spans="1:2" ht="15.5" x14ac:dyDescent="0.35">
      <c r="A82" s="42" t="s">
        <v>571</v>
      </c>
      <c r="B82" s="43" t="s">
        <v>778</v>
      </c>
    </row>
    <row r="83" spans="1:2" ht="15.5" x14ac:dyDescent="0.35">
      <c r="A83" s="42" t="s">
        <v>573</v>
      </c>
      <c r="B83" s="43" t="s">
        <v>779</v>
      </c>
    </row>
    <row r="84" spans="1:2" ht="15.5" x14ac:dyDescent="0.35">
      <c r="A84" s="42" t="s">
        <v>575</v>
      </c>
      <c r="B84" s="43" t="s">
        <v>780</v>
      </c>
    </row>
    <row r="85" spans="1:2" ht="15.5" x14ac:dyDescent="0.35">
      <c r="A85" s="42" t="s">
        <v>577</v>
      </c>
      <c r="B85" s="43" t="s">
        <v>781</v>
      </c>
    </row>
    <row r="86" spans="1:2" ht="15.5" x14ac:dyDescent="0.35">
      <c r="A86" s="42" t="s">
        <v>579</v>
      </c>
      <c r="B86" s="43" t="s">
        <v>782</v>
      </c>
    </row>
    <row r="87" spans="1:2" ht="15.5" x14ac:dyDescent="0.35">
      <c r="A87" s="42" t="s">
        <v>581</v>
      </c>
      <c r="B87" s="43" t="s">
        <v>783</v>
      </c>
    </row>
    <row r="88" spans="1:2" ht="15.5" x14ac:dyDescent="0.35">
      <c r="A88" s="42" t="s">
        <v>633</v>
      </c>
      <c r="B88" s="43" t="s">
        <v>784</v>
      </c>
    </row>
    <row r="89" spans="1:2" ht="15.5" x14ac:dyDescent="0.35">
      <c r="A89" s="42" t="s">
        <v>655</v>
      </c>
      <c r="B89" s="43" t="s">
        <v>785</v>
      </c>
    </row>
    <row r="90" spans="1:2" ht="15.5" x14ac:dyDescent="0.35">
      <c r="A90" s="42" t="s">
        <v>657</v>
      </c>
      <c r="B90" s="43" t="s">
        <v>786</v>
      </c>
    </row>
    <row r="91" spans="1:2" ht="15.5" x14ac:dyDescent="0.35">
      <c r="A91" s="42" t="s">
        <v>659</v>
      </c>
      <c r="B91" s="43" t="s">
        <v>787</v>
      </c>
    </row>
    <row r="92" spans="1:2" ht="15.5" x14ac:dyDescent="0.35">
      <c r="A92" s="42" t="s">
        <v>668</v>
      </c>
      <c r="B92" s="43" t="s">
        <v>788</v>
      </c>
    </row>
    <row r="93" spans="1:2" ht="15.5" x14ac:dyDescent="0.35">
      <c r="A93" s="42" t="s">
        <v>670</v>
      </c>
      <c r="B93" s="43" t="s">
        <v>789</v>
      </c>
    </row>
    <row r="94" spans="1:2" ht="15.5" x14ac:dyDescent="0.35">
      <c r="A94" s="42" t="s">
        <v>672</v>
      </c>
      <c r="B94" s="43" t="s">
        <v>790</v>
      </c>
    </row>
    <row r="95" spans="1:2" ht="15.5" x14ac:dyDescent="0.35">
      <c r="A95" s="42" t="s">
        <v>674</v>
      </c>
      <c r="B95" s="43" t="s">
        <v>791</v>
      </c>
    </row>
    <row r="96" spans="1:2" ht="15.5" x14ac:dyDescent="0.35">
      <c r="A96" s="42" t="s">
        <v>676</v>
      </c>
      <c r="B96" s="43" t="s">
        <v>792</v>
      </c>
    </row>
    <row r="97" spans="1:1" ht="15.5" x14ac:dyDescent="0.35">
      <c r="A97" s="45"/>
    </row>
  </sheetData>
  <hyperlinks>
    <hyperlink ref="A8:A16" location="'20.01'!A1" display="20.01" xr:uid="{61B42119-603C-487C-9C1C-11DD08108AD1}"/>
    <hyperlink ref="A8" location="'R0201'!A1" display="R201" xr:uid="{46B528F3-5518-40BC-9F3F-DE738D07A7F6}"/>
    <hyperlink ref="A9" location="'R0202'!A1" display="R202" xr:uid="{757A7335-CF99-4E9D-8A4E-C7D49C83D44A}"/>
    <hyperlink ref="A10" location="'R0203'!A1" display="R203" xr:uid="{3584E9ED-86AB-41E4-8E83-FA0ED2C4E2FA}"/>
    <hyperlink ref="A11" location="'R0204'!A1" display="R204" xr:uid="{2F19C4FF-292A-4487-95C8-FEC8BF751D80}"/>
    <hyperlink ref="A12" location="'R0205'!A1" display="R205" xr:uid="{6A10AF42-3DF6-428E-83E1-E98FACB0DC97}"/>
    <hyperlink ref="A13" location="'R0206'!A1" display="R206" xr:uid="{3E072BEC-6A6A-45A9-ABFA-B8F3E45B3329}"/>
    <hyperlink ref="A14" location="'R0207'!A1" display="R207" xr:uid="{03094C30-E615-4625-AC5E-D9342863C930}"/>
    <hyperlink ref="A15" location="'R0208'!A1" display="R208" xr:uid="{926B5697-6AAE-44B7-A9AE-5FD2BB4C260C}"/>
    <hyperlink ref="A16" location="'R0209'!A1" display="R209" xr:uid="{6FCAC9CC-47C9-4D8F-9840-682A3E256FE6}"/>
    <hyperlink ref="A17" location="'R0501'!A1" display="R501" xr:uid="{5F96539D-C36A-4C08-977A-23694E3544E5}"/>
    <hyperlink ref="A18" location="'R0502'!A1" display="R502" xr:uid="{741EF0D1-F866-460C-BED7-B851F067F8B7}"/>
    <hyperlink ref="A19" location="'R0503'!A1" display="R503" xr:uid="{1B3CB034-CF7D-4018-A923-056C30B01D18}"/>
    <hyperlink ref="A20" location="'R0504'!A1" display="R504" xr:uid="{461A117D-70BF-4C57-A6B5-A98EF9A34A11}"/>
    <hyperlink ref="A21" location="'R0505'!A1" display="R505" xr:uid="{EB7213AA-DF55-48D3-B319-65512EA8AA5C}"/>
    <hyperlink ref="A22" location="'R0601'!A1" display="R601" xr:uid="{D56E422D-193B-4066-9AA9-DC6F6E222A24}"/>
    <hyperlink ref="A23" location="'R0701'!A1" display="R701" xr:uid="{5CEBF953-614D-4392-B2F9-556DD6172EBB}"/>
    <hyperlink ref="A24" location="'R0702'!A1" display="R702" xr:uid="{3B569171-EF50-4352-9AFF-7E04304B2EC2}"/>
    <hyperlink ref="A25" location="'R0703'!A1" display="R703" xr:uid="{AFF6B3A6-A3D5-44A2-BDB8-D1A09DDA0457}"/>
    <hyperlink ref="A26" location="'R0801'!A1" display="R801" xr:uid="{19622083-1D63-45E0-A13A-5EB63E3F26F2}"/>
    <hyperlink ref="A27" location="'R0802'!A1" display="R802" xr:uid="{68CAD995-237B-4B72-B3EB-A35DA0A1113E}"/>
    <hyperlink ref="A28" location="'R0803'!A1" display="R803" xr:uid="{AF0DF38E-5B3D-4153-BBCB-DB67632C685F}"/>
    <hyperlink ref="A29" location="'R0804'!A1" display="R804" xr:uid="{84725452-E2C2-4C43-8B6B-E3579481FAF7}"/>
    <hyperlink ref="A30" location="'R0805'!A1" display="R805" xr:uid="{5BDFB5D5-4AD9-40E5-829E-4D1D3CAD0F53}"/>
    <hyperlink ref="A31" location="'R1001'!A1" display="R1001" xr:uid="{771164B3-EC75-4385-9F67-4E655A3C1D79}"/>
    <hyperlink ref="A32" location="'R1101'!A1" display="R1101" xr:uid="{5572CA42-4985-4823-8E6B-FF2CC2955E78}"/>
    <hyperlink ref="A33" location="'R1102'!A1" display="R1102" xr:uid="{F277188D-CE47-43A1-A396-813DD5383756}"/>
    <hyperlink ref="A34" location="'R1103'!A1" display="R1103" xr:uid="{968C8AC2-3C83-45D8-9C94-9897B92FD237}"/>
    <hyperlink ref="A35" location="'R1104'!A1" display="R1104" xr:uid="{58D0C3DA-926C-43D4-8900-29755BA47A96}"/>
    <hyperlink ref="A36" location="'R1105'!A1" display="R1105" xr:uid="{6D552626-1DC7-4DCB-B0CC-EC43C5EC5EAB}"/>
    <hyperlink ref="A37" location="'R1106'!A1" display="R1106" xr:uid="{B2F1BECE-79AC-4227-804D-8F2F75AAE02F}"/>
    <hyperlink ref="A38" location="'R1201'!A1" display="R1201" xr:uid="{4549A6EB-B78F-409E-8D13-8B77B19DA26F}"/>
    <hyperlink ref="A39" location="'R1202'!A1" display="R1202" xr:uid="{9F613E80-F6C2-4266-BA52-6FB5BE395B78}"/>
    <hyperlink ref="A40" location="'R1203'!A1" display="R1203" xr:uid="{E816A024-F908-41FA-AEA7-A4F50A382B78}"/>
    <hyperlink ref="A41" location="'R1204'!A1" display="R1204" xr:uid="{D6B99419-87F0-4E51-BC15-387837D48F67}"/>
    <hyperlink ref="A42" location="'R1205'!A1" display="R1205" xr:uid="{A9128065-DD27-4DD4-B55B-4BEAC12F5783}"/>
    <hyperlink ref="A43" location="'R1251'!A1" display="R1251" xr:uid="{25B1C286-136A-4C4E-80AE-6A05D3452924}"/>
    <hyperlink ref="A44" location="'R1252'!A1" display="R1252" xr:uid="{6F31F86C-455F-48C2-8428-CB9E8E537C6F}"/>
    <hyperlink ref="A45" location="'R1253'!A1" display="R1253" xr:uid="{62482421-B426-4FA0-8F8B-C50CBB714BBB}"/>
    <hyperlink ref="A46" location="'R1254'!A1" display="R1254" xr:uid="{3CF35119-BC1B-4695-9C4C-C8BD8A7BAAB2}"/>
    <hyperlink ref="A47" location="'R1303'!A1" display="R1303" xr:uid="{5B43E0B5-6719-4339-9EC8-F7275257107C}"/>
    <hyperlink ref="A48" location="'R1304'!A1" display="R1304" xr:uid="{24CEDD68-E39D-44DE-AC56-590FD9918327}"/>
    <hyperlink ref="A49" location="'R1501'!A1" display="R1501" xr:uid="{CCB28805-51E9-4240-8764-DE1C4A4D6F60}"/>
    <hyperlink ref="A50" location="'R1502'!A1" display="R1502" xr:uid="{32B8A0A4-5465-4E63-A0E0-B675245E146D}"/>
    <hyperlink ref="A51" location="'R1503'!A1" display="R1503" xr:uid="{910DF124-48CC-4BE9-B9BF-5EC983CE97C9}"/>
    <hyperlink ref="A52" location="'R1601'!A1" display="R1601" xr:uid="{3AC28A45-72CC-41AC-AB6F-53F6D6583B35}"/>
    <hyperlink ref="A53" location="'R1602'!A1" display="R1602" xr:uid="{55CF720F-EC04-4D03-B8A7-E33C9BA63644}"/>
    <hyperlink ref="A54" location="'R1603'!A1" display="R1603" xr:uid="{CDB47E90-12A7-40CB-A6EF-71756C8FC6AD}"/>
    <hyperlink ref="A55" location="'R1701'!A1" display="R1701" xr:uid="{597123B4-21C2-49D8-8B33-7817598036CF}"/>
    <hyperlink ref="A56" location="'R1702'!A1" display="R1702" xr:uid="{57E82090-344C-400A-BFDB-79194E2A5431}"/>
    <hyperlink ref="A57" location="'R1703'!A1" display="R1703" xr:uid="{0999F444-A641-49CB-833F-F67CF2F9790C}"/>
    <hyperlink ref="A58" location="'R1704'!A1" display="R1704" xr:uid="{9901E4A6-9AEF-4EF3-914F-F4E53798FE12}"/>
    <hyperlink ref="A59" location="'R1810'!A1" display="R1810" xr:uid="{71E2BF79-5598-4269-9380-0861FCB600DF}"/>
    <hyperlink ref="A60" location="'R1811'!A1" display="R1811" xr:uid="{1169DEBE-495F-4797-971B-268FD40C595D}"/>
    <hyperlink ref="A61" location="'R1901'!A1" display="R1901" xr:uid="{B2BDA7B6-8B0D-4CC7-A15F-BB4869E32A5E}"/>
    <hyperlink ref="A62" location="'R1902'!A1" display="R1902" xr:uid="{0E45DF32-EEBC-440A-BBAE-26EFF1566D9B}"/>
    <hyperlink ref="A63" location="'R1903'!A1" display="R1903" xr:uid="{33EBF9C3-11EC-4F27-B99A-54A1BB839843}"/>
    <hyperlink ref="A64" location="'R1904'!A1" display="R1904" xr:uid="{444F7416-9329-40DA-80D6-8C330F450893}"/>
    <hyperlink ref="A65" location="'R2001'!A1" display="R2001" xr:uid="{2475846F-BD87-45F0-9D20-3EACEE326701}"/>
    <hyperlink ref="A66" location="'R2002'!A1" display="R2002" xr:uid="{CCEE16CB-C96E-4270-9E9A-65C8003529A0}"/>
    <hyperlink ref="A67" location="'R2101'!A1" display="R2101" xr:uid="{171297AD-1864-450D-9F98-8A9A38887C95}"/>
    <hyperlink ref="A68" location="'R2201'!A1" display="R2201" xr:uid="{61B73B3B-7B8E-402B-8D9E-7BB450F55C9F}"/>
    <hyperlink ref="A69" location="'R2301'!A1" display="R2301" xr:uid="{2E351990-E095-4DF7-83DC-661E45C4A543}"/>
    <hyperlink ref="A70" location="'R2302'!A1" display="R2302" xr:uid="{92B521A2-CA54-4C1D-B75C-FE5E778D04FF}"/>
    <hyperlink ref="A71" location="'R2303'!A1" display="R2303" xr:uid="{EF293A3E-467E-4793-80AC-5E85F3500193}"/>
    <hyperlink ref="A72" location="'R2304'!A1" display="R2304" xr:uid="{601EAF85-E5A3-4A20-9E81-E90E7DD646DF}"/>
    <hyperlink ref="A73" location="'R2401'!A1" display="R2401" xr:uid="{FD6B0292-5845-48DE-9EC2-9F815DD25DB6}"/>
    <hyperlink ref="A74" location="'R2403'!A1" display="R2403" xr:uid="{03FAF94B-1E63-4BB7-B042-701D8415D909}"/>
    <hyperlink ref="A75" location="'R2404'!A1" display="R2404" xr:uid="{21A62A8F-60EC-4ADA-82F8-3D5CB7BCA21C}"/>
    <hyperlink ref="A76" location="'R2405'!A1" display="R2405" xr:uid="{FC56655B-F4F2-488E-919A-5AECB88A6D4A}"/>
    <hyperlink ref="A77" location="'R2406'!A1" display="R2406" xr:uid="{AEBBE9DD-EB54-4A92-AE38-20930CBF238F}"/>
    <hyperlink ref="A78" location="'R2407'!A1" display="R2407" xr:uid="{C9A408ED-0AEE-4EE8-B41A-08D370466675}"/>
    <hyperlink ref="A79" location="'R2408'!A1" display="R2408" xr:uid="{E74B77B1-FE00-40A8-B732-BF556A521BE9}"/>
    <hyperlink ref="A80" location="'R2501'!A1" display="R2501" xr:uid="{84978B46-45E4-4E08-B742-08E37247B2C9}"/>
    <hyperlink ref="A81" location="'R2502'!A1" display="R2502" xr:uid="{DBEB1DD3-29E0-4639-8EF5-C643B710465B}"/>
    <hyperlink ref="A82" location="'R2503'!A1" display="R2503" xr:uid="{1A19F99E-9A0B-4147-B463-0D9CBBD3987F}"/>
    <hyperlink ref="A83" location="'R2504'!A1" display="R2504" xr:uid="{88991388-A2EB-4B0B-ACCF-9600135DC2EC}"/>
    <hyperlink ref="A84" location="'R2505'!A1" display="R2505" xr:uid="{E3547D67-D254-4766-854D-6DE6A227FC02}"/>
    <hyperlink ref="A85" location="'R2506'!A1" display="R2506" xr:uid="{DF51BB49-B4ED-4E28-B9BC-3781E8A1CCEB}"/>
    <hyperlink ref="A86" location="'R2507'!A1" display="R2507" xr:uid="{F07FEAC2-DB7D-4CF6-AEA9-D900EAD2569B}"/>
    <hyperlink ref="A87" location="'R2509'!A1" display="R2509" xr:uid="{A80B0EE7-359F-4754-88E5-075EFC4E5C2C}"/>
    <hyperlink ref="A88" location="'R2510'!A1" display="R2510" xr:uid="{66FE0489-A5F1-450C-B7D5-0C3A681E1E69}"/>
    <hyperlink ref="A89" location="'R2511'!A1" display="R2511" xr:uid="{44413445-1D8C-4C19-B0A6-A422582C2C69}"/>
    <hyperlink ref="A90" location="'R2512'!A1" display="R2512" xr:uid="{02FD41DE-6410-4987-B702-1422DB8C6008}"/>
    <hyperlink ref="A91" location="'R2513'!A1" display="R2513" xr:uid="{0DC5E7EA-A183-480A-811C-C02963EA9D32}"/>
    <hyperlink ref="A92" location="'R2514'!A1" display="R2514" xr:uid="{3BF3ADC3-47F0-4684-865D-A2FE826FFB6D}"/>
    <hyperlink ref="A93" location="'R2515'!A1" display="R2515" xr:uid="{20691F1F-76E9-41F6-BBC0-B7A4694BAE90}"/>
    <hyperlink ref="A94" location="'R2701'!A1" display="R2701" xr:uid="{57A60DAA-3E94-4753-8AB3-8B46E56DEC7B}"/>
    <hyperlink ref="A95" location="'R2702'!A1" display="R2702" xr:uid="{7BE0E604-1AA6-410A-9168-6203D5EF1C13}"/>
    <hyperlink ref="A96" location="'R2801'!A1" display="R2801" xr:uid="{AFCBADD8-1706-4D71-AB9D-796BFF5DA3D6}"/>
  </hyperlinks>
  <pageMargins left="0.7" right="0.7" top="0.75" bottom="0.75" header="0.3" footer="0.3"/>
  <pageSetup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F90F-25B9-4602-A3F4-94A643CBD63A}">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112</v>
      </c>
    </row>
    <row r="2" spans="1:16" x14ac:dyDescent="0.35">
      <c r="A2" s="25" t="s">
        <v>92</v>
      </c>
      <c r="B2" t="s">
        <v>111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4.0999999999999996</v>
      </c>
      <c r="C6" t="s">
        <v>86</v>
      </c>
      <c r="H6" s="13" t="s">
        <v>85</v>
      </c>
      <c r="I6">
        <f>VLOOKUP($B$4,$B$9:$K$62,6,FALSE)</f>
        <v>4.0999999999999996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4.0999999999999996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4.0999999999999996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13</v>
      </c>
      <c r="C11" s="9">
        <v>23.9</v>
      </c>
      <c r="D11" s="12" t="s">
        <v>110</v>
      </c>
      <c r="E11" s="7" t="str">
        <f t="shared" si="0"/>
        <v>Significantly Different</v>
      </c>
      <c r="G11">
        <f t="shared" si="1"/>
        <v>23.9</v>
      </c>
      <c r="H11">
        <f t="shared" si="2"/>
        <v>6</v>
      </c>
      <c r="I11" t="str">
        <f t="shared" si="3"/>
        <v>+/-</v>
      </c>
      <c r="J11" t="str">
        <f t="shared" si="4"/>
        <v>1.1</v>
      </c>
      <c r="K11" s="1">
        <f t="shared" si="5"/>
        <v>0.66869300911854113</v>
      </c>
      <c r="L11" s="1">
        <f t="shared" si="6"/>
        <v>-19.799999999999997</v>
      </c>
      <c r="M11" s="1">
        <f t="shared" si="7"/>
        <v>0.67145051776214359</v>
      </c>
      <c r="N11" s="1">
        <f t="shared" si="8"/>
        <v>-29.488397843508704</v>
      </c>
      <c r="O11" t="s">
        <v>51</v>
      </c>
    </row>
    <row r="12" spans="1:16" x14ac:dyDescent="0.35">
      <c r="A12" s="11">
        <v>2</v>
      </c>
      <c r="B12" s="10" t="s">
        <v>44</v>
      </c>
      <c r="C12" s="9">
        <v>10.199999999999999</v>
      </c>
      <c r="D12" s="8" t="s">
        <v>20</v>
      </c>
      <c r="E12" s="7" t="str">
        <f t="shared" si="0"/>
        <v>Significantly Different</v>
      </c>
      <c r="G12">
        <f t="shared" si="1"/>
        <v>10.199999999999999</v>
      </c>
      <c r="H12">
        <f t="shared" si="2"/>
        <v>6</v>
      </c>
      <c r="I12" t="str">
        <f t="shared" si="3"/>
        <v>+/-</v>
      </c>
      <c r="J12" t="str">
        <f t="shared" si="4"/>
        <v>0.7</v>
      </c>
      <c r="K12" s="1">
        <f t="shared" si="5"/>
        <v>0.42553191489361697</v>
      </c>
      <c r="L12" s="1">
        <f t="shared" si="6"/>
        <v>-6.1</v>
      </c>
      <c r="M12" s="1">
        <f t="shared" si="7"/>
        <v>0.42985214661796195</v>
      </c>
      <c r="N12" s="1">
        <f t="shared" si="8"/>
        <v>-14.190925991632824</v>
      </c>
      <c r="O12" t="s">
        <v>44</v>
      </c>
    </row>
    <row r="13" spans="1:16" x14ac:dyDescent="0.35">
      <c r="A13" s="11">
        <v>3</v>
      </c>
      <c r="B13" s="10" t="s">
        <v>43</v>
      </c>
      <c r="C13" s="9">
        <v>9.3000000000000007</v>
      </c>
      <c r="D13" s="8" t="s">
        <v>41</v>
      </c>
      <c r="E13" s="7" t="str">
        <f t="shared" si="0"/>
        <v>Significantly Different</v>
      </c>
      <c r="G13">
        <f t="shared" si="1"/>
        <v>9.3000000000000007</v>
      </c>
      <c r="H13">
        <f t="shared" si="2"/>
        <v>6</v>
      </c>
      <c r="I13" t="str">
        <f t="shared" si="3"/>
        <v>+/-</v>
      </c>
      <c r="J13" t="str">
        <f t="shared" si="4"/>
        <v>0.3</v>
      </c>
      <c r="K13" s="1">
        <f t="shared" si="5"/>
        <v>0.18237082066869301</v>
      </c>
      <c r="L13" s="1">
        <f t="shared" si="6"/>
        <v>-5.2000000000000011</v>
      </c>
      <c r="M13" s="1">
        <f t="shared" si="7"/>
        <v>0.19223572402239389</v>
      </c>
      <c r="N13" s="1">
        <f t="shared" si="8"/>
        <v>-27.050123105080321</v>
      </c>
      <c r="O13" t="s">
        <v>42</v>
      </c>
    </row>
    <row r="14" spans="1:16" x14ac:dyDescent="0.35">
      <c r="A14" s="11">
        <v>4</v>
      </c>
      <c r="B14" s="10" t="s">
        <v>19</v>
      </c>
      <c r="C14" s="9">
        <v>6.3</v>
      </c>
      <c r="D14" s="8" t="s">
        <v>23</v>
      </c>
      <c r="E14" s="7" t="str">
        <f t="shared" si="0"/>
        <v>Significantly Different</v>
      </c>
      <c r="G14">
        <f t="shared" si="1"/>
        <v>6.3</v>
      </c>
      <c r="H14">
        <f t="shared" si="2"/>
        <v>6</v>
      </c>
      <c r="I14" t="str">
        <f t="shared" si="3"/>
        <v>+/-</v>
      </c>
      <c r="J14" t="str">
        <f t="shared" si="4"/>
        <v>0.2</v>
      </c>
      <c r="K14" s="1">
        <f t="shared" si="5"/>
        <v>0.12158054711246201</v>
      </c>
      <c r="L14" s="1">
        <f t="shared" si="6"/>
        <v>-2.2000000000000002</v>
      </c>
      <c r="M14" s="1">
        <f t="shared" si="7"/>
        <v>0.1359311840425404</v>
      </c>
      <c r="N14" s="1">
        <f t="shared" si="8"/>
        <v>-16.184660021143479</v>
      </c>
      <c r="O14" t="s">
        <v>58</v>
      </c>
    </row>
    <row r="15" spans="1:16" x14ac:dyDescent="0.35">
      <c r="A15" s="11">
        <v>5</v>
      </c>
      <c r="B15" s="10" t="s">
        <v>28</v>
      </c>
      <c r="C15" s="9">
        <v>5.8</v>
      </c>
      <c r="D15" s="8" t="s">
        <v>41</v>
      </c>
      <c r="E15" s="7" t="str">
        <f t="shared" si="0"/>
        <v>Significantly Different</v>
      </c>
      <c r="G15">
        <f t="shared" si="1"/>
        <v>5.8</v>
      </c>
      <c r="H15">
        <f t="shared" si="2"/>
        <v>6</v>
      </c>
      <c r="I15" t="str">
        <f t="shared" si="3"/>
        <v>+/-</v>
      </c>
      <c r="J15" t="str">
        <f t="shared" si="4"/>
        <v>0.3</v>
      </c>
      <c r="K15" s="1">
        <f t="shared" si="5"/>
        <v>0.18237082066869301</v>
      </c>
      <c r="L15" s="1">
        <f t="shared" si="6"/>
        <v>-1.7000000000000002</v>
      </c>
      <c r="M15" s="1">
        <f t="shared" si="7"/>
        <v>0.19223572402239389</v>
      </c>
      <c r="N15" s="1">
        <f t="shared" si="8"/>
        <v>-8.843309476660874</v>
      </c>
      <c r="O15" t="s">
        <v>18</v>
      </c>
    </row>
    <row r="16" spans="1:16" x14ac:dyDescent="0.35">
      <c r="A16" s="11">
        <v>6</v>
      </c>
      <c r="B16" s="10" t="s">
        <v>40</v>
      </c>
      <c r="C16" s="9">
        <v>5.6</v>
      </c>
      <c r="D16" s="8" t="s">
        <v>41</v>
      </c>
      <c r="E16" s="7" t="str">
        <f t="shared" si="0"/>
        <v>Significantly Different</v>
      </c>
      <c r="G16">
        <f t="shared" si="1"/>
        <v>5.6</v>
      </c>
      <c r="H16">
        <f t="shared" si="2"/>
        <v>6</v>
      </c>
      <c r="I16" t="str">
        <f t="shared" si="3"/>
        <v>+/-</v>
      </c>
      <c r="J16" t="str">
        <f t="shared" si="4"/>
        <v>0.3</v>
      </c>
      <c r="K16" s="1">
        <f t="shared" si="5"/>
        <v>0.18237082066869301</v>
      </c>
      <c r="L16" s="1">
        <f t="shared" si="6"/>
        <v>-1.5</v>
      </c>
      <c r="M16" s="1">
        <f t="shared" si="7"/>
        <v>0.19223572402239389</v>
      </c>
      <c r="N16" s="1">
        <f t="shared" si="8"/>
        <v>-7.8029201264654757</v>
      </c>
      <c r="O16" t="s">
        <v>59</v>
      </c>
    </row>
    <row r="17" spans="1:15" x14ac:dyDescent="0.35">
      <c r="A17" s="11">
        <v>7</v>
      </c>
      <c r="B17" s="10" t="s">
        <v>18</v>
      </c>
      <c r="C17" s="9">
        <v>5</v>
      </c>
      <c r="D17" s="8" t="s">
        <v>17</v>
      </c>
      <c r="E17" s="7" t="str">
        <f t="shared" si="0"/>
        <v>Significantly Different</v>
      </c>
      <c r="G17">
        <f t="shared" si="1"/>
        <v>5</v>
      </c>
      <c r="H17">
        <f t="shared" si="2"/>
        <v>6</v>
      </c>
      <c r="I17" t="str">
        <f t="shared" si="3"/>
        <v>+/-</v>
      </c>
      <c r="J17" t="str">
        <f t="shared" si="4"/>
        <v>0.1</v>
      </c>
      <c r="K17" s="1">
        <f t="shared" si="5"/>
        <v>6.0790273556231005E-2</v>
      </c>
      <c r="L17" s="1">
        <f t="shared" si="6"/>
        <v>-0.90000000000000036</v>
      </c>
      <c r="M17" s="1">
        <f t="shared" si="7"/>
        <v>8.5970429323592404E-2</v>
      </c>
      <c r="N17" s="1">
        <f t="shared" si="8"/>
        <v>-10.46871589546684</v>
      </c>
      <c r="O17" t="s">
        <v>53</v>
      </c>
    </row>
    <row r="18" spans="1:15" x14ac:dyDescent="0.35">
      <c r="A18" s="11">
        <v>8</v>
      </c>
      <c r="B18" s="10" t="s">
        <v>22</v>
      </c>
      <c r="C18" s="9">
        <v>4.9000000000000004</v>
      </c>
      <c r="D18" s="8" t="s">
        <v>23</v>
      </c>
      <c r="E18" s="7" t="str">
        <f t="shared" si="0"/>
        <v>Significantly Different</v>
      </c>
      <c r="G18">
        <f t="shared" si="1"/>
        <v>4.9000000000000004</v>
      </c>
      <c r="H18">
        <f t="shared" si="2"/>
        <v>6</v>
      </c>
      <c r="I18" t="str">
        <f t="shared" si="3"/>
        <v>+/-</v>
      </c>
      <c r="J18" t="str">
        <f t="shared" si="4"/>
        <v>0.2</v>
      </c>
      <c r="K18" s="1">
        <f t="shared" si="5"/>
        <v>0.12158054711246201</v>
      </c>
      <c r="L18" s="1">
        <f t="shared" si="6"/>
        <v>-0.80000000000000071</v>
      </c>
      <c r="M18" s="1">
        <f t="shared" si="7"/>
        <v>0.1359311840425404</v>
      </c>
      <c r="N18" s="1">
        <f t="shared" si="8"/>
        <v>-5.8853309167794521</v>
      </c>
      <c r="O18" t="s">
        <v>48</v>
      </c>
    </row>
    <row r="19" spans="1:15" x14ac:dyDescent="0.35">
      <c r="A19" s="11">
        <v>9</v>
      </c>
      <c r="B19" s="10" t="s">
        <v>63</v>
      </c>
      <c r="C19" s="9">
        <v>4.8</v>
      </c>
      <c r="D19" s="8" t="s">
        <v>23</v>
      </c>
      <c r="E19" s="7" t="str">
        <f t="shared" si="0"/>
        <v>Significantly Different</v>
      </c>
      <c r="G19">
        <f t="shared" si="1"/>
        <v>4.8</v>
      </c>
      <c r="H19">
        <f t="shared" si="2"/>
        <v>6</v>
      </c>
      <c r="I19" t="str">
        <f t="shared" si="3"/>
        <v>+/-</v>
      </c>
      <c r="J19" t="str">
        <f t="shared" si="4"/>
        <v>0.2</v>
      </c>
      <c r="K19" s="1">
        <f t="shared" si="5"/>
        <v>0.12158054711246201</v>
      </c>
      <c r="L19" s="1">
        <f t="shared" si="6"/>
        <v>-0.70000000000000018</v>
      </c>
      <c r="M19" s="1">
        <f t="shared" si="7"/>
        <v>0.1359311840425404</v>
      </c>
      <c r="N19" s="1">
        <f t="shared" si="8"/>
        <v>-5.149664552182017</v>
      </c>
      <c r="O19" t="s">
        <v>15</v>
      </c>
    </row>
    <row r="20" spans="1:15" x14ac:dyDescent="0.35">
      <c r="A20" s="11">
        <v>10</v>
      </c>
      <c r="B20" s="10" t="s">
        <v>59</v>
      </c>
      <c r="C20" s="9">
        <v>4.7</v>
      </c>
      <c r="D20" s="12" t="s">
        <v>23</v>
      </c>
      <c r="E20" s="7" t="str">
        <f t="shared" si="0"/>
        <v>Significantly Different</v>
      </c>
      <c r="G20">
        <f t="shared" si="1"/>
        <v>4.7</v>
      </c>
      <c r="H20">
        <f t="shared" si="2"/>
        <v>6</v>
      </c>
      <c r="I20" t="str">
        <f t="shared" si="3"/>
        <v>+/-</v>
      </c>
      <c r="J20" t="str">
        <f t="shared" si="4"/>
        <v>0.2</v>
      </c>
      <c r="K20" s="1">
        <f t="shared" si="5"/>
        <v>0.12158054711246201</v>
      </c>
      <c r="L20" s="1">
        <f t="shared" si="6"/>
        <v>-0.60000000000000053</v>
      </c>
      <c r="M20" s="1">
        <f t="shared" si="7"/>
        <v>0.1359311840425404</v>
      </c>
      <c r="N20" s="1">
        <f t="shared" si="8"/>
        <v>-4.4139981875845891</v>
      </c>
      <c r="O20" t="s">
        <v>37</v>
      </c>
    </row>
    <row r="21" spans="1:15" x14ac:dyDescent="0.35">
      <c r="A21" s="11">
        <v>10</v>
      </c>
      <c r="B21" s="10" t="s">
        <v>15</v>
      </c>
      <c r="C21" s="9">
        <v>4.7</v>
      </c>
      <c r="D21" s="8" t="s">
        <v>10</v>
      </c>
      <c r="E21" s="7" t="str">
        <f t="shared" si="0"/>
        <v>Not Significantly Different</v>
      </c>
      <c r="G21">
        <f t="shared" si="1"/>
        <v>4.7</v>
      </c>
      <c r="H21">
        <f t="shared" si="2"/>
        <v>6</v>
      </c>
      <c r="I21" t="str">
        <f t="shared" si="3"/>
        <v>+/-</v>
      </c>
      <c r="J21" t="str">
        <f t="shared" si="4"/>
        <v>0.6</v>
      </c>
      <c r="K21" s="1">
        <f t="shared" si="5"/>
        <v>0.36474164133738601</v>
      </c>
      <c r="L21" s="1">
        <f t="shared" si="6"/>
        <v>-0.60000000000000053</v>
      </c>
      <c r="M21" s="1">
        <f t="shared" si="7"/>
        <v>0.36977279819442066</v>
      </c>
      <c r="N21" s="1">
        <f t="shared" si="8"/>
        <v>-1.6226180047038778</v>
      </c>
      <c r="O21" t="s">
        <v>29</v>
      </c>
    </row>
    <row r="22" spans="1:15" x14ac:dyDescent="0.35">
      <c r="A22" s="11">
        <v>12</v>
      </c>
      <c r="B22" s="10" t="s">
        <v>48</v>
      </c>
      <c r="C22" s="9">
        <v>4.5999999999999996</v>
      </c>
      <c r="D22" s="8" t="s">
        <v>10</v>
      </c>
      <c r="E22" s="7" t="str">
        <f t="shared" si="0"/>
        <v>Not Significantly Different</v>
      </c>
      <c r="G22">
        <f t="shared" si="1"/>
        <v>4.5999999999999996</v>
      </c>
      <c r="H22">
        <f t="shared" si="2"/>
        <v>6</v>
      </c>
      <c r="I22" t="str">
        <f t="shared" si="3"/>
        <v>+/-</v>
      </c>
      <c r="J22" t="str">
        <f t="shared" si="4"/>
        <v>0.6</v>
      </c>
      <c r="K22" s="1">
        <f t="shared" si="5"/>
        <v>0.36474164133738601</v>
      </c>
      <c r="L22" s="1">
        <f t="shared" si="6"/>
        <v>-0.5</v>
      </c>
      <c r="M22" s="1">
        <f t="shared" si="7"/>
        <v>0.36977279819442066</v>
      </c>
      <c r="N22" s="1">
        <f t="shared" si="8"/>
        <v>-1.3521816705865637</v>
      </c>
      <c r="O22" t="s">
        <v>13</v>
      </c>
    </row>
    <row r="23" spans="1:15" x14ac:dyDescent="0.35">
      <c r="A23" s="11">
        <v>13</v>
      </c>
      <c r="B23" s="10" t="s">
        <v>21</v>
      </c>
      <c r="C23" s="9">
        <v>4.5</v>
      </c>
      <c r="D23" s="8" t="s">
        <v>47</v>
      </c>
      <c r="E23" s="7" t="str">
        <f t="shared" si="0"/>
        <v>Not Significantly Different</v>
      </c>
      <c r="G23">
        <f t="shared" si="1"/>
        <v>4.5</v>
      </c>
      <c r="H23">
        <f t="shared" si="2"/>
        <v>6</v>
      </c>
      <c r="I23" t="str">
        <f t="shared" si="3"/>
        <v>+/-</v>
      </c>
      <c r="J23" t="str">
        <f t="shared" si="4"/>
        <v>0.5</v>
      </c>
      <c r="K23" s="1">
        <f t="shared" si="5"/>
        <v>0.303951367781155</v>
      </c>
      <c r="L23" s="1">
        <f t="shared" si="6"/>
        <v>-0.40000000000000036</v>
      </c>
      <c r="M23" s="1">
        <f t="shared" si="7"/>
        <v>0.30997079109986531</v>
      </c>
      <c r="N23" s="1">
        <f t="shared" si="8"/>
        <v>-1.2904441692092523</v>
      </c>
      <c r="O23" t="s">
        <v>67</v>
      </c>
    </row>
    <row r="24" spans="1:15" x14ac:dyDescent="0.35">
      <c r="A24" s="11">
        <v>14</v>
      </c>
      <c r="B24" s="10" t="s">
        <v>42</v>
      </c>
      <c r="C24" s="9">
        <v>4.3</v>
      </c>
      <c r="D24" s="8" t="s">
        <v>23</v>
      </c>
      <c r="E24" s="7" t="str">
        <f t="shared" si="0"/>
        <v>Not Significantly Different</v>
      </c>
      <c r="G24">
        <f t="shared" si="1"/>
        <v>4.3</v>
      </c>
      <c r="H24">
        <f t="shared" si="2"/>
        <v>6</v>
      </c>
      <c r="I24" t="str">
        <f t="shared" si="3"/>
        <v>+/-</v>
      </c>
      <c r="J24" t="str">
        <f t="shared" si="4"/>
        <v>0.2</v>
      </c>
      <c r="K24" s="1">
        <f t="shared" si="5"/>
        <v>0.12158054711246201</v>
      </c>
      <c r="L24" s="1">
        <f t="shared" si="6"/>
        <v>-0.20000000000000018</v>
      </c>
      <c r="M24" s="1">
        <f t="shared" si="7"/>
        <v>0.1359311840425404</v>
      </c>
      <c r="N24" s="1">
        <f t="shared" si="8"/>
        <v>-1.471332729194863</v>
      </c>
      <c r="O24" t="s">
        <v>50</v>
      </c>
    </row>
    <row r="25" spans="1:15" x14ac:dyDescent="0.35">
      <c r="A25" s="11">
        <v>15</v>
      </c>
      <c r="B25" s="10" t="s">
        <v>49</v>
      </c>
      <c r="C25" s="9">
        <v>4.2</v>
      </c>
      <c r="D25" s="8" t="s">
        <v>17</v>
      </c>
      <c r="E25" s="7" t="str">
        <f t="shared" si="0"/>
        <v>Not Significantly Different</v>
      </c>
      <c r="G25">
        <f t="shared" si="1"/>
        <v>4.2</v>
      </c>
      <c r="H25">
        <f t="shared" si="2"/>
        <v>6</v>
      </c>
      <c r="I25" t="str">
        <f t="shared" si="3"/>
        <v>+/-</v>
      </c>
      <c r="J25" t="str">
        <f t="shared" si="4"/>
        <v>0.1</v>
      </c>
      <c r="K25" s="1">
        <f t="shared" si="5"/>
        <v>6.0790273556231005E-2</v>
      </c>
      <c r="L25" s="1">
        <f t="shared" si="6"/>
        <v>-0.10000000000000053</v>
      </c>
      <c r="M25" s="1">
        <f t="shared" si="7"/>
        <v>8.5970429323592404E-2</v>
      </c>
      <c r="N25" s="1">
        <f t="shared" si="8"/>
        <v>-1.1631906550518769</v>
      </c>
      <c r="O25" t="s">
        <v>66</v>
      </c>
    </row>
    <row r="26" spans="1:15" x14ac:dyDescent="0.35">
      <c r="A26" s="11">
        <v>16</v>
      </c>
      <c r="B26" s="10" t="s">
        <v>29</v>
      </c>
      <c r="C26" s="9">
        <v>4.0999999999999996</v>
      </c>
      <c r="D26" s="8" t="s">
        <v>23</v>
      </c>
      <c r="E26" s="7" t="str">
        <f t="shared" si="0"/>
        <v>Not Significantly Different</v>
      </c>
      <c r="G26">
        <f t="shared" si="1"/>
        <v>4.0999999999999996</v>
      </c>
      <c r="H26">
        <f t="shared" si="2"/>
        <v>6</v>
      </c>
      <c r="I26" t="str">
        <f t="shared" si="3"/>
        <v>+/-</v>
      </c>
      <c r="J26" t="str">
        <f t="shared" si="4"/>
        <v>0.2</v>
      </c>
      <c r="K26" s="1">
        <f t="shared" si="5"/>
        <v>0.12158054711246201</v>
      </c>
      <c r="L26" s="1">
        <f t="shared" si="6"/>
        <v>0</v>
      </c>
      <c r="M26" s="1">
        <f t="shared" si="7"/>
        <v>0.1359311840425404</v>
      </c>
      <c r="N26" s="1">
        <f t="shared" si="8"/>
        <v>0</v>
      </c>
      <c r="O26" t="s">
        <v>65</v>
      </c>
    </row>
    <row r="27" spans="1:15" x14ac:dyDescent="0.35">
      <c r="A27" s="11">
        <v>16</v>
      </c>
      <c r="B27" s="10" t="s">
        <v>26</v>
      </c>
      <c r="C27" s="9">
        <v>4.0999999999999996</v>
      </c>
      <c r="D27" s="8" t="s">
        <v>23</v>
      </c>
      <c r="E27" s="7" t="str">
        <f t="shared" si="0"/>
        <v>Not Significantly Different</v>
      </c>
      <c r="G27">
        <f t="shared" si="1"/>
        <v>4.0999999999999996</v>
      </c>
      <c r="H27">
        <f t="shared" si="2"/>
        <v>6</v>
      </c>
      <c r="I27" t="str">
        <f t="shared" si="3"/>
        <v>+/-</v>
      </c>
      <c r="J27" t="str">
        <f t="shared" si="4"/>
        <v>0.2</v>
      </c>
      <c r="K27" s="1">
        <f t="shared" si="5"/>
        <v>0.12158054711246201</v>
      </c>
      <c r="L27" s="1">
        <f t="shared" si="6"/>
        <v>0</v>
      </c>
      <c r="M27" s="1">
        <f t="shared" si="7"/>
        <v>0.1359311840425404</v>
      </c>
      <c r="N27" s="1">
        <f t="shared" si="8"/>
        <v>0</v>
      </c>
      <c r="O27" t="s">
        <v>63</v>
      </c>
    </row>
    <row r="28" spans="1:15" x14ac:dyDescent="0.35">
      <c r="A28" s="11">
        <v>18</v>
      </c>
      <c r="B28" s="10" t="s">
        <v>64</v>
      </c>
      <c r="C28" s="9">
        <v>4</v>
      </c>
      <c r="D28" s="8" t="s">
        <v>23</v>
      </c>
      <c r="E28" s="7" t="str">
        <f t="shared" si="0"/>
        <v>Not Significantly Different</v>
      </c>
      <c r="G28">
        <f t="shared" si="1"/>
        <v>4</v>
      </c>
      <c r="H28">
        <f t="shared" si="2"/>
        <v>6</v>
      </c>
      <c r="I28" t="str">
        <f t="shared" si="3"/>
        <v>+/-</v>
      </c>
      <c r="J28" t="str">
        <f t="shared" si="4"/>
        <v>0.2</v>
      </c>
      <c r="K28" s="1">
        <f t="shared" si="5"/>
        <v>0.12158054711246201</v>
      </c>
      <c r="L28" s="1">
        <f t="shared" si="6"/>
        <v>9.9999999999999645E-2</v>
      </c>
      <c r="M28" s="1">
        <f t="shared" si="7"/>
        <v>0.1359311840425404</v>
      </c>
      <c r="N28" s="1">
        <f t="shared" si="8"/>
        <v>0.73566636459742829</v>
      </c>
      <c r="O28" t="s">
        <v>64</v>
      </c>
    </row>
    <row r="29" spans="1:15" x14ac:dyDescent="0.35">
      <c r="A29" s="11">
        <v>18</v>
      </c>
      <c r="B29" s="10" t="s">
        <v>46</v>
      </c>
      <c r="C29" s="9">
        <v>4</v>
      </c>
      <c r="D29" s="8" t="s">
        <v>47</v>
      </c>
      <c r="E29" s="7" t="str">
        <f t="shared" si="0"/>
        <v>Not Significantly Different</v>
      </c>
      <c r="G29">
        <f t="shared" si="1"/>
        <v>4</v>
      </c>
      <c r="H29">
        <f t="shared" si="2"/>
        <v>6</v>
      </c>
      <c r="I29" t="str">
        <f t="shared" si="3"/>
        <v>+/-</v>
      </c>
      <c r="J29" t="str">
        <f t="shared" si="4"/>
        <v>0.5</v>
      </c>
      <c r="K29" s="1">
        <f t="shared" si="5"/>
        <v>0.303951367781155</v>
      </c>
      <c r="L29" s="1">
        <f t="shared" si="6"/>
        <v>9.9999999999999645E-2</v>
      </c>
      <c r="M29" s="1">
        <f t="shared" si="7"/>
        <v>0.30997079109986531</v>
      </c>
      <c r="N29" s="1">
        <f t="shared" si="8"/>
        <v>0.32261104230231163</v>
      </c>
      <c r="O29" t="s">
        <v>39</v>
      </c>
    </row>
    <row r="30" spans="1:15" x14ac:dyDescent="0.35">
      <c r="A30" s="11">
        <v>18</v>
      </c>
      <c r="B30" s="10" t="s">
        <v>27</v>
      </c>
      <c r="C30" s="9">
        <v>4</v>
      </c>
      <c r="D30" s="8" t="s">
        <v>41</v>
      </c>
      <c r="E30" s="7" t="str">
        <f t="shared" si="0"/>
        <v>Not Significantly Different</v>
      </c>
      <c r="G30">
        <f t="shared" si="1"/>
        <v>4</v>
      </c>
      <c r="H30">
        <f t="shared" si="2"/>
        <v>6</v>
      </c>
      <c r="I30" t="str">
        <f t="shared" si="3"/>
        <v>+/-</v>
      </c>
      <c r="J30" t="str">
        <f t="shared" si="4"/>
        <v>0.3</v>
      </c>
      <c r="K30" s="1">
        <f t="shared" si="5"/>
        <v>0.18237082066869301</v>
      </c>
      <c r="L30" s="1">
        <f t="shared" si="6"/>
        <v>9.9999999999999645E-2</v>
      </c>
      <c r="M30" s="1">
        <f t="shared" si="7"/>
        <v>0.19223572402239389</v>
      </c>
      <c r="N30" s="1">
        <f t="shared" si="8"/>
        <v>0.52019467509769657</v>
      </c>
      <c r="O30" t="s">
        <v>62</v>
      </c>
    </row>
    <row r="31" spans="1:15" x14ac:dyDescent="0.35">
      <c r="A31" s="11">
        <v>21</v>
      </c>
      <c r="B31" s="10" t="s">
        <v>58</v>
      </c>
      <c r="C31" s="9">
        <v>3.9</v>
      </c>
      <c r="D31" s="8" t="s">
        <v>23</v>
      </c>
      <c r="E31" s="7" t="str">
        <f t="shared" si="0"/>
        <v>Not Significantly Different</v>
      </c>
      <c r="G31">
        <f t="shared" si="1"/>
        <v>3.9</v>
      </c>
      <c r="H31">
        <f t="shared" si="2"/>
        <v>6</v>
      </c>
      <c r="I31" t="str">
        <f t="shared" si="3"/>
        <v>+/-</v>
      </c>
      <c r="J31" t="str">
        <f t="shared" si="4"/>
        <v>0.2</v>
      </c>
      <c r="K31" s="1">
        <f t="shared" si="5"/>
        <v>0.12158054711246201</v>
      </c>
      <c r="L31" s="1">
        <f t="shared" si="6"/>
        <v>0.19999999999999973</v>
      </c>
      <c r="M31" s="1">
        <f t="shared" si="7"/>
        <v>0.1359311840425404</v>
      </c>
      <c r="N31" s="1">
        <f t="shared" si="8"/>
        <v>1.4713327291948597</v>
      </c>
      <c r="O31" t="s">
        <v>26</v>
      </c>
    </row>
    <row r="32" spans="1:15" x14ac:dyDescent="0.35">
      <c r="A32" s="11">
        <v>21</v>
      </c>
      <c r="B32" s="10" t="s">
        <v>53</v>
      </c>
      <c r="C32" s="9">
        <v>3.9</v>
      </c>
      <c r="D32" s="8" t="s">
        <v>23</v>
      </c>
      <c r="E32" s="7" t="str">
        <f t="shared" si="0"/>
        <v>Not Significantly Different</v>
      </c>
      <c r="G32">
        <f t="shared" si="1"/>
        <v>3.9</v>
      </c>
      <c r="H32">
        <f t="shared" si="2"/>
        <v>6</v>
      </c>
      <c r="I32" t="str">
        <f t="shared" si="3"/>
        <v>+/-</v>
      </c>
      <c r="J32" t="str">
        <f t="shared" si="4"/>
        <v>0.2</v>
      </c>
      <c r="K32" s="1">
        <f t="shared" si="5"/>
        <v>0.12158054711246201</v>
      </c>
      <c r="L32" s="1">
        <f t="shared" si="6"/>
        <v>0.19999999999999973</v>
      </c>
      <c r="M32" s="1">
        <f t="shared" si="7"/>
        <v>0.1359311840425404</v>
      </c>
      <c r="N32" s="1">
        <f t="shared" si="8"/>
        <v>1.4713327291948597</v>
      </c>
      <c r="O32" t="s">
        <v>56</v>
      </c>
    </row>
    <row r="33" spans="1:15" x14ac:dyDescent="0.35">
      <c r="A33" s="11">
        <v>21</v>
      </c>
      <c r="B33" s="10" t="s">
        <v>45</v>
      </c>
      <c r="C33" s="9">
        <v>3.9</v>
      </c>
      <c r="D33" s="8" t="s">
        <v>17</v>
      </c>
      <c r="E33" s="7" t="str">
        <f t="shared" si="0"/>
        <v>Significantly Different</v>
      </c>
      <c r="G33">
        <f t="shared" si="1"/>
        <v>3.9</v>
      </c>
      <c r="H33">
        <f t="shared" si="2"/>
        <v>6</v>
      </c>
      <c r="I33" t="str">
        <f t="shared" si="3"/>
        <v>+/-</v>
      </c>
      <c r="J33" t="str">
        <f t="shared" si="4"/>
        <v>0.1</v>
      </c>
      <c r="K33" s="1">
        <f t="shared" si="5"/>
        <v>6.0790273556231005E-2</v>
      </c>
      <c r="L33" s="1">
        <f t="shared" si="6"/>
        <v>0.19999999999999973</v>
      </c>
      <c r="M33" s="1">
        <f t="shared" si="7"/>
        <v>8.5970429323592404E-2</v>
      </c>
      <c r="N33" s="1">
        <f t="shared" si="8"/>
        <v>2.3263813101037383</v>
      </c>
      <c r="O33" t="s">
        <v>61</v>
      </c>
    </row>
    <row r="34" spans="1:15" x14ac:dyDescent="0.35">
      <c r="A34" s="11">
        <v>24</v>
      </c>
      <c r="B34" s="10" t="s">
        <v>66</v>
      </c>
      <c r="C34" s="9">
        <v>3.8</v>
      </c>
      <c r="D34" s="8" t="s">
        <v>23</v>
      </c>
      <c r="E34" s="7" t="str">
        <f t="shared" si="0"/>
        <v>Significantly Different</v>
      </c>
      <c r="G34">
        <f t="shared" si="1"/>
        <v>3.8</v>
      </c>
      <c r="H34">
        <f t="shared" si="2"/>
        <v>6</v>
      </c>
      <c r="I34" t="str">
        <f t="shared" si="3"/>
        <v>+/-</v>
      </c>
      <c r="J34" t="str">
        <f t="shared" si="4"/>
        <v>0.2</v>
      </c>
      <c r="K34" s="1">
        <f t="shared" si="5"/>
        <v>0.12158054711246201</v>
      </c>
      <c r="L34" s="1">
        <f t="shared" si="6"/>
        <v>0.29999999999999982</v>
      </c>
      <c r="M34" s="1">
        <f t="shared" si="7"/>
        <v>0.1359311840425404</v>
      </c>
      <c r="N34" s="1">
        <f t="shared" si="8"/>
        <v>2.2069990937922914</v>
      </c>
      <c r="O34" t="s">
        <v>60</v>
      </c>
    </row>
    <row r="35" spans="1:15" x14ac:dyDescent="0.35">
      <c r="A35" s="11">
        <v>24</v>
      </c>
      <c r="B35" s="10" t="s">
        <v>60</v>
      </c>
      <c r="C35" s="9">
        <v>3.8</v>
      </c>
      <c r="D35" s="8" t="s">
        <v>23</v>
      </c>
      <c r="E35" s="7" t="str">
        <f t="shared" si="0"/>
        <v>Significantly Different</v>
      </c>
      <c r="G35">
        <f t="shared" si="1"/>
        <v>3.8</v>
      </c>
      <c r="H35">
        <f t="shared" si="2"/>
        <v>6</v>
      </c>
      <c r="I35" t="str">
        <f t="shared" si="3"/>
        <v>+/-</v>
      </c>
      <c r="J35" t="str">
        <f t="shared" si="4"/>
        <v>0.2</v>
      </c>
      <c r="K35" s="1">
        <f t="shared" si="5"/>
        <v>0.12158054711246201</v>
      </c>
      <c r="L35" s="1">
        <f t="shared" si="6"/>
        <v>0.29999999999999982</v>
      </c>
      <c r="M35" s="1">
        <f t="shared" si="7"/>
        <v>0.1359311840425404</v>
      </c>
      <c r="N35" s="1">
        <f t="shared" si="8"/>
        <v>2.2069990937922914</v>
      </c>
      <c r="O35" t="s">
        <v>35</v>
      </c>
    </row>
    <row r="36" spans="1:15" x14ac:dyDescent="0.35">
      <c r="A36" s="11">
        <v>24</v>
      </c>
      <c r="B36" s="10" t="s">
        <v>57</v>
      </c>
      <c r="C36" s="9">
        <v>3.8</v>
      </c>
      <c r="D36" s="8" t="s">
        <v>17</v>
      </c>
      <c r="E36" s="7" t="str">
        <f t="shared" si="0"/>
        <v>Significantly Different</v>
      </c>
      <c r="G36">
        <f t="shared" si="1"/>
        <v>3.8</v>
      </c>
      <c r="H36">
        <f t="shared" si="2"/>
        <v>6</v>
      </c>
      <c r="I36" t="str">
        <f t="shared" si="3"/>
        <v>+/-</v>
      </c>
      <c r="J36" t="str">
        <f t="shared" si="4"/>
        <v>0.1</v>
      </c>
      <c r="K36" s="1">
        <f t="shared" si="5"/>
        <v>6.0790273556231005E-2</v>
      </c>
      <c r="L36" s="1">
        <f t="shared" si="6"/>
        <v>0.29999999999999982</v>
      </c>
      <c r="M36" s="1">
        <f t="shared" si="7"/>
        <v>8.5970429323592404E-2</v>
      </c>
      <c r="N36" s="1">
        <f t="shared" si="8"/>
        <v>3.4895719651556099</v>
      </c>
      <c r="O36" t="s">
        <v>57</v>
      </c>
    </row>
    <row r="37" spans="1:15" x14ac:dyDescent="0.35">
      <c r="A37" s="11">
        <v>24</v>
      </c>
      <c r="B37" s="10" t="s">
        <v>32</v>
      </c>
      <c r="C37" s="9">
        <v>3.8</v>
      </c>
      <c r="D37" s="8" t="s">
        <v>12</v>
      </c>
      <c r="E37" s="7" t="str">
        <f t="shared" si="0"/>
        <v>Not Significantly Different</v>
      </c>
      <c r="G37">
        <f t="shared" si="1"/>
        <v>3.8</v>
      </c>
      <c r="H37">
        <f t="shared" si="2"/>
        <v>6</v>
      </c>
      <c r="I37" t="str">
        <f t="shared" si="3"/>
        <v>+/-</v>
      </c>
      <c r="J37" t="str">
        <f t="shared" si="4"/>
        <v>0.4</v>
      </c>
      <c r="K37" s="1">
        <f t="shared" si="5"/>
        <v>0.24316109422492402</v>
      </c>
      <c r="L37" s="1">
        <f t="shared" si="6"/>
        <v>0.29999999999999982</v>
      </c>
      <c r="M37" s="1">
        <f t="shared" si="7"/>
        <v>0.25064471888253259</v>
      </c>
      <c r="N37" s="1">
        <f t="shared" si="8"/>
        <v>1.1969133095543023</v>
      </c>
      <c r="O37" t="s">
        <v>55</v>
      </c>
    </row>
    <row r="38" spans="1:15" x14ac:dyDescent="0.35">
      <c r="A38" s="11">
        <v>24</v>
      </c>
      <c r="B38" s="10" t="s">
        <v>30</v>
      </c>
      <c r="C38" s="9">
        <v>3.8</v>
      </c>
      <c r="D38" s="8" t="s">
        <v>23</v>
      </c>
      <c r="E38" s="7" t="str">
        <f t="shared" si="0"/>
        <v>Significantly Different</v>
      </c>
      <c r="G38">
        <f t="shared" si="1"/>
        <v>3.8</v>
      </c>
      <c r="H38">
        <f t="shared" si="2"/>
        <v>6</v>
      </c>
      <c r="I38" t="str">
        <f t="shared" si="3"/>
        <v>+/-</v>
      </c>
      <c r="J38" t="str">
        <f t="shared" si="4"/>
        <v>0.2</v>
      </c>
      <c r="K38" s="1">
        <f t="shared" si="5"/>
        <v>0.12158054711246201</v>
      </c>
      <c r="L38" s="1">
        <f t="shared" si="6"/>
        <v>0.29999999999999982</v>
      </c>
      <c r="M38" s="1">
        <f t="shared" si="7"/>
        <v>0.1359311840425404</v>
      </c>
      <c r="N38" s="1">
        <f t="shared" si="8"/>
        <v>2.2069990937922914</v>
      </c>
      <c r="O38" t="s">
        <v>54</v>
      </c>
    </row>
    <row r="39" spans="1:15" x14ac:dyDescent="0.35">
      <c r="A39" s="11">
        <v>29</v>
      </c>
      <c r="B39" s="10" t="s">
        <v>36</v>
      </c>
      <c r="C39" s="9">
        <v>3.7</v>
      </c>
      <c r="D39" s="8" t="s">
        <v>47</v>
      </c>
      <c r="E39" s="7" t="str">
        <f t="shared" si="0"/>
        <v>Not Significantly Different</v>
      </c>
      <c r="G39">
        <f t="shared" si="1"/>
        <v>3.7</v>
      </c>
      <c r="H39">
        <f t="shared" si="2"/>
        <v>6</v>
      </c>
      <c r="I39" t="str">
        <f t="shared" si="3"/>
        <v>+/-</v>
      </c>
      <c r="J39" t="str">
        <f t="shared" si="4"/>
        <v>0.5</v>
      </c>
      <c r="K39" s="1">
        <f t="shared" si="5"/>
        <v>0.303951367781155</v>
      </c>
      <c r="L39" s="1">
        <f t="shared" si="6"/>
        <v>0.39999999999999947</v>
      </c>
      <c r="M39" s="1">
        <f t="shared" si="7"/>
        <v>0.30997079109986531</v>
      </c>
      <c r="N39" s="1">
        <f t="shared" si="8"/>
        <v>1.2904441692092494</v>
      </c>
      <c r="O39" t="s">
        <v>28</v>
      </c>
    </row>
    <row r="40" spans="1:15" x14ac:dyDescent="0.35">
      <c r="A40" s="11">
        <v>30</v>
      </c>
      <c r="B40" s="10" t="s">
        <v>56</v>
      </c>
      <c r="C40" s="9">
        <v>3.6</v>
      </c>
      <c r="D40" s="8" t="s">
        <v>23</v>
      </c>
      <c r="E40" s="7" t="str">
        <f t="shared" si="0"/>
        <v>Significantly Different</v>
      </c>
      <c r="G40">
        <f t="shared" si="1"/>
        <v>3.6</v>
      </c>
      <c r="H40">
        <f t="shared" si="2"/>
        <v>6</v>
      </c>
      <c r="I40" t="str">
        <f t="shared" si="3"/>
        <v>+/-</v>
      </c>
      <c r="J40" t="str">
        <f t="shared" si="4"/>
        <v>0.2</v>
      </c>
      <c r="K40" s="1">
        <f t="shared" si="5"/>
        <v>0.12158054711246201</v>
      </c>
      <c r="L40" s="1">
        <f t="shared" si="6"/>
        <v>0.49999999999999956</v>
      </c>
      <c r="M40" s="1">
        <f t="shared" si="7"/>
        <v>0.1359311840425404</v>
      </c>
      <c r="N40" s="1">
        <f t="shared" si="8"/>
        <v>3.6783318229871509</v>
      </c>
      <c r="O40" t="s">
        <v>52</v>
      </c>
    </row>
    <row r="41" spans="1:15" x14ac:dyDescent="0.35">
      <c r="A41" s="11">
        <v>30</v>
      </c>
      <c r="B41" s="10" t="s">
        <v>61</v>
      </c>
      <c r="C41" s="9">
        <v>3.6</v>
      </c>
      <c r="D41" s="8" t="s">
        <v>17</v>
      </c>
      <c r="E41" s="7" t="str">
        <f t="shared" si="0"/>
        <v>Significantly Different</v>
      </c>
      <c r="G41">
        <f t="shared" si="1"/>
        <v>3.6</v>
      </c>
      <c r="H41">
        <f t="shared" si="2"/>
        <v>6</v>
      </c>
      <c r="I41" t="str">
        <f t="shared" si="3"/>
        <v>+/-</v>
      </c>
      <c r="J41" t="str">
        <f t="shared" si="4"/>
        <v>0.1</v>
      </c>
      <c r="K41" s="1">
        <f t="shared" si="5"/>
        <v>6.0790273556231005E-2</v>
      </c>
      <c r="L41" s="1">
        <f t="shared" si="6"/>
        <v>0.49999999999999956</v>
      </c>
      <c r="M41" s="1">
        <f t="shared" si="7"/>
        <v>8.5970429323592404E-2</v>
      </c>
      <c r="N41" s="1">
        <f t="shared" si="8"/>
        <v>5.8159532752593481</v>
      </c>
      <c r="O41" t="s">
        <v>31</v>
      </c>
    </row>
    <row r="42" spans="1:15" x14ac:dyDescent="0.35">
      <c r="A42" s="11">
        <v>32</v>
      </c>
      <c r="B42" s="10" t="s">
        <v>67</v>
      </c>
      <c r="C42" s="9">
        <v>3.5</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3.5</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0.59999999999999964</v>
      </c>
      <c r="M42" s="1">
        <f t="shared" ref="M42:M62" si="16">IF(AND(ISNUMBER(K42),ISNUMBER($I$7)),SQRT(K42^2+($I$7)^2),"N/A")</f>
        <v>0.19223572402239389</v>
      </c>
      <c r="N42" s="1">
        <f t="shared" ref="N42:N73" si="17">IF(AND(ISNUMBER(L42),ISNUMBER(M42),M42&lt;&gt;0),L42/M42,"NA")</f>
        <v>3.1211680505861885</v>
      </c>
      <c r="O42" t="s">
        <v>21</v>
      </c>
    </row>
    <row r="43" spans="1:15" x14ac:dyDescent="0.35">
      <c r="A43" s="11">
        <v>32</v>
      </c>
      <c r="B43" s="10" t="s">
        <v>35</v>
      </c>
      <c r="C43" s="9">
        <v>3.5</v>
      </c>
      <c r="D43" s="8" t="s">
        <v>41</v>
      </c>
      <c r="E43" s="7" t="str">
        <f t="shared" si="9"/>
        <v>Significantly Different</v>
      </c>
      <c r="G43">
        <f t="shared" si="10"/>
        <v>3.5</v>
      </c>
      <c r="H43">
        <f t="shared" si="11"/>
        <v>6</v>
      </c>
      <c r="I43" t="str">
        <f t="shared" si="12"/>
        <v>+/-</v>
      </c>
      <c r="J43" t="str">
        <f t="shared" si="13"/>
        <v>0.3</v>
      </c>
      <c r="K43" s="1">
        <f t="shared" si="14"/>
        <v>0.18237082066869301</v>
      </c>
      <c r="L43" s="1">
        <f t="shared" si="15"/>
        <v>0.59999999999999964</v>
      </c>
      <c r="M43" s="1">
        <f t="shared" si="16"/>
        <v>0.19223572402239389</v>
      </c>
      <c r="N43" s="1">
        <f t="shared" si="17"/>
        <v>3.1211680505861885</v>
      </c>
      <c r="O43" t="s">
        <v>33</v>
      </c>
    </row>
    <row r="44" spans="1:15" x14ac:dyDescent="0.35">
      <c r="A44" s="11">
        <v>32</v>
      </c>
      <c r="B44" s="10" t="s">
        <v>55</v>
      </c>
      <c r="C44" s="9">
        <v>3.5</v>
      </c>
      <c r="D44" s="8" t="s">
        <v>41</v>
      </c>
      <c r="E44" s="7" t="str">
        <f t="shared" si="9"/>
        <v>Significantly Different</v>
      </c>
      <c r="G44">
        <f t="shared" si="10"/>
        <v>3.5</v>
      </c>
      <c r="H44">
        <f t="shared" si="11"/>
        <v>6</v>
      </c>
      <c r="I44" t="str">
        <f t="shared" si="12"/>
        <v>+/-</v>
      </c>
      <c r="J44" t="str">
        <f t="shared" si="13"/>
        <v>0.3</v>
      </c>
      <c r="K44" s="1">
        <f t="shared" si="14"/>
        <v>0.18237082066869301</v>
      </c>
      <c r="L44" s="1">
        <f t="shared" si="15"/>
        <v>0.59999999999999964</v>
      </c>
      <c r="M44" s="1">
        <f t="shared" si="16"/>
        <v>0.19223572402239389</v>
      </c>
      <c r="N44" s="1">
        <f t="shared" si="17"/>
        <v>3.1211680505861885</v>
      </c>
      <c r="O44" t="s">
        <v>49</v>
      </c>
    </row>
    <row r="45" spans="1:15" x14ac:dyDescent="0.35">
      <c r="A45" s="11">
        <v>32</v>
      </c>
      <c r="B45" s="10" t="s">
        <v>54</v>
      </c>
      <c r="C45" s="9">
        <v>3.5</v>
      </c>
      <c r="D45" s="8" t="s">
        <v>41</v>
      </c>
      <c r="E45" s="7" t="str">
        <f t="shared" si="9"/>
        <v>Significantly Different</v>
      </c>
      <c r="G45">
        <f t="shared" si="10"/>
        <v>3.5</v>
      </c>
      <c r="H45">
        <f t="shared" si="11"/>
        <v>6</v>
      </c>
      <c r="I45" t="str">
        <f t="shared" si="12"/>
        <v>+/-</v>
      </c>
      <c r="J45" t="str">
        <f t="shared" si="13"/>
        <v>0.3</v>
      </c>
      <c r="K45" s="1">
        <f t="shared" si="14"/>
        <v>0.18237082066869301</v>
      </c>
      <c r="L45" s="1">
        <f t="shared" si="15"/>
        <v>0.59999999999999964</v>
      </c>
      <c r="M45" s="1">
        <f t="shared" si="16"/>
        <v>0.19223572402239389</v>
      </c>
      <c r="N45" s="1">
        <f t="shared" si="17"/>
        <v>3.1211680505861885</v>
      </c>
      <c r="O45" t="s">
        <v>46</v>
      </c>
    </row>
    <row r="46" spans="1:15" x14ac:dyDescent="0.35">
      <c r="A46" s="11">
        <v>32</v>
      </c>
      <c r="B46" s="10" t="s">
        <v>34</v>
      </c>
      <c r="C46" s="9">
        <v>3.5</v>
      </c>
      <c r="D46" s="8" t="s">
        <v>23</v>
      </c>
      <c r="E46" s="7" t="str">
        <f t="shared" si="9"/>
        <v>Significantly Different</v>
      </c>
      <c r="G46">
        <f t="shared" si="10"/>
        <v>3.5</v>
      </c>
      <c r="H46">
        <f t="shared" si="11"/>
        <v>6</v>
      </c>
      <c r="I46" t="str">
        <f t="shared" si="12"/>
        <v>+/-</v>
      </c>
      <c r="J46" t="str">
        <f t="shared" si="13"/>
        <v>0.2</v>
      </c>
      <c r="K46" s="1">
        <f t="shared" si="14"/>
        <v>0.12158054711246201</v>
      </c>
      <c r="L46" s="1">
        <f t="shared" si="15"/>
        <v>0.59999999999999964</v>
      </c>
      <c r="M46" s="1">
        <f t="shared" si="16"/>
        <v>0.1359311840425404</v>
      </c>
      <c r="N46" s="1">
        <f t="shared" si="17"/>
        <v>4.4139981875845828</v>
      </c>
      <c r="O46" t="s">
        <v>45</v>
      </c>
    </row>
    <row r="47" spans="1:15" x14ac:dyDescent="0.35">
      <c r="A47" s="11">
        <v>37</v>
      </c>
      <c r="B47" s="10" t="s">
        <v>11</v>
      </c>
      <c r="C47" s="9">
        <v>3.4</v>
      </c>
      <c r="D47" s="8" t="s">
        <v>41</v>
      </c>
      <c r="E47" s="7" t="str">
        <f t="shared" si="9"/>
        <v>Significantly Different</v>
      </c>
      <c r="G47">
        <f t="shared" si="10"/>
        <v>3.4</v>
      </c>
      <c r="H47">
        <f t="shared" si="11"/>
        <v>6</v>
      </c>
      <c r="I47" t="str">
        <f t="shared" si="12"/>
        <v>+/-</v>
      </c>
      <c r="J47" t="str">
        <f t="shared" si="13"/>
        <v>0.3</v>
      </c>
      <c r="K47" s="1">
        <f t="shared" si="14"/>
        <v>0.18237082066869301</v>
      </c>
      <c r="L47" s="1">
        <f t="shared" si="15"/>
        <v>0.69999999999999973</v>
      </c>
      <c r="M47" s="1">
        <f t="shared" si="16"/>
        <v>0.19223572402239389</v>
      </c>
      <c r="N47" s="1">
        <f t="shared" si="17"/>
        <v>3.6413627256838872</v>
      </c>
      <c r="O47" t="s">
        <v>43</v>
      </c>
    </row>
    <row r="48" spans="1:15" x14ac:dyDescent="0.35">
      <c r="A48" s="11">
        <v>38</v>
      </c>
      <c r="B48" s="10" t="s">
        <v>37</v>
      </c>
      <c r="C48" s="9">
        <v>3.3</v>
      </c>
      <c r="D48" s="8" t="s">
        <v>17</v>
      </c>
      <c r="E48" s="7" t="str">
        <f t="shared" si="9"/>
        <v>Significantly Different</v>
      </c>
      <c r="G48">
        <f t="shared" si="10"/>
        <v>3.3</v>
      </c>
      <c r="H48">
        <f t="shared" si="11"/>
        <v>6</v>
      </c>
      <c r="I48" t="str">
        <f t="shared" si="12"/>
        <v>+/-</v>
      </c>
      <c r="J48" t="str">
        <f t="shared" si="13"/>
        <v>0.1</v>
      </c>
      <c r="K48" s="1">
        <f t="shared" si="14"/>
        <v>6.0790273556231005E-2</v>
      </c>
      <c r="L48" s="1">
        <f t="shared" si="15"/>
        <v>0.79999999999999982</v>
      </c>
      <c r="M48" s="1">
        <f t="shared" si="16"/>
        <v>8.5970429323592404E-2</v>
      </c>
      <c r="N48" s="1">
        <f t="shared" si="17"/>
        <v>9.3055252404149638</v>
      </c>
      <c r="O48" t="s">
        <v>40</v>
      </c>
    </row>
    <row r="49" spans="1:15" x14ac:dyDescent="0.35">
      <c r="A49" s="11">
        <v>38</v>
      </c>
      <c r="B49" s="10" t="s">
        <v>39</v>
      </c>
      <c r="C49" s="9">
        <v>3.3</v>
      </c>
      <c r="D49" s="8" t="s">
        <v>41</v>
      </c>
      <c r="E49" s="7" t="str">
        <f t="shared" si="9"/>
        <v>Significantly Different</v>
      </c>
      <c r="G49">
        <f t="shared" si="10"/>
        <v>3.3</v>
      </c>
      <c r="H49">
        <f t="shared" si="11"/>
        <v>6</v>
      </c>
      <c r="I49" t="str">
        <f t="shared" si="12"/>
        <v>+/-</v>
      </c>
      <c r="J49" t="str">
        <f t="shared" si="13"/>
        <v>0.3</v>
      </c>
      <c r="K49" s="1">
        <f t="shared" si="14"/>
        <v>0.18237082066869301</v>
      </c>
      <c r="L49" s="1">
        <f t="shared" si="15"/>
        <v>0.79999999999999982</v>
      </c>
      <c r="M49" s="1">
        <f t="shared" si="16"/>
        <v>0.19223572402239389</v>
      </c>
      <c r="N49" s="1">
        <f t="shared" si="17"/>
        <v>4.1615574007815859</v>
      </c>
      <c r="O49" t="s">
        <v>38</v>
      </c>
    </row>
    <row r="50" spans="1:15" x14ac:dyDescent="0.35">
      <c r="A50" s="11">
        <v>38</v>
      </c>
      <c r="B50" s="10" t="s">
        <v>33</v>
      </c>
      <c r="C50" s="9">
        <v>3.3</v>
      </c>
      <c r="D50" s="8" t="s">
        <v>17</v>
      </c>
      <c r="E50" s="7" t="str">
        <f t="shared" si="9"/>
        <v>Significantly Different</v>
      </c>
      <c r="G50">
        <f t="shared" si="10"/>
        <v>3.3</v>
      </c>
      <c r="H50">
        <f t="shared" si="11"/>
        <v>6</v>
      </c>
      <c r="I50" t="str">
        <f t="shared" si="12"/>
        <v>+/-</v>
      </c>
      <c r="J50" t="str">
        <f t="shared" si="13"/>
        <v>0.1</v>
      </c>
      <c r="K50" s="1">
        <f t="shared" si="14"/>
        <v>6.0790273556231005E-2</v>
      </c>
      <c r="L50" s="1">
        <f t="shared" si="15"/>
        <v>0.79999999999999982</v>
      </c>
      <c r="M50" s="1">
        <f t="shared" si="16"/>
        <v>8.5970429323592404E-2</v>
      </c>
      <c r="N50" s="1">
        <f t="shared" si="17"/>
        <v>9.3055252404149638</v>
      </c>
      <c r="O50" t="s">
        <v>36</v>
      </c>
    </row>
    <row r="51" spans="1:15" x14ac:dyDescent="0.35">
      <c r="A51" s="11">
        <v>38</v>
      </c>
      <c r="B51" s="10" t="s">
        <v>24</v>
      </c>
      <c r="C51" s="9">
        <v>3.3</v>
      </c>
      <c r="D51" s="8" t="s">
        <v>17</v>
      </c>
      <c r="E51" s="7" t="str">
        <f t="shared" si="9"/>
        <v>Significantly Different</v>
      </c>
      <c r="G51">
        <f t="shared" si="10"/>
        <v>3.3</v>
      </c>
      <c r="H51">
        <f t="shared" si="11"/>
        <v>6</v>
      </c>
      <c r="I51" t="str">
        <f t="shared" si="12"/>
        <v>+/-</v>
      </c>
      <c r="J51" t="str">
        <f t="shared" si="13"/>
        <v>0.1</v>
      </c>
      <c r="K51" s="1">
        <f t="shared" si="14"/>
        <v>6.0790273556231005E-2</v>
      </c>
      <c r="L51" s="1">
        <f t="shared" si="15"/>
        <v>0.79999999999999982</v>
      </c>
      <c r="M51" s="1">
        <f t="shared" si="16"/>
        <v>8.5970429323592404E-2</v>
      </c>
      <c r="N51" s="1">
        <f t="shared" si="17"/>
        <v>9.3055252404149638</v>
      </c>
      <c r="O51" t="s">
        <v>34</v>
      </c>
    </row>
    <row r="52" spans="1:15" x14ac:dyDescent="0.35">
      <c r="A52" s="11">
        <v>42</v>
      </c>
      <c r="B52" s="10" t="s">
        <v>50</v>
      </c>
      <c r="C52" s="9">
        <v>3.2</v>
      </c>
      <c r="D52" s="8" t="s">
        <v>17</v>
      </c>
      <c r="E52" s="7" t="str">
        <f t="shared" si="9"/>
        <v>Significantly Different</v>
      </c>
      <c r="G52">
        <f t="shared" si="10"/>
        <v>3.2</v>
      </c>
      <c r="H52">
        <f t="shared" si="11"/>
        <v>6</v>
      </c>
      <c r="I52" t="str">
        <f t="shared" si="12"/>
        <v>+/-</v>
      </c>
      <c r="J52" t="str">
        <f t="shared" si="13"/>
        <v>0.1</v>
      </c>
      <c r="K52" s="1">
        <f t="shared" si="14"/>
        <v>6.0790273556231005E-2</v>
      </c>
      <c r="L52" s="1">
        <f t="shared" si="15"/>
        <v>0.89999999999999947</v>
      </c>
      <c r="M52" s="1">
        <f t="shared" si="16"/>
        <v>8.5970429323592404E-2</v>
      </c>
      <c r="N52" s="1">
        <f t="shared" si="17"/>
        <v>10.468715895466829</v>
      </c>
      <c r="O52" t="s">
        <v>32</v>
      </c>
    </row>
    <row r="53" spans="1:15" x14ac:dyDescent="0.35">
      <c r="A53" s="11">
        <v>42</v>
      </c>
      <c r="B53" s="10" t="s">
        <v>38</v>
      </c>
      <c r="C53" s="9">
        <v>3.2</v>
      </c>
      <c r="D53" s="8" t="s">
        <v>17</v>
      </c>
      <c r="E53" s="7" t="str">
        <f t="shared" si="9"/>
        <v>Significantly Different</v>
      </c>
      <c r="G53">
        <f t="shared" si="10"/>
        <v>3.2</v>
      </c>
      <c r="H53">
        <f t="shared" si="11"/>
        <v>6</v>
      </c>
      <c r="I53" t="str">
        <f t="shared" si="12"/>
        <v>+/-</v>
      </c>
      <c r="J53" t="str">
        <f t="shared" si="13"/>
        <v>0.1</v>
      </c>
      <c r="K53" s="1">
        <f t="shared" si="14"/>
        <v>6.0790273556231005E-2</v>
      </c>
      <c r="L53" s="1">
        <f t="shared" si="15"/>
        <v>0.89999999999999947</v>
      </c>
      <c r="M53" s="1">
        <f t="shared" si="16"/>
        <v>8.5970429323592404E-2</v>
      </c>
      <c r="N53" s="1">
        <f t="shared" si="17"/>
        <v>10.468715895466829</v>
      </c>
      <c r="O53" t="s">
        <v>30</v>
      </c>
    </row>
    <row r="54" spans="1:15" x14ac:dyDescent="0.35">
      <c r="A54" s="11">
        <v>42</v>
      </c>
      <c r="B54" s="10" t="s">
        <v>16</v>
      </c>
      <c r="C54" s="9">
        <v>3.2</v>
      </c>
      <c r="D54" s="8" t="s">
        <v>23</v>
      </c>
      <c r="E54" s="7" t="str">
        <f t="shared" si="9"/>
        <v>Significantly Different</v>
      </c>
      <c r="G54">
        <f t="shared" si="10"/>
        <v>3.2</v>
      </c>
      <c r="H54">
        <f t="shared" si="11"/>
        <v>6</v>
      </c>
      <c r="I54" t="str">
        <f t="shared" si="12"/>
        <v>+/-</v>
      </c>
      <c r="J54" t="str">
        <f t="shared" si="13"/>
        <v>0.2</v>
      </c>
      <c r="K54" s="1">
        <f t="shared" si="14"/>
        <v>0.12158054711246201</v>
      </c>
      <c r="L54" s="1">
        <f t="shared" si="15"/>
        <v>0.89999999999999947</v>
      </c>
      <c r="M54" s="1">
        <f t="shared" si="16"/>
        <v>0.1359311840425404</v>
      </c>
      <c r="N54" s="1">
        <f t="shared" si="17"/>
        <v>6.6209972813768738</v>
      </c>
      <c r="O54" t="s">
        <v>24</v>
      </c>
    </row>
    <row r="55" spans="1:15" x14ac:dyDescent="0.35">
      <c r="A55" s="11">
        <v>45</v>
      </c>
      <c r="B55" s="10" t="s">
        <v>65</v>
      </c>
      <c r="C55" s="9">
        <v>3.1</v>
      </c>
      <c r="D55" s="8" t="s">
        <v>23</v>
      </c>
      <c r="E55" s="7" t="str">
        <f t="shared" si="9"/>
        <v>Significantly Different</v>
      </c>
      <c r="G55">
        <f t="shared" si="10"/>
        <v>3.1</v>
      </c>
      <c r="H55">
        <f t="shared" si="11"/>
        <v>6</v>
      </c>
      <c r="I55" t="str">
        <f t="shared" si="12"/>
        <v>+/-</v>
      </c>
      <c r="J55" t="str">
        <f t="shared" si="13"/>
        <v>0.2</v>
      </c>
      <c r="K55" s="1">
        <f t="shared" si="14"/>
        <v>0.12158054711246201</v>
      </c>
      <c r="L55" s="1">
        <f t="shared" si="15"/>
        <v>0.99999999999999956</v>
      </c>
      <c r="M55" s="1">
        <f t="shared" si="16"/>
        <v>0.1359311840425404</v>
      </c>
      <c r="N55" s="1">
        <f t="shared" si="17"/>
        <v>7.3566636459743053</v>
      </c>
      <c r="O55" t="s">
        <v>27</v>
      </c>
    </row>
    <row r="56" spans="1:15" x14ac:dyDescent="0.35">
      <c r="A56" s="11">
        <v>46</v>
      </c>
      <c r="B56" s="10" t="s">
        <v>51</v>
      </c>
      <c r="C56" s="9">
        <v>3</v>
      </c>
      <c r="D56" s="8" t="s">
        <v>23</v>
      </c>
      <c r="E56" s="7" t="str">
        <f t="shared" si="9"/>
        <v>Significantly Different</v>
      </c>
      <c r="G56">
        <f t="shared" si="10"/>
        <v>3</v>
      </c>
      <c r="H56">
        <f t="shared" si="11"/>
        <v>6</v>
      </c>
      <c r="I56" t="str">
        <f t="shared" si="12"/>
        <v>+/-</v>
      </c>
      <c r="J56" t="str">
        <f t="shared" si="13"/>
        <v>0.2</v>
      </c>
      <c r="K56" s="1">
        <f t="shared" si="14"/>
        <v>0.12158054711246201</v>
      </c>
      <c r="L56" s="1">
        <f t="shared" si="15"/>
        <v>1.0999999999999996</v>
      </c>
      <c r="M56" s="1">
        <f t="shared" si="16"/>
        <v>0.1359311840425404</v>
      </c>
      <c r="N56" s="1">
        <f t="shared" si="17"/>
        <v>8.092330010571736</v>
      </c>
      <c r="O56" t="s">
        <v>25</v>
      </c>
    </row>
    <row r="57" spans="1:15" x14ac:dyDescent="0.35">
      <c r="A57" s="11">
        <v>46</v>
      </c>
      <c r="B57" s="10" t="s">
        <v>14</v>
      </c>
      <c r="C57" s="9">
        <v>3</v>
      </c>
      <c r="D57" s="8" t="s">
        <v>17</v>
      </c>
      <c r="E57" s="7" t="str">
        <f t="shared" si="9"/>
        <v>Significantly Different</v>
      </c>
      <c r="G57">
        <f t="shared" si="10"/>
        <v>3</v>
      </c>
      <c r="H57">
        <f t="shared" si="11"/>
        <v>6</v>
      </c>
      <c r="I57" t="str">
        <f t="shared" si="12"/>
        <v>+/-</v>
      </c>
      <c r="J57" t="str">
        <f t="shared" si="13"/>
        <v>0.1</v>
      </c>
      <c r="K57" s="1">
        <f t="shared" si="14"/>
        <v>6.0790273556231005E-2</v>
      </c>
      <c r="L57" s="1">
        <f t="shared" si="15"/>
        <v>1.0999999999999996</v>
      </c>
      <c r="M57" s="1">
        <f t="shared" si="16"/>
        <v>8.5970429323592404E-2</v>
      </c>
      <c r="N57" s="1">
        <f t="shared" si="17"/>
        <v>12.795097205570574</v>
      </c>
      <c r="O57" t="s">
        <v>22</v>
      </c>
    </row>
    <row r="58" spans="1:15" x14ac:dyDescent="0.35">
      <c r="A58" s="11">
        <v>48</v>
      </c>
      <c r="B58" s="10" t="s">
        <v>31</v>
      </c>
      <c r="C58" s="9">
        <v>2.9</v>
      </c>
      <c r="D58" s="8" t="s">
        <v>17</v>
      </c>
      <c r="E58" s="7" t="str">
        <f t="shared" si="9"/>
        <v>Significantly Different</v>
      </c>
      <c r="G58">
        <f t="shared" si="10"/>
        <v>2.9</v>
      </c>
      <c r="H58">
        <f t="shared" si="11"/>
        <v>6</v>
      </c>
      <c r="I58" t="str">
        <f t="shared" si="12"/>
        <v>+/-</v>
      </c>
      <c r="J58" t="str">
        <f t="shared" si="13"/>
        <v>0.1</v>
      </c>
      <c r="K58" s="1">
        <f t="shared" si="14"/>
        <v>6.0790273556231005E-2</v>
      </c>
      <c r="L58" s="1">
        <f t="shared" si="15"/>
        <v>1.1999999999999997</v>
      </c>
      <c r="M58" s="1">
        <f t="shared" si="16"/>
        <v>8.5970429323592404E-2</v>
      </c>
      <c r="N58" s="1">
        <f t="shared" si="17"/>
        <v>13.958287860622445</v>
      </c>
      <c r="O58" t="s">
        <v>19</v>
      </c>
    </row>
    <row r="59" spans="1:15" x14ac:dyDescent="0.35">
      <c r="A59" s="11">
        <v>49</v>
      </c>
      <c r="B59" s="10" t="s">
        <v>52</v>
      </c>
      <c r="C59" s="9">
        <v>2.8</v>
      </c>
      <c r="D59" s="8" t="s">
        <v>41</v>
      </c>
      <c r="E59" s="7" t="str">
        <f t="shared" si="9"/>
        <v>Significantly Different</v>
      </c>
      <c r="G59">
        <f t="shared" si="10"/>
        <v>2.8</v>
      </c>
      <c r="H59">
        <f t="shared" si="11"/>
        <v>6</v>
      </c>
      <c r="I59" t="str">
        <f t="shared" si="12"/>
        <v>+/-</v>
      </c>
      <c r="J59" t="str">
        <f t="shared" si="13"/>
        <v>0.3</v>
      </c>
      <c r="K59" s="1">
        <f t="shared" si="14"/>
        <v>0.18237082066869301</v>
      </c>
      <c r="L59" s="1">
        <f t="shared" si="15"/>
        <v>1.2999999999999998</v>
      </c>
      <c r="M59" s="1">
        <f t="shared" si="16"/>
        <v>0.19223572402239389</v>
      </c>
      <c r="N59" s="1">
        <f t="shared" si="17"/>
        <v>6.7625307762700784</v>
      </c>
      <c r="O59" t="s">
        <v>16</v>
      </c>
    </row>
    <row r="60" spans="1:15" x14ac:dyDescent="0.35">
      <c r="A60" s="11">
        <v>49</v>
      </c>
      <c r="B60" s="10" t="s">
        <v>25</v>
      </c>
      <c r="C60" s="9">
        <v>2.8</v>
      </c>
      <c r="D60" s="8" t="s">
        <v>41</v>
      </c>
      <c r="E60" s="7" t="str">
        <f t="shared" si="9"/>
        <v>Significantly Different</v>
      </c>
      <c r="G60">
        <f t="shared" si="10"/>
        <v>2.8</v>
      </c>
      <c r="H60">
        <f t="shared" si="11"/>
        <v>6</v>
      </c>
      <c r="I60" t="str">
        <f t="shared" si="12"/>
        <v>+/-</v>
      </c>
      <c r="J60" t="str">
        <f t="shared" si="13"/>
        <v>0.3</v>
      </c>
      <c r="K60" s="1">
        <f t="shared" si="14"/>
        <v>0.18237082066869301</v>
      </c>
      <c r="L60" s="1">
        <f t="shared" si="15"/>
        <v>1.2999999999999998</v>
      </c>
      <c r="M60" s="1">
        <f t="shared" si="16"/>
        <v>0.19223572402239389</v>
      </c>
      <c r="N60" s="1">
        <f t="shared" si="17"/>
        <v>6.7625307762700784</v>
      </c>
      <c r="O60" t="s">
        <v>14</v>
      </c>
    </row>
    <row r="61" spans="1:15" x14ac:dyDescent="0.35">
      <c r="A61" s="11">
        <v>51</v>
      </c>
      <c r="B61" s="10" t="s">
        <v>62</v>
      </c>
      <c r="C61" s="9">
        <v>2.6</v>
      </c>
      <c r="D61" s="8" t="s">
        <v>23</v>
      </c>
      <c r="E61" s="7" t="str">
        <f t="shared" si="9"/>
        <v>Significantly Different</v>
      </c>
      <c r="G61">
        <f t="shared" si="10"/>
        <v>2.6</v>
      </c>
      <c r="H61">
        <f t="shared" si="11"/>
        <v>6</v>
      </c>
      <c r="I61" t="str">
        <f t="shared" si="12"/>
        <v>+/-</v>
      </c>
      <c r="J61" t="str">
        <f t="shared" si="13"/>
        <v>0.2</v>
      </c>
      <c r="K61" s="1">
        <f t="shared" si="14"/>
        <v>0.12158054711246201</v>
      </c>
      <c r="L61" s="1">
        <f t="shared" si="15"/>
        <v>1.4999999999999996</v>
      </c>
      <c r="M61" s="1">
        <f t="shared" si="16"/>
        <v>0.1359311840425404</v>
      </c>
      <c r="N61" s="1">
        <f t="shared" si="17"/>
        <v>11.03499546896146</v>
      </c>
      <c r="O61" t="s">
        <v>11</v>
      </c>
    </row>
    <row r="62" spans="1:15" ht="15" thickBot="1" x14ac:dyDescent="0.4">
      <c r="A62" s="6"/>
      <c r="B62" s="5" t="s">
        <v>9</v>
      </c>
      <c r="C62" s="4">
        <v>4.0999999999999996</v>
      </c>
      <c r="D62" s="3" t="s">
        <v>41</v>
      </c>
      <c r="E62" s="2" t="str">
        <f t="shared" si="9"/>
        <v>Not Significantly Different</v>
      </c>
      <c r="G62">
        <f t="shared" si="10"/>
        <v>4.0999999999999996</v>
      </c>
      <c r="H62">
        <f t="shared" si="11"/>
        <v>6</v>
      </c>
      <c r="I62" t="str">
        <f t="shared" si="12"/>
        <v>+/-</v>
      </c>
      <c r="J62" t="str">
        <f t="shared" si="13"/>
        <v>0.3</v>
      </c>
      <c r="K62" s="1">
        <f t="shared" si="14"/>
        <v>0.18237082066869301</v>
      </c>
      <c r="L62" s="1">
        <f t="shared" si="15"/>
        <v>0</v>
      </c>
      <c r="M62" s="1">
        <f t="shared" si="16"/>
        <v>0.19223572402239389</v>
      </c>
      <c r="N62" s="1">
        <f t="shared" si="17"/>
        <v>0</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09" priority="1" operator="equal">
      <formula>"OTHER ERROR"</formula>
    </cfRule>
    <cfRule type="cellIs" dxfId="408" priority="2" operator="equal">
      <formula>"Statistical Test not applicable"</formula>
    </cfRule>
    <cfRule type="cellIs" dxfId="407" priority="3" operator="equal">
      <formula>"Geography Selected"</formula>
    </cfRule>
  </conditionalFormatting>
  <conditionalFormatting sqref="E10:J62">
    <cfRule type="cellIs" dxfId="406" priority="4" operator="equal">
      <formula>"Not Significantly Different"</formula>
    </cfRule>
  </conditionalFormatting>
  <conditionalFormatting sqref="F10:J62">
    <cfRule type="cellIs" dxfId="4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ECB0559-1C4B-460C-91B6-B8DAFA98D3B7}">
      <formula1>$O$10:$O$62</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7C95-7D4C-404D-9644-9560A99362F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114</v>
      </c>
    </row>
    <row r="2" spans="1:16" x14ac:dyDescent="0.35">
      <c r="A2" s="25" t="s">
        <v>92</v>
      </c>
      <c r="B2" t="s">
        <v>113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58.1</v>
      </c>
      <c r="C6" t="s">
        <v>86</v>
      </c>
      <c r="H6" s="13" t="s">
        <v>85</v>
      </c>
      <c r="I6">
        <f>VLOOKUP($B$4,$B$9:$K$62,6,FALSE)</f>
        <v>58.1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58.1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58.1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25</v>
      </c>
      <c r="C11" s="9">
        <v>90.6</v>
      </c>
      <c r="D11" s="12" t="s">
        <v>12</v>
      </c>
      <c r="E11" s="7" t="str">
        <f t="shared" si="0"/>
        <v>Significantly Different</v>
      </c>
      <c r="G11">
        <f t="shared" si="1"/>
        <v>90.6</v>
      </c>
      <c r="H11">
        <f t="shared" si="2"/>
        <v>6</v>
      </c>
      <c r="I11" t="str">
        <f t="shared" si="3"/>
        <v>+/-</v>
      </c>
      <c r="J11" t="str">
        <f t="shared" si="4"/>
        <v>0.4</v>
      </c>
      <c r="K11" s="1">
        <f t="shared" si="5"/>
        <v>0.24316109422492402</v>
      </c>
      <c r="L11" s="1">
        <f t="shared" si="6"/>
        <v>-32.499999999999993</v>
      </c>
      <c r="M11" s="1">
        <f t="shared" si="7"/>
        <v>0.25064471888253259</v>
      </c>
      <c r="N11" s="1">
        <f t="shared" si="8"/>
        <v>-129.66560853504947</v>
      </c>
      <c r="O11" t="s">
        <v>51</v>
      </c>
    </row>
    <row r="12" spans="1:16" x14ac:dyDescent="0.35">
      <c r="A12" s="11">
        <v>2</v>
      </c>
      <c r="B12" s="10" t="s">
        <v>16</v>
      </c>
      <c r="C12" s="9">
        <v>90.4</v>
      </c>
      <c r="D12" s="8" t="s">
        <v>23</v>
      </c>
      <c r="E12" s="7" t="str">
        <f t="shared" si="0"/>
        <v>Significantly Different</v>
      </c>
      <c r="G12">
        <f t="shared" si="1"/>
        <v>90.4</v>
      </c>
      <c r="H12">
        <f t="shared" si="2"/>
        <v>6</v>
      </c>
      <c r="I12" t="str">
        <f t="shared" si="3"/>
        <v>+/-</v>
      </c>
      <c r="J12" t="str">
        <f t="shared" si="4"/>
        <v>0.2</v>
      </c>
      <c r="K12" s="1">
        <f t="shared" si="5"/>
        <v>0.12158054711246201</v>
      </c>
      <c r="L12" s="1">
        <f t="shared" si="6"/>
        <v>-32.300000000000004</v>
      </c>
      <c r="M12" s="1">
        <f t="shared" si="7"/>
        <v>0.1359311840425404</v>
      </c>
      <c r="N12" s="1">
        <f t="shared" si="8"/>
        <v>-237.6202357649702</v>
      </c>
      <c r="O12" t="s">
        <v>44</v>
      </c>
    </row>
    <row r="13" spans="1:16" x14ac:dyDescent="0.35">
      <c r="A13" s="11">
        <v>3</v>
      </c>
      <c r="B13" s="10" t="s">
        <v>62</v>
      </c>
      <c r="C13" s="9">
        <v>90</v>
      </c>
      <c r="D13" s="8" t="s">
        <v>12</v>
      </c>
      <c r="E13" s="7" t="str">
        <f t="shared" si="0"/>
        <v>Significantly Different</v>
      </c>
      <c r="G13">
        <f t="shared" si="1"/>
        <v>90</v>
      </c>
      <c r="H13">
        <f t="shared" si="2"/>
        <v>6</v>
      </c>
      <c r="I13" t="str">
        <f t="shared" si="3"/>
        <v>+/-</v>
      </c>
      <c r="J13" t="str">
        <f t="shared" si="4"/>
        <v>0.4</v>
      </c>
      <c r="K13" s="1">
        <f t="shared" si="5"/>
        <v>0.24316109422492402</v>
      </c>
      <c r="L13" s="1">
        <f t="shared" si="6"/>
        <v>-31.9</v>
      </c>
      <c r="M13" s="1">
        <f t="shared" si="7"/>
        <v>0.25064471888253259</v>
      </c>
      <c r="N13" s="1">
        <f t="shared" si="8"/>
        <v>-127.27178191594089</v>
      </c>
      <c r="O13" t="s">
        <v>42</v>
      </c>
    </row>
    <row r="14" spans="1:16" x14ac:dyDescent="0.35">
      <c r="A14" s="11">
        <v>4</v>
      </c>
      <c r="B14" s="10" t="s">
        <v>52</v>
      </c>
      <c r="C14" s="9">
        <v>87.3</v>
      </c>
      <c r="D14" s="8" t="s">
        <v>12</v>
      </c>
      <c r="E14" s="7" t="str">
        <f t="shared" si="0"/>
        <v>Significantly Different</v>
      </c>
      <c r="G14">
        <f t="shared" si="1"/>
        <v>87.3</v>
      </c>
      <c r="H14">
        <f t="shared" si="2"/>
        <v>6</v>
      </c>
      <c r="I14" t="str">
        <f t="shared" si="3"/>
        <v>+/-</v>
      </c>
      <c r="J14" t="str">
        <f t="shared" si="4"/>
        <v>0.4</v>
      </c>
      <c r="K14" s="1">
        <f t="shared" si="5"/>
        <v>0.24316109422492402</v>
      </c>
      <c r="L14" s="1">
        <f t="shared" si="6"/>
        <v>-29.199999999999996</v>
      </c>
      <c r="M14" s="1">
        <f t="shared" si="7"/>
        <v>0.25064471888253259</v>
      </c>
      <c r="N14" s="1">
        <f t="shared" si="8"/>
        <v>-116.49956212995215</v>
      </c>
      <c r="O14" t="s">
        <v>58</v>
      </c>
    </row>
    <row r="15" spans="1:16" x14ac:dyDescent="0.35">
      <c r="A15" s="11">
        <v>5</v>
      </c>
      <c r="B15" s="10" t="s">
        <v>55</v>
      </c>
      <c r="C15" s="9">
        <v>83.8</v>
      </c>
      <c r="D15" s="8" t="s">
        <v>41</v>
      </c>
      <c r="E15" s="7" t="str">
        <f t="shared" si="0"/>
        <v>Significantly Different</v>
      </c>
      <c r="G15">
        <f t="shared" si="1"/>
        <v>83.8</v>
      </c>
      <c r="H15">
        <f t="shared" si="2"/>
        <v>6</v>
      </c>
      <c r="I15" t="str">
        <f t="shared" si="3"/>
        <v>+/-</v>
      </c>
      <c r="J15" t="str">
        <f t="shared" si="4"/>
        <v>0.3</v>
      </c>
      <c r="K15" s="1">
        <f t="shared" si="5"/>
        <v>0.18237082066869301</v>
      </c>
      <c r="L15" s="1">
        <f t="shared" si="6"/>
        <v>-25.699999999999996</v>
      </c>
      <c r="M15" s="1">
        <f t="shared" si="7"/>
        <v>0.19223572402239389</v>
      </c>
      <c r="N15" s="1">
        <f t="shared" si="8"/>
        <v>-133.69003150010846</v>
      </c>
      <c r="O15" t="s">
        <v>18</v>
      </c>
    </row>
    <row r="16" spans="1:16" x14ac:dyDescent="0.35">
      <c r="A16" s="11">
        <v>6</v>
      </c>
      <c r="B16" s="10" t="s">
        <v>65</v>
      </c>
      <c r="C16" s="9">
        <v>83</v>
      </c>
      <c r="D16" s="8" t="s">
        <v>23</v>
      </c>
      <c r="E16" s="7" t="str">
        <f t="shared" si="0"/>
        <v>Significantly Different</v>
      </c>
      <c r="G16">
        <f t="shared" si="1"/>
        <v>83</v>
      </c>
      <c r="H16">
        <f t="shared" si="2"/>
        <v>6</v>
      </c>
      <c r="I16" t="str">
        <f t="shared" si="3"/>
        <v>+/-</v>
      </c>
      <c r="J16" t="str">
        <f t="shared" si="4"/>
        <v>0.2</v>
      </c>
      <c r="K16" s="1">
        <f t="shared" si="5"/>
        <v>0.12158054711246201</v>
      </c>
      <c r="L16" s="1">
        <f t="shared" si="6"/>
        <v>-24.9</v>
      </c>
      <c r="M16" s="1">
        <f t="shared" si="7"/>
        <v>0.1359311840425404</v>
      </c>
      <c r="N16" s="1">
        <f t="shared" si="8"/>
        <v>-183.18092478476026</v>
      </c>
      <c r="O16" t="s">
        <v>59</v>
      </c>
    </row>
    <row r="17" spans="1:15" x14ac:dyDescent="0.35">
      <c r="A17" s="11">
        <v>7</v>
      </c>
      <c r="B17" s="10" t="s">
        <v>64</v>
      </c>
      <c r="C17" s="9">
        <v>82.7</v>
      </c>
      <c r="D17" s="8" t="s">
        <v>17</v>
      </c>
      <c r="E17" s="7" t="str">
        <f t="shared" si="0"/>
        <v>Significantly Different</v>
      </c>
      <c r="G17">
        <f t="shared" si="1"/>
        <v>82.7</v>
      </c>
      <c r="H17">
        <f t="shared" si="2"/>
        <v>6</v>
      </c>
      <c r="I17" t="str">
        <f t="shared" si="3"/>
        <v>+/-</v>
      </c>
      <c r="J17" t="str">
        <f t="shared" si="4"/>
        <v>0.1</v>
      </c>
      <c r="K17" s="1">
        <f t="shared" si="5"/>
        <v>6.0790273556231005E-2</v>
      </c>
      <c r="L17" s="1">
        <f t="shared" si="6"/>
        <v>-24.6</v>
      </c>
      <c r="M17" s="1">
        <f t="shared" si="7"/>
        <v>8.5970429323592404E-2</v>
      </c>
      <c r="N17" s="1">
        <f t="shared" si="8"/>
        <v>-286.1449011427602</v>
      </c>
      <c r="O17" t="s">
        <v>53</v>
      </c>
    </row>
    <row r="18" spans="1:15" x14ac:dyDescent="0.35">
      <c r="A18" s="11">
        <v>8</v>
      </c>
      <c r="B18" s="10" t="s">
        <v>46</v>
      </c>
      <c r="C18" s="9">
        <v>82.3</v>
      </c>
      <c r="D18" s="8" t="s">
        <v>23</v>
      </c>
      <c r="E18" s="7" t="str">
        <f t="shared" si="0"/>
        <v>Significantly Different</v>
      </c>
      <c r="G18">
        <f t="shared" si="1"/>
        <v>82.3</v>
      </c>
      <c r="H18">
        <f t="shared" si="2"/>
        <v>6</v>
      </c>
      <c r="I18" t="str">
        <f t="shared" si="3"/>
        <v>+/-</v>
      </c>
      <c r="J18" t="str">
        <f t="shared" si="4"/>
        <v>0.2</v>
      </c>
      <c r="K18" s="1">
        <f t="shared" si="5"/>
        <v>0.12158054711246201</v>
      </c>
      <c r="L18" s="1">
        <f t="shared" si="6"/>
        <v>-24.199999999999996</v>
      </c>
      <c r="M18" s="1">
        <f t="shared" si="7"/>
        <v>0.1359311840425404</v>
      </c>
      <c r="N18" s="1">
        <f t="shared" si="8"/>
        <v>-178.03126023257823</v>
      </c>
      <c r="O18" t="s">
        <v>48</v>
      </c>
    </row>
    <row r="19" spans="1:15" x14ac:dyDescent="0.35">
      <c r="A19" s="11">
        <v>9</v>
      </c>
      <c r="B19" s="10" t="s">
        <v>11</v>
      </c>
      <c r="C19" s="9">
        <v>81.5</v>
      </c>
      <c r="D19" s="8" t="s">
        <v>47</v>
      </c>
      <c r="E19" s="7" t="str">
        <f t="shared" si="0"/>
        <v>Significantly Different</v>
      </c>
      <c r="G19">
        <f t="shared" si="1"/>
        <v>81.5</v>
      </c>
      <c r="H19">
        <f t="shared" si="2"/>
        <v>6</v>
      </c>
      <c r="I19" t="str">
        <f t="shared" si="3"/>
        <v>+/-</v>
      </c>
      <c r="J19" t="str">
        <f t="shared" si="4"/>
        <v>0.5</v>
      </c>
      <c r="K19" s="1">
        <f t="shared" si="5"/>
        <v>0.303951367781155</v>
      </c>
      <c r="L19" s="1">
        <f t="shared" si="6"/>
        <v>-23.4</v>
      </c>
      <c r="M19" s="1">
        <f t="shared" si="7"/>
        <v>0.30997079109986531</v>
      </c>
      <c r="N19" s="1">
        <f t="shared" si="8"/>
        <v>-75.490983898741177</v>
      </c>
      <c r="O19" t="s">
        <v>15</v>
      </c>
    </row>
    <row r="20" spans="1:15" x14ac:dyDescent="0.35">
      <c r="A20" s="11">
        <v>10</v>
      </c>
      <c r="B20" s="10" t="s">
        <v>32</v>
      </c>
      <c r="C20" s="9">
        <v>80</v>
      </c>
      <c r="D20" s="12" t="s">
        <v>23</v>
      </c>
      <c r="E20" s="7" t="str">
        <f t="shared" si="0"/>
        <v>Significantly Different</v>
      </c>
      <c r="G20">
        <f t="shared" si="1"/>
        <v>80</v>
      </c>
      <c r="H20">
        <f t="shared" si="2"/>
        <v>6</v>
      </c>
      <c r="I20" t="str">
        <f t="shared" si="3"/>
        <v>+/-</v>
      </c>
      <c r="J20" t="str">
        <f t="shared" si="4"/>
        <v>0.2</v>
      </c>
      <c r="K20" s="1">
        <f t="shared" si="5"/>
        <v>0.12158054711246201</v>
      </c>
      <c r="L20" s="1">
        <f t="shared" si="6"/>
        <v>-21.9</v>
      </c>
      <c r="M20" s="1">
        <f t="shared" si="7"/>
        <v>0.1359311840425404</v>
      </c>
      <c r="N20" s="1">
        <f t="shared" si="8"/>
        <v>-161.11093384683736</v>
      </c>
      <c r="O20" t="s">
        <v>37</v>
      </c>
    </row>
    <row r="21" spans="1:15" x14ac:dyDescent="0.35">
      <c r="A21" s="11">
        <v>11</v>
      </c>
      <c r="B21" s="10" t="s">
        <v>14</v>
      </c>
      <c r="C21" s="9">
        <v>79</v>
      </c>
      <c r="D21" s="8" t="s">
        <v>17</v>
      </c>
      <c r="E21" s="7" t="str">
        <f t="shared" si="0"/>
        <v>Significantly Different</v>
      </c>
      <c r="G21">
        <f t="shared" si="1"/>
        <v>79</v>
      </c>
      <c r="H21">
        <f t="shared" si="2"/>
        <v>6</v>
      </c>
      <c r="I21" t="str">
        <f t="shared" si="3"/>
        <v>+/-</v>
      </c>
      <c r="J21" t="str">
        <f t="shared" si="4"/>
        <v>0.1</v>
      </c>
      <c r="K21" s="1">
        <f t="shared" si="5"/>
        <v>6.0790273556231005E-2</v>
      </c>
      <c r="L21" s="1">
        <f t="shared" si="6"/>
        <v>-20.9</v>
      </c>
      <c r="M21" s="1">
        <f t="shared" si="7"/>
        <v>8.5970429323592404E-2</v>
      </c>
      <c r="N21" s="1">
        <f t="shared" si="8"/>
        <v>-243.10684690584097</v>
      </c>
      <c r="O21" t="s">
        <v>29</v>
      </c>
    </row>
    <row r="22" spans="1:15" x14ac:dyDescent="0.35">
      <c r="A22" s="11">
        <v>12</v>
      </c>
      <c r="B22" s="10" t="s">
        <v>67</v>
      </c>
      <c r="C22" s="9">
        <v>78.7</v>
      </c>
      <c r="D22" s="8" t="s">
        <v>12</v>
      </c>
      <c r="E22" s="7" t="str">
        <f t="shared" si="0"/>
        <v>Significantly Different</v>
      </c>
      <c r="G22">
        <f t="shared" si="1"/>
        <v>78.7</v>
      </c>
      <c r="H22">
        <f t="shared" si="2"/>
        <v>6</v>
      </c>
      <c r="I22" t="str">
        <f t="shared" si="3"/>
        <v>+/-</v>
      </c>
      <c r="J22" t="str">
        <f t="shared" si="4"/>
        <v>0.4</v>
      </c>
      <c r="K22" s="1">
        <f t="shared" si="5"/>
        <v>0.24316109422492402</v>
      </c>
      <c r="L22" s="1">
        <f t="shared" si="6"/>
        <v>-20.6</v>
      </c>
      <c r="M22" s="1">
        <f t="shared" si="7"/>
        <v>0.25064471888253259</v>
      </c>
      <c r="N22" s="1">
        <f t="shared" si="8"/>
        <v>-82.188047256062148</v>
      </c>
      <c r="O22" t="s">
        <v>13</v>
      </c>
    </row>
    <row r="23" spans="1:15" x14ac:dyDescent="0.35">
      <c r="A23" s="11">
        <v>13</v>
      </c>
      <c r="B23" s="10" t="s">
        <v>60</v>
      </c>
      <c r="C23" s="9">
        <v>76.900000000000006</v>
      </c>
      <c r="D23" s="8" t="s">
        <v>17</v>
      </c>
      <c r="E23" s="7" t="str">
        <f t="shared" si="0"/>
        <v>Significantly Different</v>
      </c>
      <c r="G23">
        <f t="shared" si="1"/>
        <v>76.900000000000006</v>
      </c>
      <c r="H23">
        <f t="shared" si="2"/>
        <v>6</v>
      </c>
      <c r="I23" t="str">
        <f t="shared" si="3"/>
        <v>+/-</v>
      </c>
      <c r="J23" t="str">
        <f t="shared" si="4"/>
        <v>0.1</v>
      </c>
      <c r="K23" s="1">
        <f t="shared" si="5"/>
        <v>6.0790273556231005E-2</v>
      </c>
      <c r="L23" s="1">
        <f t="shared" si="6"/>
        <v>-18.800000000000004</v>
      </c>
      <c r="M23" s="1">
        <f t="shared" si="7"/>
        <v>8.5970429323592404E-2</v>
      </c>
      <c r="N23" s="1">
        <f t="shared" si="8"/>
        <v>-218.67984314975175</v>
      </c>
      <c r="O23" t="s">
        <v>67</v>
      </c>
    </row>
    <row r="24" spans="1:15" x14ac:dyDescent="0.35">
      <c r="A24" s="11">
        <v>14</v>
      </c>
      <c r="B24" s="10" t="s">
        <v>66</v>
      </c>
      <c r="C24" s="9">
        <v>76.599999999999994</v>
      </c>
      <c r="D24" s="8" t="s">
        <v>17</v>
      </c>
      <c r="E24" s="7" t="str">
        <f t="shared" si="0"/>
        <v>Significantly Different</v>
      </c>
      <c r="G24">
        <f t="shared" si="1"/>
        <v>76.599999999999994</v>
      </c>
      <c r="H24">
        <f t="shared" si="2"/>
        <v>6</v>
      </c>
      <c r="I24" t="str">
        <f t="shared" si="3"/>
        <v>+/-</v>
      </c>
      <c r="J24" t="str">
        <f t="shared" si="4"/>
        <v>0.1</v>
      </c>
      <c r="K24" s="1">
        <f t="shared" si="5"/>
        <v>6.0790273556231005E-2</v>
      </c>
      <c r="L24" s="1">
        <f t="shared" si="6"/>
        <v>-18.499999999999993</v>
      </c>
      <c r="M24" s="1">
        <f t="shared" si="7"/>
        <v>8.5970429323592404E-2</v>
      </c>
      <c r="N24" s="1">
        <f t="shared" si="8"/>
        <v>-215.19027118459599</v>
      </c>
      <c r="O24" t="s">
        <v>50</v>
      </c>
    </row>
    <row r="25" spans="1:15" x14ac:dyDescent="0.35">
      <c r="A25" s="11">
        <v>14</v>
      </c>
      <c r="B25" s="10" t="s">
        <v>57</v>
      </c>
      <c r="C25" s="9">
        <v>76.599999999999994</v>
      </c>
      <c r="D25" s="8" t="s">
        <v>23</v>
      </c>
      <c r="E25" s="7" t="str">
        <f t="shared" si="0"/>
        <v>Significantly Different</v>
      </c>
      <c r="G25">
        <f t="shared" si="1"/>
        <v>76.599999999999994</v>
      </c>
      <c r="H25">
        <f t="shared" si="2"/>
        <v>6</v>
      </c>
      <c r="I25" t="str">
        <f t="shared" si="3"/>
        <v>+/-</v>
      </c>
      <c r="J25" t="str">
        <f t="shared" si="4"/>
        <v>0.2</v>
      </c>
      <c r="K25" s="1">
        <f t="shared" si="5"/>
        <v>0.12158054711246201</v>
      </c>
      <c r="L25" s="1">
        <f t="shared" si="6"/>
        <v>-18.499999999999993</v>
      </c>
      <c r="M25" s="1">
        <f t="shared" si="7"/>
        <v>0.1359311840425404</v>
      </c>
      <c r="N25" s="1">
        <f t="shared" si="8"/>
        <v>-136.09827745052465</v>
      </c>
      <c r="O25" t="s">
        <v>66</v>
      </c>
    </row>
    <row r="26" spans="1:15" x14ac:dyDescent="0.35">
      <c r="A26" s="11">
        <v>14</v>
      </c>
      <c r="B26" s="10" t="s">
        <v>45</v>
      </c>
      <c r="C26" s="9">
        <v>76.599999999999994</v>
      </c>
      <c r="D26" s="8" t="s">
        <v>17</v>
      </c>
      <c r="E26" s="7" t="str">
        <f t="shared" si="0"/>
        <v>Significantly Different</v>
      </c>
      <c r="G26">
        <f t="shared" si="1"/>
        <v>76.599999999999994</v>
      </c>
      <c r="H26">
        <f t="shared" si="2"/>
        <v>6</v>
      </c>
      <c r="I26" t="str">
        <f t="shared" si="3"/>
        <v>+/-</v>
      </c>
      <c r="J26" t="str">
        <f t="shared" si="4"/>
        <v>0.1</v>
      </c>
      <c r="K26" s="1">
        <f t="shared" si="5"/>
        <v>6.0790273556231005E-2</v>
      </c>
      <c r="L26" s="1">
        <f t="shared" si="6"/>
        <v>-18.499999999999993</v>
      </c>
      <c r="M26" s="1">
        <f t="shared" si="7"/>
        <v>8.5970429323592404E-2</v>
      </c>
      <c r="N26" s="1">
        <f t="shared" si="8"/>
        <v>-215.19027118459599</v>
      </c>
      <c r="O26" t="s">
        <v>65</v>
      </c>
    </row>
    <row r="27" spans="1:15" x14ac:dyDescent="0.35">
      <c r="A27" s="11">
        <v>17</v>
      </c>
      <c r="B27" s="10" t="s">
        <v>54</v>
      </c>
      <c r="C27" s="9">
        <v>76.400000000000006</v>
      </c>
      <c r="D27" s="8" t="s">
        <v>23</v>
      </c>
      <c r="E27" s="7" t="str">
        <f t="shared" si="0"/>
        <v>Significantly Different</v>
      </c>
      <c r="G27">
        <f t="shared" si="1"/>
        <v>76.400000000000006</v>
      </c>
      <c r="H27">
        <f t="shared" si="2"/>
        <v>6</v>
      </c>
      <c r="I27" t="str">
        <f t="shared" si="3"/>
        <v>+/-</v>
      </c>
      <c r="J27" t="str">
        <f t="shared" si="4"/>
        <v>0.2</v>
      </c>
      <c r="K27" s="1">
        <f t="shared" si="5"/>
        <v>0.12158054711246201</v>
      </c>
      <c r="L27" s="1">
        <f t="shared" si="6"/>
        <v>-18.300000000000004</v>
      </c>
      <c r="M27" s="1">
        <f t="shared" si="7"/>
        <v>0.1359311840425404</v>
      </c>
      <c r="N27" s="1">
        <f t="shared" si="8"/>
        <v>-134.62694472132989</v>
      </c>
      <c r="O27" t="s">
        <v>63</v>
      </c>
    </row>
    <row r="28" spans="1:15" x14ac:dyDescent="0.35">
      <c r="A28" s="11">
        <v>18</v>
      </c>
      <c r="B28" s="10" t="s">
        <v>27</v>
      </c>
      <c r="C28" s="9">
        <v>76</v>
      </c>
      <c r="D28" s="8" t="s">
        <v>23</v>
      </c>
      <c r="E28" s="7" t="str">
        <f t="shared" si="0"/>
        <v>Significantly Different</v>
      </c>
      <c r="G28">
        <f t="shared" si="1"/>
        <v>76</v>
      </c>
      <c r="H28">
        <f t="shared" si="2"/>
        <v>6</v>
      </c>
      <c r="I28" t="str">
        <f t="shared" si="3"/>
        <v>+/-</v>
      </c>
      <c r="J28" t="str">
        <f t="shared" si="4"/>
        <v>0.2</v>
      </c>
      <c r="K28" s="1">
        <f t="shared" si="5"/>
        <v>0.12158054711246201</v>
      </c>
      <c r="L28" s="1">
        <f t="shared" si="6"/>
        <v>-17.899999999999999</v>
      </c>
      <c r="M28" s="1">
        <f t="shared" si="7"/>
        <v>0.1359311840425404</v>
      </c>
      <c r="N28" s="1">
        <f t="shared" si="8"/>
        <v>-131.68427926294012</v>
      </c>
      <c r="O28" t="s">
        <v>64</v>
      </c>
    </row>
    <row r="29" spans="1:15" x14ac:dyDescent="0.35">
      <c r="A29" s="11">
        <v>19</v>
      </c>
      <c r="B29" s="10" t="s">
        <v>38</v>
      </c>
      <c r="C29" s="9">
        <v>73.599999999999994</v>
      </c>
      <c r="D29" s="8" t="s">
        <v>17</v>
      </c>
      <c r="E29" s="7" t="str">
        <f t="shared" si="0"/>
        <v>Significantly Different</v>
      </c>
      <c r="G29">
        <f t="shared" si="1"/>
        <v>73.599999999999994</v>
      </c>
      <c r="H29">
        <f t="shared" si="2"/>
        <v>6</v>
      </c>
      <c r="I29" t="str">
        <f t="shared" si="3"/>
        <v>+/-</v>
      </c>
      <c r="J29" t="str">
        <f t="shared" si="4"/>
        <v>0.1</v>
      </c>
      <c r="K29" s="1">
        <f t="shared" si="5"/>
        <v>6.0790273556231005E-2</v>
      </c>
      <c r="L29" s="1">
        <f t="shared" si="6"/>
        <v>-15.499999999999993</v>
      </c>
      <c r="M29" s="1">
        <f t="shared" si="7"/>
        <v>8.5970429323592404E-2</v>
      </c>
      <c r="N29" s="1">
        <f t="shared" si="8"/>
        <v>-180.29455153303988</v>
      </c>
      <c r="O29" t="s">
        <v>39</v>
      </c>
    </row>
    <row r="30" spans="1:15" x14ac:dyDescent="0.35">
      <c r="A30" s="11">
        <v>20</v>
      </c>
      <c r="B30" s="10" t="s">
        <v>63</v>
      </c>
      <c r="C30" s="9">
        <v>73.400000000000006</v>
      </c>
      <c r="D30" s="8" t="s">
        <v>23</v>
      </c>
      <c r="E30" s="7" t="str">
        <f t="shared" si="0"/>
        <v>Significantly Different</v>
      </c>
      <c r="G30">
        <f t="shared" si="1"/>
        <v>73.400000000000006</v>
      </c>
      <c r="H30">
        <f t="shared" si="2"/>
        <v>6</v>
      </c>
      <c r="I30" t="str">
        <f t="shared" si="3"/>
        <v>+/-</v>
      </c>
      <c r="J30" t="str">
        <f t="shared" si="4"/>
        <v>0.2</v>
      </c>
      <c r="K30" s="1">
        <f t="shared" si="5"/>
        <v>0.12158054711246201</v>
      </c>
      <c r="L30" s="1">
        <f t="shared" si="6"/>
        <v>-15.300000000000004</v>
      </c>
      <c r="M30" s="1">
        <f t="shared" si="7"/>
        <v>0.1359311840425404</v>
      </c>
      <c r="N30" s="1">
        <f t="shared" si="8"/>
        <v>-112.55695378340695</v>
      </c>
      <c r="O30" t="s">
        <v>62</v>
      </c>
    </row>
    <row r="31" spans="1:15" x14ac:dyDescent="0.35">
      <c r="A31" s="11">
        <v>21</v>
      </c>
      <c r="B31" s="10" t="s">
        <v>61</v>
      </c>
      <c r="C31" s="9">
        <v>72.900000000000006</v>
      </c>
      <c r="D31" s="8" t="s">
        <v>17</v>
      </c>
      <c r="E31" s="7" t="str">
        <f t="shared" si="0"/>
        <v>Significantly Different</v>
      </c>
      <c r="G31">
        <f t="shared" si="1"/>
        <v>72.900000000000006</v>
      </c>
      <c r="H31">
        <f t="shared" si="2"/>
        <v>6</v>
      </c>
      <c r="I31" t="str">
        <f t="shared" si="3"/>
        <v>+/-</v>
      </c>
      <c r="J31" t="str">
        <f t="shared" si="4"/>
        <v>0.1</v>
      </c>
      <c r="K31" s="1">
        <f t="shared" si="5"/>
        <v>6.0790273556231005E-2</v>
      </c>
      <c r="L31" s="1">
        <f t="shared" si="6"/>
        <v>-14.800000000000004</v>
      </c>
      <c r="M31" s="1">
        <f t="shared" si="7"/>
        <v>8.5970429323592404E-2</v>
      </c>
      <c r="N31" s="1">
        <f t="shared" si="8"/>
        <v>-172.15221694767692</v>
      </c>
      <c r="O31" t="s">
        <v>26</v>
      </c>
    </row>
    <row r="32" spans="1:15" x14ac:dyDescent="0.35">
      <c r="A32" s="11">
        <v>22</v>
      </c>
      <c r="B32" s="10" t="s">
        <v>30</v>
      </c>
      <c r="C32" s="9">
        <v>72.099999999999994</v>
      </c>
      <c r="D32" s="8" t="s">
        <v>17</v>
      </c>
      <c r="E32" s="7" t="str">
        <f t="shared" si="0"/>
        <v>Significantly Different</v>
      </c>
      <c r="G32">
        <f t="shared" si="1"/>
        <v>72.099999999999994</v>
      </c>
      <c r="H32">
        <f t="shared" si="2"/>
        <v>6</v>
      </c>
      <c r="I32" t="str">
        <f t="shared" si="3"/>
        <v>+/-</v>
      </c>
      <c r="J32" t="str">
        <f t="shared" si="4"/>
        <v>0.1</v>
      </c>
      <c r="K32" s="1">
        <f t="shared" si="5"/>
        <v>6.0790273556231005E-2</v>
      </c>
      <c r="L32" s="1">
        <f t="shared" si="6"/>
        <v>-13.999999999999993</v>
      </c>
      <c r="M32" s="1">
        <f t="shared" si="7"/>
        <v>8.5970429323592404E-2</v>
      </c>
      <c r="N32" s="1">
        <f t="shared" si="8"/>
        <v>-162.84669170726181</v>
      </c>
      <c r="O32" t="s">
        <v>56</v>
      </c>
    </row>
    <row r="33" spans="1:15" x14ac:dyDescent="0.35">
      <c r="A33" s="11">
        <v>23</v>
      </c>
      <c r="B33" s="10" t="s">
        <v>40</v>
      </c>
      <c r="C33" s="9">
        <v>72</v>
      </c>
      <c r="D33" s="8" t="s">
        <v>23</v>
      </c>
      <c r="E33" s="7" t="str">
        <f t="shared" si="0"/>
        <v>Significantly Different</v>
      </c>
      <c r="G33">
        <f t="shared" si="1"/>
        <v>72</v>
      </c>
      <c r="H33">
        <f t="shared" si="2"/>
        <v>6</v>
      </c>
      <c r="I33" t="str">
        <f t="shared" si="3"/>
        <v>+/-</v>
      </c>
      <c r="J33" t="str">
        <f t="shared" si="4"/>
        <v>0.2</v>
      </c>
      <c r="K33" s="1">
        <f t="shared" si="5"/>
        <v>0.12158054711246201</v>
      </c>
      <c r="L33" s="1">
        <f t="shared" si="6"/>
        <v>-13.899999999999999</v>
      </c>
      <c r="M33" s="1">
        <f t="shared" si="7"/>
        <v>0.1359311840425404</v>
      </c>
      <c r="N33" s="1">
        <f t="shared" si="8"/>
        <v>-102.25762467904288</v>
      </c>
      <c r="O33" t="s">
        <v>61</v>
      </c>
    </row>
    <row r="34" spans="1:15" x14ac:dyDescent="0.35">
      <c r="A34" s="11">
        <v>24</v>
      </c>
      <c r="B34" s="10" t="s">
        <v>36</v>
      </c>
      <c r="C34" s="9">
        <v>68.900000000000006</v>
      </c>
      <c r="D34" s="8" t="s">
        <v>41</v>
      </c>
      <c r="E34" s="7" t="str">
        <f t="shared" si="0"/>
        <v>Significantly Different</v>
      </c>
      <c r="G34">
        <f t="shared" si="1"/>
        <v>68.900000000000006</v>
      </c>
      <c r="H34">
        <f t="shared" si="2"/>
        <v>6</v>
      </c>
      <c r="I34" t="str">
        <f t="shared" si="3"/>
        <v>+/-</v>
      </c>
      <c r="J34" t="str">
        <f t="shared" si="4"/>
        <v>0.3</v>
      </c>
      <c r="K34" s="1">
        <f t="shared" si="5"/>
        <v>0.18237082066869301</v>
      </c>
      <c r="L34" s="1">
        <f t="shared" si="6"/>
        <v>-10.800000000000004</v>
      </c>
      <c r="M34" s="1">
        <f t="shared" si="7"/>
        <v>0.19223572402239389</v>
      </c>
      <c r="N34" s="1">
        <f t="shared" si="8"/>
        <v>-56.18102491055145</v>
      </c>
      <c r="O34" t="s">
        <v>60</v>
      </c>
    </row>
    <row r="35" spans="1:15" x14ac:dyDescent="0.35">
      <c r="A35" s="11">
        <v>25</v>
      </c>
      <c r="B35" s="10" t="s">
        <v>58</v>
      </c>
      <c r="C35" s="9">
        <v>68.2</v>
      </c>
      <c r="D35" s="8" t="s">
        <v>41</v>
      </c>
      <c r="E35" s="7" t="str">
        <f t="shared" si="0"/>
        <v>Significantly Different</v>
      </c>
      <c r="G35">
        <f t="shared" si="1"/>
        <v>68.2</v>
      </c>
      <c r="H35">
        <f t="shared" si="2"/>
        <v>6</v>
      </c>
      <c r="I35" t="str">
        <f t="shared" si="3"/>
        <v>+/-</v>
      </c>
      <c r="J35" t="str">
        <f t="shared" si="4"/>
        <v>0.3</v>
      </c>
      <c r="K35" s="1">
        <f t="shared" si="5"/>
        <v>0.18237082066869301</v>
      </c>
      <c r="L35" s="1">
        <f t="shared" si="6"/>
        <v>-10.100000000000001</v>
      </c>
      <c r="M35" s="1">
        <f t="shared" si="7"/>
        <v>0.19223572402239389</v>
      </c>
      <c r="N35" s="1">
        <f t="shared" si="8"/>
        <v>-52.539662184867545</v>
      </c>
      <c r="O35" t="s">
        <v>35</v>
      </c>
    </row>
    <row r="36" spans="1:15" x14ac:dyDescent="0.35">
      <c r="A36" s="11">
        <v>26</v>
      </c>
      <c r="B36" s="10" t="s">
        <v>56</v>
      </c>
      <c r="C36" s="9">
        <v>67.5</v>
      </c>
      <c r="D36" s="8" t="s">
        <v>23</v>
      </c>
      <c r="E36" s="7" t="str">
        <f t="shared" si="0"/>
        <v>Significantly Different</v>
      </c>
      <c r="G36">
        <f t="shared" si="1"/>
        <v>67.5</v>
      </c>
      <c r="H36">
        <f t="shared" si="2"/>
        <v>6</v>
      </c>
      <c r="I36" t="str">
        <f t="shared" si="3"/>
        <v>+/-</v>
      </c>
      <c r="J36" t="str">
        <f t="shared" si="4"/>
        <v>0.2</v>
      </c>
      <c r="K36" s="1">
        <f t="shared" si="5"/>
        <v>0.12158054711246201</v>
      </c>
      <c r="L36" s="1">
        <f t="shared" si="6"/>
        <v>-9.3999999999999986</v>
      </c>
      <c r="M36" s="1">
        <f t="shared" si="7"/>
        <v>0.1359311840425404</v>
      </c>
      <c r="N36" s="1">
        <f t="shared" si="8"/>
        <v>-69.152638272158484</v>
      </c>
      <c r="O36" t="s">
        <v>57</v>
      </c>
    </row>
    <row r="37" spans="1:15" x14ac:dyDescent="0.35">
      <c r="A37" s="11">
        <v>27</v>
      </c>
      <c r="B37" s="10" t="s">
        <v>59</v>
      </c>
      <c r="C37" s="9">
        <v>65.2</v>
      </c>
      <c r="D37" s="8" t="s">
        <v>23</v>
      </c>
      <c r="E37" s="7" t="str">
        <f t="shared" si="0"/>
        <v>Significantly Different</v>
      </c>
      <c r="G37">
        <f t="shared" si="1"/>
        <v>65.2</v>
      </c>
      <c r="H37">
        <f t="shared" si="2"/>
        <v>6</v>
      </c>
      <c r="I37" t="str">
        <f t="shared" si="3"/>
        <v>+/-</v>
      </c>
      <c r="J37" t="str">
        <f t="shared" si="4"/>
        <v>0.2</v>
      </c>
      <c r="K37" s="1">
        <f t="shared" si="5"/>
        <v>0.12158054711246201</v>
      </c>
      <c r="L37" s="1">
        <f t="shared" si="6"/>
        <v>-7.1000000000000014</v>
      </c>
      <c r="M37" s="1">
        <f t="shared" si="7"/>
        <v>0.1359311840425404</v>
      </c>
      <c r="N37" s="1">
        <f t="shared" si="8"/>
        <v>-52.232311886417598</v>
      </c>
      <c r="O37" t="s">
        <v>55</v>
      </c>
    </row>
    <row r="38" spans="1:15" x14ac:dyDescent="0.35">
      <c r="A38" s="11">
        <v>28</v>
      </c>
      <c r="B38" s="10" t="s">
        <v>19</v>
      </c>
      <c r="C38" s="9">
        <v>64.3</v>
      </c>
      <c r="D38" s="8" t="s">
        <v>17</v>
      </c>
      <c r="E38" s="7" t="str">
        <f t="shared" si="0"/>
        <v>Significantly Different</v>
      </c>
      <c r="G38">
        <f t="shared" si="1"/>
        <v>64.3</v>
      </c>
      <c r="H38">
        <f t="shared" si="2"/>
        <v>6</v>
      </c>
      <c r="I38" t="str">
        <f t="shared" si="3"/>
        <v>+/-</v>
      </c>
      <c r="J38" t="str">
        <f t="shared" si="4"/>
        <v>0.1</v>
      </c>
      <c r="K38" s="1">
        <f t="shared" si="5"/>
        <v>6.0790273556231005E-2</v>
      </c>
      <c r="L38" s="1">
        <f t="shared" si="6"/>
        <v>-6.1999999999999957</v>
      </c>
      <c r="M38" s="1">
        <f t="shared" si="7"/>
        <v>8.5970429323592404E-2</v>
      </c>
      <c r="N38" s="1">
        <f t="shared" si="8"/>
        <v>-72.117820613215926</v>
      </c>
      <c r="O38" t="s">
        <v>54</v>
      </c>
    </row>
    <row r="39" spans="1:15" x14ac:dyDescent="0.35">
      <c r="A39" s="11">
        <v>29</v>
      </c>
      <c r="B39" s="10" t="s">
        <v>51</v>
      </c>
      <c r="C39" s="9">
        <v>64.2</v>
      </c>
      <c r="D39" s="8" t="s">
        <v>17</v>
      </c>
      <c r="E39" s="7" t="str">
        <f t="shared" si="0"/>
        <v>Significantly Different</v>
      </c>
      <c r="G39">
        <f t="shared" si="1"/>
        <v>64.2</v>
      </c>
      <c r="H39">
        <f t="shared" si="2"/>
        <v>6</v>
      </c>
      <c r="I39" t="str">
        <f t="shared" si="3"/>
        <v>+/-</v>
      </c>
      <c r="J39" t="str">
        <f t="shared" si="4"/>
        <v>0.1</v>
      </c>
      <c r="K39" s="1">
        <f t="shared" si="5"/>
        <v>6.0790273556231005E-2</v>
      </c>
      <c r="L39" s="1">
        <f t="shared" si="6"/>
        <v>-6.1000000000000014</v>
      </c>
      <c r="M39" s="1">
        <f t="shared" si="7"/>
        <v>8.5970429323592404E-2</v>
      </c>
      <c r="N39" s="1">
        <f t="shared" si="8"/>
        <v>-70.954629958164134</v>
      </c>
      <c r="O39" t="s">
        <v>28</v>
      </c>
    </row>
    <row r="40" spans="1:15" x14ac:dyDescent="0.35">
      <c r="A40" s="11">
        <v>30</v>
      </c>
      <c r="B40" s="10" t="s">
        <v>43</v>
      </c>
      <c r="C40" s="9">
        <v>62.8</v>
      </c>
      <c r="D40" s="8" t="s">
        <v>17</v>
      </c>
      <c r="E40" s="7" t="str">
        <f t="shared" si="0"/>
        <v>Significantly Different</v>
      </c>
      <c r="G40">
        <f t="shared" si="1"/>
        <v>62.8</v>
      </c>
      <c r="H40">
        <f t="shared" si="2"/>
        <v>6</v>
      </c>
      <c r="I40" t="str">
        <f t="shared" si="3"/>
        <v>+/-</v>
      </c>
      <c r="J40" t="str">
        <f t="shared" si="4"/>
        <v>0.1</v>
      </c>
      <c r="K40" s="1">
        <f t="shared" si="5"/>
        <v>6.0790273556231005E-2</v>
      </c>
      <c r="L40" s="1">
        <f t="shared" si="6"/>
        <v>-4.6999999999999957</v>
      </c>
      <c r="M40" s="1">
        <f t="shared" si="7"/>
        <v>8.5970429323592404E-2</v>
      </c>
      <c r="N40" s="1">
        <f t="shared" si="8"/>
        <v>-54.669960787437873</v>
      </c>
      <c r="O40" t="s">
        <v>52</v>
      </c>
    </row>
    <row r="41" spans="1:15" x14ac:dyDescent="0.35">
      <c r="A41" s="11">
        <v>31</v>
      </c>
      <c r="B41" s="10" t="s">
        <v>53</v>
      </c>
      <c r="C41" s="9">
        <v>62.7</v>
      </c>
      <c r="D41" s="8" t="s">
        <v>23</v>
      </c>
      <c r="E41" s="7" t="str">
        <f t="shared" si="0"/>
        <v>Significantly Different</v>
      </c>
      <c r="G41">
        <f t="shared" si="1"/>
        <v>62.7</v>
      </c>
      <c r="H41">
        <f t="shared" si="2"/>
        <v>6</v>
      </c>
      <c r="I41" t="str">
        <f t="shared" si="3"/>
        <v>+/-</v>
      </c>
      <c r="J41" t="str">
        <f t="shared" si="4"/>
        <v>0.2</v>
      </c>
      <c r="K41" s="1">
        <f t="shared" si="5"/>
        <v>0.12158054711246201</v>
      </c>
      <c r="L41" s="1">
        <f t="shared" si="6"/>
        <v>-4.6000000000000014</v>
      </c>
      <c r="M41" s="1">
        <f t="shared" si="7"/>
        <v>0.1359311840425404</v>
      </c>
      <c r="N41" s="1">
        <f t="shared" si="8"/>
        <v>-33.840652771481828</v>
      </c>
      <c r="O41" t="s">
        <v>31</v>
      </c>
    </row>
    <row r="42" spans="1:15" x14ac:dyDescent="0.35">
      <c r="A42" s="11">
        <v>32</v>
      </c>
      <c r="B42" s="10" t="s">
        <v>34</v>
      </c>
      <c r="C42" s="9">
        <v>62.6</v>
      </c>
      <c r="D42" s="8" t="s">
        <v>17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62.6</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-4.5</v>
      </c>
      <c r="M42" s="1">
        <f t="shared" ref="M42:M62" si="16">IF(AND(ISNUMBER(K42),ISNUMBER($I$7)),SQRT(K42^2+($I$7)^2),"N/A")</f>
        <v>8.5970429323592404E-2</v>
      </c>
      <c r="N42" s="1">
        <f t="shared" ref="N42:N73" si="17">IF(AND(ISNUMBER(L42),ISNUMBER(M42),M42&lt;&gt;0),L42/M42,"NA")</f>
        <v>-52.343579477334181</v>
      </c>
      <c r="O42" t="s">
        <v>21</v>
      </c>
    </row>
    <row r="43" spans="1:15" x14ac:dyDescent="0.35">
      <c r="A43" s="11">
        <v>33</v>
      </c>
      <c r="B43" s="10" t="s">
        <v>49</v>
      </c>
      <c r="C43" s="9">
        <v>60.9</v>
      </c>
      <c r="D43" s="8" t="s">
        <v>17</v>
      </c>
      <c r="E43" s="7" t="str">
        <f t="shared" si="9"/>
        <v>Significantly Different</v>
      </c>
      <c r="G43">
        <f t="shared" si="10"/>
        <v>60.9</v>
      </c>
      <c r="H43">
        <f t="shared" si="11"/>
        <v>6</v>
      </c>
      <c r="I43" t="str">
        <f t="shared" si="12"/>
        <v>+/-</v>
      </c>
      <c r="J43" t="str">
        <f t="shared" si="13"/>
        <v>0.1</v>
      </c>
      <c r="K43" s="1">
        <f t="shared" si="14"/>
        <v>6.0790273556231005E-2</v>
      </c>
      <c r="L43" s="1">
        <f t="shared" si="15"/>
        <v>-2.7999999999999972</v>
      </c>
      <c r="M43" s="1">
        <f t="shared" si="16"/>
        <v>8.5970429323592404E-2</v>
      </c>
      <c r="N43" s="1">
        <f t="shared" si="17"/>
        <v>-32.569338341452344</v>
      </c>
      <c r="O43" t="s">
        <v>33</v>
      </c>
    </row>
    <row r="44" spans="1:15" x14ac:dyDescent="0.35">
      <c r="A44" s="11">
        <v>34</v>
      </c>
      <c r="B44" s="10" t="s">
        <v>48</v>
      </c>
      <c r="C44" s="9">
        <v>59.3</v>
      </c>
      <c r="D44" s="8" t="s">
        <v>41</v>
      </c>
      <c r="E44" s="7" t="str">
        <f t="shared" si="9"/>
        <v>Significantly Different</v>
      </c>
      <c r="G44">
        <f t="shared" si="10"/>
        <v>59.3</v>
      </c>
      <c r="H44">
        <f t="shared" si="11"/>
        <v>6</v>
      </c>
      <c r="I44" t="str">
        <f t="shared" si="12"/>
        <v>+/-</v>
      </c>
      <c r="J44" t="str">
        <f t="shared" si="13"/>
        <v>0.3</v>
      </c>
      <c r="K44" s="1">
        <f t="shared" si="14"/>
        <v>0.18237082066869301</v>
      </c>
      <c r="L44" s="1">
        <f t="shared" si="15"/>
        <v>-1.1999999999999957</v>
      </c>
      <c r="M44" s="1">
        <f t="shared" si="16"/>
        <v>0.19223572402239389</v>
      </c>
      <c r="N44" s="1">
        <f t="shared" si="17"/>
        <v>-6.2423361011723584</v>
      </c>
      <c r="O44" t="s">
        <v>49</v>
      </c>
    </row>
    <row r="45" spans="1:15" x14ac:dyDescent="0.35">
      <c r="A45" s="11">
        <v>35</v>
      </c>
      <c r="B45" s="10" t="s">
        <v>22</v>
      </c>
      <c r="C45" s="9">
        <v>59.2</v>
      </c>
      <c r="D45" s="8" t="s">
        <v>17</v>
      </c>
      <c r="E45" s="7" t="str">
        <f t="shared" si="9"/>
        <v>Significantly Different</v>
      </c>
      <c r="G45">
        <f t="shared" si="10"/>
        <v>59.2</v>
      </c>
      <c r="H45">
        <f t="shared" si="11"/>
        <v>6</v>
      </c>
      <c r="I45" t="str">
        <f t="shared" si="12"/>
        <v>+/-</v>
      </c>
      <c r="J45" t="str">
        <f t="shared" si="13"/>
        <v>0.1</v>
      </c>
      <c r="K45" s="1">
        <f t="shared" si="14"/>
        <v>6.0790273556231005E-2</v>
      </c>
      <c r="L45" s="1">
        <f t="shared" si="15"/>
        <v>-1.1000000000000014</v>
      </c>
      <c r="M45" s="1">
        <f t="shared" si="16"/>
        <v>8.5970429323592404E-2</v>
      </c>
      <c r="N45" s="1">
        <f t="shared" si="17"/>
        <v>-12.795097205570594</v>
      </c>
      <c r="O45" t="s">
        <v>46</v>
      </c>
    </row>
    <row r="46" spans="1:15" x14ac:dyDescent="0.35">
      <c r="A46" s="11">
        <v>36</v>
      </c>
      <c r="B46" s="10" t="s">
        <v>50</v>
      </c>
      <c r="C46" s="9">
        <v>58.9</v>
      </c>
      <c r="D46" s="8" t="s">
        <v>17</v>
      </c>
      <c r="E46" s="7" t="str">
        <f t="shared" si="9"/>
        <v>Significantly Different</v>
      </c>
      <c r="G46">
        <f t="shared" si="10"/>
        <v>58.9</v>
      </c>
      <c r="H46">
        <f t="shared" si="11"/>
        <v>6</v>
      </c>
      <c r="I46" t="str">
        <f t="shared" si="12"/>
        <v>+/-</v>
      </c>
      <c r="J46" t="str">
        <f t="shared" si="13"/>
        <v>0.1</v>
      </c>
      <c r="K46" s="1">
        <f t="shared" si="14"/>
        <v>6.0790273556231005E-2</v>
      </c>
      <c r="L46" s="1">
        <f t="shared" si="15"/>
        <v>-0.79999999999999716</v>
      </c>
      <c r="M46" s="1">
        <f t="shared" si="16"/>
        <v>8.5970429323592404E-2</v>
      </c>
      <c r="N46" s="1">
        <f t="shared" si="17"/>
        <v>-9.3055252404149318</v>
      </c>
      <c r="O46" t="s">
        <v>45</v>
      </c>
    </row>
    <row r="47" spans="1:15" x14ac:dyDescent="0.35">
      <c r="A47" s="11">
        <v>37</v>
      </c>
      <c r="B47" s="10" t="s">
        <v>44</v>
      </c>
      <c r="C47" s="9">
        <v>57.9</v>
      </c>
      <c r="D47" s="8" t="s">
        <v>41</v>
      </c>
      <c r="E47" s="7" t="str">
        <f t="shared" si="9"/>
        <v>Not Significantly Different</v>
      </c>
      <c r="G47">
        <f t="shared" si="10"/>
        <v>57.9</v>
      </c>
      <c r="H47">
        <f t="shared" si="11"/>
        <v>6</v>
      </c>
      <c r="I47" t="str">
        <f t="shared" si="12"/>
        <v>+/-</v>
      </c>
      <c r="J47" t="str">
        <f t="shared" si="13"/>
        <v>0.3</v>
      </c>
      <c r="K47" s="1">
        <f t="shared" si="14"/>
        <v>0.18237082066869301</v>
      </c>
      <c r="L47" s="1">
        <f t="shared" si="15"/>
        <v>0.20000000000000284</v>
      </c>
      <c r="M47" s="1">
        <f t="shared" si="16"/>
        <v>0.19223572402239389</v>
      </c>
      <c r="N47" s="1">
        <f t="shared" si="17"/>
        <v>1.0403893501954116</v>
      </c>
      <c r="O47" t="s">
        <v>43</v>
      </c>
    </row>
    <row r="48" spans="1:15" x14ac:dyDescent="0.35">
      <c r="A48" s="11">
        <v>38</v>
      </c>
      <c r="B48" s="10" t="s">
        <v>39</v>
      </c>
      <c r="C48" s="9">
        <v>56.9</v>
      </c>
      <c r="D48" s="8" t="s">
        <v>23</v>
      </c>
      <c r="E48" s="7" t="str">
        <f t="shared" si="9"/>
        <v>Significantly Different</v>
      </c>
      <c r="G48">
        <f t="shared" si="10"/>
        <v>56.9</v>
      </c>
      <c r="H48">
        <f t="shared" si="11"/>
        <v>6</v>
      </c>
      <c r="I48" t="str">
        <f t="shared" si="12"/>
        <v>+/-</v>
      </c>
      <c r="J48" t="str">
        <f t="shared" si="13"/>
        <v>0.2</v>
      </c>
      <c r="K48" s="1">
        <f t="shared" si="14"/>
        <v>0.12158054711246201</v>
      </c>
      <c r="L48" s="1">
        <f t="shared" si="15"/>
        <v>1.2000000000000028</v>
      </c>
      <c r="M48" s="1">
        <f t="shared" si="16"/>
        <v>0.1359311840425404</v>
      </c>
      <c r="N48" s="1">
        <f t="shared" si="17"/>
        <v>8.8279963751691906</v>
      </c>
      <c r="O48" t="s">
        <v>40</v>
      </c>
    </row>
    <row r="49" spans="1:15" x14ac:dyDescent="0.35">
      <c r="A49" s="11">
        <v>39</v>
      </c>
      <c r="B49" s="10" t="s">
        <v>35</v>
      </c>
      <c r="C49" s="9">
        <v>55.4</v>
      </c>
      <c r="D49" s="8" t="s">
        <v>17</v>
      </c>
      <c r="E49" s="7" t="str">
        <f t="shared" si="9"/>
        <v>Significantly Different</v>
      </c>
      <c r="G49">
        <f t="shared" si="10"/>
        <v>55.4</v>
      </c>
      <c r="H49">
        <f t="shared" si="11"/>
        <v>6</v>
      </c>
      <c r="I49" t="str">
        <f t="shared" si="12"/>
        <v>+/-</v>
      </c>
      <c r="J49" t="str">
        <f t="shared" si="13"/>
        <v>0.1</v>
      </c>
      <c r="K49" s="1">
        <f t="shared" si="14"/>
        <v>6.0790273556231005E-2</v>
      </c>
      <c r="L49" s="1">
        <f t="shared" si="15"/>
        <v>2.7000000000000028</v>
      </c>
      <c r="M49" s="1">
        <f t="shared" si="16"/>
        <v>8.5970429323592404E-2</v>
      </c>
      <c r="N49" s="1">
        <f t="shared" si="17"/>
        <v>31.406147686400541</v>
      </c>
      <c r="O49" t="s">
        <v>38</v>
      </c>
    </row>
    <row r="50" spans="1:15" x14ac:dyDescent="0.35">
      <c r="A50" s="11">
        <v>40</v>
      </c>
      <c r="B50" s="10" t="s">
        <v>33</v>
      </c>
      <c r="C50" s="9">
        <v>53.5</v>
      </c>
      <c r="D50" s="8" t="s">
        <v>17</v>
      </c>
      <c r="E50" s="7" t="str">
        <f t="shared" si="9"/>
        <v>Significantly Different</v>
      </c>
      <c r="G50">
        <f t="shared" si="10"/>
        <v>53.5</v>
      </c>
      <c r="H50">
        <f t="shared" si="11"/>
        <v>6</v>
      </c>
      <c r="I50" t="str">
        <f t="shared" si="12"/>
        <v>+/-</v>
      </c>
      <c r="J50" t="str">
        <f t="shared" si="13"/>
        <v>0.1</v>
      </c>
      <c r="K50" s="1">
        <f t="shared" si="14"/>
        <v>6.0790273556231005E-2</v>
      </c>
      <c r="L50" s="1">
        <f t="shared" si="15"/>
        <v>4.6000000000000014</v>
      </c>
      <c r="M50" s="1">
        <f t="shared" si="16"/>
        <v>8.5970429323592404E-2</v>
      </c>
      <c r="N50" s="1">
        <f t="shared" si="17"/>
        <v>53.506770132386066</v>
      </c>
      <c r="O50" t="s">
        <v>36</v>
      </c>
    </row>
    <row r="51" spans="1:15" x14ac:dyDescent="0.35">
      <c r="A51" s="11">
        <v>41</v>
      </c>
      <c r="B51" s="10" t="s">
        <v>31</v>
      </c>
      <c r="C51" s="9">
        <v>52.1</v>
      </c>
      <c r="D51" s="8" t="s">
        <v>17</v>
      </c>
      <c r="E51" s="7" t="str">
        <f t="shared" si="9"/>
        <v>Significantly Different</v>
      </c>
      <c r="G51">
        <f t="shared" si="10"/>
        <v>52.1</v>
      </c>
      <c r="H51">
        <f t="shared" si="11"/>
        <v>6</v>
      </c>
      <c r="I51" t="str">
        <f t="shared" si="12"/>
        <v>+/-</v>
      </c>
      <c r="J51" t="str">
        <f t="shared" si="13"/>
        <v>0.1</v>
      </c>
      <c r="K51" s="1">
        <f t="shared" si="14"/>
        <v>6.0790273556231005E-2</v>
      </c>
      <c r="L51" s="1">
        <f t="shared" si="15"/>
        <v>6</v>
      </c>
      <c r="M51" s="1">
        <f t="shared" si="16"/>
        <v>8.5970429323592404E-2</v>
      </c>
      <c r="N51" s="1">
        <f t="shared" si="17"/>
        <v>69.791439303112242</v>
      </c>
      <c r="O51" t="s">
        <v>34</v>
      </c>
    </row>
    <row r="52" spans="1:15" x14ac:dyDescent="0.35">
      <c r="A52" s="11">
        <v>42</v>
      </c>
      <c r="B52" s="10" t="s">
        <v>42</v>
      </c>
      <c r="C52" s="9">
        <v>52</v>
      </c>
      <c r="D52" s="8" t="s">
        <v>17</v>
      </c>
      <c r="E52" s="7" t="str">
        <f t="shared" si="9"/>
        <v>Significantly Different</v>
      </c>
      <c r="G52">
        <f t="shared" si="10"/>
        <v>52</v>
      </c>
      <c r="H52">
        <f t="shared" si="11"/>
        <v>6</v>
      </c>
      <c r="I52" t="str">
        <f t="shared" si="12"/>
        <v>+/-</v>
      </c>
      <c r="J52" t="str">
        <f t="shared" si="13"/>
        <v>0.1</v>
      </c>
      <c r="K52" s="1">
        <f t="shared" si="14"/>
        <v>6.0790273556231005E-2</v>
      </c>
      <c r="L52" s="1">
        <f t="shared" si="15"/>
        <v>6.1000000000000014</v>
      </c>
      <c r="M52" s="1">
        <f t="shared" si="16"/>
        <v>8.5970429323592404E-2</v>
      </c>
      <c r="N52" s="1">
        <f t="shared" si="17"/>
        <v>70.954629958164134</v>
      </c>
      <c r="O52" t="s">
        <v>32</v>
      </c>
    </row>
    <row r="53" spans="1:15" x14ac:dyDescent="0.35">
      <c r="A53" s="11">
        <v>43</v>
      </c>
      <c r="B53" s="10" t="s">
        <v>37</v>
      </c>
      <c r="C53" s="9">
        <v>51.1</v>
      </c>
      <c r="D53" s="8" t="s">
        <v>17</v>
      </c>
      <c r="E53" s="7" t="str">
        <f t="shared" si="9"/>
        <v>Significantly Different</v>
      </c>
      <c r="G53">
        <f t="shared" si="10"/>
        <v>51.1</v>
      </c>
      <c r="H53">
        <f t="shared" si="11"/>
        <v>6</v>
      </c>
      <c r="I53" t="str">
        <f t="shared" si="12"/>
        <v>+/-</v>
      </c>
      <c r="J53" t="str">
        <f t="shared" si="13"/>
        <v>0.1</v>
      </c>
      <c r="K53" s="1">
        <f t="shared" si="14"/>
        <v>6.0790273556231005E-2</v>
      </c>
      <c r="L53" s="1">
        <f t="shared" si="15"/>
        <v>7</v>
      </c>
      <c r="M53" s="1">
        <f t="shared" si="16"/>
        <v>8.5970429323592404E-2</v>
      </c>
      <c r="N53" s="1">
        <f t="shared" si="17"/>
        <v>81.423345853630948</v>
      </c>
      <c r="O53" t="s">
        <v>30</v>
      </c>
    </row>
    <row r="54" spans="1:15" x14ac:dyDescent="0.35">
      <c r="A54" s="11">
        <v>44</v>
      </c>
      <c r="B54" s="10" t="s">
        <v>29</v>
      </c>
      <c r="C54" s="9">
        <v>50.2</v>
      </c>
      <c r="D54" s="8" t="s">
        <v>17</v>
      </c>
      <c r="E54" s="7" t="str">
        <f t="shared" si="9"/>
        <v>Significantly Different</v>
      </c>
      <c r="G54">
        <f t="shared" si="10"/>
        <v>50.2</v>
      </c>
      <c r="H54">
        <f t="shared" si="11"/>
        <v>6</v>
      </c>
      <c r="I54" t="str">
        <f t="shared" si="12"/>
        <v>+/-</v>
      </c>
      <c r="J54" t="str">
        <f t="shared" si="13"/>
        <v>0.1</v>
      </c>
      <c r="K54" s="1">
        <f t="shared" si="14"/>
        <v>6.0790273556231005E-2</v>
      </c>
      <c r="L54" s="1">
        <f t="shared" si="15"/>
        <v>7.8999999999999986</v>
      </c>
      <c r="M54" s="1">
        <f t="shared" si="16"/>
        <v>8.5970429323592404E-2</v>
      </c>
      <c r="N54" s="1">
        <f t="shared" si="17"/>
        <v>91.892061749097763</v>
      </c>
      <c r="O54" t="s">
        <v>24</v>
      </c>
    </row>
    <row r="55" spans="1:15" x14ac:dyDescent="0.35">
      <c r="A55" s="11">
        <v>45</v>
      </c>
      <c r="B55" s="10" t="s">
        <v>26</v>
      </c>
      <c r="C55" s="9">
        <v>47.8</v>
      </c>
      <c r="D55" s="8" t="s">
        <v>17</v>
      </c>
      <c r="E55" s="7" t="str">
        <f t="shared" si="9"/>
        <v>Significantly Different</v>
      </c>
      <c r="G55">
        <f t="shared" si="10"/>
        <v>47.8</v>
      </c>
      <c r="H55">
        <f t="shared" si="11"/>
        <v>6</v>
      </c>
      <c r="I55" t="str">
        <f t="shared" si="12"/>
        <v>+/-</v>
      </c>
      <c r="J55" t="str">
        <f t="shared" si="13"/>
        <v>0.1</v>
      </c>
      <c r="K55" s="1">
        <f t="shared" si="14"/>
        <v>6.0790273556231005E-2</v>
      </c>
      <c r="L55" s="1">
        <f t="shared" si="15"/>
        <v>10.300000000000004</v>
      </c>
      <c r="M55" s="1">
        <f t="shared" si="16"/>
        <v>8.5970429323592404E-2</v>
      </c>
      <c r="N55" s="1">
        <f t="shared" si="17"/>
        <v>119.80863747034273</v>
      </c>
      <c r="O55" t="s">
        <v>27</v>
      </c>
    </row>
    <row r="56" spans="1:15" x14ac:dyDescent="0.35">
      <c r="A56" s="11">
        <v>46</v>
      </c>
      <c r="B56" s="10" t="s">
        <v>28</v>
      </c>
      <c r="C56" s="9">
        <v>45.2</v>
      </c>
      <c r="D56" s="8" t="s">
        <v>23</v>
      </c>
      <c r="E56" s="7" t="str">
        <f t="shared" si="9"/>
        <v>Significantly Different</v>
      </c>
      <c r="G56">
        <f t="shared" si="10"/>
        <v>45.2</v>
      </c>
      <c r="H56">
        <f t="shared" si="11"/>
        <v>6</v>
      </c>
      <c r="I56" t="str">
        <f t="shared" si="12"/>
        <v>+/-</v>
      </c>
      <c r="J56" t="str">
        <f t="shared" si="13"/>
        <v>0.2</v>
      </c>
      <c r="K56" s="1">
        <f t="shared" si="14"/>
        <v>0.12158054711246201</v>
      </c>
      <c r="L56" s="1">
        <f t="shared" si="15"/>
        <v>12.899999999999999</v>
      </c>
      <c r="M56" s="1">
        <f t="shared" si="16"/>
        <v>0.1359311840425404</v>
      </c>
      <c r="N56" s="1">
        <f t="shared" si="17"/>
        <v>94.900961033068569</v>
      </c>
      <c r="O56" t="s">
        <v>25</v>
      </c>
    </row>
    <row r="57" spans="1:15" x14ac:dyDescent="0.35">
      <c r="A57" s="11">
        <v>47</v>
      </c>
      <c r="B57" s="10" t="s">
        <v>24</v>
      </c>
      <c r="C57" s="9">
        <v>39.4</v>
      </c>
      <c r="D57" s="8" t="s">
        <v>17</v>
      </c>
      <c r="E57" s="7" t="str">
        <f t="shared" si="9"/>
        <v>Significantly Different</v>
      </c>
      <c r="G57">
        <f t="shared" si="10"/>
        <v>39.4</v>
      </c>
      <c r="H57">
        <f t="shared" si="11"/>
        <v>6</v>
      </c>
      <c r="I57" t="str">
        <f t="shared" si="12"/>
        <v>+/-</v>
      </c>
      <c r="J57" t="str">
        <f t="shared" si="13"/>
        <v>0.1</v>
      </c>
      <c r="K57" s="1">
        <f t="shared" si="14"/>
        <v>6.0790273556231005E-2</v>
      </c>
      <c r="L57" s="1">
        <f t="shared" si="15"/>
        <v>18.700000000000003</v>
      </c>
      <c r="M57" s="1">
        <f t="shared" si="16"/>
        <v>8.5970429323592404E-2</v>
      </c>
      <c r="N57" s="1">
        <f t="shared" si="17"/>
        <v>217.51665249469985</v>
      </c>
      <c r="O57" t="s">
        <v>22</v>
      </c>
    </row>
    <row r="58" spans="1:15" x14ac:dyDescent="0.35">
      <c r="A58" s="11">
        <v>48</v>
      </c>
      <c r="B58" s="10" t="s">
        <v>15</v>
      </c>
      <c r="C58" s="9">
        <v>36.4</v>
      </c>
      <c r="D58" s="8" t="s">
        <v>41</v>
      </c>
      <c r="E58" s="7" t="str">
        <f t="shared" si="9"/>
        <v>Significantly Different</v>
      </c>
      <c r="G58">
        <f t="shared" si="10"/>
        <v>36.4</v>
      </c>
      <c r="H58">
        <f t="shared" si="11"/>
        <v>6</v>
      </c>
      <c r="I58" t="str">
        <f t="shared" si="12"/>
        <v>+/-</v>
      </c>
      <c r="J58" t="str">
        <f t="shared" si="13"/>
        <v>0.3</v>
      </c>
      <c r="K58" s="1">
        <f t="shared" si="14"/>
        <v>0.18237082066869301</v>
      </c>
      <c r="L58" s="1">
        <f t="shared" si="15"/>
        <v>21.700000000000003</v>
      </c>
      <c r="M58" s="1">
        <f t="shared" si="16"/>
        <v>0.19223572402239389</v>
      </c>
      <c r="N58" s="1">
        <f t="shared" si="17"/>
        <v>112.88224449620056</v>
      </c>
      <c r="O58" t="s">
        <v>19</v>
      </c>
    </row>
    <row r="59" spans="1:15" x14ac:dyDescent="0.35">
      <c r="A59" s="11">
        <v>49</v>
      </c>
      <c r="B59" s="10" t="s">
        <v>21</v>
      </c>
      <c r="C59" s="9">
        <v>34.9</v>
      </c>
      <c r="D59" s="8" t="s">
        <v>23</v>
      </c>
      <c r="E59" s="7" t="str">
        <f t="shared" si="9"/>
        <v>Significantly Different</v>
      </c>
      <c r="G59">
        <f t="shared" si="10"/>
        <v>34.9</v>
      </c>
      <c r="H59">
        <f t="shared" si="11"/>
        <v>6</v>
      </c>
      <c r="I59" t="str">
        <f t="shared" si="12"/>
        <v>+/-</v>
      </c>
      <c r="J59" t="str">
        <f t="shared" si="13"/>
        <v>0.2</v>
      </c>
      <c r="K59" s="1">
        <f t="shared" si="14"/>
        <v>0.12158054711246201</v>
      </c>
      <c r="L59" s="1">
        <f t="shared" si="15"/>
        <v>23.200000000000003</v>
      </c>
      <c r="M59" s="1">
        <f t="shared" si="16"/>
        <v>0.1359311840425404</v>
      </c>
      <c r="N59" s="1">
        <f t="shared" si="17"/>
        <v>170.67459658660397</v>
      </c>
      <c r="O59" t="s">
        <v>16</v>
      </c>
    </row>
    <row r="60" spans="1:15" x14ac:dyDescent="0.35">
      <c r="A60" s="11">
        <v>50</v>
      </c>
      <c r="B60" s="10" t="s">
        <v>18</v>
      </c>
      <c r="C60" s="9">
        <v>34.299999999999997</v>
      </c>
      <c r="D60" s="8" t="s">
        <v>17</v>
      </c>
      <c r="E60" s="7" t="str">
        <f t="shared" si="9"/>
        <v>Significantly Different</v>
      </c>
      <c r="G60">
        <f t="shared" si="10"/>
        <v>34.299999999999997</v>
      </c>
      <c r="H60">
        <f t="shared" si="11"/>
        <v>6</v>
      </c>
      <c r="I60" t="str">
        <f t="shared" si="12"/>
        <v>+/-</v>
      </c>
      <c r="J60" t="str">
        <f t="shared" si="13"/>
        <v>0.1</v>
      </c>
      <c r="K60" s="1">
        <f t="shared" si="14"/>
        <v>6.0790273556231005E-2</v>
      </c>
      <c r="L60" s="1">
        <f t="shared" si="15"/>
        <v>23.800000000000004</v>
      </c>
      <c r="M60" s="1">
        <f t="shared" si="16"/>
        <v>8.5970429323592404E-2</v>
      </c>
      <c r="N60" s="1">
        <f t="shared" si="17"/>
        <v>276.8393759023453</v>
      </c>
      <c r="O60" t="s">
        <v>14</v>
      </c>
    </row>
    <row r="61" spans="1:15" x14ac:dyDescent="0.35">
      <c r="A61" s="11">
        <v>51</v>
      </c>
      <c r="B61" s="10" t="s">
        <v>13</v>
      </c>
      <c r="C61" s="9">
        <v>20.8</v>
      </c>
      <c r="D61" s="8" t="s">
        <v>23</v>
      </c>
      <c r="E61" s="7" t="str">
        <f t="shared" si="9"/>
        <v>Significantly Different</v>
      </c>
      <c r="G61">
        <f t="shared" si="10"/>
        <v>20.8</v>
      </c>
      <c r="H61">
        <f t="shared" si="11"/>
        <v>6</v>
      </c>
      <c r="I61" t="str">
        <f t="shared" si="12"/>
        <v>+/-</v>
      </c>
      <c r="J61" t="str">
        <f t="shared" si="13"/>
        <v>0.2</v>
      </c>
      <c r="K61" s="1">
        <f t="shared" si="14"/>
        <v>0.12158054711246201</v>
      </c>
      <c r="L61" s="1">
        <f t="shared" si="15"/>
        <v>37.299999999999997</v>
      </c>
      <c r="M61" s="1">
        <f t="shared" si="16"/>
        <v>0.1359311840425404</v>
      </c>
      <c r="N61" s="1">
        <f t="shared" si="17"/>
        <v>274.40355399484167</v>
      </c>
      <c r="O61" t="s">
        <v>11</v>
      </c>
    </row>
    <row r="62" spans="1:15" ht="15" thickBot="1" x14ac:dyDescent="0.4">
      <c r="A62" s="6"/>
      <c r="B62" s="5" t="s">
        <v>9</v>
      </c>
      <c r="C62" s="4">
        <v>0.5</v>
      </c>
      <c r="D62" s="3" t="s">
        <v>17</v>
      </c>
      <c r="E62" s="2" t="str">
        <f t="shared" si="9"/>
        <v>Significantly Different</v>
      </c>
      <c r="G62">
        <f t="shared" si="10"/>
        <v>0.5</v>
      </c>
      <c r="H62">
        <f t="shared" si="11"/>
        <v>6</v>
      </c>
      <c r="I62" t="str">
        <f t="shared" si="12"/>
        <v>+/-</v>
      </c>
      <c r="J62" t="str">
        <f t="shared" si="13"/>
        <v>0.1</v>
      </c>
      <c r="K62" s="1">
        <f t="shared" si="14"/>
        <v>6.0790273556231005E-2</v>
      </c>
      <c r="L62" s="1">
        <f t="shared" si="15"/>
        <v>57.6</v>
      </c>
      <c r="M62" s="1">
        <f t="shared" si="16"/>
        <v>8.5970429323592404E-2</v>
      </c>
      <c r="N62" s="1">
        <f t="shared" si="17"/>
        <v>669.99781730987752</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04" priority="1" operator="equal">
      <formula>"OTHER ERROR"</formula>
    </cfRule>
    <cfRule type="cellIs" dxfId="403" priority="2" operator="equal">
      <formula>"Statistical Test not applicable"</formula>
    </cfRule>
    <cfRule type="cellIs" dxfId="402" priority="3" operator="equal">
      <formula>"Geography Selected"</formula>
    </cfRule>
  </conditionalFormatting>
  <conditionalFormatting sqref="E10:J62">
    <cfRule type="cellIs" dxfId="401" priority="4" operator="equal">
      <formula>"Not Significantly Different"</formula>
    </cfRule>
  </conditionalFormatting>
  <conditionalFormatting sqref="F10:J62">
    <cfRule type="cellIs" dxfId="4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DD3D844-D7D0-4023-86A9-D2C05011AC86}">
      <formula1>$O$10:$O$62</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A7ED7-314F-49B6-B51B-8BE8DEE5FBB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116</v>
      </c>
    </row>
    <row r="2" spans="1:16" x14ac:dyDescent="0.35">
      <c r="A2" s="25" t="s">
        <v>92</v>
      </c>
      <c r="B2" t="s">
        <v>115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13.6</v>
      </c>
      <c r="C6" t="s">
        <v>86</v>
      </c>
      <c r="H6" s="13" t="s">
        <v>85</v>
      </c>
      <c r="I6">
        <f>VLOOKUP($B$4,$B$9:$K$62,6,FALSE)</f>
        <v>13.6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13.6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18</v>
      </c>
      <c r="C11" s="9">
        <v>26.6</v>
      </c>
      <c r="D11" s="12" t="s">
        <v>17</v>
      </c>
      <c r="E11" s="7" t="str">
        <f t="shared" si="0"/>
        <v>Significantly Different</v>
      </c>
      <c r="G11">
        <f t="shared" si="1"/>
        <v>26.6</v>
      </c>
      <c r="H11">
        <f t="shared" si="2"/>
        <v>6</v>
      </c>
      <c r="I11" t="str">
        <f t="shared" si="3"/>
        <v>+/-</v>
      </c>
      <c r="J11" t="str">
        <f t="shared" si="4"/>
        <v>0.1</v>
      </c>
      <c r="K11" s="1">
        <f t="shared" si="5"/>
        <v>6.0790273556231005E-2</v>
      </c>
      <c r="L11" s="1">
        <f t="shared" si="6"/>
        <v>-13.000000000000002</v>
      </c>
      <c r="M11" s="1">
        <f t="shared" si="7"/>
        <v>8.5970429323592404E-2</v>
      </c>
      <c r="N11" s="1">
        <f t="shared" si="8"/>
        <v>-151.2147851567432</v>
      </c>
      <c r="O11" t="s">
        <v>51</v>
      </c>
    </row>
    <row r="12" spans="1:16" x14ac:dyDescent="0.35">
      <c r="A12" s="11">
        <v>2</v>
      </c>
      <c r="B12" s="10" t="s">
        <v>31</v>
      </c>
      <c r="C12" s="9">
        <v>23</v>
      </c>
      <c r="D12" s="8" t="s">
        <v>41</v>
      </c>
      <c r="E12" s="7" t="str">
        <f t="shared" si="0"/>
        <v>Significantly Different</v>
      </c>
      <c r="G12">
        <f t="shared" si="1"/>
        <v>23</v>
      </c>
      <c r="H12">
        <f t="shared" si="2"/>
        <v>6</v>
      </c>
      <c r="I12" t="str">
        <f t="shared" si="3"/>
        <v>+/-</v>
      </c>
      <c r="J12" t="str">
        <f t="shared" si="4"/>
        <v>0.3</v>
      </c>
      <c r="K12" s="1">
        <f t="shared" si="5"/>
        <v>0.18237082066869301</v>
      </c>
      <c r="L12" s="1">
        <f t="shared" si="6"/>
        <v>-9.4</v>
      </c>
      <c r="M12" s="1">
        <f t="shared" si="7"/>
        <v>0.19223572402239389</v>
      </c>
      <c r="N12" s="1">
        <f t="shared" si="8"/>
        <v>-48.898299459183647</v>
      </c>
      <c r="O12" t="s">
        <v>44</v>
      </c>
    </row>
    <row r="13" spans="1:16" x14ac:dyDescent="0.35">
      <c r="A13" s="11">
        <v>3</v>
      </c>
      <c r="B13" s="10" t="s">
        <v>33</v>
      </c>
      <c r="C13" s="9">
        <v>22.3</v>
      </c>
      <c r="D13" s="8" t="s">
        <v>23</v>
      </c>
      <c r="E13" s="7" t="str">
        <f t="shared" si="0"/>
        <v>Significantly Different</v>
      </c>
      <c r="G13">
        <f t="shared" si="1"/>
        <v>22.3</v>
      </c>
      <c r="H13">
        <f t="shared" si="2"/>
        <v>6</v>
      </c>
      <c r="I13" t="str">
        <f t="shared" si="3"/>
        <v>+/-</v>
      </c>
      <c r="J13" t="str">
        <f t="shared" si="4"/>
        <v>0.2</v>
      </c>
      <c r="K13" s="1">
        <f t="shared" si="5"/>
        <v>0.12158054711246201</v>
      </c>
      <c r="L13" s="1">
        <f t="shared" si="6"/>
        <v>-8.7000000000000011</v>
      </c>
      <c r="M13" s="1">
        <f t="shared" si="7"/>
        <v>0.1359311840425404</v>
      </c>
      <c r="N13" s="1">
        <f t="shared" si="8"/>
        <v>-64.002973719976495</v>
      </c>
      <c r="O13" t="s">
        <v>42</v>
      </c>
    </row>
    <row r="14" spans="1:16" x14ac:dyDescent="0.35">
      <c r="A14" s="11">
        <v>4</v>
      </c>
      <c r="B14" s="10" t="s">
        <v>37</v>
      </c>
      <c r="C14" s="9">
        <v>21.2</v>
      </c>
      <c r="D14" s="8" t="s">
        <v>23</v>
      </c>
      <c r="E14" s="7" t="str">
        <f t="shared" si="0"/>
        <v>Significantly Different</v>
      </c>
      <c r="G14">
        <f t="shared" si="1"/>
        <v>21.2</v>
      </c>
      <c r="H14">
        <f t="shared" si="2"/>
        <v>6</v>
      </c>
      <c r="I14" t="str">
        <f t="shared" si="3"/>
        <v>+/-</v>
      </c>
      <c r="J14" t="str">
        <f t="shared" si="4"/>
        <v>0.2</v>
      </c>
      <c r="K14" s="1">
        <f t="shared" si="5"/>
        <v>0.12158054711246201</v>
      </c>
      <c r="L14" s="1">
        <f t="shared" si="6"/>
        <v>-7.6</v>
      </c>
      <c r="M14" s="1">
        <f t="shared" si="7"/>
        <v>0.1359311840425404</v>
      </c>
      <c r="N14" s="1">
        <f t="shared" si="8"/>
        <v>-55.910643709404745</v>
      </c>
      <c r="O14" t="s">
        <v>58</v>
      </c>
    </row>
    <row r="15" spans="1:16" x14ac:dyDescent="0.35">
      <c r="A15" s="11">
        <v>5</v>
      </c>
      <c r="B15" s="10" t="s">
        <v>13</v>
      </c>
      <c r="C15" s="9">
        <v>18.8</v>
      </c>
      <c r="D15" s="8" t="s">
        <v>99</v>
      </c>
      <c r="E15" s="7" t="str">
        <f t="shared" si="0"/>
        <v>Significantly Different</v>
      </c>
      <c r="G15">
        <f t="shared" si="1"/>
        <v>18.8</v>
      </c>
      <c r="H15">
        <f t="shared" si="2"/>
        <v>6</v>
      </c>
      <c r="I15" t="str">
        <f t="shared" si="3"/>
        <v>+/-</v>
      </c>
      <c r="J15" t="str">
        <f t="shared" si="4"/>
        <v>0.8</v>
      </c>
      <c r="K15" s="1">
        <f t="shared" si="5"/>
        <v>0.48632218844984804</v>
      </c>
      <c r="L15" s="1">
        <f t="shared" si="6"/>
        <v>-5.2000000000000011</v>
      </c>
      <c r="M15" s="1">
        <f t="shared" si="7"/>
        <v>0.49010685399991183</v>
      </c>
      <c r="N15" s="1">
        <f t="shared" si="8"/>
        <v>-10.609931196760893</v>
      </c>
      <c r="O15" t="s">
        <v>18</v>
      </c>
    </row>
    <row r="16" spans="1:16" x14ac:dyDescent="0.35">
      <c r="A16" s="11">
        <v>6</v>
      </c>
      <c r="B16" s="10" t="s">
        <v>28</v>
      </c>
      <c r="C16" s="9">
        <v>18.399999999999999</v>
      </c>
      <c r="D16" s="8" t="s">
        <v>12</v>
      </c>
      <c r="E16" s="7" t="str">
        <f t="shared" si="0"/>
        <v>Significantly Different</v>
      </c>
      <c r="G16">
        <f t="shared" si="1"/>
        <v>18.399999999999999</v>
      </c>
      <c r="H16">
        <f t="shared" si="2"/>
        <v>6</v>
      </c>
      <c r="I16" t="str">
        <f t="shared" si="3"/>
        <v>+/-</v>
      </c>
      <c r="J16" t="str">
        <f t="shared" si="4"/>
        <v>0.4</v>
      </c>
      <c r="K16" s="1">
        <f t="shared" si="5"/>
        <v>0.24316109422492402</v>
      </c>
      <c r="L16" s="1">
        <f t="shared" si="6"/>
        <v>-4.7999999999999989</v>
      </c>
      <c r="M16" s="1">
        <f t="shared" si="7"/>
        <v>0.25064471888253259</v>
      </c>
      <c r="N16" s="1">
        <f t="shared" si="8"/>
        <v>-19.150612952868844</v>
      </c>
      <c r="O16" t="s">
        <v>59</v>
      </c>
    </row>
    <row r="17" spans="1:15" x14ac:dyDescent="0.35">
      <c r="A17" s="11">
        <v>7</v>
      </c>
      <c r="B17" s="10" t="s">
        <v>56</v>
      </c>
      <c r="C17" s="9">
        <v>17.600000000000001</v>
      </c>
      <c r="D17" s="8" t="s">
        <v>41</v>
      </c>
      <c r="E17" s="7" t="str">
        <f t="shared" si="0"/>
        <v>Significantly Different</v>
      </c>
      <c r="G17">
        <f t="shared" si="1"/>
        <v>17.600000000000001</v>
      </c>
      <c r="H17">
        <f t="shared" si="2"/>
        <v>6</v>
      </c>
      <c r="I17" t="str">
        <f t="shared" si="3"/>
        <v>+/-</v>
      </c>
      <c r="J17" t="str">
        <f t="shared" si="4"/>
        <v>0.3</v>
      </c>
      <c r="K17" s="1">
        <f t="shared" si="5"/>
        <v>0.18237082066869301</v>
      </c>
      <c r="L17" s="1">
        <f t="shared" si="6"/>
        <v>-4.0000000000000018</v>
      </c>
      <c r="M17" s="1">
        <f t="shared" si="7"/>
        <v>0.19223572402239389</v>
      </c>
      <c r="N17" s="1">
        <f t="shared" si="8"/>
        <v>-20.807787003907944</v>
      </c>
      <c r="O17" t="s">
        <v>53</v>
      </c>
    </row>
    <row r="18" spans="1:15" x14ac:dyDescent="0.35">
      <c r="A18" s="11">
        <v>8</v>
      </c>
      <c r="B18" s="10" t="s">
        <v>24</v>
      </c>
      <c r="C18" s="9">
        <v>17.2</v>
      </c>
      <c r="D18" s="8" t="s">
        <v>23</v>
      </c>
      <c r="E18" s="7" t="str">
        <f t="shared" si="0"/>
        <v>Significantly Different</v>
      </c>
      <c r="G18">
        <f t="shared" si="1"/>
        <v>17.2</v>
      </c>
      <c r="H18">
        <f t="shared" si="2"/>
        <v>6</v>
      </c>
      <c r="I18" t="str">
        <f t="shared" si="3"/>
        <v>+/-</v>
      </c>
      <c r="J18" t="str">
        <f t="shared" si="4"/>
        <v>0.2</v>
      </c>
      <c r="K18" s="1">
        <f t="shared" si="5"/>
        <v>0.12158054711246201</v>
      </c>
      <c r="L18" s="1">
        <f t="shared" si="6"/>
        <v>-3.5999999999999996</v>
      </c>
      <c r="M18" s="1">
        <f t="shared" si="7"/>
        <v>0.1359311840425404</v>
      </c>
      <c r="N18" s="1">
        <f t="shared" si="8"/>
        <v>-26.483989125507509</v>
      </c>
      <c r="O18" t="s">
        <v>48</v>
      </c>
    </row>
    <row r="19" spans="1:15" x14ac:dyDescent="0.35">
      <c r="A19" s="11">
        <v>9</v>
      </c>
      <c r="B19" s="10" t="s">
        <v>26</v>
      </c>
      <c r="C19" s="9">
        <v>15.9</v>
      </c>
      <c r="D19" s="8" t="s">
        <v>41</v>
      </c>
      <c r="E19" s="7" t="str">
        <f t="shared" si="0"/>
        <v>Significantly Different</v>
      </c>
      <c r="G19">
        <f t="shared" si="1"/>
        <v>15.9</v>
      </c>
      <c r="H19">
        <f t="shared" si="2"/>
        <v>6</v>
      </c>
      <c r="I19" t="str">
        <f t="shared" si="3"/>
        <v>+/-</v>
      </c>
      <c r="J19" t="str">
        <f t="shared" si="4"/>
        <v>0.3</v>
      </c>
      <c r="K19" s="1">
        <f t="shared" si="5"/>
        <v>0.18237082066869301</v>
      </c>
      <c r="L19" s="1">
        <f t="shared" si="6"/>
        <v>-2.3000000000000007</v>
      </c>
      <c r="M19" s="1">
        <f t="shared" si="7"/>
        <v>0.19223572402239389</v>
      </c>
      <c r="N19" s="1">
        <f t="shared" si="8"/>
        <v>-11.964477527247066</v>
      </c>
      <c r="O19" t="s">
        <v>15</v>
      </c>
    </row>
    <row r="20" spans="1:15" x14ac:dyDescent="0.35">
      <c r="A20" s="11">
        <v>10</v>
      </c>
      <c r="B20" s="10" t="s">
        <v>53</v>
      </c>
      <c r="C20" s="9">
        <v>15.2</v>
      </c>
      <c r="D20" s="12" t="s">
        <v>12</v>
      </c>
      <c r="E20" s="7" t="str">
        <f t="shared" si="0"/>
        <v>Significantly Different</v>
      </c>
      <c r="G20">
        <f t="shared" si="1"/>
        <v>15.2</v>
      </c>
      <c r="H20">
        <f t="shared" si="2"/>
        <v>6</v>
      </c>
      <c r="I20" t="str">
        <f t="shared" si="3"/>
        <v>+/-</v>
      </c>
      <c r="J20" t="str">
        <f t="shared" si="4"/>
        <v>0.4</v>
      </c>
      <c r="K20" s="1">
        <f t="shared" si="5"/>
        <v>0.24316109422492402</v>
      </c>
      <c r="L20" s="1">
        <f t="shared" si="6"/>
        <v>-1.5999999999999996</v>
      </c>
      <c r="M20" s="1">
        <f t="shared" si="7"/>
        <v>0.25064471888253259</v>
      </c>
      <c r="N20" s="1">
        <f t="shared" si="8"/>
        <v>-6.3835376509562813</v>
      </c>
      <c r="O20" t="s">
        <v>37</v>
      </c>
    </row>
    <row r="21" spans="1:15" x14ac:dyDescent="0.35">
      <c r="A21" s="11">
        <v>11</v>
      </c>
      <c r="B21" s="10" t="s">
        <v>19</v>
      </c>
      <c r="C21" s="9">
        <v>14.8</v>
      </c>
      <c r="D21" s="8" t="s">
        <v>23</v>
      </c>
      <c r="E21" s="7" t="str">
        <f t="shared" si="0"/>
        <v>Significantly Different</v>
      </c>
      <c r="G21">
        <f t="shared" si="1"/>
        <v>14.8</v>
      </c>
      <c r="H21">
        <f t="shared" si="2"/>
        <v>6</v>
      </c>
      <c r="I21" t="str">
        <f t="shared" si="3"/>
        <v>+/-</v>
      </c>
      <c r="J21" t="str">
        <f t="shared" si="4"/>
        <v>0.2</v>
      </c>
      <c r="K21" s="1">
        <f t="shared" si="5"/>
        <v>0.12158054711246201</v>
      </c>
      <c r="L21" s="1">
        <f t="shared" si="6"/>
        <v>-1.2000000000000011</v>
      </c>
      <c r="M21" s="1">
        <f t="shared" si="7"/>
        <v>0.1359311840425404</v>
      </c>
      <c r="N21" s="1">
        <f t="shared" si="8"/>
        <v>-8.8279963751691781</v>
      </c>
      <c r="O21" t="s">
        <v>29</v>
      </c>
    </row>
    <row r="22" spans="1:15" x14ac:dyDescent="0.35">
      <c r="A22" s="11">
        <v>12</v>
      </c>
      <c r="B22" s="10" t="s">
        <v>36</v>
      </c>
      <c r="C22" s="9">
        <v>14.5</v>
      </c>
      <c r="D22" s="8" t="s">
        <v>20</v>
      </c>
      <c r="E22" s="7" t="str">
        <f t="shared" si="0"/>
        <v>Significantly Different</v>
      </c>
      <c r="G22">
        <f t="shared" si="1"/>
        <v>14.5</v>
      </c>
      <c r="H22">
        <f t="shared" si="2"/>
        <v>6</v>
      </c>
      <c r="I22" t="str">
        <f t="shared" si="3"/>
        <v>+/-</v>
      </c>
      <c r="J22" t="str">
        <f t="shared" si="4"/>
        <v>0.7</v>
      </c>
      <c r="K22" s="1">
        <f t="shared" si="5"/>
        <v>0.42553191489361697</v>
      </c>
      <c r="L22" s="1">
        <f t="shared" si="6"/>
        <v>-0.90000000000000036</v>
      </c>
      <c r="M22" s="1">
        <f t="shared" si="7"/>
        <v>0.42985214661796195</v>
      </c>
      <c r="N22" s="1">
        <f t="shared" si="8"/>
        <v>-2.0937431790933685</v>
      </c>
      <c r="O22" t="s">
        <v>13</v>
      </c>
    </row>
    <row r="23" spans="1:15" x14ac:dyDescent="0.35">
      <c r="A23" s="11">
        <v>13</v>
      </c>
      <c r="B23" s="10" t="s">
        <v>50</v>
      </c>
      <c r="C23" s="9">
        <v>14.2</v>
      </c>
      <c r="D23" s="8" t="s">
        <v>23</v>
      </c>
      <c r="E23" s="7" t="str">
        <f t="shared" si="0"/>
        <v>Significantly Different</v>
      </c>
      <c r="G23">
        <f t="shared" si="1"/>
        <v>14.2</v>
      </c>
      <c r="H23">
        <f t="shared" si="2"/>
        <v>6</v>
      </c>
      <c r="I23" t="str">
        <f t="shared" si="3"/>
        <v>+/-</v>
      </c>
      <c r="J23" t="str">
        <f t="shared" si="4"/>
        <v>0.2</v>
      </c>
      <c r="K23" s="1">
        <f t="shared" si="5"/>
        <v>0.12158054711246201</v>
      </c>
      <c r="L23" s="1">
        <f t="shared" si="6"/>
        <v>-0.59999999999999964</v>
      </c>
      <c r="M23" s="1">
        <f t="shared" si="7"/>
        <v>0.1359311840425404</v>
      </c>
      <c r="N23" s="1">
        <f t="shared" si="8"/>
        <v>-4.4139981875845828</v>
      </c>
      <c r="O23" t="s">
        <v>67</v>
      </c>
    </row>
    <row r="24" spans="1:15" x14ac:dyDescent="0.35">
      <c r="A24" s="11">
        <v>14</v>
      </c>
      <c r="B24" s="10" t="s">
        <v>15</v>
      </c>
      <c r="C24" s="9">
        <v>13.3</v>
      </c>
      <c r="D24" s="8" t="s">
        <v>99</v>
      </c>
      <c r="E24" s="7" t="str">
        <f t="shared" si="0"/>
        <v>Not Significantly Different</v>
      </c>
      <c r="G24">
        <f t="shared" si="1"/>
        <v>13.3</v>
      </c>
      <c r="H24">
        <f t="shared" si="2"/>
        <v>6</v>
      </c>
      <c r="I24" t="str">
        <f t="shared" si="3"/>
        <v>+/-</v>
      </c>
      <c r="J24" t="str">
        <f t="shared" si="4"/>
        <v>0.8</v>
      </c>
      <c r="K24" s="1">
        <f t="shared" si="5"/>
        <v>0.48632218844984804</v>
      </c>
      <c r="L24" s="1">
        <f t="shared" si="6"/>
        <v>0.29999999999999893</v>
      </c>
      <c r="M24" s="1">
        <f t="shared" si="7"/>
        <v>0.49010685399991183</v>
      </c>
      <c r="N24" s="1">
        <f t="shared" si="8"/>
        <v>0.61211141519774159</v>
      </c>
      <c r="O24" t="s">
        <v>50</v>
      </c>
    </row>
    <row r="25" spans="1:15" x14ac:dyDescent="0.35">
      <c r="A25" s="11">
        <v>15</v>
      </c>
      <c r="B25" s="10" t="s">
        <v>42</v>
      </c>
      <c r="C25" s="9">
        <v>12.6</v>
      </c>
      <c r="D25" s="8" t="s">
        <v>23</v>
      </c>
      <c r="E25" s="7" t="str">
        <f t="shared" si="0"/>
        <v>Significantly Different</v>
      </c>
      <c r="G25">
        <f t="shared" si="1"/>
        <v>12.6</v>
      </c>
      <c r="H25">
        <f t="shared" si="2"/>
        <v>6</v>
      </c>
      <c r="I25" t="str">
        <f t="shared" si="3"/>
        <v>+/-</v>
      </c>
      <c r="J25" t="str">
        <f t="shared" si="4"/>
        <v>0.2</v>
      </c>
      <c r="K25" s="1">
        <f t="shared" si="5"/>
        <v>0.12158054711246201</v>
      </c>
      <c r="L25" s="1">
        <f t="shared" si="6"/>
        <v>1</v>
      </c>
      <c r="M25" s="1">
        <f t="shared" si="7"/>
        <v>0.1359311840425404</v>
      </c>
      <c r="N25" s="1">
        <f t="shared" si="8"/>
        <v>7.3566636459743089</v>
      </c>
      <c r="O25" t="s">
        <v>66</v>
      </c>
    </row>
    <row r="26" spans="1:15" x14ac:dyDescent="0.35">
      <c r="A26" s="11">
        <v>16</v>
      </c>
      <c r="B26" s="10" t="s">
        <v>22</v>
      </c>
      <c r="C26" s="9">
        <v>12.4</v>
      </c>
      <c r="D26" s="8" t="s">
        <v>23</v>
      </c>
      <c r="E26" s="7" t="str">
        <f t="shared" si="0"/>
        <v>Significantly Different</v>
      </c>
      <c r="G26">
        <f t="shared" si="1"/>
        <v>12.4</v>
      </c>
      <c r="H26">
        <f t="shared" si="2"/>
        <v>6</v>
      </c>
      <c r="I26" t="str">
        <f t="shared" si="3"/>
        <v>+/-</v>
      </c>
      <c r="J26" t="str">
        <f t="shared" si="4"/>
        <v>0.2</v>
      </c>
      <c r="K26" s="1">
        <f t="shared" si="5"/>
        <v>0.12158054711246201</v>
      </c>
      <c r="L26" s="1">
        <f t="shared" si="6"/>
        <v>1.1999999999999993</v>
      </c>
      <c r="M26" s="1">
        <f t="shared" si="7"/>
        <v>0.1359311840425404</v>
      </c>
      <c r="N26" s="1">
        <f t="shared" si="8"/>
        <v>8.8279963751691657</v>
      </c>
      <c r="O26" t="s">
        <v>65</v>
      </c>
    </row>
    <row r="27" spans="1:15" x14ac:dyDescent="0.35">
      <c r="A27" s="11">
        <v>17</v>
      </c>
      <c r="B27" s="10" t="s">
        <v>48</v>
      </c>
      <c r="C27" s="9">
        <v>10.1</v>
      </c>
      <c r="D27" s="8" t="s">
        <v>99</v>
      </c>
      <c r="E27" s="7" t="str">
        <f t="shared" si="0"/>
        <v>Significantly Different</v>
      </c>
      <c r="G27">
        <f t="shared" si="1"/>
        <v>10.1</v>
      </c>
      <c r="H27">
        <f t="shared" si="2"/>
        <v>6</v>
      </c>
      <c r="I27" t="str">
        <f t="shared" si="3"/>
        <v>+/-</v>
      </c>
      <c r="J27" t="str">
        <f t="shared" si="4"/>
        <v>0.8</v>
      </c>
      <c r="K27" s="1">
        <f t="shared" si="5"/>
        <v>0.48632218844984804</v>
      </c>
      <c r="L27" s="1">
        <f t="shared" si="6"/>
        <v>3.5</v>
      </c>
      <c r="M27" s="1">
        <f t="shared" si="7"/>
        <v>0.49010685399991183</v>
      </c>
      <c r="N27" s="1">
        <f t="shared" si="8"/>
        <v>7.1412998439736768</v>
      </c>
      <c r="O27" t="s">
        <v>63</v>
      </c>
    </row>
    <row r="28" spans="1:15" x14ac:dyDescent="0.35">
      <c r="A28" s="11">
        <v>18</v>
      </c>
      <c r="B28" s="10" t="s">
        <v>29</v>
      </c>
      <c r="C28" s="9">
        <v>10</v>
      </c>
      <c r="D28" s="8" t="s">
        <v>23</v>
      </c>
      <c r="E28" s="7" t="str">
        <f t="shared" si="0"/>
        <v>Significantly Different</v>
      </c>
      <c r="G28">
        <f t="shared" si="1"/>
        <v>10</v>
      </c>
      <c r="H28">
        <f t="shared" si="2"/>
        <v>6</v>
      </c>
      <c r="I28" t="str">
        <f t="shared" si="3"/>
        <v>+/-</v>
      </c>
      <c r="J28" t="str">
        <f t="shared" si="4"/>
        <v>0.2</v>
      </c>
      <c r="K28" s="1">
        <f t="shared" si="5"/>
        <v>0.12158054711246201</v>
      </c>
      <c r="L28" s="1">
        <f t="shared" si="6"/>
        <v>3.5999999999999996</v>
      </c>
      <c r="M28" s="1">
        <f t="shared" si="7"/>
        <v>0.1359311840425404</v>
      </c>
      <c r="N28" s="1">
        <f t="shared" si="8"/>
        <v>26.483989125507509</v>
      </c>
      <c r="O28" t="s">
        <v>64</v>
      </c>
    </row>
    <row r="29" spans="1:15" x14ac:dyDescent="0.35">
      <c r="A29" s="11">
        <v>19</v>
      </c>
      <c r="B29" s="10" t="s">
        <v>59</v>
      </c>
      <c r="C29" s="9">
        <v>9.8000000000000007</v>
      </c>
      <c r="D29" s="8" t="s">
        <v>23</v>
      </c>
      <c r="E29" s="7" t="str">
        <f t="shared" si="0"/>
        <v>Significantly Different</v>
      </c>
      <c r="G29">
        <f t="shared" si="1"/>
        <v>9.8000000000000007</v>
      </c>
      <c r="H29">
        <f t="shared" si="2"/>
        <v>6</v>
      </c>
      <c r="I29" t="str">
        <f t="shared" si="3"/>
        <v>+/-</v>
      </c>
      <c r="J29" t="str">
        <f t="shared" si="4"/>
        <v>0.2</v>
      </c>
      <c r="K29" s="1">
        <f t="shared" si="5"/>
        <v>0.12158054711246201</v>
      </c>
      <c r="L29" s="1">
        <f t="shared" si="6"/>
        <v>3.7999999999999989</v>
      </c>
      <c r="M29" s="1">
        <f t="shared" si="7"/>
        <v>0.1359311840425404</v>
      </c>
      <c r="N29" s="1">
        <f t="shared" si="8"/>
        <v>27.955321854702365</v>
      </c>
      <c r="O29" t="s">
        <v>39</v>
      </c>
    </row>
    <row r="30" spans="1:15" x14ac:dyDescent="0.35">
      <c r="A30" s="11">
        <v>20</v>
      </c>
      <c r="B30" s="10" t="s">
        <v>40</v>
      </c>
      <c r="C30" s="9">
        <v>9.6999999999999993</v>
      </c>
      <c r="D30" s="8" t="s">
        <v>41</v>
      </c>
      <c r="E30" s="7" t="str">
        <f t="shared" si="0"/>
        <v>Significantly Different</v>
      </c>
      <c r="G30">
        <f t="shared" si="1"/>
        <v>9.6999999999999993</v>
      </c>
      <c r="H30">
        <f t="shared" si="2"/>
        <v>6</v>
      </c>
      <c r="I30" t="str">
        <f t="shared" si="3"/>
        <v>+/-</v>
      </c>
      <c r="J30" t="str">
        <f t="shared" si="4"/>
        <v>0.3</v>
      </c>
      <c r="K30" s="1">
        <f t="shared" si="5"/>
        <v>0.18237082066869301</v>
      </c>
      <c r="L30" s="1">
        <f t="shared" si="6"/>
        <v>3.9000000000000004</v>
      </c>
      <c r="M30" s="1">
        <f t="shared" si="7"/>
        <v>0.19223572402239389</v>
      </c>
      <c r="N30" s="1">
        <f t="shared" si="8"/>
        <v>20.287592328810238</v>
      </c>
      <c r="O30" t="s">
        <v>62</v>
      </c>
    </row>
    <row r="31" spans="1:15" x14ac:dyDescent="0.35">
      <c r="A31" s="11">
        <v>21</v>
      </c>
      <c r="B31" s="10" t="s">
        <v>21</v>
      </c>
      <c r="C31" s="9">
        <v>9.1</v>
      </c>
      <c r="D31" s="8" t="s">
        <v>12</v>
      </c>
      <c r="E31" s="7" t="str">
        <f t="shared" si="0"/>
        <v>Significantly Different</v>
      </c>
      <c r="G31">
        <f t="shared" si="1"/>
        <v>9.1</v>
      </c>
      <c r="H31">
        <f t="shared" si="2"/>
        <v>6</v>
      </c>
      <c r="I31" t="str">
        <f t="shared" si="3"/>
        <v>+/-</v>
      </c>
      <c r="J31" t="str">
        <f t="shared" si="4"/>
        <v>0.4</v>
      </c>
      <c r="K31" s="1">
        <f t="shared" si="5"/>
        <v>0.24316109422492402</v>
      </c>
      <c r="L31" s="1">
        <f t="shared" si="6"/>
        <v>4.5</v>
      </c>
      <c r="M31" s="1">
        <f t="shared" si="7"/>
        <v>0.25064471888253259</v>
      </c>
      <c r="N31" s="1">
        <f t="shared" si="8"/>
        <v>17.953699643314547</v>
      </c>
      <c r="O31" t="s">
        <v>26</v>
      </c>
    </row>
    <row r="32" spans="1:15" x14ac:dyDescent="0.35">
      <c r="A32" s="11">
        <v>22</v>
      </c>
      <c r="B32" s="10" t="s">
        <v>60</v>
      </c>
      <c r="C32" s="9">
        <v>8.5</v>
      </c>
      <c r="D32" s="8" t="s">
        <v>41</v>
      </c>
      <c r="E32" s="7" t="str">
        <f t="shared" si="0"/>
        <v>Significantly Different</v>
      </c>
      <c r="G32">
        <f t="shared" si="1"/>
        <v>8.5</v>
      </c>
      <c r="H32">
        <f t="shared" si="2"/>
        <v>6</v>
      </c>
      <c r="I32" t="str">
        <f t="shared" si="3"/>
        <v>+/-</v>
      </c>
      <c r="J32" t="str">
        <f t="shared" si="4"/>
        <v>0.3</v>
      </c>
      <c r="K32" s="1">
        <f t="shared" si="5"/>
        <v>0.18237082066869301</v>
      </c>
      <c r="L32" s="1">
        <f t="shared" si="6"/>
        <v>5.0999999999999996</v>
      </c>
      <c r="M32" s="1">
        <f t="shared" si="7"/>
        <v>0.19223572402239389</v>
      </c>
      <c r="N32" s="1">
        <f t="shared" si="8"/>
        <v>26.529928429982615</v>
      </c>
      <c r="O32" t="s">
        <v>56</v>
      </c>
    </row>
    <row r="33" spans="1:15" x14ac:dyDescent="0.35">
      <c r="A33" s="11">
        <v>23</v>
      </c>
      <c r="B33" s="10" t="s">
        <v>27</v>
      </c>
      <c r="C33" s="9">
        <v>8.3000000000000007</v>
      </c>
      <c r="D33" s="8" t="s">
        <v>41</v>
      </c>
      <c r="E33" s="7" t="str">
        <f t="shared" si="0"/>
        <v>Significantly Different</v>
      </c>
      <c r="G33">
        <f t="shared" si="1"/>
        <v>8.3000000000000007</v>
      </c>
      <c r="H33">
        <f t="shared" si="2"/>
        <v>6</v>
      </c>
      <c r="I33" t="str">
        <f t="shared" si="3"/>
        <v>+/-</v>
      </c>
      <c r="J33" t="str">
        <f t="shared" si="4"/>
        <v>0.3</v>
      </c>
      <c r="K33" s="1">
        <f t="shared" si="5"/>
        <v>0.18237082066869301</v>
      </c>
      <c r="L33" s="1">
        <f t="shared" si="6"/>
        <v>5.2999999999999989</v>
      </c>
      <c r="M33" s="1">
        <f t="shared" si="7"/>
        <v>0.19223572402239389</v>
      </c>
      <c r="N33" s="1">
        <f t="shared" si="8"/>
        <v>27.570317780178009</v>
      </c>
      <c r="O33" t="s">
        <v>61</v>
      </c>
    </row>
    <row r="34" spans="1:15" x14ac:dyDescent="0.35">
      <c r="A34" s="11">
        <v>24</v>
      </c>
      <c r="B34" s="10" t="s">
        <v>49</v>
      </c>
      <c r="C34" s="9">
        <v>8.1999999999999993</v>
      </c>
      <c r="D34" s="8" t="s">
        <v>23</v>
      </c>
      <c r="E34" s="7" t="str">
        <f t="shared" si="0"/>
        <v>Significantly Different</v>
      </c>
      <c r="G34">
        <f t="shared" si="1"/>
        <v>8.1999999999999993</v>
      </c>
      <c r="H34">
        <f t="shared" si="2"/>
        <v>6</v>
      </c>
      <c r="I34" t="str">
        <f t="shared" si="3"/>
        <v>+/-</v>
      </c>
      <c r="J34" t="str">
        <f t="shared" si="4"/>
        <v>0.2</v>
      </c>
      <c r="K34" s="1">
        <f t="shared" si="5"/>
        <v>0.12158054711246201</v>
      </c>
      <c r="L34" s="1">
        <f t="shared" si="6"/>
        <v>5.4</v>
      </c>
      <c r="M34" s="1">
        <f t="shared" si="7"/>
        <v>0.1359311840425404</v>
      </c>
      <c r="N34" s="1">
        <f t="shared" si="8"/>
        <v>39.725983688261266</v>
      </c>
      <c r="O34" t="s">
        <v>60</v>
      </c>
    </row>
    <row r="35" spans="1:15" x14ac:dyDescent="0.35">
      <c r="A35" s="11">
        <v>25</v>
      </c>
      <c r="B35" s="10" t="s">
        <v>44</v>
      </c>
      <c r="C35" s="9">
        <v>8.1</v>
      </c>
      <c r="D35" s="8" t="s">
        <v>10</v>
      </c>
      <c r="E35" s="7" t="str">
        <f t="shared" si="0"/>
        <v>Significantly Different</v>
      </c>
      <c r="G35">
        <f t="shared" si="1"/>
        <v>8.1</v>
      </c>
      <c r="H35">
        <f t="shared" si="2"/>
        <v>6</v>
      </c>
      <c r="I35" t="str">
        <f t="shared" si="3"/>
        <v>+/-</v>
      </c>
      <c r="J35" t="str">
        <f t="shared" si="4"/>
        <v>0.6</v>
      </c>
      <c r="K35" s="1">
        <f t="shared" si="5"/>
        <v>0.36474164133738601</v>
      </c>
      <c r="L35" s="1">
        <f t="shared" si="6"/>
        <v>5.5</v>
      </c>
      <c r="M35" s="1">
        <f t="shared" si="7"/>
        <v>0.36977279819442066</v>
      </c>
      <c r="N35" s="1">
        <f t="shared" si="8"/>
        <v>14.873998376452199</v>
      </c>
      <c r="O35" t="s">
        <v>35</v>
      </c>
    </row>
    <row r="36" spans="1:15" x14ac:dyDescent="0.35">
      <c r="A36" s="11">
        <v>26</v>
      </c>
      <c r="B36" s="10" t="s">
        <v>54</v>
      </c>
      <c r="C36" s="9">
        <v>7.4</v>
      </c>
      <c r="D36" s="8" t="s">
        <v>41</v>
      </c>
      <c r="E36" s="7" t="str">
        <f t="shared" si="0"/>
        <v>Significantly Different</v>
      </c>
      <c r="G36">
        <f t="shared" si="1"/>
        <v>7.4</v>
      </c>
      <c r="H36">
        <f t="shared" si="2"/>
        <v>6</v>
      </c>
      <c r="I36" t="str">
        <f t="shared" si="3"/>
        <v>+/-</v>
      </c>
      <c r="J36" t="str">
        <f t="shared" si="4"/>
        <v>0.3</v>
      </c>
      <c r="K36" s="1">
        <f t="shared" si="5"/>
        <v>0.18237082066869301</v>
      </c>
      <c r="L36" s="1">
        <f t="shared" si="6"/>
        <v>6.1999999999999993</v>
      </c>
      <c r="M36" s="1">
        <f t="shared" si="7"/>
        <v>0.19223572402239389</v>
      </c>
      <c r="N36" s="1">
        <f t="shared" si="8"/>
        <v>32.252069856057297</v>
      </c>
      <c r="O36" t="s">
        <v>57</v>
      </c>
    </row>
    <row r="37" spans="1:15" x14ac:dyDescent="0.35">
      <c r="A37" s="11">
        <v>27</v>
      </c>
      <c r="B37" s="10" t="s">
        <v>38</v>
      </c>
      <c r="C37" s="9">
        <v>7.2</v>
      </c>
      <c r="D37" s="8" t="s">
        <v>23</v>
      </c>
      <c r="E37" s="7" t="str">
        <f t="shared" si="0"/>
        <v>Significantly Different</v>
      </c>
      <c r="G37">
        <f t="shared" si="1"/>
        <v>7.2</v>
      </c>
      <c r="H37">
        <f t="shared" si="2"/>
        <v>6</v>
      </c>
      <c r="I37" t="str">
        <f t="shared" si="3"/>
        <v>+/-</v>
      </c>
      <c r="J37" t="str">
        <f t="shared" si="4"/>
        <v>0.2</v>
      </c>
      <c r="K37" s="1">
        <f t="shared" si="5"/>
        <v>0.12158054711246201</v>
      </c>
      <c r="L37" s="1">
        <f t="shared" si="6"/>
        <v>6.3999999999999995</v>
      </c>
      <c r="M37" s="1">
        <f t="shared" si="7"/>
        <v>0.1359311840425404</v>
      </c>
      <c r="N37" s="1">
        <f t="shared" si="8"/>
        <v>47.082647334235574</v>
      </c>
      <c r="O37" t="s">
        <v>55</v>
      </c>
    </row>
    <row r="38" spans="1:15" x14ac:dyDescent="0.35">
      <c r="A38" s="11">
        <v>28</v>
      </c>
      <c r="B38" s="10" t="s">
        <v>63</v>
      </c>
      <c r="C38" s="9">
        <v>6.9</v>
      </c>
      <c r="D38" s="8" t="s">
        <v>23</v>
      </c>
      <c r="E38" s="7" t="str">
        <f t="shared" si="0"/>
        <v>Significantly Different</v>
      </c>
      <c r="G38">
        <f t="shared" si="1"/>
        <v>6.9</v>
      </c>
      <c r="H38">
        <f t="shared" si="2"/>
        <v>6</v>
      </c>
      <c r="I38" t="str">
        <f t="shared" si="3"/>
        <v>+/-</v>
      </c>
      <c r="J38" t="str">
        <f t="shared" si="4"/>
        <v>0.2</v>
      </c>
      <c r="K38" s="1">
        <f t="shared" si="5"/>
        <v>0.12158054711246201</v>
      </c>
      <c r="L38" s="1">
        <f t="shared" si="6"/>
        <v>6.6999999999999993</v>
      </c>
      <c r="M38" s="1">
        <f t="shared" si="7"/>
        <v>0.1359311840425404</v>
      </c>
      <c r="N38" s="1">
        <f t="shared" si="8"/>
        <v>49.289646428027865</v>
      </c>
      <c r="O38" t="s">
        <v>54</v>
      </c>
    </row>
    <row r="39" spans="1:15" x14ac:dyDescent="0.35">
      <c r="A39" s="11">
        <v>29</v>
      </c>
      <c r="B39" s="10" t="s">
        <v>61</v>
      </c>
      <c r="C39" s="9">
        <v>6.8</v>
      </c>
      <c r="D39" s="8" t="s">
        <v>17</v>
      </c>
      <c r="E39" s="7" t="str">
        <f t="shared" si="0"/>
        <v>Significantly Different</v>
      </c>
      <c r="G39">
        <f t="shared" si="1"/>
        <v>6.8</v>
      </c>
      <c r="H39">
        <f t="shared" si="2"/>
        <v>6</v>
      </c>
      <c r="I39" t="str">
        <f t="shared" si="3"/>
        <v>+/-</v>
      </c>
      <c r="J39" t="str">
        <f t="shared" si="4"/>
        <v>0.1</v>
      </c>
      <c r="K39" s="1">
        <f t="shared" si="5"/>
        <v>6.0790273556231005E-2</v>
      </c>
      <c r="L39" s="1">
        <f t="shared" si="6"/>
        <v>6.8</v>
      </c>
      <c r="M39" s="1">
        <f t="shared" si="7"/>
        <v>8.5970429323592404E-2</v>
      </c>
      <c r="N39" s="1">
        <f t="shared" si="8"/>
        <v>79.096964543527207</v>
      </c>
      <c r="O39" t="s">
        <v>28</v>
      </c>
    </row>
    <row r="40" spans="1:15" x14ac:dyDescent="0.35">
      <c r="A40" s="11">
        <v>30</v>
      </c>
      <c r="B40" s="10" t="s">
        <v>67</v>
      </c>
      <c r="C40" s="9">
        <v>6.1</v>
      </c>
      <c r="D40" s="8" t="s">
        <v>47</v>
      </c>
      <c r="E40" s="7" t="str">
        <f t="shared" si="0"/>
        <v>Significantly Different</v>
      </c>
      <c r="G40">
        <f t="shared" si="1"/>
        <v>6.1</v>
      </c>
      <c r="H40">
        <f t="shared" si="2"/>
        <v>6</v>
      </c>
      <c r="I40" t="str">
        <f t="shared" si="3"/>
        <v>+/-</v>
      </c>
      <c r="J40" t="str">
        <f t="shared" si="4"/>
        <v>0.5</v>
      </c>
      <c r="K40" s="1">
        <f t="shared" si="5"/>
        <v>0.303951367781155</v>
      </c>
      <c r="L40" s="1">
        <f t="shared" si="6"/>
        <v>7.5</v>
      </c>
      <c r="M40" s="1">
        <f t="shared" si="7"/>
        <v>0.30997079109986531</v>
      </c>
      <c r="N40" s="1">
        <f t="shared" si="8"/>
        <v>24.195828172673458</v>
      </c>
      <c r="O40" t="s">
        <v>52</v>
      </c>
    </row>
    <row r="41" spans="1:15" x14ac:dyDescent="0.35">
      <c r="A41" s="11">
        <v>31</v>
      </c>
      <c r="B41" s="10" t="s">
        <v>52</v>
      </c>
      <c r="C41" s="9">
        <v>5.9</v>
      </c>
      <c r="D41" s="8" t="s">
        <v>12</v>
      </c>
      <c r="E41" s="7" t="str">
        <f t="shared" si="0"/>
        <v>Significantly Different</v>
      </c>
      <c r="G41">
        <f t="shared" si="1"/>
        <v>5.9</v>
      </c>
      <c r="H41">
        <f t="shared" si="2"/>
        <v>6</v>
      </c>
      <c r="I41" t="str">
        <f t="shared" si="3"/>
        <v>+/-</v>
      </c>
      <c r="J41" t="str">
        <f t="shared" si="4"/>
        <v>0.4</v>
      </c>
      <c r="K41" s="1">
        <f t="shared" si="5"/>
        <v>0.24316109422492402</v>
      </c>
      <c r="L41" s="1">
        <f t="shared" si="6"/>
        <v>7.6999999999999993</v>
      </c>
      <c r="M41" s="1">
        <f t="shared" si="7"/>
        <v>0.25064471888253259</v>
      </c>
      <c r="N41" s="1">
        <f t="shared" si="8"/>
        <v>30.720774945227109</v>
      </c>
      <c r="O41" t="s">
        <v>31</v>
      </c>
    </row>
    <row r="42" spans="1:15" x14ac:dyDescent="0.35">
      <c r="A42" s="11">
        <v>32</v>
      </c>
      <c r="B42" s="10" t="s">
        <v>43</v>
      </c>
      <c r="C42" s="9">
        <v>5.8</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5.8</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7.8</v>
      </c>
      <c r="M42" s="1">
        <f t="shared" ref="M42:M62" si="16">IF(AND(ISNUMBER(K42),ISNUMBER($I$7)),SQRT(K42^2+($I$7)^2),"N/A")</f>
        <v>0.1359311840425404</v>
      </c>
      <c r="N42" s="1">
        <f t="shared" ref="N42:N73" si="17">IF(AND(ISNUMBER(L42),ISNUMBER(M42),M42&lt;&gt;0),L42/M42,"NA")</f>
        <v>57.381976438599608</v>
      </c>
      <c r="O42" t="s">
        <v>21</v>
      </c>
    </row>
    <row r="43" spans="1:15" x14ac:dyDescent="0.35">
      <c r="A43" s="11">
        <v>33</v>
      </c>
      <c r="B43" s="10" t="s">
        <v>66</v>
      </c>
      <c r="C43" s="9">
        <v>5.6</v>
      </c>
      <c r="D43" s="8" t="s">
        <v>23</v>
      </c>
      <c r="E43" s="7" t="str">
        <f t="shared" si="9"/>
        <v>Significantly Different</v>
      </c>
      <c r="G43">
        <f t="shared" si="10"/>
        <v>5.6</v>
      </c>
      <c r="H43">
        <f t="shared" si="11"/>
        <v>6</v>
      </c>
      <c r="I43" t="str">
        <f t="shared" si="12"/>
        <v>+/-</v>
      </c>
      <c r="J43" t="str">
        <f t="shared" si="13"/>
        <v>0.2</v>
      </c>
      <c r="K43" s="1">
        <f t="shared" si="14"/>
        <v>0.12158054711246201</v>
      </c>
      <c r="L43" s="1">
        <f t="shared" si="15"/>
        <v>8</v>
      </c>
      <c r="M43" s="1">
        <f t="shared" si="16"/>
        <v>0.1359311840425404</v>
      </c>
      <c r="N43" s="1">
        <f t="shared" si="17"/>
        <v>58.853309167794471</v>
      </c>
      <c r="O43" t="s">
        <v>33</v>
      </c>
    </row>
    <row r="44" spans="1:15" x14ac:dyDescent="0.35">
      <c r="A44" s="11">
        <v>34</v>
      </c>
      <c r="B44" s="10" t="s">
        <v>65</v>
      </c>
      <c r="C44" s="9">
        <v>5.4</v>
      </c>
      <c r="D44" s="8" t="s">
        <v>23</v>
      </c>
      <c r="E44" s="7" t="str">
        <f t="shared" si="9"/>
        <v>Significantly Different</v>
      </c>
      <c r="G44">
        <f t="shared" si="10"/>
        <v>5.4</v>
      </c>
      <c r="H44">
        <f t="shared" si="11"/>
        <v>6</v>
      </c>
      <c r="I44" t="str">
        <f t="shared" si="12"/>
        <v>+/-</v>
      </c>
      <c r="J44" t="str">
        <f t="shared" si="13"/>
        <v>0.2</v>
      </c>
      <c r="K44" s="1">
        <f t="shared" si="14"/>
        <v>0.12158054711246201</v>
      </c>
      <c r="L44" s="1">
        <f t="shared" si="15"/>
        <v>8.1999999999999993</v>
      </c>
      <c r="M44" s="1">
        <f t="shared" si="16"/>
        <v>0.1359311840425404</v>
      </c>
      <c r="N44" s="1">
        <f t="shared" si="17"/>
        <v>60.324641896989327</v>
      </c>
      <c r="O44" t="s">
        <v>49</v>
      </c>
    </row>
    <row r="45" spans="1:15" x14ac:dyDescent="0.35">
      <c r="A45" s="11">
        <v>35</v>
      </c>
      <c r="B45" s="10" t="s">
        <v>30</v>
      </c>
      <c r="C45" s="9">
        <v>5.3</v>
      </c>
      <c r="D45" s="8" t="s">
        <v>23</v>
      </c>
      <c r="E45" s="7" t="str">
        <f t="shared" si="9"/>
        <v>Significantly Different</v>
      </c>
      <c r="G45">
        <f t="shared" si="10"/>
        <v>5.3</v>
      </c>
      <c r="H45">
        <f t="shared" si="11"/>
        <v>6</v>
      </c>
      <c r="I45" t="str">
        <f t="shared" si="12"/>
        <v>+/-</v>
      </c>
      <c r="J45" t="str">
        <f t="shared" si="13"/>
        <v>0.2</v>
      </c>
      <c r="K45" s="1">
        <f t="shared" si="14"/>
        <v>0.12158054711246201</v>
      </c>
      <c r="L45" s="1">
        <f t="shared" si="15"/>
        <v>8.3000000000000007</v>
      </c>
      <c r="M45" s="1">
        <f t="shared" si="16"/>
        <v>0.1359311840425404</v>
      </c>
      <c r="N45" s="1">
        <f t="shared" si="17"/>
        <v>61.060308261586769</v>
      </c>
      <c r="O45" t="s">
        <v>46</v>
      </c>
    </row>
    <row r="46" spans="1:15" x14ac:dyDescent="0.35">
      <c r="A46" s="11">
        <v>36</v>
      </c>
      <c r="B46" s="10" t="s">
        <v>34</v>
      </c>
      <c r="C46" s="9">
        <v>5.2</v>
      </c>
      <c r="D46" s="8" t="s">
        <v>23</v>
      </c>
      <c r="E46" s="7" t="str">
        <f t="shared" si="9"/>
        <v>Significantly Different</v>
      </c>
      <c r="G46">
        <f t="shared" si="10"/>
        <v>5.2</v>
      </c>
      <c r="H46">
        <f t="shared" si="11"/>
        <v>6</v>
      </c>
      <c r="I46" t="str">
        <f t="shared" si="12"/>
        <v>+/-</v>
      </c>
      <c r="J46" t="str">
        <f t="shared" si="13"/>
        <v>0.2</v>
      </c>
      <c r="K46" s="1">
        <f t="shared" si="14"/>
        <v>0.12158054711246201</v>
      </c>
      <c r="L46" s="1">
        <f t="shared" si="15"/>
        <v>8.3999999999999986</v>
      </c>
      <c r="M46" s="1">
        <f t="shared" si="16"/>
        <v>0.1359311840425404</v>
      </c>
      <c r="N46" s="1">
        <f t="shared" si="17"/>
        <v>61.795974626184183</v>
      </c>
      <c r="O46" t="s">
        <v>45</v>
      </c>
    </row>
    <row r="47" spans="1:15" x14ac:dyDescent="0.35">
      <c r="A47" s="11">
        <v>37</v>
      </c>
      <c r="B47" s="10" t="s">
        <v>14</v>
      </c>
      <c r="C47" s="9">
        <v>5.0999999999999996</v>
      </c>
      <c r="D47" s="8" t="s">
        <v>23</v>
      </c>
      <c r="E47" s="7" t="str">
        <f t="shared" si="9"/>
        <v>Significantly Different</v>
      </c>
      <c r="G47">
        <f t="shared" si="10"/>
        <v>5.0999999999999996</v>
      </c>
      <c r="H47">
        <f t="shared" si="11"/>
        <v>6</v>
      </c>
      <c r="I47" t="str">
        <f t="shared" si="12"/>
        <v>+/-</v>
      </c>
      <c r="J47" t="str">
        <f t="shared" si="13"/>
        <v>0.2</v>
      </c>
      <c r="K47" s="1">
        <f t="shared" si="14"/>
        <v>0.12158054711246201</v>
      </c>
      <c r="L47" s="1">
        <f t="shared" si="15"/>
        <v>8.5</v>
      </c>
      <c r="M47" s="1">
        <f t="shared" si="16"/>
        <v>0.1359311840425404</v>
      </c>
      <c r="N47" s="1">
        <f t="shared" si="17"/>
        <v>62.531640990781625</v>
      </c>
      <c r="O47" t="s">
        <v>43</v>
      </c>
    </row>
    <row r="48" spans="1:15" x14ac:dyDescent="0.35">
      <c r="A48" s="11">
        <v>38</v>
      </c>
      <c r="B48" s="10" t="s">
        <v>45</v>
      </c>
      <c r="C48" s="9">
        <v>5</v>
      </c>
      <c r="D48" s="8" t="s">
        <v>17</v>
      </c>
      <c r="E48" s="7" t="str">
        <f t="shared" si="9"/>
        <v>Significantly Different</v>
      </c>
      <c r="G48">
        <f t="shared" si="10"/>
        <v>5</v>
      </c>
      <c r="H48">
        <f t="shared" si="11"/>
        <v>6</v>
      </c>
      <c r="I48" t="str">
        <f t="shared" si="12"/>
        <v>+/-</v>
      </c>
      <c r="J48" t="str">
        <f t="shared" si="13"/>
        <v>0.1</v>
      </c>
      <c r="K48" s="1">
        <f t="shared" si="14"/>
        <v>6.0790273556231005E-2</v>
      </c>
      <c r="L48" s="1">
        <f t="shared" si="15"/>
        <v>8.6</v>
      </c>
      <c r="M48" s="1">
        <f t="shared" si="16"/>
        <v>8.5970429323592404E-2</v>
      </c>
      <c r="N48" s="1">
        <f t="shared" si="17"/>
        <v>100.03439633446088</v>
      </c>
      <c r="O48" t="s">
        <v>40</v>
      </c>
    </row>
    <row r="49" spans="1:15" x14ac:dyDescent="0.35">
      <c r="A49" s="11">
        <v>39</v>
      </c>
      <c r="B49" s="10" t="s">
        <v>58</v>
      </c>
      <c r="C49" s="9">
        <v>4.7</v>
      </c>
      <c r="D49" s="8" t="s">
        <v>23</v>
      </c>
      <c r="E49" s="7" t="str">
        <f t="shared" si="9"/>
        <v>Significantly Different</v>
      </c>
      <c r="G49">
        <f t="shared" si="10"/>
        <v>4.7</v>
      </c>
      <c r="H49">
        <f t="shared" si="11"/>
        <v>6</v>
      </c>
      <c r="I49" t="str">
        <f t="shared" si="12"/>
        <v>+/-</v>
      </c>
      <c r="J49" t="str">
        <f t="shared" si="13"/>
        <v>0.2</v>
      </c>
      <c r="K49" s="1">
        <f t="shared" si="14"/>
        <v>0.12158054711246201</v>
      </c>
      <c r="L49" s="1">
        <f t="shared" si="15"/>
        <v>8.8999999999999986</v>
      </c>
      <c r="M49" s="1">
        <f t="shared" si="16"/>
        <v>0.1359311840425404</v>
      </c>
      <c r="N49" s="1">
        <f t="shared" si="17"/>
        <v>65.474306449171337</v>
      </c>
      <c r="O49" t="s">
        <v>38</v>
      </c>
    </row>
    <row r="50" spans="1:15" x14ac:dyDescent="0.35">
      <c r="A50" s="11">
        <v>40</v>
      </c>
      <c r="B50" s="10" t="s">
        <v>46</v>
      </c>
      <c r="C50" s="9">
        <v>4.4000000000000004</v>
      </c>
      <c r="D50" s="8" t="s">
        <v>12</v>
      </c>
      <c r="E50" s="7" t="str">
        <f t="shared" si="9"/>
        <v>Significantly Different</v>
      </c>
      <c r="G50">
        <f t="shared" si="10"/>
        <v>4.4000000000000004</v>
      </c>
      <c r="H50">
        <f t="shared" si="11"/>
        <v>6</v>
      </c>
      <c r="I50" t="str">
        <f t="shared" si="12"/>
        <v>+/-</v>
      </c>
      <c r="J50" t="str">
        <f t="shared" si="13"/>
        <v>0.4</v>
      </c>
      <c r="K50" s="1">
        <f t="shared" si="14"/>
        <v>0.24316109422492402</v>
      </c>
      <c r="L50" s="1">
        <f t="shared" si="15"/>
        <v>9.1999999999999993</v>
      </c>
      <c r="M50" s="1">
        <f t="shared" si="16"/>
        <v>0.25064471888253259</v>
      </c>
      <c r="N50" s="1">
        <f t="shared" si="17"/>
        <v>36.705341492998627</v>
      </c>
      <c r="O50" t="s">
        <v>36</v>
      </c>
    </row>
    <row r="51" spans="1:15" x14ac:dyDescent="0.35">
      <c r="A51" s="11">
        <v>41</v>
      </c>
      <c r="B51" s="10" t="s">
        <v>39</v>
      </c>
      <c r="C51" s="9">
        <v>4.3</v>
      </c>
      <c r="D51" s="8" t="s">
        <v>23</v>
      </c>
      <c r="E51" s="7" t="str">
        <f t="shared" si="9"/>
        <v>Significantly Different</v>
      </c>
      <c r="G51">
        <f t="shared" si="10"/>
        <v>4.3</v>
      </c>
      <c r="H51">
        <f t="shared" si="11"/>
        <v>6</v>
      </c>
      <c r="I51" t="str">
        <f t="shared" si="12"/>
        <v>+/-</v>
      </c>
      <c r="J51" t="str">
        <f t="shared" si="13"/>
        <v>0.2</v>
      </c>
      <c r="K51" s="1">
        <f t="shared" si="14"/>
        <v>0.12158054711246201</v>
      </c>
      <c r="L51" s="1">
        <f t="shared" si="15"/>
        <v>9.3000000000000007</v>
      </c>
      <c r="M51" s="1">
        <f t="shared" si="16"/>
        <v>0.1359311840425404</v>
      </c>
      <c r="N51" s="1">
        <f t="shared" si="17"/>
        <v>68.416971907561077</v>
      </c>
      <c r="O51" t="s">
        <v>34</v>
      </c>
    </row>
    <row r="52" spans="1:15" x14ac:dyDescent="0.35">
      <c r="A52" s="11">
        <v>42</v>
      </c>
      <c r="B52" s="10" t="s">
        <v>25</v>
      </c>
      <c r="C52" s="9">
        <v>4.2</v>
      </c>
      <c r="D52" s="8" t="s">
        <v>12</v>
      </c>
      <c r="E52" s="7" t="str">
        <f t="shared" si="9"/>
        <v>Significantly Different</v>
      </c>
      <c r="G52">
        <f t="shared" si="10"/>
        <v>4.2</v>
      </c>
      <c r="H52">
        <f t="shared" si="11"/>
        <v>6</v>
      </c>
      <c r="I52" t="str">
        <f t="shared" si="12"/>
        <v>+/-</v>
      </c>
      <c r="J52" t="str">
        <f t="shared" si="13"/>
        <v>0.4</v>
      </c>
      <c r="K52" s="1">
        <f t="shared" si="14"/>
        <v>0.24316109422492402</v>
      </c>
      <c r="L52" s="1">
        <f t="shared" si="15"/>
        <v>9.3999999999999986</v>
      </c>
      <c r="M52" s="1">
        <f t="shared" si="16"/>
        <v>0.25064471888253259</v>
      </c>
      <c r="N52" s="1">
        <f t="shared" si="17"/>
        <v>37.503283699368154</v>
      </c>
      <c r="O52" t="s">
        <v>32</v>
      </c>
    </row>
    <row r="53" spans="1:15" x14ac:dyDescent="0.35">
      <c r="A53" s="11">
        <v>43</v>
      </c>
      <c r="B53" s="10" t="s">
        <v>62</v>
      </c>
      <c r="C53" s="9">
        <v>4.0999999999999996</v>
      </c>
      <c r="D53" s="8" t="s">
        <v>41</v>
      </c>
      <c r="E53" s="7" t="str">
        <f t="shared" si="9"/>
        <v>Significantly Different</v>
      </c>
      <c r="G53">
        <f t="shared" si="10"/>
        <v>4.0999999999999996</v>
      </c>
      <c r="H53">
        <f t="shared" si="11"/>
        <v>6</v>
      </c>
      <c r="I53" t="str">
        <f t="shared" si="12"/>
        <v>+/-</v>
      </c>
      <c r="J53" t="str">
        <f t="shared" si="13"/>
        <v>0.3</v>
      </c>
      <c r="K53" s="1">
        <f t="shared" si="14"/>
        <v>0.18237082066869301</v>
      </c>
      <c r="L53" s="1">
        <f t="shared" si="15"/>
        <v>9.5</v>
      </c>
      <c r="M53" s="1">
        <f t="shared" si="16"/>
        <v>0.19223572402239389</v>
      </c>
      <c r="N53" s="1">
        <f t="shared" si="17"/>
        <v>49.418494134281346</v>
      </c>
      <c r="O53" t="s">
        <v>30</v>
      </c>
    </row>
    <row r="54" spans="1:15" x14ac:dyDescent="0.35">
      <c r="A54" s="11">
        <v>43</v>
      </c>
      <c r="B54" s="10" t="s">
        <v>57</v>
      </c>
      <c r="C54" s="9">
        <v>4.0999999999999996</v>
      </c>
      <c r="D54" s="8" t="s">
        <v>17</v>
      </c>
      <c r="E54" s="7" t="str">
        <f t="shared" si="9"/>
        <v>Significantly Different</v>
      </c>
      <c r="G54">
        <f t="shared" si="10"/>
        <v>4.0999999999999996</v>
      </c>
      <c r="H54">
        <f t="shared" si="11"/>
        <v>6</v>
      </c>
      <c r="I54" t="str">
        <f t="shared" si="12"/>
        <v>+/-</v>
      </c>
      <c r="J54" t="str">
        <f t="shared" si="13"/>
        <v>0.1</v>
      </c>
      <c r="K54" s="1">
        <f t="shared" si="14"/>
        <v>6.0790273556231005E-2</v>
      </c>
      <c r="L54" s="1">
        <f t="shared" si="15"/>
        <v>9.5</v>
      </c>
      <c r="M54" s="1">
        <f t="shared" si="16"/>
        <v>8.5970429323592404E-2</v>
      </c>
      <c r="N54" s="1">
        <f t="shared" si="17"/>
        <v>110.50311222992771</v>
      </c>
      <c r="O54" t="s">
        <v>24</v>
      </c>
    </row>
    <row r="55" spans="1:15" x14ac:dyDescent="0.35">
      <c r="A55" s="11">
        <v>45</v>
      </c>
      <c r="B55" s="10" t="s">
        <v>64</v>
      </c>
      <c r="C55" s="9">
        <v>4</v>
      </c>
      <c r="D55" s="8" t="s">
        <v>23</v>
      </c>
      <c r="E55" s="7" t="str">
        <f t="shared" si="9"/>
        <v>Significantly Different</v>
      </c>
      <c r="G55">
        <f t="shared" si="10"/>
        <v>4</v>
      </c>
      <c r="H55">
        <f t="shared" si="11"/>
        <v>6</v>
      </c>
      <c r="I55" t="str">
        <f t="shared" si="12"/>
        <v>+/-</v>
      </c>
      <c r="J55" t="str">
        <f t="shared" si="13"/>
        <v>0.2</v>
      </c>
      <c r="K55" s="1">
        <f t="shared" si="14"/>
        <v>0.12158054711246201</v>
      </c>
      <c r="L55" s="1">
        <f t="shared" si="15"/>
        <v>9.6</v>
      </c>
      <c r="M55" s="1">
        <f t="shared" si="16"/>
        <v>0.1359311840425404</v>
      </c>
      <c r="N55" s="1">
        <f t="shared" si="17"/>
        <v>70.623971001353354</v>
      </c>
      <c r="O55" t="s">
        <v>27</v>
      </c>
    </row>
    <row r="56" spans="1:15" x14ac:dyDescent="0.35">
      <c r="A56" s="11">
        <v>46</v>
      </c>
      <c r="B56" s="10" t="s">
        <v>51</v>
      </c>
      <c r="C56" s="9">
        <v>3.5</v>
      </c>
      <c r="D56" s="8" t="s">
        <v>17</v>
      </c>
      <c r="E56" s="7" t="str">
        <f t="shared" si="9"/>
        <v>Significantly Different</v>
      </c>
      <c r="G56">
        <f t="shared" si="10"/>
        <v>3.5</v>
      </c>
      <c r="H56">
        <f t="shared" si="11"/>
        <v>6</v>
      </c>
      <c r="I56" t="str">
        <f t="shared" si="12"/>
        <v>+/-</v>
      </c>
      <c r="J56" t="str">
        <f t="shared" si="13"/>
        <v>0.1</v>
      </c>
      <c r="K56" s="1">
        <f t="shared" si="14"/>
        <v>6.0790273556231005E-2</v>
      </c>
      <c r="L56" s="1">
        <f t="shared" si="15"/>
        <v>10.1</v>
      </c>
      <c r="M56" s="1">
        <f t="shared" si="16"/>
        <v>8.5970429323592404E-2</v>
      </c>
      <c r="N56" s="1">
        <f t="shared" si="17"/>
        <v>117.48225616023893</v>
      </c>
      <c r="O56" t="s">
        <v>25</v>
      </c>
    </row>
    <row r="57" spans="1:15" x14ac:dyDescent="0.35">
      <c r="A57" s="11">
        <v>46</v>
      </c>
      <c r="B57" s="10" t="s">
        <v>32</v>
      </c>
      <c r="C57" s="9">
        <v>3.5</v>
      </c>
      <c r="D57" s="8" t="s">
        <v>41</v>
      </c>
      <c r="E57" s="7" t="str">
        <f t="shared" si="9"/>
        <v>Significantly Different</v>
      </c>
      <c r="G57">
        <f t="shared" si="10"/>
        <v>3.5</v>
      </c>
      <c r="H57">
        <f t="shared" si="11"/>
        <v>6</v>
      </c>
      <c r="I57" t="str">
        <f t="shared" si="12"/>
        <v>+/-</v>
      </c>
      <c r="J57" t="str">
        <f t="shared" si="13"/>
        <v>0.3</v>
      </c>
      <c r="K57" s="1">
        <f t="shared" si="14"/>
        <v>0.18237082066869301</v>
      </c>
      <c r="L57" s="1">
        <f t="shared" si="15"/>
        <v>10.1</v>
      </c>
      <c r="M57" s="1">
        <f t="shared" si="16"/>
        <v>0.19223572402239389</v>
      </c>
      <c r="N57" s="1">
        <f t="shared" si="17"/>
        <v>52.539662184867531</v>
      </c>
      <c r="O57" t="s">
        <v>22</v>
      </c>
    </row>
    <row r="58" spans="1:15" x14ac:dyDescent="0.35">
      <c r="A58" s="11">
        <v>48</v>
      </c>
      <c r="B58" s="10" t="s">
        <v>11</v>
      </c>
      <c r="C58" s="9">
        <v>3.4</v>
      </c>
      <c r="D58" s="8" t="s">
        <v>47</v>
      </c>
      <c r="E58" s="7" t="str">
        <f t="shared" si="9"/>
        <v>Significantly Different</v>
      </c>
      <c r="G58">
        <f t="shared" si="10"/>
        <v>3.4</v>
      </c>
      <c r="H58">
        <f t="shared" si="11"/>
        <v>6</v>
      </c>
      <c r="I58" t="str">
        <f t="shared" si="12"/>
        <v>+/-</v>
      </c>
      <c r="J58" t="str">
        <f t="shared" si="13"/>
        <v>0.5</v>
      </c>
      <c r="K58" s="1">
        <f t="shared" si="14"/>
        <v>0.303951367781155</v>
      </c>
      <c r="L58" s="1">
        <f t="shared" si="15"/>
        <v>10.199999999999999</v>
      </c>
      <c r="M58" s="1">
        <f t="shared" si="16"/>
        <v>0.30997079109986531</v>
      </c>
      <c r="N58" s="1">
        <f t="shared" si="17"/>
        <v>32.906326314835901</v>
      </c>
      <c r="O58" t="s">
        <v>19</v>
      </c>
    </row>
    <row r="59" spans="1:15" x14ac:dyDescent="0.35">
      <c r="A59" s="11">
        <v>49</v>
      </c>
      <c r="B59" s="10" t="s">
        <v>55</v>
      </c>
      <c r="C59" s="9">
        <v>2.2000000000000002</v>
      </c>
      <c r="D59" s="8" t="s">
        <v>41</v>
      </c>
      <c r="E59" s="7" t="str">
        <f t="shared" si="9"/>
        <v>Significantly Different</v>
      </c>
      <c r="G59">
        <f t="shared" si="10"/>
        <v>2.2000000000000002</v>
      </c>
      <c r="H59">
        <f t="shared" si="11"/>
        <v>6</v>
      </c>
      <c r="I59" t="str">
        <f t="shared" si="12"/>
        <v>+/-</v>
      </c>
      <c r="J59" t="str">
        <f t="shared" si="13"/>
        <v>0.3</v>
      </c>
      <c r="K59" s="1">
        <f t="shared" si="14"/>
        <v>0.18237082066869301</v>
      </c>
      <c r="L59" s="1">
        <f t="shared" si="15"/>
        <v>11.399999999999999</v>
      </c>
      <c r="M59" s="1">
        <f t="shared" si="16"/>
        <v>0.19223572402239389</v>
      </c>
      <c r="N59" s="1">
        <f t="shared" si="17"/>
        <v>59.302192961137607</v>
      </c>
      <c r="O59" t="s">
        <v>16</v>
      </c>
    </row>
    <row r="60" spans="1:15" x14ac:dyDescent="0.35">
      <c r="A60" s="11">
        <v>50</v>
      </c>
      <c r="B60" s="10" t="s">
        <v>35</v>
      </c>
      <c r="C60" s="9">
        <v>2.1</v>
      </c>
      <c r="D60" s="8" t="s">
        <v>23</v>
      </c>
      <c r="E60" s="7" t="str">
        <f t="shared" si="9"/>
        <v>Significantly Different</v>
      </c>
      <c r="G60">
        <f t="shared" si="10"/>
        <v>2.1</v>
      </c>
      <c r="H60">
        <f t="shared" si="11"/>
        <v>6</v>
      </c>
      <c r="I60" t="str">
        <f t="shared" si="12"/>
        <v>+/-</v>
      </c>
      <c r="J60" t="str">
        <f t="shared" si="13"/>
        <v>0.2</v>
      </c>
      <c r="K60" s="1">
        <f t="shared" si="14"/>
        <v>0.12158054711246201</v>
      </c>
      <c r="L60" s="1">
        <f t="shared" si="15"/>
        <v>11.5</v>
      </c>
      <c r="M60" s="1">
        <f t="shared" si="16"/>
        <v>0.1359311840425404</v>
      </c>
      <c r="N60" s="1">
        <f t="shared" si="17"/>
        <v>84.601631928704549</v>
      </c>
      <c r="O60" t="s">
        <v>14</v>
      </c>
    </row>
    <row r="61" spans="1:15" x14ac:dyDescent="0.35">
      <c r="A61" s="11">
        <v>51</v>
      </c>
      <c r="B61" s="10" t="s">
        <v>16</v>
      </c>
      <c r="C61" s="9">
        <v>1.6</v>
      </c>
      <c r="D61" s="8" t="s">
        <v>23</v>
      </c>
      <c r="E61" s="7" t="str">
        <f t="shared" si="9"/>
        <v>Significantly Different</v>
      </c>
      <c r="G61">
        <f t="shared" si="10"/>
        <v>1.6</v>
      </c>
      <c r="H61">
        <f t="shared" si="11"/>
        <v>6</v>
      </c>
      <c r="I61" t="str">
        <f t="shared" si="12"/>
        <v>+/-</v>
      </c>
      <c r="J61" t="str">
        <f t="shared" si="13"/>
        <v>0.2</v>
      </c>
      <c r="K61" s="1">
        <f t="shared" si="14"/>
        <v>0.12158054711246201</v>
      </c>
      <c r="L61" s="1">
        <f t="shared" si="15"/>
        <v>12</v>
      </c>
      <c r="M61" s="1">
        <f t="shared" si="16"/>
        <v>0.1359311840425404</v>
      </c>
      <c r="N61" s="1">
        <f t="shared" si="17"/>
        <v>88.279963751691696</v>
      </c>
      <c r="O61" t="s">
        <v>11</v>
      </c>
    </row>
    <row r="62" spans="1:15" ht="15" thickBot="1" x14ac:dyDescent="0.4">
      <c r="A62" s="6"/>
      <c r="B62" s="5" t="s">
        <v>9</v>
      </c>
      <c r="C62" s="4">
        <v>2.7</v>
      </c>
      <c r="D62" s="3" t="s">
        <v>23</v>
      </c>
      <c r="E62" s="2" t="str">
        <f t="shared" si="9"/>
        <v>Significantly Different</v>
      </c>
      <c r="G62">
        <f t="shared" si="10"/>
        <v>2.7</v>
      </c>
      <c r="H62">
        <f t="shared" si="11"/>
        <v>6</v>
      </c>
      <c r="I62" t="str">
        <f t="shared" si="12"/>
        <v>+/-</v>
      </c>
      <c r="J62" t="str">
        <f t="shared" si="13"/>
        <v>0.2</v>
      </c>
      <c r="K62" s="1">
        <f t="shared" si="14"/>
        <v>0.12158054711246201</v>
      </c>
      <c r="L62" s="1">
        <f t="shared" si="15"/>
        <v>10.899999999999999</v>
      </c>
      <c r="M62" s="1">
        <f t="shared" si="16"/>
        <v>0.1359311840425404</v>
      </c>
      <c r="N62" s="1">
        <f t="shared" si="17"/>
        <v>80.187633741119953</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99" priority="1" operator="equal">
      <formula>"OTHER ERROR"</formula>
    </cfRule>
    <cfRule type="cellIs" dxfId="398" priority="2" operator="equal">
      <formula>"Statistical Test not applicable"</formula>
    </cfRule>
    <cfRule type="cellIs" dxfId="397" priority="3" operator="equal">
      <formula>"Geography Selected"</formula>
    </cfRule>
  </conditionalFormatting>
  <conditionalFormatting sqref="E10:J62">
    <cfRule type="cellIs" dxfId="396" priority="4" operator="equal">
      <formula>"Not Significantly Different"</formula>
    </cfRule>
  </conditionalFormatting>
  <conditionalFormatting sqref="F10:J62">
    <cfRule type="cellIs" dxfId="3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89E1F8A-023C-437D-BD25-40DF662269A2}">
      <formula1>$O$10:$O$62</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B048B-945F-4F94-8B94-87C53F530E96}">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137</v>
      </c>
    </row>
    <row r="2" spans="1:16" x14ac:dyDescent="0.35">
      <c r="A2" s="25" t="s">
        <v>92</v>
      </c>
      <c r="B2" t="s">
        <v>136</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10.7</v>
      </c>
      <c r="C6" t="s">
        <v>86</v>
      </c>
      <c r="H6" s="13" t="s">
        <v>85</v>
      </c>
      <c r="I6">
        <f>VLOOKUP($B$4,$B$9:$K$62,6,FALSE)</f>
        <v>10.7</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10.7</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10.7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55</v>
      </c>
      <c r="C11" s="9">
        <v>36.700000000000003</v>
      </c>
      <c r="D11" s="12" t="s">
        <v>135</v>
      </c>
      <c r="E11" s="7" t="str">
        <f t="shared" si="0"/>
        <v>Significantly Different</v>
      </c>
      <c r="G11">
        <f t="shared" si="1"/>
        <v>36.700000000000003</v>
      </c>
      <c r="H11">
        <f t="shared" si="2"/>
        <v>6</v>
      </c>
      <c r="I11" t="str">
        <f t="shared" si="3"/>
        <v>+/-</v>
      </c>
      <c r="J11" t="str">
        <f t="shared" si="4"/>
        <v>7.6</v>
      </c>
      <c r="K11" s="1">
        <f t="shared" si="5"/>
        <v>4.6200607902735555</v>
      </c>
      <c r="L11" s="1">
        <f t="shared" si="6"/>
        <v>-26.000000000000004</v>
      </c>
      <c r="M11" s="1">
        <f t="shared" si="7"/>
        <v>4.6204607089750418</v>
      </c>
      <c r="N11" s="1">
        <f t="shared" si="8"/>
        <v>-5.6271444857211197</v>
      </c>
      <c r="O11" t="s">
        <v>51</v>
      </c>
    </row>
    <row r="12" spans="1:16" x14ac:dyDescent="0.35">
      <c r="A12" s="11">
        <v>2</v>
      </c>
      <c r="B12" s="10" t="s">
        <v>52</v>
      </c>
      <c r="C12" s="9">
        <v>26</v>
      </c>
      <c r="D12" s="8" t="s">
        <v>134</v>
      </c>
      <c r="E12" s="7" t="str">
        <f t="shared" si="0"/>
        <v>Significantly Different</v>
      </c>
      <c r="G12">
        <f t="shared" si="1"/>
        <v>26</v>
      </c>
      <c r="H12">
        <f t="shared" si="2"/>
        <v>6</v>
      </c>
      <c r="I12" t="str">
        <f t="shared" si="3"/>
        <v>+/-</v>
      </c>
      <c r="J12" t="str">
        <f t="shared" si="4"/>
        <v>3.0</v>
      </c>
      <c r="K12" s="1">
        <f t="shared" si="5"/>
        <v>1.8237082066869301</v>
      </c>
      <c r="L12" s="1">
        <f t="shared" si="6"/>
        <v>-15.3</v>
      </c>
      <c r="M12" s="1">
        <f t="shared" si="7"/>
        <v>1.8247210966326608</v>
      </c>
      <c r="N12" s="1">
        <f t="shared" si="8"/>
        <v>-8.3848430471016151</v>
      </c>
      <c r="O12" t="s">
        <v>44</v>
      </c>
    </row>
    <row r="13" spans="1:16" x14ac:dyDescent="0.35">
      <c r="A13" s="11">
        <v>3</v>
      </c>
      <c r="B13" s="10" t="s">
        <v>62</v>
      </c>
      <c r="C13" s="9">
        <v>25.3</v>
      </c>
      <c r="D13" s="8" t="s">
        <v>133</v>
      </c>
      <c r="E13" s="7" t="str">
        <f t="shared" si="0"/>
        <v>Significantly Different</v>
      </c>
      <c r="G13">
        <f t="shared" si="1"/>
        <v>25.3</v>
      </c>
      <c r="H13">
        <f t="shared" si="2"/>
        <v>6</v>
      </c>
      <c r="I13" t="str">
        <f t="shared" si="3"/>
        <v>+/-</v>
      </c>
      <c r="J13" t="str">
        <f t="shared" si="4"/>
        <v>3.5</v>
      </c>
      <c r="K13" s="1">
        <f t="shared" si="5"/>
        <v>2.1276595744680851</v>
      </c>
      <c r="L13" s="1">
        <f t="shared" si="6"/>
        <v>-14.600000000000001</v>
      </c>
      <c r="M13" s="1">
        <f t="shared" si="7"/>
        <v>2.1285278297886441</v>
      </c>
      <c r="N13" s="1">
        <f t="shared" si="8"/>
        <v>-6.8592008972932872</v>
      </c>
      <c r="O13" t="s">
        <v>42</v>
      </c>
    </row>
    <row r="14" spans="1:16" x14ac:dyDescent="0.35">
      <c r="A14" s="11">
        <v>4</v>
      </c>
      <c r="B14" s="10" t="s">
        <v>25</v>
      </c>
      <c r="C14" s="9">
        <v>24.3</v>
      </c>
      <c r="D14" s="8" t="s">
        <v>132</v>
      </c>
      <c r="E14" s="7" t="str">
        <f t="shared" si="0"/>
        <v>Significantly Different</v>
      </c>
      <c r="G14">
        <f t="shared" si="1"/>
        <v>24.3</v>
      </c>
      <c r="H14">
        <f t="shared" si="2"/>
        <v>6</v>
      </c>
      <c r="I14" t="str">
        <f t="shared" si="3"/>
        <v>+/-</v>
      </c>
      <c r="J14" t="str">
        <f t="shared" si="4"/>
        <v>4.0</v>
      </c>
      <c r="K14" s="1">
        <f t="shared" si="5"/>
        <v>2.43161094224924</v>
      </c>
      <c r="L14" s="1">
        <f t="shared" si="6"/>
        <v>-13.600000000000001</v>
      </c>
      <c r="M14" s="1">
        <f t="shared" si="7"/>
        <v>2.4323707019747789</v>
      </c>
      <c r="N14" s="1">
        <f t="shared" si="8"/>
        <v>-5.5912530063606312</v>
      </c>
      <c r="O14" t="s">
        <v>58</v>
      </c>
    </row>
    <row r="15" spans="1:16" x14ac:dyDescent="0.35">
      <c r="A15" s="11">
        <v>5</v>
      </c>
      <c r="B15" s="10" t="s">
        <v>16</v>
      </c>
      <c r="C15" s="9">
        <v>23.1</v>
      </c>
      <c r="D15" s="8" t="s">
        <v>131</v>
      </c>
      <c r="E15" s="7" t="str">
        <f t="shared" si="0"/>
        <v>Significantly Different</v>
      </c>
      <c r="G15">
        <f t="shared" si="1"/>
        <v>23.1</v>
      </c>
      <c r="H15">
        <f t="shared" si="2"/>
        <v>6</v>
      </c>
      <c r="I15" t="str">
        <f t="shared" si="3"/>
        <v>+/-</v>
      </c>
      <c r="J15" t="str">
        <f t="shared" si="4"/>
        <v>4.9</v>
      </c>
      <c r="K15" s="1">
        <f t="shared" si="5"/>
        <v>2.9787234042553195</v>
      </c>
      <c r="L15" s="1">
        <f t="shared" si="6"/>
        <v>-12.400000000000002</v>
      </c>
      <c r="M15" s="1">
        <f t="shared" si="7"/>
        <v>2.9793436485940052</v>
      </c>
      <c r="N15" s="1">
        <f t="shared" si="8"/>
        <v>-4.1619905128606893</v>
      </c>
      <c r="O15" t="s">
        <v>18</v>
      </c>
    </row>
    <row r="16" spans="1:16" x14ac:dyDescent="0.35">
      <c r="A16" s="11">
        <v>6</v>
      </c>
      <c r="B16" s="10" t="s">
        <v>53</v>
      </c>
      <c r="C16" s="9">
        <v>22.3</v>
      </c>
      <c r="D16" s="8" t="s">
        <v>118</v>
      </c>
      <c r="E16" s="7" t="str">
        <f t="shared" si="0"/>
        <v>Significantly Different</v>
      </c>
      <c r="G16">
        <f t="shared" si="1"/>
        <v>22.3</v>
      </c>
      <c r="H16">
        <f t="shared" si="2"/>
        <v>6</v>
      </c>
      <c r="I16" t="str">
        <f t="shared" si="3"/>
        <v>+/-</v>
      </c>
      <c r="J16" t="str">
        <f t="shared" si="4"/>
        <v>1.2</v>
      </c>
      <c r="K16" s="1">
        <f t="shared" si="5"/>
        <v>0.72948328267477203</v>
      </c>
      <c r="L16" s="1">
        <f t="shared" si="6"/>
        <v>-11.600000000000001</v>
      </c>
      <c r="M16" s="1">
        <f t="shared" si="7"/>
        <v>0.73201182849801194</v>
      </c>
      <c r="N16" s="1">
        <f t="shared" si="8"/>
        <v>-15.846738465690661</v>
      </c>
      <c r="O16" t="s">
        <v>59</v>
      </c>
    </row>
    <row r="17" spans="1:15" x14ac:dyDescent="0.35">
      <c r="A17" s="11">
        <v>7</v>
      </c>
      <c r="B17" s="10" t="s">
        <v>11</v>
      </c>
      <c r="C17" s="9">
        <v>22.1</v>
      </c>
      <c r="D17" s="8" t="s">
        <v>130</v>
      </c>
      <c r="E17" s="7" t="str">
        <f t="shared" si="0"/>
        <v>Significantly Different</v>
      </c>
      <c r="G17">
        <f t="shared" si="1"/>
        <v>22.1</v>
      </c>
      <c r="H17">
        <f t="shared" si="2"/>
        <v>6</v>
      </c>
      <c r="I17" t="str">
        <f t="shared" si="3"/>
        <v>+/-</v>
      </c>
      <c r="J17" t="str">
        <f t="shared" si="4"/>
        <v>5.9</v>
      </c>
      <c r="K17" s="1">
        <f t="shared" si="5"/>
        <v>3.5866261398176293</v>
      </c>
      <c r="L17" s="1">
        <f t="shared" si="6"/>
        <v>-11.400000000000002</v>
      </c>
      <c r="M17" s="1">
        <f t="shared" si="7"/>
        <v>3.587141274633904</v>
      </c>
      <c r="N17" s="1">
        <f t="shared" si="8"/>
        <v>-3.1780181284227402</v>
      </c>
      <c r="O17" t="s">
        <v>53</v>
      </c>
    </row>
    <row r="18" spans="1:15" x14ac:dyDescent="0.35">
      <c r="A18" s="11">
        <v>8</v>
      </c>
      <c r="B18" s="10" t="s">
        <v>50</v>
      </c>
      <c r="C18" s="9">
        <v>20.6</v>
      </c>
      <c r="D18" s="8" t="s">
        <v>20</v>
      </c>
      <c r="E18" s="7" t="str">
        <f t="shared" si="0"/>
        <v>Significantly Different</v>
      </c>
      <c r="G18">
        <f t="shared" si="1"/>
        <v>20.6</v>
      </c>
      <c r="H18">
        <f t="shared" si="2"/>
        <v>6</v>
      </c>
      <c r="I18" t="str">
        <f t="shared" si="3"/>
        <v>+/-</v>
      </c>
      <c r="J18" t="str">
        <f t="shared" si="4"/>
        <v>0.7</v>
      </c>
      <c r="K18" s="1">
        <f t="shared" si="5"/>
        <v>0.42553191489361697</v>
      </c>
      <c r="L18" s="1">
        <f t="shared" si="6"/>
        <v>-9.9000000000000021</v>
      </c>
      <c r="M18" s="1">
        <f t="shared" si="7"/>
        <v>0.42985214661796195</v>
      </c>
      <c r="N18" s="1">
        <f t="shared" si="8"/>
        <v>-23.031174970027049</v>
      </c>
      <c r="O18" t="s">
        <v>48</v>
      </c>
    </row>
    <row r="19" spans="1:15" x14ac:dyDescent="0.35">
      <c r="A19" s="11">
        <v>9</v>
      </c>
      <c r="B19" s="10" t="s">
        <v>36</v>
      </c>
      <c r="C19" s="9">
        <v>20.3</v>
      </c>
      <c r="D19" s="8" t="s">
        <v>129</v>
      </c>
      <c r="E19" s="7" t="str">
        <f t="shared" si="0"/>
        <v>Significantly Different</v>
      </c>
      <c r="G19">
        <f t="shared" si="1"/>
        <v>20.3</v>
      </c>
      <c r="H19">
        <f t="shared" si="2"/>
        <v>6</v>
      </c>
      <c r="I19" t="str">
        <f t="shared" si="3"/>
        <v>+/-</v>
      </c>
      <c r="J19" t="str">
        <f t="shared" si="4"/>
        <v>2.4</v>
      </c>
      <c r="K19" s="1">
        <f t="shared" si="5"/>
        <v>1.4589665653495441</v>
      </c>
      <c r="L19" s="1">
        <f t="shared" si="6"/>
        <v>-9.6000000000000014</v>
      </c>
      <c r="M19" s="1">
        <f t="shared" si="7"/>
        <v>1.460232480178032</v>
      </c>
      <c r="N19" s="1">
        <f t="shared" si="8"/>
        <v>-6.5742956209476775</v>
      </c>
      <c r="O19" t="s">
        <v>15</v>
      </c>
    </row>
    <row r="20" spans="1:15" x14ac:dyDescent="0.35">
      <c r="A20" s="11">
        <v>10</v>
      </c>
      <c r="B20" s="10" t="s">
        <v>56</v>
      </c>
      <c r="C20" s="9">
        <v>18.5</v>
      </c>
      <c r="D20" s="12" t="s">
        <v>99</v>
      </c>
      <c r="E20" s="7" t="str">
        <f t="shared" si="0"/>
        <v>Significantly Different</v>
      </c>
      <c r="G20">
        <f t="shared" si="1"/>
        <v>18.5</v>
      </c>
      <c r="H20">
        <f t="shared" si="2"/>
        <v>6</v>
      </c>
      <c r="I20" t="str">
        <f t="shared" si="3"/>
        <v>+/-</v>
      </c>
      <c r="J20" t="str">
        <f t="shared" si="4"/>
        <v>0.8</v>
      </c>
      <c r="K20" s="1">
        <f t="shared" si="5"/>
        <v>0.48632218844984804</v>
      </c>
      <c r="L20" s="1">
        <f t="shared" si="6"/>
        <v>-7.8000000000000007</v>
      </c>
      <c r="M20" s="1">
        <f t="shared" si="7"/>
        <v>0.49010685399991183</v>
      </c>
      <c r="N20" s="1">
        <f t="shared" si="8"/>
        <v>-15.914896795141338</v>
      </c>
      <c r="O20" t="s">
        <v>37</v>
      </c>
    </row>
    <row r="21" spans="1:15" x14ac:dyDescent="0.35">
      <c r="A21" s="11">
        <v>11</v>
      </c>
      <c r="B21" s="10" t="s">
        <v>45</v>
      </c>
      <c r="C21" s="9">
        <v>17.8</v>
      </c>
      <c r="D21" s="8" t="s">
        <v>107</v>
      </c>
      <c r="E21" s="7" t="str">
        <f t="shared" si="0"/>
        <v>Significantly Different</v>
      </c>
      <c r="G21">
        <f t="shared" si="1"/>
        <v>17.8</v>
      </c>
      <c r="H21">
        <f t="shared" si="2"/>
        <v>6</v>
      </c>
      <c r="I21" t="str">
        <f t="shared" si="3"/>
        <v>+/-</v>
      </c>
      <c r="J21" t="str">
        <f t="shared" si="4"/>
        <v>1.0</v>
      </c>
      <c r="K21" s="1">
        <f t="shared" si="5"/>
        <v>0.60790273556231</v>
      </c>
      <c r="L21" s="1">
        <f t="shared" si="6"/>
        <v>-7.1000000000000014</v>
      </c>
      <c r="M21" s="1">
        <f t="shared" si="7"/>
        <v>0.61093468821403585</v>
      </c>
      <c r="N21" s="1">
        <f t="shared" si="8"/>
        <v>-11.621536863057571</v>
      </c>
      <c r="O21" t="s">
        <v>29</v>
      </c>
    </row>
    <row r="22" spans="1:15" x14ac:dyDescent="0.35">
      <c r="A22" s="11">
        <v>12</v>
      </c>
      <c r="B22" s="10" t="s">
        <v>61</v>
      </c>
      <c r="C22" s="9">
        <v>17.5</v>
      </c>
      <c r="D22" s="8" t="s">
        <v>106</v>
      </c>
      <c r="E22" s="7" t="str">
        <f t="shared" si="0"/>
        <v>Significantly Different</v>
      </c>
      <c r="G22">
        <f t="shared" si="1"/>
        <v>17.5</v>
      </c>
      <c r="H22">
        <f t="shared" si="2"/>
        <v>6</v>
      </c>
      <c r="I22" t="str">
        <f t="shared" si="3"/>
        <v>+/-</v>
      </c>
      <c r="J22" t="str">
        <f t="shared" si="4"/>
        <v>0.9</v>
      </c>
      <c r="K22" s="1">
        <f t="shared" si="5"/>
        <v>0.54711246200607899</v>
      </c>
      <c r="L22" s="1">
        <f t="shared" si="6"/>
        <v>-6.8000000000000007</v>
      </c>
      <c r="M22" s="1">
        <f t="shared" si="7"/>
        <v>0.55047933970440222</v>
      </c>
      <c r="N22" s="1">
        <f t="shared" si="8"/>
        <v>-12.352870506732335</v>
      </c>
      <c r="O22" t="s">
        <v>13</v>
      </c>
    </row>
    <row r="23" spans="1:15" x14ac:dyDescent="0.35">
      <c r="A23" s="11">
        <v>13</v>
      </c>
      <c r="B23" s="10" t="s">
        <v>57</v>
      </c>
      <c r="C23" s="9">
        <v>17.3</v>
      </c>
      <c r="D23" s="8" t="s">
        <v>126</v>
      </c>
      <c r="E23" s="7" t="str">
        <f t="shared" si="0"/>
        <v>Significantly Different</v>
      </c>
      <c r="G23">
        <f t="shared" si="1"/>
        <v>17.3</v>
      </c>
      <c r="H23">
        <f t="shared" si="2"/>
        <v>6</v>
      </c>
      <c r="I23" t="str">
        <f t="shared" si="3"/>
        <v>+/-</v>
      </c>
      <c r="J23" t="str">
        <f t="shared" si="4"/>
        <v>1.7</v>
      </c>
      <c r="K23" s="1">
        <f t="shared" si="5"/>
        <v>1.0334346504559271</v>
      </c>
      <c r="L23" s="1">
        <f t="shared" si="6"/>
        <v>-6.6000000000000014</v>
      </c>
      <c r="M23" s="1">
        <f t="shared" si="7"/>
        <v>1.0352210556794166</v>
      </c>
      <c r="N23" s="1">
        <f t="shared" si="8"/>
        <v>-6.3754499232711366</v>
      </c>
      <c r="O23" t="s">
        <v>67</v>
      </c>
    </row>
    <row r="24" spans="1:15" x14ac:dyDescent="0.35">
      <c r="A24" s="11">
        <v>14</v>
      </c>
      <c r="B24" s="10" t="s">
        <v>38</v>
      </c>
      <c r="C24" s="9">
        <v>17.2</v>
      </c>
      <c r="D24" s="8" t="s">
        <v>99</v>
      </c>
      <c r="E24" s="7" t="str">
        <f t="shared" si="0"/>
        <v>Significantly Different</v>
      </c>
      <c r="G24">
        <f t="shared" si="1"/>
        <v>17.2</v>
      </c>
      <c r="H24">
        <f t="shared" si="2"/>
        <v>6</v>
      </c>
      <c r="I24" t="str">
        <f t="shared" si="3"/>
        <v>+/-</v>
      </c>
      <c r="J24" t="str">
        <f t="shared" si="4"/>
        <v>0.8</v>
      </c>
      <c r="K24" s="1">
        <f t="shared" si="5"/>
        <v>0.48632218844984804</v>
      </c>
      <c r="L24" s="1">
        <f t="shared" si="6"/>
        <v>-6.5</v>
      </c>
      <c r="M24" s="1">
        <f t="shared" si="7"/>
        <v>0.49010685399991183</v>
      </c>
      <c r="N24" s="1">
        <f t="shared" si="8"/>
        <v>-13.262413995951114</v>
      </c>
      <c r="O24" t="s">
        <v>50</v>
      </c>
    </row>
    <row r="25" spans="1:15" x14ac:dyDescent="0.35">
      <c r="A25" s="11">
        <v>14</v>
      </c>
      <c r="B25" s="10" t="s">
        <v>34</v>
      </c>
      <c r="C25" s="9">
        <v>17.2</v>
      </c>
      <c r="D25" s="8" t="s">
        <v>119</v>
      </c>
      <c r="E25" s="7" t="str">
        <f t="shared" si="0"/>
        <v>Significantly Different</v>
      </c>
      <c r="G25">
        <f t="shared" si="1"/>
        <v>17.2</v>
      </c>
      <c r="H25">
        <f t="shared" si="2"/>
        <v>6</v>
      </c>
      <c r="I25" t="str">
        <f t="shared" si="3"/>
        <v>+/-</v>
      </c>
      <c r="J25" t="str">
        <f t="shared" si="4"/>
        <v>1.6</v>
      </c>
      <c r="K25" s="1">
        <f t="shared" si="5"/>
        <v>0.97264437689969607</v>
      </c>
      <c r="L25" s="1">
        <f t="shared" si="6"/>
        <v>-6.5</v>
      </c>
      <c r="M25" s="1">
        <f t="shared" si="7"/>
        <v>0.97454222139096647</v>
      </c>
      <c r="N25" s="1">
        <f t="shared" si="8"/>
        <v>-6.669798247142678</v>
      </c>
      <c r="O25" t="s">
        <v>66</v>
      </c>
    </row>
    <row r="26" spans="1:15" x14ac:dyDescent="0.35">
      <c r="A26" s="11">
        <v>16</v>
      </c>
      <c r="B26" s="10" t="s">
        <v>33</v>
      </c>
      <c r="C26" s="9">
        <v>15.8</v>
      </c>
      <c r="D26" s="8" t="s">
        <v>12</v>
      </c>
      <c r="E26" s="7" t="str">
        <f t="shared" si="0"/>
        <v>Significantly Different</v>
      </c>
      <c r="G26">
        <f t="shared" si="1"/>
        <v>15.8</v>
      </c>
      <c r="H26">
        <f t="shared" si="2"/>
        <v>6</v>
      </c>
      <c r="I26" t="str">
        <f t="shared" si="3"/>
        <v>+/-</v>
      </c>
      <c r="J26" t="str">
        <f t="shared" si="4"/>
        <v>0.4</v>
      </c>
      <c r="K26" s="1">
        <f t="shared" si="5"/>
        <v>0.24316109422492402</v>
      </c>
      <c r="L26" s="1">
        <f t="shared" si="6"/>
        <v>-5.1000000000000014</v>
      </c>
      <c r="M26" s="1">
        <f t="shared" si="7"/>
        <v>0.25064471888253259</v>
      </c>
      <c r="N26" s="1">
        <f t="shared" si="8"/>
        <v>-20.347526262423159</v>
      </c>
      <c r="O26" t="s">
        <v>65</v>
      </c>
    </row>
    <row r="27" spans="1:15" x14ac:dyDescent="0.35">
      <c r="A27" s="11">
        <v>17</v>
      </c>
      <c r="B27" s="10" t="s">
        <v>15</v>
      </c>
      <c r="C27" s="9">
        <v>15.6</v>
      </c>
      <c r="D27" s="8" t="s">
        <v>127</v>
      </c>
      <c r="E27" s="7" t="str">
        <f t="shared" si="0"/>
        <v>Significantly Different</v>
      </c>
      <c r="G27">
        <f t="shared" si="1"/>
        <v>15.6</v>
      </c>
      <c r="H27">
        <f t="shared" si="2"/>
        <v>6</v>
      </c>
      <c r="I27" t="str">
        <f t="shared" si="3"/>
        <v>+/-</v>
      </c>
      <c r="J27" t="str">
        <f t="shared" si="4"/>
        <v>2.1</v>
      </c>
      <c r="K27" s="1">
        <f t="shared" si="5"/>
        <v>1.2765957446808511</v>
      </c>
      <c r="L27" s="1">
        <f t="shared" si="6"/>
        <v>-4.9000000000000004</v>
      </c>
      <c r="M27" s="1">
        <f t="shared" si="7"/>
        <v>1.2780423125610114</v>
      </c>
      <c r="N27" s="1">
        <f t="shared" si="8"/>
        <v>-3.8339888686323</v>
      </c>
      <c r="O27" t="s">
        <v>63</v>
      </c>
    </row>
    <row r="28" spans="1:15" x14ac:dyDescent="0.35">
      <c r="A28" s="11">
        <v>18</v>
      </c>
      <c r="B28" s="10" t="s">
        <v>67</v>
      </c>
      <c r="C28" s="9">
        <v>15.4</v>
      </c>
      <c r="D28" s="8" t="s">
        <v>128</v>
      </c>
      <c r="E28" s="7" t="str">
        <f t="shared" si="0"/>
        <v>Significantly Different</v>
      </c>
      <c r="G28">
        <f t="shared" si="1"/>
        <v>15.4</v>
      </c>
      <c r="H28">
        <f t="shared" si="2"/>
        <v>6</v>
      </c>
      <c r="I28" t="str">
        <f t="shared" si="3"/>
        <v>+/-</v>
      </c>
      <c r="J28" t="str">
        <f t="shared" si="4"/>
        <v>3.4</v>
      </c>
      <c r="K28" s="1">
        <f t="shared" si="5"/>
        <v>2.0668693009118542</v>
      </c>
      <c r="L28" s="1">
        <f t="shared" si="6"/>
        <v>-4.7000000000000011</v>
      </c>
      <c r="M28" s="1">
        <f t="shared" si="7"/>
        <v>2.0677630822729425</v>
      </c>
      <c r="N28" s="1">
        <f t="shared" si="8"/>
        <v>-2.272987674600337</v>
      </c>
      <c r="O28" t="s">
        <v>64</v>
      </c>
    </row>
    <row r="29" spans="1:15" x14ac:dyDescent="0.35">
      <c r="A29" s="11">
        <v>19</v>
      </c>
      <c r="B29" s="10" t="s">
        <v>19</v>
      </c>
      <c r="C29" s="9">
        <v>15.1</v>
      </c>
      <c r="D29" s="8" t="s">
        <v>99</v>
      </c>
      <c r="E29" s="7" t="str">
        <f t="shared" si="0"/>
        <v>Significantly Different</v>
      </c>
      <c r="G29">
        <f t="shared" si="1"/>
        <v>15.1</v>
      </c>
      <c r="H29">
        <f t="shared" si="2"/>
        <v>6</v>
      </c>
      <c r="I29" t="str">
        <f t="shared" si="3"/>
        <v>+/-</v>
      </c>
      <c r="J29" t="str">
        <f t="shared" si="4"/>
        <v>0.8</v>
      </c>
      <c r="K29" s="1">
        <f t="shared" si="5"/>
        <v>0.48632218844984804</v>
      </c>
      <c r="L29" s="1">
        <f t="shared" si="6"/>
        <v>-4.4000000000000004</v>
      </c>
      <c r="M29" s="1">
        <f t="shared" si="7"/>
        <v>0.49010685399991183</v>
      </c>
      <c r="N29" s="1">
        <f t="shared" si="8"/>
        <v>-8.9776340895669087</v>
      </c>
      <c r="O29" t="s">
        <v>39</v>
      </c>
    </row>
    <row r="30" spans="1:15" x14ac:dyDescent="0.35">
      <c r="A30" s="11">
        <v>19</v>
      </c>
      <c r="B30" s="10" t="s">
        <v>14</v>
      </c>
      <c r="C30" s="9">
        <v>15.1</v>
      </c>
      <c r="D30" s="8" t="s">
        <v>118</v>
      </c>
      <c r="E30" s="7" t="str">
        <f t="shared" si="0"/>
        <v>Significantly Different</v>
      </c>
      <c r="G30">
        <f t="shared" si="1"/>
        <v>15.1</v>
      </c>
      <c r="H30">
        <f t="shared" si="2"/>
        <v>6</v>
      </c>
      <c r="I30" t="str">
        <f t="shared" si="3"/>
        <v>+/-</v>
      </c>
      <c r="J30" t="str">
        <f t="shared" si="4"/>
        <v>1.2</v>
      </c>
      <c r="K30" s="1">
        <f t="shared" si="5"/>
        <v>0.72948328267477203</v>
      </c>
      <c r="L30" s="1">
        <f t="shared" si="6"/>
        <v>-4.4000000000000004</v>
      </c>
      <c r="M30" s="1">
        <f t="shared" si="7"/>
        <v>0.73201182849801194</v>
      </c>
      <c r="N30" s="1">
        <f t="shared" si="8"/>
        <v>-6.0108318318136993</v>
      </c>
      <c r="O30" t="s">
        <v>62</v>
      </c>
    </row>
    <row r="31" spans="1:15" x14ac:dyDescent="0.35">
      <c r="A31" s="11">
        <v>21</v>
      </c>
      <c r="B31" s="10" t="s">
        <v>40</v>
      </c>
      <c r="C31" s="9">
        <v>15</v>
      </c>
      <c r="D31" s="8" t="s">
        <v>117</v>
      </c>
      <c r="E31" s="7" t="str">
        <f t="shared" si="0"/>
        <v>Significantly Different</v>
      </c>
      <c r="G31">
        <f t="shared" si="1"/>
        <v>15</v>
      </c>
      <c r="H31">
        <f t="shared" si="2"/>
        <v>6</v>
      </c>
      <c r="I31" t="str">
        <f t="shared" si="3"/>
        <v>+/-</v>
      </c>
      <c r="J31" t="str">
        <f t="shared" si="4"/>
        <v>1.3</v>
      </c>
      <c r="K31" s="1">
        <f t="shared" si="5"/>
        <v>0.79027355623100304</v>
      </c>
      <c r="L31" s="1">
        <f t="shared" si="6"/>
        <v>-4.3000000000000007</v>
      </c>
      <c r="M31" s="1">
        <f t="shared" si="7"/>
        <v>0.79260819516141623</v>
      </c>
      <c r="N31" s="1">
        <f t="shared" si="8"/>
        <v>-5.4251268486118756</v>
      </c>
      <c r="O31" t="s">
        <v>26</v>
      </c>
    </row>
    <row r="32" spans="1:15" x14ac:dyDescent="0.35">
      <c r="A32" s="11">
        <v>22</v>
      </c>
      <c r="B32" s="10" t="s">
        <v>59</v>
      </c>
      <c r="C32" s="9">
        <v>14.4</v>
      </c>
      <c r="D32" s="8" t="s">
        <v>107</v>
      </c>
      <c r="E32" s="7" t="str">
        <f t="shared" si="0"/>
        <v>Significantly Different</v>
      </c>
      <c r="G32">
        <f t="shared" si="1"/>
        <v>14.4</v>
      </c>
      <c r="H32">
        <f t="shared" si="2"/>
        <v>6</v>
      </c>
      <c r="I32" t="str">
        <f t="shared" si="3"/>
        <v>+/-</v>
      </c>
      <c r="J32" t="str">
        <f t="shared" si="4"/>
        <v>1.0</v>
      </c>
      <c r="K32" s="1">
        <f t="shared" si="5"/>
        <v>0.60790273556231</v>
      </c>
      <c r="L32" s="1">
        <f t="shared" si="6"/>
        <v>-3.7000000000000011</v>
      </c>
      <c r="M32" s="1">
        <f t="shared" si="7"/>
        <v>0.61093468821403585</v>
      </c>
      <c r="N32" s="1">
        <f t="shared" si="8"/>
        <v>-6.0562938582131007</v>
      </c>
      <c r="O32" t="s">
        <v>56</v>
      </c>
    </row>
    <row r="33" spans="1:15" x14ac:dyDescent="0.35">
      <c r="A33" s="11">
        <v>23</v>
      </c>
      <c r="B33" s="10" t="s">
        <v>64</v>
      </c>
      <c r="C33" s="9">
        <v>14.1</v>
      </c>
      <c r="D33" s="8" t="s">
        <v>127</v>
      </c>
      <c r="E33" s="7" t="str">
        <f t="shared" si="0"/>
        <v>Significantly Different</v>
      </c>
      <c r="G33">
        <f t="shared" si="1"/>
        <v>14.1</v>
      </c>
      <c r="H33">
        <f t="shared" si="2"/>
        <v>6</v>
      </c>
      <c r="I33" t="str">
        <f t="shared" si="3"/>
        <v>+/-</v>
      </c>
      <c r="J33" t="str">
        <f t="shared" si="4"/>
        <v>2.1</v>
      </c>
      <c r="K33" s="1">
        <f t="shared" si="5"/>
        <v>1.2765957446808511</v>
      </c>
      <c r="L33" s="1">
        <f t="shared" si="6"/>
        <v>-3.4000000000000004</v>
      </c>
      <c r="M33" s="1">
        <f t="shared" si="7"/>
        <v>1.2780423125610114</v>
      </c>
      <c r="N33" s="1">
        <f t="shared" si="8"/>
        <v>-2.6603188068060857</v>
      </c>
      <c r="O33" t="s">
        <v>61</v>
      </c>
    </row>
    <row r="34" spans="1:15" x14ac:dyDescent="0.35">
      <c r="A34" s="11">
        <v>24</v>
      </c>
      <c r="B34" s="10" t="s">
        <v>31</v>
      </c>
      <c r="C34" s="9">
        <v>13.5</v>
      </c>
      <c r="D34" s="8" t="s">
        <v>47</v>
      </c>
      <c r="E34" s="7" t="str">
        <f t="shared" si="0"/>
        <v>Significantly Different</v>
      </c>
      <c r="G34">
        <f t="shared" si="1"/>
        <v>13.5</v>
      </c>
      <c r="H34">
        <f t="shared" si="2"/>
        <v>6</v>
      </c>
      <c r="I34" t="str">
        <f t="shared" si="3"/>
        <v>+/-</v>
      </c>
      <c r="J34" t="str">
        <f t="shared" si="4"/>
        <v>0.5</v>
      </c>
      <c r="K34" s="1">
        <f t="shared" si="5"/>
        <v>0.303951367781155</v>
      </c>
      <c r="L34" s="1">
        <f t="shared" si="6"/>
        <v>-2.8000000000000007</v>
      </c>
      <c r="M34" s="1">
        <f t="shared" si="7"/>
        <v>0.30997079109986531</v>
      </c>
      <c r="N34" s="1">
        <f t="shared" si="8"/>
        <v>-9.0331091844647595</v>
      </c>
      <c r="O34" t="s">
        <v>60</v>
      </c>
    </row>
    <row r="35" spans="1:15" x14ac:dyDescent="0.35">
      <c r="A35" s="11">
        <v>25</v>
      </c>
      <c r="B35" s="10" t="s">
        <v>51</v>
      </c>
      <c r="C35" s="9">
        <v>13.2</v>
      </c>
      <c r="D35" s="8" t="s">
        <v>126</v>
      </c>
      <c r="E35" s="7" t="str">
        <f t="shared" si="0"/>
        <v>Significantly Different</v>
      </c>
      <c r="G35">
        <f t="shared" si="1"/>
        <v>13.2</v>
      </c>
      <c r="H35">
        <f t="shared" si="2"/>
        <v>6</v>
      </c>
      <c r="I35" t="str">
        <f t="shared" si="3"/>
        <v>+/-</v>
      </c>
      <c r="J35" t="str">
        <f t="shared" si="4"/>
        <v>1.7</v>
      </c>
      <c r="K35" s="1">
        <f t="shared" si="5"/>
        <v>1.0334346504559271</v>
      </c>
      <c r="L35" s="1">
        <f t="shared" si="6"/>
        <v>-2.5</v>
      </c>
      <c r="M35" s="1">
        <f t="shared" si="7"/>
        <v>1.0352210556794166</v>
      </c>
      <c r="N35" s="1">
        <f t="shared" si="8"/>
        <v>-2.4149431527542178</v>
      </c>
      <c r="O35" t="s">
        <v>35</v>
      </c>
    </row>
    <row r="36" spans="1:15" x14ac:dyDescent="0.35">
      <c r="A36" s="11">
        <v>26</v>
      </c>
      <c r="B36" s="10" t="s">
        <v>44</v>
      </c>
      <c r="C36" s="9">
        <v>12.7</v>
      </c>
      <c r="D36" s="8" t="s">
        <v>125</v>
      </c>
      <c r="E36" s="7" t="str">
        <f t="shared" si="0"/>
        <v>Not Significantly Different</v>
      </c>
      <c r="G36">
        <f t="shared" si="1"/>
        <v>12.7</v>
      </c>
      <c r="H36">
        <f t="shared" si="2"/>
        <v>6</v>
      </c>
      <c r="I36" t="str">
        <f t="shared" si="3"/>
        <v>+/-</v>
      </c>
      <c r="J36" t="str">
        <f t="shared" si="4"/>
        <v>2.3</v>
      </c>
      <c r="K36" s="1">
        <f t="shared" si="5"/>
        <v>1.3981762917933129</v>
      </c>
      <c r="L36" s="1">
        <f t="shared" si="6"/>
        <v>-2</v>
      </c>
      <c r="M36" s="1">
        <f t="shared" si="7"/>
        <v>1.3994971955284299</v>
      </c>
      <c r="N36" s="1">
        <f t="shared" si="8"/>
        <v>-1.4290846786904985</v>
      </c>
      <c r="O36" t="s">
        <v>57</v>
      </c>
    </row>
    <row r="37" spans="1:15" x14ac:dyDescent="0.35">
      <c r="A37" s="11">
        <v>27</v>
      </c>
      <c r="B37" s="10" t="s">
        <v>46</v>
      </c>
      <c r="C37" s="9">
        <v>12.1</v>
      </c>
      <c r="D37" s="8" t="s">
        <v>124</v>
      </c>
      <c r="E37" s="7" t="str">
        <f t="shared" si="0"/>
        <v>Not Significantly Different</v>
      </c>
      <c r="G37">
        <f t="shared" si="1"/>
        <v>12.1</v>
      </c>
      <c r="H37">
        <f t="shared" si="2"/>
        <v>6</v>
      </c>
      <c r="I37" t="str">
        <f t="shared" si="3"/>
        <v>+/-</v>
      </c>
      <c r="J37" t="str">
        <f t="shared" si="4"/>
        <v>4.1</v>
      </c>
      <c r="K37" s="1">
        <f t="shared" si="5"/>
        <v>2.4924012158054709</v>
      </c>
      <c r="L37" s="1">
        <f t="shared" si="6"/>
        <v>-1.4000000000000004</v>
      </c>
      <c r="M37" s="1">
        <f t="shared" si="7"/>
        <v>2.4931424503841795</v>
      </c>
      <c r="N37" s="1">
        <f t="shared" si="8"/>
        <v>-0.56154031623193779</v>
      </c>
      <c r="O37" t="s">
        <v>55</v>
      </c>
    </row>
    <row r="38" spans="1:15" x14ac:dyDescent="0.35">
      <c r="A38" s="11">
        <v>28</v>
      </c>
      <c r="B38" s="10" t="s">
        <v>32</v>
      </c>
      <c r="C38" s="9">
        <v>11.3</v>
      </c>
      <c r="D38" s="8" t="s">
        <v>123</v>
      </c>
      <c r="E38" s="7" t="str">
        <f t="shared" si="0"/>
        <v>Not Significantly Different</v>
      </c>
      <c r="G38">
        <f t="shared" si="1"/>
        <v>11.3</v>
      </c>
      <c r="H38">
        <f t="shared" si="2"/>
        <v>6</v>
      </c>
      <c r="I38" t="str">
        <f t="shared" si="3"/>
        <v>+/-</v>
      </c>
      <c r="J38" t="str">
        <f t="shared" si="4"/>
        <v>3.3</v>
      </c>
      <c r="K38" s="1">
        <f t="shared" si="5"/>
        <v>2.0060790273556228</v>
      </c>
      <c r="L38" s="1">
        <f t="shared" si="6"/>
        <v>-0.60000000000000142</v>
      </c>
      <c r="M38" s="1">
        <f t="shared" si="7"/>
        <v>2.0069998807561307</v>
      </c>
      <c r="N38" s="1">
        <f t="shared" si="8"/>
        <v>-0.29895367994439209</v>
      </c>
      <c r="O38" t="s">
        <v>54</v>
      </c>
    </row>
    <row r="39" spans="1:15" x14ac:dyDescent="0.35">
      <c r="A39" s="11">
        <v>29</v>
      </c>
      <c r="B39" s="10" t="s">
        <v>65</v>
      </c>
      <c r="C39" s="9">
        <v>11.2</v>
      </c>
      <c r="D39" s="8" t="s">
        <v>122</v>
      </c>
      <c r="E39" s="7" t="str">
        <f t="shared" si="0"/>
        <v>Not Significantly Different</v>
      </c>
      <c r="G39">
        <f t="shared" si="1"/>
        <v>11.2</v>
      </c>
      <c r="H39">
        <f t="shared" si="2"/>
        <v>6</v>
      </c>
      <c r="I39" t="str">
        <f t="shared" si="3"/>
        <v>+/-</v>
      </c>
      <c r="J39" t="str">
        <f t="shared" si="4"/>
        <v>1.5</v>
      </c>
      <c r="K39" s="1">
        <f t="shared" si="5"/>
        <v>0.91185410334346506</v>
      </c>
      <c r="L39" s="1">
        <f t="shared" si="6"/>
        <v>-0.5</v>
      </c>
      <c r="M39" s="1">
        <f t="shared" si="7"/>
        <v>0.91387819929318592</v>
      </c>
      <c r="N39" s="1">
        <f t="shared" si="8"/>
        <v>-0.54711886155804057</v>
      </c>
      <c r="O39" t="s">
        <v>28</v>
      </c>
    </row>
    <row r="40" spans="1:15" x14ac:dyDescent="0.35">
      <c r="A40" s="11">
        <v>30</v>
      </c>
      <c r="B40" s="10" t="s">
        <v>27</v>
      </c>
      <c r="C40" s="9">
        <v>11</v>
      </c>
      <c r="D40" s="8" t="s">
        <v>121</v>
      </c>
      <c r="E40" s="7" t="str">
        <f t="shared" si="0"/>
        <v>Not Significantly Different</v>
      </c>
      <c r="G40">
        <f t="shared" si="1"/>
        <v>11</v>
      </c>
      <c r="H40">
        <f t="shared" si="2"/>
        <v>6</v>
      </c>
      <c r="I40" t="str">
        <f t="shared" si="3"/>
        <v>+/-</v>
      </c>
      <c r="J40" t="str">
        <f t="shared" si="4"/>
        <v>1.4</v>
      </c>
      <c r="K40" s="1">
        <f t="shared" si="5"/>
        <v>0.85106382978723394</v>
      </c>
      <c r="L40" s="1">
        <f t="shared" si="6"/>
        <v>-0.30000000000000071</v>
      </c>
      <c r="M40" s="1">
        <f t="shared" si="7"/>
        <v>0.85323214879137987</v>
      </c>
      <c r="N40" s="1">
        <f t="shared" si="8"/>
        <v>-0.35160419169033491</v>
      </c>
      <c r="O40" t="s">
        <v>52</v>
      </c>
    </row>
    <row r="41" spans="1:15" x14ac:dyDescent="0.35">
      <c r="A41" s="11">
        <v>31</v>
      </c>
      <c r="B41" s="10" t="s">
        <v>49</v>
      </c>
      <c r="C41" s="9">
        <v>10.7</v>
      </c>
      <c r="D41" s="8" t="s">
        <v>20</v>
      </c>
      <c r="E41" s="7" t="str">
        <f t="shared" si="0"/>
        <v>Not Significantly Different</v>
      </c>
      <c r="G41">
        <f t="shared" si="1"/>
        <v>10.7</v>
      </c>
      <c r="H41">
        <f t="shared" si="2"/>
        <v>6</v>
      </c>
      <c r="I41" t="str">
        <f t="shared" si="3"/>
        <v>+/-</v>
      </c>
      <c r="J41" t="str">
        <f t="shared" si="4"/>
        <v>0.7</v>
      </c>
      <c r="K41" s="1">
        <f t="shared" si="5"/>
        <v>0.42553191489361697</v>
      </c>
      <c r="L41" s="1">
        <f t="shared" si="6"/>
        <v>0</v>
      </c>
      <c r="M41" s="1">
        <f t="shared" si="7"/>
        <v>0.42985214661796195</v>
      </c>
      <c r="N41" s="1">
        <f t="shared" si="8"/>
        <v>0</v>
      </c>
      <c r="O41" t="s">
        <v>31</v>
      </c>
    </row>
    <row r="42" spans="1:15" x14ac:dyDescent="0.35">
      <c r="A42" s="11">
        <v>32</v>
      </c>
      <c r="B42" s="10" t="s">
        <v>66</v>
      </c>
      <c r="C42" s="9">
        <v>10.5</v>
      </c>
      <c r="D42" s="8" t="s">
        <v>107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10.5</v>
      </c>
      <c r="H42">
        <f t="shared" ref="H42:H62" si="11">LEN(TRIM(D42))</f>
        <v>6</v>
      </c>
      <c r="I42" t="str">
        <f t="shared" ref="I42:I73" si="12">IF(H42&gt;=3,MID(TRIM(D42),1,3),"NO")</f>
        <v>+/-</v>
      </c>
      <c r="J42" t="str">
        <f t="shared" ref="J42:J73" si="13">IF(TRIM(I42)="+/-",MID(TRIM(D42),4,H42-3),D42)</f>
        <v>1.0</v>
      </c>
      <c r="K42" s="1">
        <f t="shared" ref="K42:K73" si="14">IF(TRIM(J42)="*****",0,IF(ISERROR(VALUE(J42)),"NA",VALUE(J42/$I$4)))</f>
        <v>0.60790273556231</v>
      </c>
      <c r="L42" s="1">
        <f t="shared" ref="L42:L62" si="15">IF(AND(ISNUMBER(G42),ISNUMBER($I$6)),$I$6-G42,"N/A")</f>
        <v>0.19999999999999929</v>
      </c>
      <c r="M42" s="1">
        <f t="shared" ref="M42:M62" si="16">IF(AND(ISNUMBER(K42),ISNUMBER($I$7)),SQRT(K42^2+($I$7)^2),"N/A")</f>
        <v>0.61093468821403585</v>
      </c>
      <c r="N42" s="1">
        <f t="shared" ref="N42:N73" si="17">IF(AND(ISNUMBER(L42),ISNUMBER(M42),M42&lt;&gt;0),L42/M42,"NA")</f>
        <v>0.32736723557908526</v>
      </c>
      <c r="O42" t="s">
        <v>21</v>
      </c>
    </row>
    <row r="43" spans="1:15" x14ac:dyDescent="0.35">
      <c r="A43" s="11">
        <v>33</v>
      </c>
      <c r="B43" s="10" t="s">
        <v>37</v>
      </c>
      <c r="C43" s="9">
        <v>9.8000000000000007</v>
      </c>
      <c r="D43" s="8" t="s">
        <v>12</v>
      </c>
      <c r="E43" s="7" t="str">
        <f t="shared" si="9"/>
        <v>Significantly Different</v>
      </c>
      <c r="G43">
        <f t="shared" si="10"/>
        <v>9.8000000000000007</v>
      </c>
      <c r="H43">
        <f t="shared" si="11"/>
        <v>6</v>
      </c>
      <c r="I43" t="str">
        <f t="shared" si="12"/>
        <v>+/-</v>
      </c>
      <c r="J43" t="str">
        <f t="shared" si="13"/>
        <v>0.4</v>
      </c>
      <c r="K43" s="1">
        <f t="shared" si="14"/>
        <v>0.24316109422492402</v>
      </c>
      <c r="L43" s="1">
        <f t="shared" si="15"/>
        <v>0.89999999999999858</v>
      </c>
      <c r="M43" s="1">
        <f t="shared" si="16"/>
        <v>0.25064471888253259</v>
      </c>
      <c r="N43" s="1">
        <f t="shared" si="17"/>
        <v>3.5907399286629036</v>
      </c>
      <c r="O43" t="s">
        <v>33</v>
      </c>
    </row>
    <row r="44" spans="1:15" x14ac:dyDescent="0.35">
      <c r="A44" s="11">
        <v>33</v>
      </c>
      <c r="B44" s="10" t="s">
        <v>30</v>
      </c>
      <c r="C44" s="9">
        <v>9.8000000000000007</v>
      </c>
      <c r="D44" s="8" t="s">
        <v>118</v>
      </c>
      <c r="E44" s="7" t="str">
        <f t="shared" si="9"/>
        <v>Not Significantly Different</v>
      </c>
      <c r="G44">
        <f t="shared" si="10"/>
        <v>9.8000000000000007</v>
      </c>
      <c r="H44">
        <f t="shared" si="11"/>
        <v>6</v>
      </c>
      <c r="I44" t="str">
        <f t="shared" si="12"/>
        <v>+/-</v>
      </c>
      <c r="J44" t="str">
        <f t="shared" si="13"/>
        <v>1.2</v>
      </c>
      <c r="K44" s="1">
        <f t="shared" si="14"/>
        <v>0.72948328267477203</v>
      </c>
      <c r="L44" s="1">
        <f t="shared" si="15"/>
        <v>0.89999999999999858</v>
      </c>
      <c r="M44" s="1">
        <f t="shared" si="16"/>
        <v>0.73201182849801194</v>
      </c>
      <c r="N44" s="1">
        <f t="shared" si="17"/>
        <v>1.2294883292346181</v>
      </c>
      <c r="O44" t="s">
        <v>49</v>
      </c>
    </row>
    <row r="45" spans="1:15" x14ac:dyDescent="0.35">
      <c r="A45" s="11">
        <v>35</v>
      </c>
      <c r="B45" s="10" t="s">
        <v>35</v>
      </c>
      <c r="C45" s="9">
        <v>9.5</v>
      </c>
      <c r="D45" s="8" t="s">
        <v>120</v>
      </c>
      <c r="E45" s="7" t="str">
        <f t="shared" si="9"/>
        <v>Not Significantly Different</v>
      </c>
      <c r="G45">
        <f t="shared" si="10"/>
        <v>9.5</v>
      </c>
      <c r="H45">
        <f t="shared" si="11"/>
        <v>6</v>
      </c>
      <c r="I45" t="str">
        <f t="shared" si="12"/>
        <v>+/-</v>
      </c>
      <c r="J45" t="str">
        <f t="shared" si="13"/>
        <v>2.0</v>
      </c>
      <c r="K45" s="1">
        <f t="shared" si="14"/>
        <v>1.21580547112462</v>
      </c>
      <c r="L45" s="1">
        <f t="shared" si="15"/>
        <v>1.1999999999999993</v>
      </c>
      <c r="M45" s="1">
        <f t="shared" si="16"/>
        <v>1.2173242793009595</v>
      </c>
      <c r="N45" s="1">
        <f t="shared" si="17"/>
        <v>0.98576855847243217</v>
      </c>
      <c r="O45" t="s">
        <v>46</v>
      </c>
    </row>
    <row r="46" spans="1:15" x14ac:dyDescent="0.35">
      <c r="A46" s="11">
        <v>36</v>
      </c>
      <c r="B46" s="10" t="s">
        <v>22</v>
      </c>
      <c r="C46" s="9">
        <v>9.4</v>
      </c>
      <c r="D46" s="8" t="s">
        <v>47</v>
      </c>
      <c r="E46" s="7" t="str">
        <f t="shared" si="9"/>
        <v>Significantly Different</v>
      </c>
      <c r="G46">
        <f t="shared" si="10"/>
        <v>9.4</v>
      </c>
      <c r="H46">
        <f t="shared" si="11"/>
        <v>6</v>
      </c>
      <c r="I46" t="str">
        <f t="shared" si="12"/>
        <v>+/-</v>
      </c>
      <c r="J46" t="str">
        <f t="shared" si="13"/>
        <v>0.5</v>
      </c>
      <c r="K46" s="1">
        <f t="shared" si="14"/>
        <v>0.303951367781155</v>
      </c>
      <c r="L46" s="1">
        <f t="shared" si="15"/>
        <v>1.2999999999999989</v>
      </c>
      <c r="M46" s="1">
        <f t="shared" si="16"/>
        <v>0.30997079109986531</v>
      </c>
      <c r="N46" s="1">
        <f t="shared" si="17"/>
        <v>4.1939435499300624</v>
      </c>
      <c r="O46" t="s">
        <v>45</v>
      </c>
    </row>
    <row r="47" spans="1:15" x14ac:dyDescent="0.35">
      <c r="A47" s="11">
        <v>37</v>
      </c>
      <c r="B47" s="10" t="s">
        <v>48</v>
      </c>
      <c r="C47" s="9">
        <v>9.1999999999999993</v>
      </c>
      <c r="D47" s="8" t="s">
        <v>119</v>
      </c>
      <c r="E47" s="7" t="str">
        <f t="shared" si="9"/>
        <v>Not Significantly Different</v>
      </c>
      <c r="G47">
        <f t="shared" si="10"/>
        <v>9.1999999999999993</v>
      </c>
      <c r="H47">
        <f t="shared" si="11"/>
        <v>6</v>
      </c>
      <c r="I47" t="str">
        <f t="shared" si="12"/>
        <v>+/-</v>
      </c>
      <c r="J47" t="str">
        <f t="shared" si="13"/>
        <v>1.6</v>
      </c>
      <c r="K47" s="1">
        <f t="shared" si="14"/>
        <v>0.97264437689969607</v>
      </c>
      <c r="L47" s="1">
        <f t="shared" si="15"/>
        <v>1.5</v>
      </c>
      <c r="M47" s="1">
        <f t="shared" si="16"/>
        <v>0.97454222139096647</v>
      </c>
      <c r="N47" s="1">
        <f t="shared" si="17"/>
        <v>1.5391842108790796</v>
      </c>
      <c r="O47" t="s">
        <v>43</v>
      </c>
    </row>
    <row r="48" spans="1:15" x14ac:dyDescent="0.35">
      <c r="A48" s="11">
        <v>37</v>
      </c>
      <c r="B48" s="10" t="s">
        <v>29</v>
      </c>
      <c r="C48" s="9">
        <v>9.1999999999999993</v>
      </c>
      <c r="D48" s="8" t="s">
        <v>20</v>
      </c>
      <c r="E48" s="7" t="str">
        <f t="shared" si="9"/>
        <v>Significantly Different</v>
      </c>
      <c r="G48">
        <f t="shared" si="10"/>
        <v>9.1999999999999993</v>
      </c>
      <c r="H48">
        <f t="shared" si="11"/>
        <v>6</v>
      </c>
      <c r="I48" t="str">
        <f t="shared" si="12"/>
        <v>+/-</v>
      </c>
      <c r="J48" t="str">
        <f t="shared" si="13"/>
        <v>0.7</v>
      </c>
      <c r="K48" s="1">
        <f t="shared" si="14"/>
        <v>0.42553191489361697</v>
      </c>
      <c r="L48" s="1">
        <f t="shared" si="15"/>
        <v>1.5</v>
      </c>
      <c r="M48" s="1">
        <f t="shared" si="16"/>
        <v>0.42985214661796195</v>
      </c>
      <c r="N48" s="1">
        <f t="shared" si="17"/>
        <v>3.4895719651556125</v>
      </c>
      <c r="O48" t="s">
        <v>40</v>
      </c>
    </row>
    <row r="49" spans="1:15" x14ac:dyDescent="0.35">
      <c r="A49" s="11">
        <v>39</v>
      </c>
      <c r="B49" s="10" t="s">
        <v>42</v>
      </c>
      <c r="C49" s="9">
        <v>9.1</v>
      </c>
      <c r="D49" s="8" t="s">
        <v>10</v>
      </c>
      <c r="E49" s="7" t="str">
        <f t="shared" si="9"/>
        <v>Significantly Different</v>
      </c>
      <c r="G49">
        <f t="shared" si="10"/>
        <v>9.1</v>
      </c>
      <c r="H49">
        <f t="shared" si="11"/>
        <v>6</v>
      </c>
      <c r="I49" t="str">
        <f t="shared" si="12"/>
        <v>+/-</v>
      </c>
      <c r="J49" t="str">
        <f t="shared" si="13"/>
        <v>0.6</v>
      </c>
      <c r="K49" s="1">
        <f t="shared" si="14"/>
        <v>0.36474164133738601</v>
      </c>
      <c r="L49" s="1">
        <f t="shared" si="15"/>
        <v>1.5999999999999996</v>
      </c>
      <c r="M49" s="1">
        <f t="shared" si="16"/>
        <v>0.36977279819442066</v>
      </c>
      <c r="N49" s="1">
        <f t="shared" si="17"/>
        <v>4.3269813458770026</v>
      </c>
      <c r="O49" t="s">
        <v>38</v>
      </c>
    </row>
    <row r="50" spans="1:15" x14ac:dyDescent="0.35">
      <c r="A50" s="11">
        <v>39</v>
      </c>
      <c r="B50" s="10" t="s">
        <v>60</v>
      </c>
      <c r="C50" s="9">
        <v>9.1</v>
      </c>
      <c r="D50" s="8" t="s">
        <v>99</v>
      </c>
      <c r="E50" s="7" t="str">
        <f t="shared" si="9"/>
        <v>Significantly Different</v>
      </c>
      <c r="G50">
        <f t="shared" si="10"/>
        <v>9.1</v>
      </c>
      <c r="H50">
        <f t="shared" si="11"/>
        <v>6</v>
      </c>
      <c r="I50" t="str">
        <f t="shared" si="12"/>
        <v>+/-</v>
      </c>
      <c r="J50" t="str">
        <f t="shared" si="13"/>
        <v>0.8</v>
      </c>
      <c r="K50" s="1">
        <f t="shared" si="14"/>
        <v>0.48632218844984804</v>
      </c>
      <c r="L50" s="1">
        <f t="shared" si="15"/>
        <v>1.5999999999999996</v>
      </c>
      <c r="M50" s="1">
        <f t="shared" si="16"/>
        <v>0.49010685399991183</v>
      </c>
      <c r="N50" s="1">
        <f t="shared" si="17"/>
        <v>3.2645942143879658</v>
      </c>
      <c r="O50" t="s">
        <v>36</v>
      </c>
    </row>
    <row r="51" spans="1:15" x14ac:dyDescent="0.35">
      <c r="A51" s="11">
        <v>41</v>
      </c>
      <c r="B51" s="10" t="s">
        <v>26</v>
      </c>
      <c r="C51" s="9">
        <v>8.6999999999999993</v>
      </c>
      <c r="D51" s="8" t="s">
        <v>10</v>
      </c>
      <c r="E51" s="7" t="str">
        <f t="shared" si="9"/>
        <v>Significantly Different</v>
      </c>
      <c r="G51">
        <f t="shared" si="10"/>
        <v>8.6999999999999993</v>
      </c>
      <c r="H51">
        <f t="shared" si="11"/>
        <v>6</v>
      </c>
      <c r="I51" t="str">
        <f t="shared" si="12"/>
        <v>+/-</v>
      </c>
      <c r="J51" t="str">
        <f t="shared" si="13"/>
        <v>0.6</v>
      </c>
      <c r="K51" s="1">
        <f t="shared" si="14"/>
        <v>0.36474164133738601</v>
      </c>
      <c r="L51" s="1">
        <f t="shared" si="15"/>
        <v>2</v>
      </c>
      <c r="M51" s="1">
        <f t="shared" si="16"/>
        <v>0.36977279819442066</v>
      </c>
      <c r="N51" s="1">
        <f t="shared" si="17"/>
        <v>5.4087266823462548</v>
      </c>
      <c r="O51" t="s">
        <v>34</v>
      </c>
    </row>
    <row r="52" spans="1:15" x14ac:dyDescent="0.35">
      <c r="A52" s="11">
        <v>42</v>
      </c>
      <c r="B52" s="10" t="s">
        <v>39</v>
      </c>
      <c r="C52" s="9">
        <v>7.7</v>
      </c>
      <c r="D52" s="8" t="s">
        <v>118</v>
      </c>
      <c r="E52" s="7" t="str">
        <f t="shared" si="9"/>
        <v>Significantly Different</v>
      </c>
      <c r="G52">
        <f t="shared" si="10"/>
        <v>7.7</v>
      </c>
      <c r="H52">
        <f t="shared" si="11"/>
        <v>6</v>
      </c>
      <c r="I52" t="str">
        <f t="shared" si="12"/>
        <v>+/-</v>
      </c>
      <c r="J52" t="str">
        <f t="shared" si="13"/>
        <v>1.2</v>
      </c>
      <c r="K52" s="1">
        <f t="shared" si="14"/>
        <v>0.72948328267477203</v>
      </c>
      <c r="L52" s="1">
        <f t="shared" si="15"/>
        <v>2.9999999999999991</v>
      </c>
      <c r="M52" s="1">
        <f t="shared" si="16"/>
        <v>0.73201182849801194</v>
      </c>
      <c r="N52" s="1">
        <f t="shared" si="17"/>
        <v>4.0982944307820661</v>
      </c>
      <c r="O52" t="s">
        <v>32</v>
      </c>
    </row>
    <row r="53" spans="1:15" x14ac:dyDescent="0.35">
      <c r="A53" s="11">
        <v>42</v>
      </c>
      <c r="B53" s="10" t="s">
        <v>21</v>
      </c>
      <c r="C53" s="9">
        <v>7.7</v>
      </c>
      <c r="D53" s="8" t="s">
        <v>107</v>
      </c>
      <c r="E53" s="7" t="str">
        <f t="shared" si="9"/>
        <v>Significantly Different</v>
      </c>
      <c r="G53">
        <f t="shared" si="10"/>
        <v>7.7</v>
      </c>
      <c r="H53">
        <f t="shared" si="11"/>
        <v>6</v>
      </c>
      <c r="I53" t="str">
        <f t="shared" si="12"/>
        <v>+/-</v>
      </c>
      <c r="J53" t="str">
        <f t="shared" si="13"/>
        <v>1.0</v>
      </c>
      <c r="K53" s="1">
        <f t="shared" si="14"/>
        <v>0.60790273556231</v>
      </c>
      <c r="L53" s="1">
        <f t="shared" si="15"/>
        <v>2.9999999999999991</v>
      </c>
      <c r="M53" s="1">
        <f t="shared" si="16"/>
        <v>0.61093468821403585</v>
      </c>
      <c r="N53" s="1">
        <f t="shared" si="17"/>
        <v>4.9105085336862953</v>
      </c>
      <c r="O53" t="s">
        <v>30</v>
      </c>
    </row>
    <row r="54" spans="1:15" x14ac:dyDescent="0.35">
      <c r="A54" s="11">
        <v>44</v>
      </c>
      <c r="B54" s="10" t="s">
        <v>63</v>
      </c>
      <c r="C54" s="9">
        <v>7.6</v>
      </c>
      <c r="D54" s="8" t="s">
        <v>110</v>
      </c>
      <c r="E54" s="7" t="str">
        <f t="shared" si="9"/>
        <v>Significantly Different</v>
      </c>
      <c r="G54">
        <f t="shared" si="10"/>
        <v>7.6</v>
      </c>
      <c r="H54">
        <f t="shared" si="11"/>
        <v>6</v>
      </c>
      <c r="I54" t="str">
        <f t="shared" si="12"/>
        <v>+/-</v>
      </c>
      <c r="J54" t="str">
        <f t="shared" si="13"/>
        <v>1.1</v>
      </c>
      <c r="K54" s="1">
        <f t="shared" si="14"/>
        <v>0.66869300911854113</v>
      </c>
      <c r="L54" s="1">
        <f t="shared" si="15"/>
        <v>3.0999999999999996</v>
      </c>
      <c r="M54" s="1">
        <f t="shared" si="16"/>
        <v>0.67145051776214359</v>
      </c>
      <c r="N54" s="1">
        <f t="shared" si="17"/>
        <v>4.6168703694382316</v>
      </c>
      <c r="O54" t="s">
        <v>24</v>
      </c>
    </row>
    <row r="55" spans="1:15" x14ac:dyDescent="0.35">
      <c r="A55" s="11">
        <v>45</v>
      </c>
      <c r="B55" s="10" t="s">
        <v>58</v>
      </c>
      <c r="C55" s="9">
        <v>7.4</v>
      </c>
      <c r="D55" s="8" t="s">
        <v>117</v>
      </c>
      <c r="E55" s="7" t="str">
        <f t="shared" si="9"/>
        <v>Significantly Different</v>
      </c>
      <c r="G55">
        <f t="shared" si="10"/>
        <v>7.4</v>
      </c>
      <c r="H55">
        <f t="shared" si="11"/>
        <v>6</v>
      </c>
      <c r="I55" t="str">
        <f t="shared" si="12"/>
        <v>+/-</v>
      </c>
      <c r="J55" t="str">
        <f t="shared" si="13"/>
        <v>1.3</v>
      </c>
      <c r="K55" s="1">
        <f t="shared" si="14"/>
        <v>0.79027355623100304</v>
      </c>
      <c r="L55" s="1">
        <f t="shared" si="15"/>
        <v>3.2999999999999989</v>
      </c>
      <c r="M55" s="1">
        <f t="shared" si="16"/>
        <v>0.79260819516141623</v>
      </c>
      <c r="N55" s="1">
        <f t="shared" si="17"/>
        <v>4.1634694419579494</v>
      </c>
      <c r="O55" t="s">
        <v>27</v>
      </c>
    </row>
    <row r="56" spans="1:15" x14ac:dyDescent="0.35">
      <c r="A56" s="11">
        <v>46</v>
      </c>
      <c r="B56" s="10" t="s">
        <v>43</v>
      </c>
      <c r="C56" s="9">
        <v>7.2</v>
      </c>
      <c r="D56" s="8" t="s">
        <v>99</v>
      </c>
      <c r="E56" s="7" t="str">
        <f t="shared" si="9"/>
        <v>Significantly Different</v>
      </c>
      <c r="G56">
        <f t="shared" si="10"/>
        <v>7.2</v>
      </c>
      <c r="H56">
        <f t="shared" si="11"/>
        <v>6</v>
      </c>
      <c r="I56" t="str">
        <f t="shared" si="12"/>
        <v>+/-</v>
      </c>
      <c r="J56" t="str">
        <f t="shared" si="13"/>
        <v>0.8</v>
      </c>
      <c r="K56" s="1">
        <f t="shared" si="14"/>
        <v>0.48632218844984804</v>
      </c>
      <c r="L56" s="1">
        <f t="shared" si="15"/>
        <v>3.4999999999999991</v>
      </c>
      <c r="M56" s="1">
        <f t="shared" si="16"/>
        <v>0.49010685399991183</v>
      </c>
      <c r="N56" s="1">
        <f t="shared" si="17"/>
        <v>7.141299843973675</v>
      </c>
      <c r="O56" t="s">
        <v>25</v>
      </c>
    </row>
    <row r="57" spans="1:15" x14ac:dyDescent="0.35">
      <c r="A57" s="11">
        <v>47</v>
      </c>
      <c r="B57" s="10" t="s">
        <v>28</v>
      </c>
      <c r="C57" s="9">
        <v>6.9</v>
      </c>
      <c r="D57" s="8" t="s">
        <v>10</v>
      </c>
      <c r="E57" s="7" t="str">
        <f t="shared" si="9"/>
        <v>Significantly Different</v>
      </c>
      <c r="G57">
        <f t="shared" si="10"/>
        <v>6.9</v>
      </c>
      <c r="H57">
        <f t="shared" si="11"/>
        <v>6</v>
      </c>
      <c r="I57" t="str">
        <f t="shared" si="12"/>
        <v>+/-</v>
      </c>
      <c r="J57" t="str">
        <f t="shared" si="13"/>
        <v>0.6</v>
      </c>
      <c r="K57" s="1">
        <f t="shared" si="14"/>
        <v>0.36474164133738601</v>
      </c>
      <c r="L57" s="1">
        <f t="shared" si="15"/>
        <v>3.7999999999999989</v>
      </c>
      <c r="M57" s="1">
        <f t="shared" si="16"/>
        <v>0.36977279819442066</v>
      </c>
      <c r="N57" s="1">
        <f t="shared" si="17"/>
        <v>10.276580696457881</v>
      </c>
      <c r="O57" t="s">
        <v>22</v>
      </c>
    </row>
    <row r="58" spans="1:15" x14ac:dyDescent="0.35">
      <c r="A58" s="11">
        <v>48</v>
      </c>
      <c r="B58" s="10" t="s">
        <v>18</v>
      </c>
      <c r="C58" s="9">
        <v>6.4</v>
      </c>
      <c r="D58" s="8" t="s">
        <v>23</v>
      </c>
      <c r="E58" s="7" t="str">
        <f t="shared" si="9"/>
        <v>Significantly Different</v>
      </c>
      <c r="G58">
        <f t="shared" si="10"/>
        <v>6.4</v>
      </c>
      <c r="H58">
        <f t="shared" si="11"/>
        <v>6</v>
      </c>
      <c r="I58" t="str">
        <f t="shared" si="12"/>
        <v>+/-</v>
      </c>
      <c r="J58" t="str">
        <f t="shared" si="13"/>
        <v>0.2</v>
      </c>
      <c r="K58" s="1">
        <f t="shared" si="14"/>
        <v>0.12158054711246201</v>
      </c>
      <c r="L58" s="1">
        <f t="shared" si="15"/>
        <v>4.2999999999999989</v>
      </c>
      <c r="M58" s="1">
        <f t="shared" si="16"/>
        <v>0.1359311840425404</v>
      </c>
      <c r="N58" s="1">
        <f t="shared" si="17"/>
        <v>31.633653677689519</v>
      </c>
      <c r="O58" t="s">
        <v>19</v>
      </c>
    </row>
    <row r="59" spans="1:15" x14ac:dyDescent="0.35">
      <c r="A59" s="11">
        <v>49</v>
      </c>
      <c r="B59" s="10" t="s">
        <v>54</v>
      </c>
      <c r="C59" s="9">
        <v>6</v>
      </c>
      <c r="D59" s="8" t="s">
        <v>110</v>
      </c>
      <c r="E59" s="7" t="str">
        <f t="shared" si="9"/>
        <v>Significantly Different</v>
      </c>
      <c r="G59">
        <f t="shared" si="10"/>
        <v>6</v>
      </c>
      <c r="H59">
        <f t="shared" si="11"/>
        <v>6</v>
      </c>
      <c r="I59" t="str">
        <f t="shared" si="12"/>
        <v>+/-</v>
      </c>
      <c r="J59" t="str">
        <f t="shared" si="13"/>
        <v>1.1</v>
      </c>
      <c r="K59" s="1">
        <f t="shared" si="14"/>
        <v>0.66869300911854113</v>
      </c>
      <c r="L59" s="1">
        <f t="shared" si="15"/>
        <v>4.6999999999999993</v>
      </c>
      <c r="M59" s="1">
        <f t="shared" si="16"/>
        <v>0.67145051776214359</v>
      </c>
      <c r="N59" s="1">
        <f t="shared" si="17"/>
        <v>6.9997712052773187</v>
      </c>
      <c r="O59" t="s">
        <v>16</v>
      </c>
    </row>
    <row r="60" spans="1:15" x14ac:dyDescent="0.35">
      <c r="A60" s="11">
        <v>50</v>
      </c>
      <c r="B60" s="10" t="s">
        <v>24</v>
      </c>
      <c r="C60" s="9">
        <v>4.5</v>
      </c>
      <c r="D60" s="8" t="s">
        <v>23</v>
      </c>
      <c r="E60" s="7" t="str">
        <f t="shared" si="9"/>
        <v>Significantly Different</v>
      </c>
      <c r="G60">
        <f t="shared" si="10"/>
        <v>4.5</v>
      </c>
      <c r="H60">
        <f t="shared" si="11"/>
        <v>6</v>
      </c>
      <c r="I60" t="str">
        <f t="shared" si="12"/>
        <v>+/-</v>
      </c>
      <c r="J60" t="str">
        <f t="shared" si="13"/>
        <v>0.2</v>
      </c>
      <c r="K60" s="1">
        <f t="shared" si="14"/>
        <v>0.12158054711246201</v>
      </c>
      <c r="L60" s="1">
        <f t="shared" si="15"/>
        <v>6.1999999999999993</v>
      </c>
      <c r="M60" s="1">
        <f t="shared" si="16"/>
        <v>0.1359311840425404</v>
      </c>
      <c r="N60" s="1">
        <f t="shared" si="17"/>
        <v>45.611314605040711</v>
      </c>
      <c r="O60" t="s">
        <v>14</v>
      </c>
    </row>
    <row r="61" spans="1:15" x14ac:dyDescent="0.35">
      <c r="A61" s="11">
        <v>51</v>
      </c>
      <c r="B61" s="10" t="s">
        <v>13</v>
      </c>
      <c r="C61" s="9">
        <v>4.0999999999999996</v>
      </c>
      <c r="D61" s="8" t="s">
        <v>20</v>
      </c>
      <c r="E61" s="7" t="str">
        <f t="shared" si="9"/>
        <v>Significantly Different</v>
      </c>
      <c r="G61">
        <f t="shared" si="10"/>
        <v>4.0999999999999996</v>
      </c>
      <c r="H61">
        <f t="shared" si="11"/>
        <v>6</v>
      </c>
      <c r="I61" t="str">
        <f t="shared" si="12"/>
        <v>+/-</v>
      </c>
      <c r="J61" t="str">
        <f t="shared" si="13"/>
        <v>0.7</v>
      </c>
      <c r="K61" s="1">
        <f t="shared" si="14"/>
        <v>0.42553191489361697</v>
      </c>
      <c r="L61" s="1">
        <f t="shared" si="15"/>
        <v>6.6</v>
      </c>
      <c r="M61" s="1">
        <f t="shared" si="16"/>
        <v>0.42985214661796195</v>
      </c>
      <c r="N61" s="1">
        <f t="shared" si="17"/>
        <v>15.354116646684695</v>
      </c>
      <c r="O61" t="s">
        <v>11</v>
      </c>
    </row>
    <row r="62" spans="1:15" ht="15" thickBot="1" x14ac:dyDescent="0.4">
      <c r="A62" s="6"/>
      <c r="B62" s="5" t="s">
        <v>9</v>
      </c>
      <c r="C62" s="4">
        <v>3.8</v>
      </c>
      <c r="D62" s="3" t="s">
        <v>110</v>
      </c>
      <c r="E62" s="2" t="str">
        <f t="shared" si="9"/>
        <v>Significantly Different</v>
      </c>
      <c r="G62">
        <f t="shared" si="10"/>
        <v>3.8</v>
      </c>
      <c r="H62">
        <f t="shared" si="11"/>
        <v>6</v>
      </c>
      <c r="I62" t="str">
        <f t="shared" si="12"/>
        <v>+/-</v>
      </c>
      <c r="J62" t="str">
        <f t="shared" si="13"/>
        <v>1.1</v>
      </c>
      <c r="K62" s="1">
        <f t="shared" si="14"/>
        <v>0.66869300911854113</v>
      </c>
      <c r="L62" s="1">
        <f t="shared" si="15"/>
        <v>6.8999999999999995</v>
      </c>
      <c r="M62" s="1">
        <f t="shared" si="16"/>
        <v>0.67145051776214359</v>
      </c>
      <c r="N62" s="1">
        <f t="shared" si="17"/>
        <v>10.276259854556065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94" priority="1" operator="equal">
      <formula>"OTHER ERROR"</formula>
    </cfRule>
    <cfRule type="cellIs" dxfId="393" priority="2" operator="equal">
      <formula>"Statistical Test not applicable"</formula>
    </cfRule>
    <cfRule type="cellIs" dxfId="392" priority="3" operator="equal">
      <formula>"Geography Selected"</formula>
    </cfRule>
  </conditionalFormatting>
  <conditionalFormatting sqref="E10:J62">
    <cfRule type="cellIs" dxfId="391" priority="4" operator="equal">
      <formula>"Not Significantly Different"</formula>
    </cfRule>
  </conditionalFormatting>
  <conditionalFormatting sqref="F10:J62">
    <cfRule type="cellIs" dxfId="3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F1048E1-67E2-48F4-9670-6E52A849F0BB}">
      <formula1>$O$10:$O$62</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6BF9-BE7E-44D7-B25B-5BFF325ABC16}">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150</v>
      </c>
    </row>
    <row r="2" spans="1:16" x14ac:dyDescent="0.35">
      <c r="A2" s="25" t="s">
        <v>92</v>
      </c>
      <c r="B2" t="s">
        <v>149</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31</v>
      </c>
      <c r="C6" t="s">
        <v>86</v>
      </c>
      <c r="H6" s="13" t="s">
        <v>85</v>
      </c>
      <c r="I6">
        <f>VLOOKUP($B$4,$B$9:$K$62,6,FALSE)</f>
        <v>31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13</v>
      </c>
      <c r="C11" s="9">
        <v>77.8</v>
      </c>
      <c r="D11" s="12" t="s">
        <v>147</v>
      </c>
      <c r="E11" s="7" t="str">
        <f t="shared" si="0"/>
        <v>Significantly Different</v>
      </c>
      <c r="G11">
        <f t="shared" si="1"/>
        <v>77.8</v>
      </c>
      <c r="H11">
        <f t="shared" si="2"/>
        <v>6</v>
      </c>
      <c r="I11" t="str">
        <f t="shared" si="3"/>
        <v>+/-</v>
      </c>
      <c r="J11" t="str">
        <f t="shared" si="4"/>
        <v>1.8</v>
      </c>
      <c r="K11" s="1">
        <f t="shared" si="5"/>
        <v>1.094224924012158</v>
      </c>
      <c r="L11" s="1">
        <f t="shared" si="6"/>
        <v>-46.8</v>
      </c>
      <c r="M11" s="1">
        <f t="shared" si="7"/>
        <v>1.0959122417823675</v>
      </c>
      <c r="N11" s="1">
        <f t="shared" si="8"/>
        <v>-42.70414930659549</v>
      </c>
      <c r="O11" t="s">
        <v>51</v>
      </c>
    </row>
    <row r="12" spans="1:16" x14ac:dyDescent="0.35">
      <c r="A12" s="11">
        <v>2</v>
      </c>
      <c r="B12" s="10" t="s">
        <v>44</v>
      </c>
      <c r="C12" s="9">
        <v>57.6</v>
      </c>
      <c r="D12" s="8" t="s">
        <v>138</v>
      </c>
      <c r="E12" s="7" t="str">
        <f t="shared" si="0"/>
        <v>Significantly Different</v>
      </c>
      <c r="G12">
        <f t="shared" si="1"/>
        <v>57.6</v>
      </c>
      <c r="H12">
        <f t="shared" si="2"/>
        <v>6</v>
      </c>
      <c r="I12" t="str">
        <f t="shared" si="3"/>
        <v>+/-</v>
      </c>
      <c r="J12" t="str">
        <f t="shared" si="4"/>
        <v>4.6</v>
      </c>
      <c r="K12" s="1">
        <f t="shared" si="5"/>
        <v>2.7963525835866259</v>
      </c>
      <c r="L12" s="1">
        <f t="shared" si="6"/>
        <v>-26.6</v>
      </c>
      <c r="M12" s="1">
        <f t="shared" si="7"/>
        <v>2.7970132693805083</v>
      </c>
      <c r="N12" s="1">
        <f t="shared" si="8"/>
        <v>-9.5101443712104583</v>
      </c>
      <c r="O12" t="s">
        <v>44</v>
      </c>
    </row>
    <row r="13" spans="1:16" x14ac:dyDescent="0.35">
      <c r="A13" s="11">
        <v>3</v>
      </c>
      <c r="B13" s="10" t="s">
        <v>61</v>
      </c>
      <c r="C13" s="9">
        <v>53.2</v>
      </c>
      <c r="D13" s="8" t="s">
        <v>106</v>
      </c>
      <c r="E13" s="7" t="str">
        <f t="shared" si="0"/>
        <v>Significantly Different</v>
      </c>
      <c r="G13">
        <f t="shared" si="1"/>
        <v>53.2</v>
      </c>
      <c r="H13">
        <f t="shared" si="2"/>
        <v>6</v>
      </c>
      <c r="I13" t="str">
        <f t="shared" si="3"/>
        <v>+/-</v>
      </c>
      <c r="J13" t="str">
        <f t="shared" si="4"/>
        <v>0.9</v>
      </c>
      <c r="K13" s="1">
        <f t="shared" si="5"/>
        <v>0.54711246200607899</v>
      </c>
      <c r="L13" s="1">
        <f t="shared" si="6"/>
        <v>-22.200000000000003</v>
      </c>
      <c r="M13" s="1">
        <f t="shared" si="7"/>
        <v>0.55047933970440222</v>
      </c>
      <c r="N13" s="1">
        <f t="shared" si="8"/>
        <v>-40.328489007273213</v>
      </c>
      <c r="O13" t="s">
        <v>42</v>
      </c>
    </row>
    <row r="14" spans="1:16" x14ac:dyDescent="0.35">
      <c r="A14" s="11">
        <v>4</v>
      </c>
      <c r="B14" s="10" t="s">
        <v>19</v>
      </c>
      <c r="C14" s="9">
        <v>45.3</v>
      </c>
      <c r="D14" s="8" t="s">
        <v>99</v>
      </c>
      <c r="E14" s="7" t="str">
        <f t="shared" si="0"/>
        <v>Significantly Different</v>
      </c>
      <c r="G14">
        <f t="shared" si="1"/>
        <v>45.3</v>
      </c>
      <c r="H14">
        <f t="shared" si="2"/>
        <v>6</v>
      </c>
      <c r="I14" t="str">
        <f t="shared" si="3"/>
        <v>+/-</v>
      </c>
      <c r="J14" t="str">
        <f t="shared" si="4"/>
        <v>0.8</v>
      </c>
      <c r="K14" s="1">
        <f t="shared" si="5"/>
        <v>0.48632218844984804</v>
      </c>
      <c r="L14" s="1">
        <f t="shared" si="6"/>
        <v>-14.299999999999997</v>
      </c>
      <c r="M14" s="1">
        <f t="shared" si="7"/>
        <v>0.49010685399991183</v>
      </c>
      <c r="N14" s="1">
        <f t="shared" si="8"/>
        <v>-29.177310791092445</v>
      </c>
      <c r="O14" t="s">
        <v>58</v>
      </c>
    </row>
    <row r="15" spans="1:16" x14ac:dyDescent="0.35">
      <c r="A15" s="11">
        <v>5</v>
      </c>
      <c r="B15" s="10" t="s">
        <v>16</v>
      </c>
      <c r="C15" s="9">
        <v>43.2</v>
      </c>
      <c r="D15" s="8" t="s">
        <v>141</v>
      </c>
      <c r="E15" s="7" t="str">
        <f t="shared" si="0"/>
        <v>Significantly Different</v>
      </c>
      <c r="G15">
        <f t="shared" si="1"/>
        <v>43.2</v>
      </c>
      <c r="H15">
        <f t="shared" si="2"/>
        <v>6</v>
      </c>
      <c r="I15" t="str">
        <f t="shared" si="3"/>
        <v>+/-</v>
      </c>
      <c r="J15" t="str">
        <f t="shared" si="4"/>
        <v>5.4</v>
      </c>
      <c r="K15" s="1">
        <f t="shared" si="5"/>
        <v>3.2826747720364744</v>
      </c>
      <c r="L15" s="1">
        <f t="shared" si="6"/>
        <v>-12.200000000000003</v>
      </c>
      <c r="M15" s="1">
        <f t="shared" si="7"/>
        <v>3.2832375966907663</v>
      </c>
      <c r="N15" s="1">
        <f t="shared" si="8"/>
        <v>-3.7158443885683448</v>
      </c>
      <c r="O15" t="s">
        <v>18</v>
      </c>
    </row>
    <row r="16" spans="1:16" x14ac:dyDescent="0.35">
      <c r="A16" s="11">
        <v>6</v>
      </c>
      <c r="B16" s="10" t="s">
        <v>22</v>
      </c>
      <c r="C16" s="9">
        <v>42.9</v>
      </c>
      <c r="D16" s="8" t="s">
        <v>106</v>
      </c>
      <c r="E16" s="7" t="str">
        <f t="shared" si="0"/>
        <v>Significantly Different</v>
      </c>
      <c r="G16">
        <f t="shared" si="1"/>
        <v>42.9</v>
      </c>
      <c r="H16">
        <f t="shared" si="2"/>
        <v>6</v>
      </c>
      <c r="I16" t="str">
        <f t="shared" si="3"/>
        <v>+/-</v>
      </c>
      <c r="J16" t="str">
        <f t="shared" si="4"/>
        <v>0.9</v>
      </c>
      <c r="K16" s="1">
        <f t="shared" si="5"/>
        <v>0.54711246200607899</v>
      </c>
      <c r="L16" s="1">
        <f t="shared" si="6"/>
        <v>-11.899999999999999</v>
      </c>
      <c r="M16" s="1">
        <f t="shared" si="7"/>
        <v>0.55047933970440222</v>
      </c>
      <c r="N16" s="1">
        <f t="shared" si="8"/>
        <v>-21.617523386781585</v>
      </c>
      <c r="O16" t="s">
        <v>59</v>
      </c>
    </row>
    <row r="17" spans="1:15" x14ac:dyDescent="0.35">
      <c r="A17" s="11">
        <v>7</v>
      </c>
      <c r="B17" s="10" t="s">
        <v>32</v>
      </c>
      <c r="C17" s="9">
        <v>41.6</v>
      </c>
      <c r="D17" s="8" t="s">
        <v>148</v>
      </c>
      <c r="E17" s="7" t="str">
        <f t="shared" si="0"/>
        <v>Significantly Different</v>
      </c>
      <c r="G17">
        <f t="shared" si="1"/>
        <v>41.6</v>
      </c>
      <c r="H17">
        <f t="shared" si="2"/>
        <v>6</v>
      </c>
      <c r="I17" t="str">
        <f t="shared" si="3"/>
        <v>+/-</v>
      </c>
      <c r="J17" t="str">
        <f t="shared" si="4"/>
        <v>5.0</v>
      </c>
      <c r="K17" s="1">
        <f t="shared" si="5"/>
        <v>3.0395136778115499</v>
      </c>
      <c r="L17" s="1">
        <f t="shared" si="6"/>
        <v>-10.600000000000001</v>
      </c>
      <c r="M17" s="1">
        <f t="shared" si="7"/>
        <v>3.0401215197689937</v>
      </c>
      <c r="N17" s="1">
        <f t="shared" si="8"/>
        <v>-3.4867027291742771</v>
      </c>
      <c r="O17" t="s">
        <v>53</v>
      </c>
    </row>
    <row r="18" spans="1:15" x14ac:dyDescent="0.35">
      <c r="A18" s="11">
        <v>8</v>
      </c>
      <c r="B18" s="10" t="s">
        <v>45</v>
      </c>
      <c r="C18" s="9">
        <v>41.4</v>
      </c>
      <c r="D18" s="8" t="s">
        <v>117</v>
      </c>
      <c r="E18" s="7" t="str">
        <f t="shared" si="0"/>
        <v>Significantly Different</v>
      </c>
      <c r="G18">
        <f t="shared" si="1"/>
        <v>41.4</v>
      </c>
      <c r="H18">
        <f t="shared" si="2"/>
        <v>6</v>
      </c>
      <c r="I18" t="str">
        <f t="shared" si="3"/>
        <v>+/-</v>
      </c>
      <c r="J18" t="str">
        <f t="shared" si="4"/>
        <v>1.3</v>
      </c>
      <c r="K18" s="1">
        <f t="shared" si="5"/>
        <v>0.79027355623100304</v>
      </c>
      <c r="L18" s="1">
        <f t="shared" si="6"/>
        <v>-10.399999999999999</v>
      </c>
      <c r="M18" s="1">
        <f t="shared" si="7"/>
        <v>0.79260819516141623</v>
      </c>
      <c r="N18" s="1">
        <f t="shared" si="8"/>
        <v>-13.121237029200811</v>
      </c>
      <c r="O18" t="s">
        <v>48</v>
      </c>
    </row>
    <row r="19" spans="1:15" x14ac:dyDescent="0.35">
      <c r="A19" s="11">
        <v>9</v>
      </c>
      <c r="B19" s="10" t="s">
        <v>18</v>
      </c>
      <c r="C19" s="9">
        <v>40.299999999999997</v>
      </c>
      <c r="D19" s="8" t="s">
        <v>23</v>
      </c>
      <c r="E19" s="7" t="str">
        <f t="shared" si="0"/>
        <v>Significantly Different</v>
      </c>
      <c r="G19">
        <f t="shared" si="1"/>
        <v>40.299999999999997</v>
      </c>
      <c r="H19">
        <f t="shared" si="2"/>
        <v>6</v>
      </c>
      <c r="I19" t="str">
        <f t="shared" si="3"/>
        <v>+/-</v>
      </c>
      <c r="J19" t="str">
        <f t="shared" si="4"/>
        <v>0.2</v>
      </c>
      <c r="K19" s="1">
        <f t="shared" si="5"/>
        <v>0.12158054711246201</v>
      </c>
      <c r="L19" s="1">
        <f t="shared" si="6"/>
        <v>-9.2999999999999972</v>
      </c>
      <c r="M19" s="1">
        <f t="shared" si="7"/>
        <v>0.1359311840425404</v>
      </c>
      <c r="N19" s="1">
        <f t="shared" si="8"/>
        <v>-68.416971907561049</v>
      </c>
      <c r="O19" t="s">
        <v>15</v>
      </c>
    </row>
    <row r="20" spans="1:15" x14ac:dyDescent="0.35">
      <c r="A20" s="11">
        <v>10</v>
      </c>
      <c r="B20" s="10" t="s">
        <v>38</v>
      </c>
      <c r="C20" s="9">
        <v>38.5</v>
      </c>
      <c r="D20" s="12" t="s">
        <v>106</v>
      </c>
      <c r="E20" s="7" t="str">
        <f t="shared" si="0"/>
        <v>Significantly Different</v>
      </c>
      <c r="G20">
        <f t="shared" si="1"/>
        <v>38.5</v>
      </c>
      <c r="H20">
        <f t="shared" si="2"/>
        <v>6</v>
      </c>
      <c r="I20" t="str">
        <f t="shared" si="3"/>
        <v>+/-</v>
      </c>
      <c r="J20" t="str">
        <f t="shared" si="4"/>
        <v>0.9</v>
      </c>
      <c r="K20" s="1">
        <f t="shared" si="5"/>
        <v>0.54711246200607899</v>
      </c>
      <c r="L20" s="1">
        <f t="shared" si="6"/>
        <v>-7.5</v>
      </c>
      <c r="M20" s="1">
        <f t="shared" si="7"/>
        <v>0.55047933970440222</v>
      </c>
      <c r="N20" s="1">
        <f t="shared" si="8"/>
        <v>-13.624489529484192</v>
      </c>
      <c r="O20" t="s">
        <v>37</v>
      </c>
    </row>
    <row r="21" spans="1:15" x14ac:dyDescent="0.35">
      <c r="A21" s="11">
        <v>11</v>
      </c>
      <c r="B21" s="10" t="s">
        <v>57</v>
      </c>
      <c r="C21" s="9">
        <v>38.4</v>
      </c>
      <c r="D21" s="8" t="s">
        <v>147</v>
      </c>
      <c r="E21" s="7" t="str">
        <f t="shared" si="0"/>
        <v>Significantly Different</v>
      </c>
      <c r="G21">
        <f t="shared" si="1"/>
        <v>38.4</v>
      </c>
      <c r="H21">
        <f t="shared" si="2"/>
        <v>6</v>
      </c>
      <c r="I21" t="str">
        <f t="shared" si="3"/>
        <v>+/-</v>
      </c>
      <c r="J21" t="str">
        <f t="shared" si="4"/>
        <v>1.8</v>
      </c>
      <c r="K21" s="1">
        <f t="shared" si="5"/>
        <v>1.094224924012158</v>
      </c>
      <c r="L21" s="1">
        <f t="shared" si="6"/>
        <v>-7.3999999999999986</v>
      </c>
      <c r="M21" s="1">
        <f t="shared" si="7"/>
        <v>1.0959122417823675</v>
      </c>
      <c r="N21" s="1">
        <f t="shared" si="8"/>
        <v>-6.7523654886497138</v>
      </c>
      <c r="O21" t="s">
        <v>29</v>
      </c>
    </row>
    <row r="22" spans="1:15" x14ac:dyDescent="0.35">
      <c r="A22" s="11">
        <v>12</v>
      </c>
      <c r="B22" s="10" t="s">
        <v>60</v>
      </c>
      <c r="C22" s="9">
        <v>37</v>
      </c>
      <c r="D22" s="8" t="s">
        <v>121</v>
      </c>
      <c r="E22" s="7" t="str">
        <f t="shared" si="0"/>
        <v>Significantly Different</v>
      </c>
      <c r="G22">
        <f t="shared" si="1"/>
        <v>37</v>
      </c>
      <c r="H22">
        <f t="shared" si="2"/>
        <v>6</v>
      </c>
      <c r="I22" t="str">
        <f t="shared" si="3"/>
        <v>+/-</v>
      </c>
      <c r="J22" t="str">
        <f t="shared" si="4"/>
        <v>1.4</v>
      </c>
      <c r="K22" s="1">
        <f t="shared" si="5"/>
        <v>0.85106382978723394</v>
      </c>
      <c r="L22" s="1">
        <f t="shared" si="6"/>
        <v>-6</v>
      </c>
      <c r="M22" s="1">
        <f t="shared" si="7"/>
        <v>0.85323214879137987</v>
      </c>
      <c r="N22" s="1">
        <f t="shared" si="8"/>
        <v>-7.0320838338066824</v>
      </c>
      <c r="O22" t="s">
        <v>13</v>
      </c>
    </row>
    <row r="23" spans="1:15" x14ac:dyDescent="0.35">
      <c r="A23" s="11">
        <v>13</v>
      </c>
      <c r="B23" s="10" t="s">
        <v>25</v>
      </c>
      <c r="C23" s="9">
        <v>35.5</v>
      </c>
      <c r="D23" s="8" t="s">
        <v>142</v>
      </c>
      <c r="E23" s="7" t="str">
        <f t="shared" si="0"/>
        <v>Significantly Different</v>
      </c>
      <c r="G23">
        <f t="shared" si="1"/>
        <v>35.5</v>
      </c>
      <c r="H23">
        <f t="shared" si="2"/>
        <v>6</v>
      </c>
      <c r="I23" t="str">
        <f t="shared" si="3"/>
        <v>+/-</v>
      </c>
      <c r="J23" t="str">
        <f t="shared" si="4"/>
        <v>3.9</v>
      </c>
      <c r="K23" s="1">
        <f t="shared" si="5"/>
        <v>2.3708206686930091</v>
      </c>
      <c r="L23" s="1">
        <f t="shared" si="6"/>
        <v>-4.5</v>
      </c>
      <c r="M23" s="1">
        <f t="shared" si="7"/>
        <v>2.3715999031162505</v>
      </c>
      <c r="N23" s="1">
        <f t="shared" si="8"/>
        <v>-1.897453273668573</v>
      </c>
      <c r="O23" t="s">
        <v>67</v>
      </c>
    </row>
    <row r="24" spans="1:15" x14ac:dyDescent="0.35">
      <c r="A24" s="11">
        <v>14</v>
      </c>
      <c r="B24" s="10" t="s">
        <v>14</v>
      </c>
      <c r="C24" s="9">
        <v>35.4</v>
      </c>
      <c r="D24" s="8" t="s">
        <v>117</v>
      </c>
      <c r="E24" s="7" t="str">
        <f t="shared" si="0"/>
        <v>Significantly Different</v>
      </c>
      <c r="G24">
        <f t="shared" si="1"/>
        <v>35.4</v>
      </c>
      <c r="H24">
        <f t="shared" si="2"/>
        <v>6</v>
      </c>
      <c r="I24" t="str">
        <f t="shared" si="3"/>
        <v>+/-</v>
      </c>
      <c r="J24" t="str">
        <f t="shared" si="4"/>
        <v>1.3</v>
      </c>
      <c r="K24" s="1">
        <f t="shared" si="5"/>
        <v>0.79027355623100304</v>
      </c>
      <c r="L24" s="1">
        <f t="shared" si="6"/>
        <v>-4.3999999999999986</v>
      </c>
      <c r="M24" s="1">
        <f t="shared" si="7"/>
        <v>0.79260819516141623</v>
      </c>
      <c r="N24" s="1">
        <f t="shared" si="8"/>
        <v>-5.5512925892772653</v>
      </c>
      <c r="O24" t="s">
        <v>50</v>
      </c>
    </row>
    <row r="25" spans="1:15" x14ac:dyDescent="0.35">
      <c r="A25" s="11">
        <v>15</v>
      </c>
      <c r="B25" s="10" t="s">
        <v>52</v>
      </c>
      <c r="C25" s="9">
        <v>34.1</v>
      </c>
      <c r="D25" s="8" t="s">
        <v>146</v>
      </c>
      <c r="E25" s="7" t="str">
        <f t="shared" si="0"/>
        <v>Significantly Different</v>
      </c>
      <c r="G25">
        <f t="shared" si="1"/>
        <v>34.1</v>
      </c>
      <c r="H25">
        <f t="shared" si="2"/>
        <v>6</v>
      </c>
      <c r="I25" t="str">
        <f t="shared" si="3"/>
        <v>+/-</v>
      </c>
      <c r="J25" t="str">
        <f t="shared" si="4"/>
        <v>2.7</v>
      </c>
      <c r="K25" s="1">
        <f t="shared" si="5"/>
        <v>1.6413373860182372</v>
      </c>
      <c r="L25" s="1">
        <f t="shared" si="6"/>
        <v>-3.1000000000000014</v>
      </c>
      <c r="M25" s="1">
        <f t="shared" si="7"/>
        <v>1.6424627460311607</v>
      </c>
      <c r="N25" s="1">
        <f t="shared" si="8"/>
        <v>-1.8874096277013448</v>
      </c>
      <c r="O25" t="s">
        <v>66</v>
      </c>
    </row>
    <row r="26" spans="1:15" x14ac:dyDescent="0.35">
      <c r="A26" s="11">
        <v>16</v>
      </c>
      <c r="B26" s="10" t="s">
        <v>40</v>
      </c>
      <c r="C26" s="9">
        <v>33.799999999999997</v>
      </c>
      <c r="D26" s="8" t="s">
        <v>118</v>
      </c>
      <c r="E26" s="7" t="str">
        <f t="shared" si="0"/>
        <v>Significantly Different</v>
      </c>
      <c r="G26">
        <f t="shared" si="1"/>
        <v>33.799999999999997</v>
      </c>
      <c r="H26">
        <f t="shared" si="2"/>
        <v>6</v>
      </c>
      <c r="I26" t="str">
        <f t="shared" si="3"/>
        <v>+/-</v>
      </c>
      <c r="J26" t="str">
        <f t="shared" si="4"/>
        <v>1.2</v>
      </c>
      <c r="K26" s="1">
        <f t="shared" si="5"/>
        <v>0.72948328267477203</v>
      </c>
      <c r="L26" s="1">
        <f t="shared" si="6"/>
        <v>-2.7999999999999972</v>
      </c>
      <c r="M26" s="1">
        <f t="shared" si="7"/>
        <v>0.73201182849801194</v>
      </c>
      <c r="N26" s="1">
        <f t="shared" si="8"/>
        <v>-3.8250748020632588</v>
      </c>
      <c r="O26" t="s">
        <v>65</v>
      </c>
    </row>
    <row r="27" spans="1:15" x14ac:dyDescent="0.35">
      <c r="A27" s="11">
        <v>17</v>
      </c>
      <c r="B27" s="10" t="s">
        <v>66</v>
      </c>
      <c r="C27" s="9">
        <v>33.299999999999997</v>
      </c>
      <c r="D27" s="8" t="s">
        <v>117</v>
      </c>
      <c r="E27" s="7" t="str">
        <f t="shared" si="0"/>
        <v>Significantly Different</v>
      </c>
      <c r="G27">
        <f t="shared" si="1"/>
        <v>33.299999999999997</v>
      </c>
      <c r="H27">
        <f t="shared" si="2"/>
        <v>6</v>
      </c>
      <c r="I27" t="str">
        <f t="shared" si="3"/>
        <v>+/-</v>
      </c>
      <c r="J27" t="str">
        <f t="shared" si="4"/>
        <v>1.3</v>
      </c>
      <c r="K27" s="1">
        <f t="shared" si="5"/>
        <v>0.79027355623100304</v>
      </c>
      <c r="L27" s="1">
        <f t="shared" si="6"/>
        <v>-2.2999999999999972</v>
      </c>
      <c r="M27" s="1">
        <f t="shared" si="7"/>
        <v>0.79260819516141623</v>
      </c>
      <c r="N27" s="1">
        <f t="shared" si="8"/>
        <v>-2.9018120353040224</v>
      </c>
      <c r="O27" t="s">
        <v>63</v>
      </c>
    </row>
    <row r="28" spans="1:15" x14ac:dyDescent="0.35">
      <c r="A28" s="11">
        <v>18</v>
      </c>
      <c r="B28" s="10" t="s">
        <v>28</v>
      </c>
      <c r="C28" s="9">
        <v>33.1</v>
      </c>
      <c r="D28" s="8" t="s">
        <v>99</v>
      </c>
      <c r="E28" s="7" t="str">
        <f t="shared" si="0"/>
        <v>Significantly Different</v>
      </c>
      <c r="G28">
        <f t="shared" si="1"/>
        <v>33.1</v>
      </c>
      <c r="H28">
        <f t="shared" si="2"/>
        <v>6</v>
      </c>
      <c r="I28" t="str">
        <f t="shared" si="3"/>
        <v>+/-</v>
      </c>
      <c r="J28" t="str">
        <f t="shared" si="4"/>
        <v>0.8</v>
      </c>
      <c r="K28" s="1">
        <f t="shared" si="5"/>
        <v>0.48632218844984804</v>
      </c>
      <c r="L28" s="1">
        <f t="shared" si="6"/>
        <v>-2.1000000000000014</v>
      </c>
      <c r="M28" s="1">
        <f t="shared" si="7"/>
        <v>0.49010685399991183</v>
      </c>
      <c r="N28" s="1">
        <f t="shared" si="8"/>
        <v>-4.2847799063842089</v>
      </c>
      <c r="O28" t="s">
        <v>64</v>
      </c>
    </row>
    <row r="29" spans="1:15" x14ac:dyDescent="0.35">
      <c r="A29" s="11">
        <v>19</v>
      </c>
      <c r="B29" s="10" t="s">
        <v>31</v>
      </c>
      <c r="C29" s="9">
        <v>32.299999999999997</v>
      </c>
      <c r="D29" s="8" t="s">
        <v>47</v>
      </c>
      <c r="E29" s="7" t="str">
        <f t="shared" si="0"/>
        <v>Significantly Different</v>
      </c>
      <c r="G29">
        <f t="shared" si="1"/>
        <v>32.299999999999997</v>
      </c>
      <c r="H29">
        <f t="shared" si="2"/>
        <v>6</v>
      </c>
      <c r="I29" t="str">
        <f t="shared" si="3"/>
        <v>+/-</v>
      </c>
      <c r="J29" t="str">
        <f t="shared" si="4"/>
        <v>0.5</v>
      </c>
      <c r="K29" s="1">
        <f t="shared" si="5"/>
        <v>0.303951367781155</v>
      </c>
      <c r="L29" s="1">
        <f t="shared" si="6"/>
        <v>-1.2999999999999972</v>
      </c>
      <c r="M29" s="1">
        <f t="shared" si="7"/>
        <v>0.30997079109986531</v>
      </c>
      <c r="N29" s="1">
        <f t="shared" si="8"/>
        <v>-4.193943549930057</v>
      </c>
      <c r="O29" t="s">
        <v>39</v>
      </c>
    </row>
    <row r="30" spans="1:15" x14ac:dyDescent="0.35">
      <c r="A30" s="11">
        <v>20</v>
      </c>
      <c r="B30" s="10" t="s">
        <v>26</v>
      </c>
      <c r="C30" s="9">
        <v>32.200000000000003</v>
      </c>
      <c r="D30" s="8" t="s">
        <v>20</v>
      </c>
      <c r="E30" s="7" t="str">
        <f t="shared" si="0"/>
        <v>Significantly Different</v>
      </c>
      <c r="G30">
        <f t="shared" si="1"/>
        <v>32.200000000000003</v>
      </c>
      <c r="H30">
        <f t="shared" si="2"/>
        <v>6</v>
      </c>
      <c r="I30" t="str">
        <f t="shared" si="3"/>
        <v>+/-</v>
      </c>
      <c r="J30" t="str">
        <f t="shared" si="4"/>
        <v>0.7</v>
      </c>
      <c r="K30" s="1">
        <f t="shared" si="5"/>
        <v>0.42553191489361697</v>
      </c>
      <c r="L30" s="1">
        <f t="shared" si="6"/>
        <v>-1.2000000000000028</v>
      </c>
      <c r="M30" s="1">
        <f t="shared" si="7"/>
        <v>0.42985214661796195</v>
      </c>
      <c r="N30" s="1">
        <f t="shared" si="8"/>
        <v>-2.7916575721244965</v>
      </c>
      <c r="O30" t="s">
        <v>62</v>
      </c>
    </row>
    <row r="31" spans="1:15" x14ac:dyDescent="0.35">
      <c r="A31" s="11">
        <v>21</v>
      </c>
      <c r="B31" s="10" t="s">
        <v>39</v>
      </c>
      <c r="C31" s="9">
        <v>32.1</v>
      </c>
      <c r="D31" s="8" t="s">
        <v>125</v>
      </c>
      <c r="E31" s="7" t="str">
        <f t="shared" si="0"/>
        <v>Not Significantly Different</v>
      </c>
      <c r="G31">
        <f t="shared" si="1"/>
        <v>32.1</v>
      </c>
      <c r="H31">
        <f t="shared" si="2"/>
        <v>6</v>
      </c>
      <c r="I31" t="str">
        <f t="shared" si="3"/>
        <v>+/-</v>
      </c>
      <c r="J31" t="str">
        <f t="shared" si="4"/>
        <v>2.3</v>
      </c>
      <c r="K31" s="1">
        <f t="shared" si="5"/>
        <v>1.3981762917933129</v>
      </c>
      <c r="L31" s="1">
        <f t="shared" si="6"/>
        <v>-1.1000000000000014</v>
      </c>
      <c r="M31" s="1">
        <f t="shared" si="7"/>
        <v>1.3994971955284299</v>
      </c>
      <c r="N31" s="1">
        <f t="shared" si="8"/>
        <v>-0.78599657327977523</v>
      </c>
      <c r="O31" t="s">
        <v>26</v>
      </c>
    </row>
    <row r="32" spans="1:15" x14ac:dyDescent="0.35">
      <c r="A32" s="11">
        <v>22</v>
      </c>
      <c r="B32" s="10" t="s">
        <v>35</v>
      </c>
      <c r="C32" s="9">
        <v>32</v>
      </c>
      <c r="D32" s="8" t="s">
        <v>145</v>
      </c>
      <c r="E32" s="7" t="str">
        <f t="shared" si="0"/>
        <v>Not Significantly Different</v>
      </c>
      <c r="G32">
        <f t="shared" si="1"/>
        <v>32</v>
      </c>
      <c r="H32">
        <f t="shared" si="2"/>
        <v>6</v>
      </c>
      <c r="I32" t="str">
        <f t="shared" si="3"/>
        <v>+/-</v>
      </c>
      <c r="J32" t="str">
        <f t="shared" si="4"/>
        <v>3.6</v>
      </c>
      <c r="K32" s="1">
        <f t="shared" si="5"/>
        <v>2.188449848024316</v>
      </c>
      <c r="L32" s="1">
        <f t="shared" si="6"/>
        <v>-1</v>
      </c>
      <c r="M32" s="1">
        <f t="shared" si="7"/>
        <v>2.1892939945737515</v>
      </c>
      <c r="N32" s="1">
        <f t="shared" si="8"/>
        <v>-0.45676825610381155</v>
      </c>
      <c r="O32" t="s">
        <v>56</v>
      </c>
    </row>
    <row r="33" spans="1:15" x14ac:dyDescent="0.35">
      <c r="A33" s="11">
        <v>23</v>
      </c>
      <c r="B33" s="10" t="s">
        <v>48</v>
      </c>
      <c r="C33" s="9">
        <v>31.9</v>
      </c>
      <c r="D33" s="8" t="s">
        <v>144</v>
      </c>
      <c r="E33" s="7" t="str">
        <f t="shared" si="0"/>
        <v>Not Significantly Different</v>
      </c>
      <c r="G33">
        <f t="shared" si="1"/>
        <v>31.9</v>
      </c>
      <c r="H33">
        <f t="shared" si="2"/>
        <v>6</v>
      </c>
      <c r="I33" t="str">
        <f t="shared" si="3"/>
        <v>+/-</v>
      </c>
      <c r="J33" t="str">
        <f t="shared" si="4"/>
        <v>2.2</v>
      </c>
      <c r="K33" s="1">
        <f t="shared" si="5"/>
        <v>1.3373860182370823</v>
      </c>
      <c r="L33" s="1">
        <f t="shared" si="6"/>
        <v>-0.89999999999999858</v>
      </c>
      <c r="M33" s="1">
        <f t="shared" si="7"/>
        <v>1.3387669024647564</v>
      </c>
      <c r="N33" s="1">
        <f t="shared" si="8"/>
        <v>-0.67226041990061181</v>
      </c>
      <c r="O33" t="s">
        <v>61</v>
      </c>
    </row>
    <row r="34" spans="1:15" x14ac:dyDescent="0.35">
      <c r="A34" s="11">
        <v>24</v>
      </c>
      <c r="B34" s="10" t="s">
        <v>65</v>
      </c>
      <c r="C34" s="9">
        <v>31.8</v>
      </c>
      <c r="D34" s="8" t="s">
        <v>120</v>
      </c>
      <c r="E34" s="7" t="str">
        <f t="shared" si="0"/>
        <v>Not Significantly Different</v>
      </c>
      <c r="G34">
        <f t="shared" si="1"/>
        <v>31.8</v>
      </c>
      <c r="H34">
        <f t="shared" si="2"/>
        <v>6</v>
      </c>
      <c r="I34" t="str">
        <f t="shared" si="3"/>
        <v>+/-</v>
      </c>
      <c r="J34" t="str">
        <f t="shared" si="4"/>
        <v>2.0</v>
      </c>
      <c r="K34" s="1">
        <f t="shared" si="5"/>
        <v>1.21580547112462</v>
      </c>
      <c r="L34" s="1">
        <f t="shared" si="6"/>
        <v>-0.80000000000000071</v>
      </c>
      <c r="M34" s="1">
        <f t="shared" si="7"/>
        <v>1.2173242793009595</v>
      </c>
      <c r="N34" s="1">
        <f t="shared" si="8"/>
        <v>-0.65717903898162244</v>
      </c>
      <c r="O34" t="s">
        <v>60</v>
      </c>
    </row>
    <row r="35" spans="1:15" x14ac:dyDescent="0.35">
      <c r="A35" s="11">
        <v>25</v>
      </c>
      <c r="B35" s="10" t="s">
        <v>29</v>
      </c>
      <c r="C35" s="9">
        <v>31.5</v>
      </c>
      <c r="D35" s="8" t="s">
        <v>107</v>
      </c>
      <c r="E35" s="7" t="str">
        <f t="shared" si="0"/>
        <v>Not Significantly Different</v>
      </c>
      <c r="G35">
        <f t="shared" si="1"/>
        <v>31.5</v>
      </c>
      <c r="H35">
        <f t="shared" si="2"/>
        <v>6</v>
      </c>
      <c r="I35" t="str">
        <f t="shared" si="3"/>
        <v>+/-</v>
      </c>
      <c r="J35" t="str">
        <f t="shared" si="4"/>
        <v>1.0</v>
      </c>
      <c r="K35" s="1">
        <f t="shared" si="5"/>
        <v>0.60790273556231</v>
      </c>
      <c r="L35" s="1">
        <f t="shared" si="6"/>
        <v>-0.5</v>
      </c>
      <c r="M35" s="1">
        <f t="shared" si="7"/>
        <v>0.61093468821403585</v>
      </c>
      <c r="N35" s="1">
        <f t="shared" si="8"/>
        <v>-0.81841808894771606</v>
      </c>
      <c r="O35" t="s">
        <v>35</v>
      </c>
    </row>
    <row r="36" spans="1:15" x14ac:dyDescent="0.35">
      <c r="A36" s="11">
        <v>26</v>
      </c>
      <c r="B36" s="10" t="s">
        <v>64</v>
      </c>
      <c r="C36" s="9">
        <v>31.1</v>
      </c>
      <c r="D36" s="8" t="s">
        <v>120</v>
      </c>
      <c r="E36" s="7" t="str">
        <f t="shared" si="0"/>
        <v>Not Significantly Different</v>
      </c>
      <c r="G36">
        <f t="shared" si="1"/>
        <v>31.1</v>
      </c>
      <c r="H36">
        <f t="shared" si="2"/>
        <v>6</v>
      </c>
      <c r="I36" t="str">
        <f t="shared" si="3"/>
        <v>+/-</v>
      </c>
      <c r="J36" t="str">
        <f t="shared" si="4"/>
        <v>2.0</v>
      </c>
      <c r="K36" s="1">
        <f t="shared" si="5"/>
        <v>1.21580547112462</v>
      </c>
      <c r="L36" s="1">
        <f t="shared" si="6"/>
        <v>-0.10000000000000142</v>
      </c>
      <c r="M36" s="1">
        <f t="shared" si="7"/>
        <v>1.2173242793009595</v>
      </c>
      <c r="N36" s="1">
        <f t="shared" si="8"/>
        <v>-8.2147379872703902E-2</v>
      </c>
      <c r="O36" t="s">
        <v>57</v>
      </c>
    </row>
    <row r="37" spans="1:15" x14ac:dyDescent="0.35">
      <c r="A37" s="11">
        <v>27</v>
      </c>
      <c r="B37" s="10" t="s">
        <v>56</v>
      </c>
      <c r="C37" s="9">
        <v>30.7</v>
      </c>
      <c r="D37" s="8" t="s">
        <v>99</v>
      </c>
      <c r="E37" s="7" t="str">
        <f t="shared" si="0"/>
        <v>Not Significantly Different</v>
      </c>
      <c r="G37">
        <f t="shared" si="1"/>
        <v>30.7</v>
      </c>
      <c r="H37">
        <f t="shared" si="2"/>
        <v>6</v>
      </c>
      <c r="I37" t="str">
        <f t="shared" si="3"/>
        <v>+/-</v>
      </c>
      <c r="J37" t="str">
        <f t="shared" si="4"/>
        <v>0.8</v>
      </c>
      <c r="K37" s="1">
        <f t="shared" si="5"/>
        <v>0.48632218844984804</v>
      </c>
      <c r="L37" s="1">
        <f t="shared" si="6"/>
        <v>0.30000000000000071</v>
      </c>
      <c r="M37" s="1">
        <f t="shared" si="7"/>
        <v>0.49010685399991183</v>
      </c>
      <c r="N37" s="1">
        <f t="shared" si="8"/>
        <v>0.61211141519774515</v>
      </c>
      <c r="O37" t="s">
        <v>55</v>
      </c>
    </row>
    <row r="38" spans="1:15" x14ac:dyDescent="0.35">
      <c r="A38" s="11">
        <v>28</v>
      </c>
      <c r="B38" s="10" t="s">
        <v>50</v>
      </c>
      <c r="C38" s="9">
        <v>29.9</v>
      </c>
      <c r="D38" s="8" t="s">
        <v>10</v>
      </c>
      <c r="E38" s="7" t="str">
        <f t="shared" si="0"/>
        <v>Significantly Different</v>
      </c>
      <c r="G38">
        <f t="shared" si="1"/>
        <v>29.9</v>
      </c>
      <c r="H38">
        <f t="shared" si="2"/>
        <v>6</v>
      </c>
      <c r="I38" t="str">
        <f t="shared" si="3"/>
        <v>+/-</v>
      </c>
      <c r="J38" t="str">
        <f t="shared" si="4"/>
        <v>0.6</v>
      </c>
      <c r="K38" s="1">
        <f t="shared" si="5"/>
        <v>0.36474164133738601</v>
      </c>
      <c r="L38" s="1">
        <f t="shared" si="6"/>
        <v>1.1000000000000014</v>
      </c>
      <c r="M38" s="1">
        <f t="shared" si="7"/>
        <v>0.36977279819442066</v>
      </c>
      <c r="N38" s="1">
        <f t="shared" si="8"/>
        <v>2.974799675290444</v>
      </c>
      <c r="O38" t="s">
        <v>54</v>
      </c>
    </row>
    <row r="39" spans="1:15" x14ac:dyDescent="0.35">
      <c r="A39" s="11">
        <v>29</v>
      </c>
      <c r="B39" s="10" t="s">
        <v>51</v>
      </c>
      <c r="C39" s="9">
        <v>29.8</v>
      </c>
      <c r="D39" s="8" t="s">
        <v>143</v>
      </c>
      <c r="E39" s="7" t="str">
        <f t="shared" si="0"/>
        <v>Not Significantly Different</v>
      </c>
      <c r="G39">
        <f t="shared" si="1"/>
        <v>29.8</v>
      </c>
      <c r="H39">
        <f t="shared" si="2"/>
        <v>6</v>
      </c>
      <c r="I39" t="str">
        <f t="shared" si="3"/>
        <v>+/-</v>
      </c>
      <c r="J39" t="str">
        <f t="shared" si="4"/>
        <v>1.9</v>
      </c>
      <c r="K39" s="1">
        <f t="shared" si="5"/>
        <v>1.1550151975683889</v>
      </c>
      <c r="L39" s="1">
        <f t="shared" si="6"/>
        <v>1.1999999999999993</v>
      </c>
      <c r="M39" s="1">
        <f t="shared" si="7"/>
        <v>1.1566138352851334</v>
      </c>
      <c r="N39" s="1">
        <f t="shared" si="8"/>
        <v>1.0375113658433543</v>
      </c>
      <c r="O39" t="s">
        <v>28</v>
      </c>
    </row>
    <row r="40" spans="1:15" x14ac:dyDescent="0.35">
      <c r="A40" s="11">
        <v>30</v>
      </c>
      <c r="B40" s="10" t="s">
        <v>54</v>
      </c>
      <c r="C40" s="9">
        <v>29.2</v>
      </c>
      <c r="D40" s="8" t="s">
        <v>126</v>
      </c>
      <c r="E40" s="7" t="str">
        <f t="shared" si="0"/>
        <v>Significantly Different</v>
      </c>
      <c r="G40">
        <f t="shared" si="1"/>
        <v>29.2</v>
      </c>
      <c r="H40">
        <f t="shared" si="2"/>
        <v>6</v>
      </c>
      <c r="I40" t="str">
        <f t="shared" si="3"/>
        <v>+/-</v>
      </c>
      <c r="J40" t="str">
        <f t="shared" si="4"/>
        <v>1.7</v>
      </c>
      <c r="K40" s="1">
        <f t="shared" si="5"/>
        <v>1.0334346504559271</v>
      </c>
      <c r="L40" s="1">
        <f t="shared" si="6"/>
        <v>1.8000000000000007</v>
      </c>
      <c r="M40" s="1">
        <f t="shared" si="7"/>
        <v>1.0352210556794166</v>
      </c>
      <c r="N40" s="1">
        <f t="shared" si="8"/>
        <v>1.7387590699830375</v>
      </c>
      <c r="O40" t="s">
        <v>52</v>
      </c>
    </row>
    <row r="41" spans="1:15" x14ac:dyDescent="0.35">
      <c r="A41" s="11">
        <v>31</v>
      </c>
      <c r="B41" s="10" t="s">
        <v>33</v>
      </c>
      <c r="C41" s="9">
        <v>29.1</v>
      </c>
      <c r="D41" s="8" t="s">
        <v>47</v>
      </c>
      <c r="E41" s="7" t="str">
        <f t="shared" si="0"/>
        <v>Significantly Different</v>
      </c>
      <c r="G41">
        <f t="shared" si="1"/>
        <v>29.1</v>
      </c>
      <c r="H41">
        <f t="shared" si="2"/>
        <v>6</v>
      </c>
      <c r="I41" t="str">
        <f t="shared" si="3"/>
        <v>+/-</v>
      </c>
      <c r="J41" t="str">
        <f t="shared" si="4"/>
        <v>0.5</v>
      </c>
      <c r="K41" s="1">
        <f t="shared" si="5"/>
        <v>0.303951367781155</v>
      </c>
      <c r="L41" s="1">
        <f t="shared" si="6"/>
        <v>1.8999999999999986</v>
      </c>
      <c r="M41" s="1">
        <f t="shared" si="7"/>
        <v>0.30997079109986531</v>
      </c>
      <c r="N41" s="1">
        <f t="shared" si="8"/>
        <v>6.1296098037439384</v>
      </c>
      <c r="O41" t="s">
        <v>31</v>
      </c>
    </row>
    <row r="42" spans="1:15" x14ac:dyDescent="0.35">
      <c r="A42" s="11">
        <v>31</v>
      </c>
      <c r="B42" s="10" t="s">
        <v>46</v>
      </c>
      <c r="C42" s="9">
        <v>29.1</v>
      </c>
      <c r="D42" s="8" t="s">
        <v>142</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29.1</v>
      </c>
      <c r="H42">
        <f t="shared" ref="H42:H62" si="11">LEN(TRIM(D42))</f>
        <v>6</v>
      </c>
      <c r="I42" t="str">
        <f t="shared" ref="I42:I73" si="12">IF(H42&gt;=3,MID(TRIM(D42),1,3),"NO")</f>
        <v>+/-</v>
      </c>
      <c r="J42" t="str">
        <f t="shared" ref="J42:J73" si="13">IF(TRIM(I42)="+/-",MID(TRIM(D42),4,H42-3),D42)</f>
        <v>3.9</v>
      </c>
      <c r="K42" s="1">
        <f t="shared" ref="K42:K73" si="14">IF(TRIM(J42)="*****",0,IF(ISERROR(VALUE(J42)),"NA",VALUE(J42/$I$4)))</f>
        <v>2.3708206686930091</v>
      </c>
      <c r="L42" s="1">
        <f t="shared" ref="L42:L62" si="15">IF(AND(ISNUMBER(G42),ISNUMBER($I$6)),$I$6-G42,"N/A")</f>
        <v>1.8999999999999986</v>
      </c>
      <c r="M42" s="1">
        <f t="shared" ref="M42:M62" si="16">IF(AND(ISNUMBER(K42),ISNUMBER($I$7)),SQRT(K42^2+($I$7)^2),"N/A")</f>
        <v>2.3715999031162505</v>
      </c>
      <c r="N42" s="1">
        <f t="shared" ref="N42:N73" si="17">IF(AND(ISNUMBER(L42),ISNUMBER(M42),M42&lt;&gt;0),L42/M42,"NA")</f>
        <v>0.80114693777117463</v>
      </c>
      <c r="O42" t="s">
        <v>21</v>
      </c>
    </row>
    <row r="43" spans="1:15" x14ac:dyDescent="0.35">
      <c r="A43" s="11">
        <v>33</v>
      </c>
      <c r="B43" s="10" t="s">
        <v>63</v>
      </c>
      <c r="C43" s="9">
        <v>29</v>
      </c>
      <c r="D43" s="8" t="s">
        <v>121</v>
      </c>
      <c r="E43" s="7" t="str">
        <f t="shared" si="9"/>
        <v>Significantly Different</v>
      </c>
      <c r="G43">
        <f t="shared" si="10"/>
        <v>29</v>
      </c>
      <c r="H43">
        <f t="shared" si="11"/>
        <v>6</v>
      </c>
      <c r="I43" t="str">
        <f t="shared" si="12"/>
        <v>+/-</v>
      </c>
      <c r="J43" t="str">
        <f t="shared" si="13"/>
        <v>1.4</v>
      </c>
      <c r="K43" s="1">
        <f t="shared" si="14"/>
        <v>0.85106382978723394</v>
      </c>
      <c r="L43" s="1">
        <f t="shared" si="15"/>
        <v>2</v>
      </c>
      <c r="M43" s="1">
        <f t="shared" si="16"/>
        <v>0.85323214879137987</v>
      </c>
      <c r="N43" s="1">
        <f t="shared" si="17"/>
        <v>2.3440279446022272</v>
      </c>
      <c r="O43" t="s">
        <v>33</v>
      </c>
    </row>
    <row r="44" spans="1:15" x14ac:dyDescent="0.35">
      <c r="A44" s="11">
        <v>34</v>
      </c>
      <c r="B44" s="10" t="s">
        <v>49</v>
      </c>
      <c r="C44" s="9">
        <v>28.4</v>
      </c>
      <c r="D44" s="8" t="s">
        <v>99</v>
      </c>
      <c r="E44" s="7" t="str">
        <f t="shared" si="9"/>
        <v>Significantly Different</v>
      </c>
      <c r="G44">
        <f t="shared" si="10"/>
        <v>28.4</v>
      </c>
      <c r="H44">
        <f t="shared" si="11"/>
        <v>6</v>
      </c>
      <c r="I44" t="str">
        <f t="shared" si="12"/>
        <v>+/-</v>
      </c>
      <c r="J44" t="str">
        <f t="shared" si="13"/>
        <v>0.8</v>
      </c>
      <c r="K44" s="1">
        <f t="shared" si="14"/>
        <v>0.48632218844984804</v>
      </c>
      <c r="L44" s="1">
        <f t="shared" si="15"/>
        <v>2.6000000000000014</v>
      </c>
      <c r="M44" s="1">
        <f t="shared" si="16"/>
        <v>0.49010685399991183</v>
      </c>
      <c r="N44" s="1">
        <f t="shared" si="17"/>
        <v>5.3049655983804485</v>
      </c>
      <c r="O44" t="s">
        <v>49</v>
      </c>
    </row>
    <row r="45" spans="1:15" x14ac:dyDescent="0.35">
      <c r="A45" s="11">
        <v>35</v>
      </c>
      <c r="B45" s="10" t="s">
        <v>30</v>
      </c>
      <c r="C45" s="9">
        <v>27.8</v>
      </c>
      <c r="D45" s="8" t="s">
        <v>121</v>
      </c>
      <c r="E45" s="7" t="str">
        <f t="shared" si="9"/>
        <v>Significantly Different</v>
      </c>
      <c r="G45">
        <f t="shared" si="10"/>
        <v>27.8</v>
      </c>
      <c r="H45">
        <f t="shared" si="11"/>
        <v>6</v>
      </c>
      <c r="I45" t="str">
        <f t="shared" si="12"/>
        <v>+/-</v>
      </c>
      <c r="J45" t="str">
        <f t="shared" si="13"/>
        <v>1.4</v>
      </c>
      <c r="K45" s="1">
        <f t="shared" si="14"/>
        <v>0.85106382978723394</v>
      </c>
      <c r="L45" s="1">
        <f t="shared" si="15"/>
        <v>3.1999999999999993</v>
      </c>
      <c r="M45" s="1">
        <f t="shared" si="16"/>
        <v>0.85323214879137987</v>
      </c>
      <c r="N45" s="1">
        <f t="shared" si="17"/>
        <v>3.7504447113635631</v>
      </c>
      <c r="O45" t="s">
        <v>46</v>
      </c>
    </row>
    <row r="46" spans="1:15" x14ac:dyDescent="0.35">
      <c r="A46" s="11">
        <v>36</v>
      </c>
      <c r="B46" s="10" t="s">
        <v>43</v>
      </c>
      <c r="C46" s="9">
        <v>27.4</v>
      </c>
      <c r="D46" s="8" t="s">
        <v>118</v>
      </c>
      <c r="E46" s="7" t="str">
        <f t="shared" si="9"/>
        <v>Significantly Different</v>
      </c>
      <c r="G46">
        <f t="shared" si="10"/>
        <v>27.4</v>
      </c>
      <c r="H46">
        <f t="shared" si="11"/>
        <v>6</v>
      </c>
      <c r="I46" t="str">
        <f t="shared" si="12"/>
        <v>+/-</v>
      </c>
      <c r="J46" t="str">
        <f t="shared" si="13"/>
        <v>1.2</v>
      </c>
      <c r="K46" s="1">
        <f t="shared" si="14"/>
        <v>0.72948328267477203</v>
      </c>
      <c r="L46" s="1">
        <f t="shared" si="15"/>
        <v>3.6000000000000014</v>
      </c>
      <c r="M46" s="1">
        <f t="shared" si="16"/>
        <v>0.73201182849801194</v>
      </c>
      <c r="N46" s="1">
        <f t="shared" si="17"/>
        <v>4.9179533169384824</v>
      </c>
      <c r="O46" t="s">
        <v>45</v>
      </c>
    </row>
    <row r="47" spans="1:15" x14ac:dyDescent="0.35">
      <c r="A47" s="11">
        <v>37</v>
      </c>
      <c r="B47" s="10" t="s">
        <v>55</v>
      </c>
      <c r="C47" s="9">
        <v>27.2</v>
      </c>
      <c r="D47" s="8" t="s">
        <v>141</v>
      </c>
      <c r="E47" s="7" t="str">
        <f t="shared" si="9"/>
        <v>Not Significantly Different</v>
      </c>
      <c r="G47">
        <f t="shared" si="10"/>
        <v>27.2</v>
      </c>
      <c r="H47">
        <f t="shared" si="11"/>
        <v>6</v>
      </c>
      <c r="I47" t="str">
        <f t="shared" si="12"/>
        <v>+/-</v>
      </c>
      <c r="J47" t="str">
        <f t="shared" si="13"/>
        <v>5.4</v>
      </c>
      <c r="K47" s="1">
        <f t="shared" si="14"/>
        <v>3.2826747720364744</v>
      </c>
      <c r="L47" s="1">
        <f t="shared" si="15"/>
        <v>3.8000000000000007</v>
      </c>
      <c r="M47" s="1">
        <f t="shared" si="16"/>
        <v>3.2832375966907663</v>
      </c>
      <c r="N47" s="1">
        <f t="shared" si="17"/>
        <v>1.1573941538163697</v>
      </c>
      <c r="O47" t="s">
        <v>43</v>
      </c>
    </row>
    <row r="48" spans="1:15" x14ac:dyDescent="0.35">
      <c r="A48" s="11">
        <v>38</v>
      </c>
      <c r="B48" s="10" t="s">
        <v>62</v>
      </c>
      <c r="C48" s="9">
        <v>24.9</v>
      </c>
      <c r="D48" s="8" t="s">
        <v>140</v>
      </c>
      <c r="E48" s="7" t="str">
        <f t="shared" si="9"/>
        <v>Significantly Different</v>
      </c>
      <c r="G48">
        <f t="shared" si="10"/>
        <v>24.9</v>
      </c>
      <c r="H48">
        <f t="shared" si="11"/>
        <v>6</v>
      </c>
      <c r="I48" t="str">
        <f t="shared" si="12"/>
        <v>+/-</v>
      </c>
      <c r="J48" t="str">
        <f t="shared" si="13"/>
        <v>2.9</v>
      </c>
      <c r="K48" s="1">
        <f t="shared" si="14"/>
        <v>1.762917933130699</v>
      </c>
      <c r="L48" s="1">
        <f t="shared" si="15"/>
        <v>6.1000000000000014</v>
      </c>
      <c r="M48" s="1">
        <f t="shared" si="16"/>
        <v>1.7639657299145177</v>
      </c>
      <c r="N48" s="1">
        <f t="shared" si="17"/>
        <v>3.4581170691426126</v>
      </c>
      <c r="O48" t="s">
        <v>40</v>
      </c>
    </row>
    <row r="49" spans="1:15" x14ac:dyDescent="0.35">
      <c r="A49" s="11">
        <v>39</v>
      </c>
      <c r="B49" s="10" t="s">
        <v>34</v>
      </c>
      <c r="C49" s="9">
        <v>24.3</v>
      </c>
      <c r="D49" s="8" t="s">
        <v>118</v>
      </c>
      <c r="E49" s="7" t="str">
        <f t="shared" si="9"/>
        <v>Significantly Different</v>
      </c>
      <c r="G49">
        <f t="shared" si="10"/>
        <v>24.3</v>
      </c>
      <c r="H49">
        <f t="shared" si="11"/>
        <v>6</v>
      </c>
      <c r="I49" t="str">
        <f t="shared" si="12"/>
        <v>+/-</v>
      </c>
      <c r="J49" t="str">
        <f t="shared" si="13"/>
        <v>1.2</v>
      </c>
      <c r="K49" s="1">
        <f t="shared" si="14"/>
        <v>0.72948328267477203</v>
      </c>
      <c r="L49" s="1">
        <f t="shared" si="15"/>
        <v>6.6999999999999993</v>
      </c>
      <c r="M49" s="1">
        <f t="shared" si="16"/>
        <v>0.73201182849801194</v>
      </c>
      <c r="N49" s="1">
        <f t="shared" si="17"/>
        <v>9.1528575620799497</v>
      </c>
      <c r="O49" t="s">
        <v>38</v>
      </c>
    </row>
    <row r="50" spans="1:15" x14ac:dyDescent="0.35">
      <c r="A50" s="11">
        <v>40</v>
      </c>
      <c r="B50" s="10" t="s">
        <v>59</v>
      </c>
      <c r="C50" s="9">
        <v>23.7</v>
      </c>
      <c r="D50" s="8" t="s">
        <v>107</v>
      </c>
      <c r="E50" s="7" t="str">
        <f t="shared" si="9"/>
        <v>Significantly Different</v>
      </c>
      <c r="G50">
        <f t="shared" si="10"/>
        <v>23.7</v>
      </c>
      <c r="H50">
        <f t="shared" si="11"/>
        <v>6</v>
      </c>
      <c r="I50" t="str">
        <f t="shared" si="12"/>
        <v>+/-</v>
      </c>
      <c r="J50" t="str">
        <f t="shared" si="13"/>
        <v>1.0</v>
      </c>
      <c r="K50" s="1">
        <f t="shared" si="14"/>
        <v>0.60790273556231</v>
      </c>
      <c r="L50" s="1">
        <f t="shared" si="15"/>
        <v>7.3000000000000007</v>
      </c>
      <c r="M50" s="1">
        <f t="shared" si="16"/>
        <v>0.61093468821403585</v>
      </c>
      <c r="N50" s="1">
        <f t="shared" si="17"/>
        <v>11.948904098636657</v>
      </c>
      <c r="O50" t="s">
        <v>36</v>
      </c>
    </row>
    <row r="51" spans="1:15" x14ac:dyDescent="0.35">
      <c r="A51" s="11">
        <v>40</v>
      </c>
      <c r="B51" s="10" t="s">
        <v>53</v>
      </c>
      <c r="C51" s="9">
        <v>23.7</v>
      </c>
      <c r="D51" s="8" t="s">
        <v>106</v>
      </c>
      <c r="E51" s="7" t="str">
        <f t="shared" si="9"/>
        <v>Significantly Different</v>
      </c>
      <c r="G51">
        <f t="shared" si="10"/>
        <v>23.7</v>
      </c>
      <c r="H51">
        <f t="shared" si="11"/>
        <v>6</v>
      </c>
      <c r="I51" t="str">
        <f t="shared" si="12"/>
        <v>+/-</v>
      </c>
      <c r="J51" t="str">
        <f t="shared" si="13"/>
        <v>0.9</v>
      </c>
      <c r="K51" s="1">
        <f t="shared" si="14"/>
        <v>0.54711246200607899</v>
      </c>
      <c r="L51" s="1">
        <f t="shared" si="15"/>
        <v>7.3000000000000007</v>
      </c>
      <c r="M51" s="1">
        <f t="shared" si="16"/>
        <v>0.55047933970440222</v>
      </c>
      <c r="N51" s="1">
        <f t="shared" si="17"/>
        <v>13.261169808697948</v>
      </c>
      <c r="O51" t="s">
        <v>34</v>
      </c>
    </row>
    <row r="52" spans="1:15" x14ac:dyDescent="0.35">
      <c r="A52" s="11">
        <v>42</v>
      </c>
      <c r="B52" s="10" t="s">
        <v>15</v>
      </c>
      <c r="C52" s="9">
        <v>23.2</v>
      </c>
      <c r="D52" s="8" t="s">
        <v>139</v>
      </c>
      <c r="E52" s="7" t="str">
        <f t="shared" si="9"/>
        <v>Significantly Different</v>
      </c>
      <c r="G52">
        <f t="shared" si="10"/>
        <v>23.2</v>
      </c>
      <c r="H52">
        <f t="shared" si="11"/>
        <v>6</v>
      </c>
      <c r="I52" t="str">
        <f t="shared" si="12"/>
        <v>+/-</v>
      </c>
      <c r="J52" t="str">
        <f t="shared" si="13"/>
        <v>2.6</v>
      </c>
      <c r="K52" s="1">
        <f t="shared" si="14"/>
        <v>1.5805471124620061</v>
      </c>
      <c r="L52" s="1">
        <f t="shared" si="15"/>
        <v>7.8000000000000007</v>
      </c>
      <c r="M52" s="1">
        <f t="shared" si="16"/>
        <v>1.5817157241650683</v>
      </c>
      <c r="N52" s="1">
        <f t="shared" si="17"/>
        <v>4.9313538968055362</v>
      </c>
      <c r="O52" t="s">
        <v>32</v>
      </c>
    </row>
    <row r="53" spans="1:15" x14ac:dyDescent="0.35">
      <c r="A53" s="11">
        <v>43</v>
      </c>
      <c r="B53" s="10" t="s">
        <v>24</v>
      </c>
      <c r="C53" s="9">
        <v>22.8</v>
      </c>
      <c r="D53" s="8" t="s">
        <v>41</v>
      </c>
      <c r="E53" s="7" t="str">
        <f t="shared" si="9"/>
        <v>Significantly Different</v>
      </c>
      <c r="G53">
        <f t="shared" si="10"/>
        <v>22.8</v>
      </c>
      <c r="H53">
        <f t="shared" si="11"/>
        <v>6</v>
      </c>
      <c r="I53" t="str">
        <f t="shared" si="12"/>
        <v>+/-</v>
      </c>
      <c r="J53" t="str">
        <f t="shared" si="13"/>
        <v>0.3</v>
      </c>
      <c r="K53" s="1">
        <f t="shared" si="14"/>
        <v>0.18237082066869301</v>
      </c>
      <c r="L53" s="1">
        <f t="shared" si="15"/>
        <v>8.1999999999999993</v>
      </c>
      <c r="M53" s="1">
        <f t="shared" si="16"/>
        <v>0.19223572402239389</v>
      </c>
      <c r="N53" s="1">
        <f t="shared" si="17"/>
        <v>42.655963358011263</v>
      </c>
      <c r="O53" t="s">
        <v>30</v>
      </c>
    </row>
    <row r="54" spans="1:15" x14ac:dyDescent="0.35">
      <c r="A54" s="11">
        <v>44</v>
      </c>
      <c r="B54" s="10" t="s">
        <v>58</v>
      </c>
      <c r="C54" s="9">
        <v>22.5</v>
      </c>
      <c r="D54" s="8" t="s">
        <v>126</v>
      </c>
      <c r="E54" s="7" t="str">
        <f t="shared" si="9"/>
        <v>Significantly Different</v>
      </c>
      <c r="G54">
        <f t="shared" si="10"/>
        <v>22.5</v>
      </c>
      <c r="H54">
        <f t="shared" si="11"/>
        <v>6</v>
      </c>
      <c r="I54" t="str">
        <f t="shared" si="12"/>
        <v>+/-</v>
      </c>
      <c r="J54" t="str">
        <f t="shared" si="13"/>
        <v>1.7</v>
      </c>
      <c r="K54" s="1">
        <f t="shared" si="14"/>
        <v>1.0334346504559271</v>
      </c>
      <c r="L54" s="1">
        <f t="shared" si="15"/>
        <v>8.5</v>
      </c>
      <c r="M54" s="1">
        <f t="shared" si="16"/>
        <v>1.0352210556794166</v>
      </c>
      <c r="N54" s="1">
        <f t="shared" si="17"/>
        <v>8.2108067193643404</v>
      </c>
      <c r="O54" t="s">
        <v>24</v>
      </c>
    </row>
    <row r="55" spans="1:15" x14ac:dyDescent="0.35">
      <c r="A55" s="11">
        <v>45</v>
      </c>
      <c r="B55" s="10" t="s">
        <v>27</v>
      </c>
      <c r="C55" s="9">
        <v>21.1</v>
      </c>
      <c r="D55" s="8" t="s">
        <v>122</v>
      </c>
      <c r="E55" s="7" t="str">
        <f t="shared" si="9"/>
        <v>Significantly Different</v>
      </c>
      <c r="G55">
        <f t="shared" si="10"/>
        <v>21.1</v>
      </c>
      <c r="H55">
        <f t="shared" si="11"/>
        <v>6</v>
      </c>
      <c r="I55" t="str">
        <f t="shared" si="12"/>
        <v>+/-</v>
      </c>
      <c r="J55" t="str">
        <f t="shared" si="13"/>
        <v>1.5</v>
      </c>
      <c r="K55" s="1">
        <f t="shared" si="14"/>
        <v>0.91185410334346506</v>
      </c>
      <c r="L55" s="1">
        <f t="shared" si="15"/>
        <v>9.8999999999999986</v>
      </c>
      <c r="M55" s="1">
        <f t="shared" si="16"/>
        <v>0.91387819929318592</v>
      </c>
      <c r="N55" s="1">
        <f t="shared" si="17"/>
        <v>10.832953458849202</v>
      </c>
      <c r="O55" t="s">
        <v>27</v>
      </c>
    </row>
    <row r="56" spans="1:15" x14ac:dyDescent="0.35">
      <c r="A56" s="11">
        <v>46</v>
      </c>
      <c r="B56" s="10" t="s">
        <v>42</v>
      </c>
      <c r="C56" s="9">
        <v>20.399999999999999</v>
      </c>
      <c r="D56" s="8" t="s">
        <v>20</v>
      </c>
      <c r="E56" s="7" t="str">
        <f t="shared" si="9"/>
        <v>Significantly Different</v>
      </c>
      <c r="G56">
        <f t="shared" si="10"/>
        <v>20.399999999999999</v>
      </c>
      <c r="H56">
        <f t="shared" si="11"/>
        <v>6</v>
      </c>
      <c r="I56" t="str">
        <f t="shared" si="12"/>
        <v>+/-</v>
      </c>
      <c r="J56" t="str">
        <f t="shared" si="13"/>
        <v>0.7</v>
      </c>
      <c r="K56" s="1">
        <f t="shared" si="14"/>
        <v>0.42553191489361697</v>
      </c>
      <c r="L56" s="1">
        <f t="shared" si="15"/>
        <v>10.600000000000001</v>
      </c>
      <c r="M56" s="1">
        <f t="shared" si="16"/>
        <v>0.42985214661796195</v>
      </c>
      <c r="N56" s="1">
        <f t="shared" si="17"/>
        <v>24.659641887099667</v>
      </c>
      <c r="O56" t="s">
        <v>25</v>
      </c>
    </row>
    <row r="57" spans="1:15" x14ac:dyDescent="0.35">
      <c r="A57" s="11">
        <v>47</v>
      </c>
      <c r="B57" s="10" t="s">
        <v>11</v>
      </c>
      <c r="C57" s="9">
        <v>19.899999999999999</v>
      </c>
      <c r="D57" s="8" t="s">
        <v>138</v>
      </c>
      <c r="E57" s="7" t="str">
        <f t="shared" si="9"/>
        <v>Significantly Different</v>
      </c>
      <c r="G57">
        <f t="shared" si="10"/>
        <v>19.899999999999999</v>
      </c>
      <c r="H57">
        <f t="shared" si="11"/>
        <v>6</v>
      </c>
      <c r="I57" t="str">
        <f t="shared" si="12"/>
        <v>+/-</v>
      </c>
      <c r="J57" t="str">
        <f t="shared" si="13"/>
        <v>4.6</v>
      </c>
      <c r="K57" s="1">
        <f t="shared" si="14"/>
        <v>2.7963525835866259</v>
      </c>
      <c r="L57" s="1">
        <f t="shared" si="15"/>
        <v>11.100000000000001</v>
      </c>
      <c r="M57" s="1">
        <f t="shared" si="16"/>
        <v>2.7970132693805083</v>
      </c>
      <c r="N57" s="1">
        <f t="shared" si="17"/>
        <v>3.9685188917457177</v>
      </c>
      <c r="O57" t="s">
        <v>22</v>
      </c>
    </row>
    <row r="58" spans="1:15" x14ac:dyDescent="0.35">
      <c r="A58" s="11">
        <v>48</v>
      </c>
      <c r="B58" s="10" t="s">
        <v>67</v>
      </c>
      <c r="C58" s="9">
        <v>17.100000000000001</v>
      </c>
      <c r="D58" s="8" t="s">
        <v>120</v>
      </c>
      <c r="E58" s="7" t="str">
        <f t="shared" si="9"/>
        <v>Significantly Different</v>
      </c>
      <c r="G58">
        <f t="shared" si="10"/>
        <v>17.100000000000001</v>
      </c>
      <c r="H58">
        <f t="shared" si="11"/>
        <v>6</v>
      </c>
      <c r="I58" t="str">
        <f t="shared" si="12"/>
        <v>+/-</v>
      </c>
      <c r="J58" t="str">
        <f t="shared" si="13"/>
        <v>2.0</v>
      </c>
      <c r="K58" s="1">
        <f t="shared" si="14"/>
        <v>1.21580547112462</v>
      </c>
      <c r="L58" s="1">
        <f t="shared" si="15"/>
        <v>13.899999999999999</v>
      </c>
      <c r="M58" s="1">
        <f t="shared" si="16"/>
        <v>1.2173242793009595</v>
      </c>
      <c r="N58" s="1">
        <f t="shared" si="17"/>
        <v>11.418485802305678</v>
      </c>
      <c r="O58" t="s">
        <v>19</v>
      </c>
    </row>
    <row r="59" spans="1:15" x14ac:dyDescent="0.35">
      <c r="A59" s="11">
        <v>49</v>
      </c>
      <c r="B59" s="10" t="s">
        <v>36</v>
      </c>
      <c r="C59" s="9">
        <v>15.5</v>
      </c>
      <c r="D59" s="8" t="s">
        <v>119</v>
      </c>
      <c r="E59" s="7" t="str">
        <f t="shared" si="9"/>
        <v>Significantly Different</v>
      </c>
      <c r="G59">
        <f t="shared" si="10"/>
        <v>15.5</v>
      </c>
      <c r="H59">
        <f t="shared" si="11"/>
        <v>6</v>
      </c>
      <c r="I59" t="str">
        <f t="shared" si="12"/>
        <v>+/-</v>
      </c>
      <c r="J59" t="str">
        <f t="shared" si="13"/>
        <v>1.6</v>
      </c>
      <c r="K59" s="1">
        <f t="shared" si="14"/>
        <v>0.97264437689969607</v>
      </c>
      <c r="L59" s="1">
        <f t="shared" si="15"/>
        <v>15.5</v>
      </c>
      <c r="M59" s="1">
        <f t="shared" si="16"/>
        <v>0.97454222139096647</v>
      </c>
      <c r="N59" s="1">
        <f t="shared" si="17"/>
        <v>15.904903512417155</v>
      </c>
      <c r="O59" t="s">
        <v>16</v>
      </c>
    </row>
    <row r="60" spans="1:15" x14ac:dyDescent="0.35">
      <c r="A60" s="11">
        <v>50</v>
      </c>
      <c r="B60" s="10" t="s">
        <v>21</v>
      </c>
      <c r="C60" s="9">
        <v>12.8</v>
      </c>
      <c r="D60" s="8" t="s">
        <v>122</v>
      </c>
      <c r="E60" s="7" t="str">
        <f t="shared" si="9"/>
        <v>Significantly Different</v>
      </c>
      <c r="G60">
        <f t="shared" si="10"/>
        <v>12.8</v>
      </c>
      <c r="H60">
        <f t="shared" si="11"/>
        <v>6</v>
      </c>
      <c r="I60" t="str">
        <f t="shared" si="12"/>
        <v>+/-</v>
      </c>
      <c r="J60" t="str">
        <f t="shared" si="13"/>
        <v>1.5</v>
      </c>
      <c r="K60" s="1">
        <f t="shared" si="14"/>
        <v>0.91185410334346506</v>
      </c>
      <c r="L60" s="1">
        <f t="shared" si="15"/>
        <v>18.2</v>
      </c>
      <c r="M60" s="1">
        <f t="shared" si="16"/>
        <v>0.91387819929318592</v>
      </c>
      <c r="N60" s="1">
        <f t="shared" si="17"/>
        <v>19.915126560712675</v>
      </c>
      <c r="O60" t="s">
        <v>14</v>
      </c>
    </row>
    <row r="61" spans="1:15" x14ac:dyDescent="0.35">
      <c r="A61" s="11">
        <v>51</v>
      </c>
      <c r="B61" s="10" t="s">
        <v>37</v>
      </c>
      <c r="C61" s="9">
        <v>10.8</v>
      </c>
      <c r="D61" s="8" t="s">
        <v>41</v>
      </c>
      <c r="E61" s="7" t="str">
        <f t="shared" si="9"/>
        <v>Significantly Different</v>
      </c>
      <c r="G61">
        <f t="shared" si="10"/>
        <v>10.8</v>
      </c>
      <c r="H61">
        <f t="shared" si="11"/>
        <v>6</v>
      </c>
      <c r="I61" t="str">
        <f t="shared" si="12"/>
        <v>+/-</v>
      </c>
      <c r="J61" t="str">
        <f t="shared" si="13"/>
        <v>0.3</v>
      </c>
      <c r="K61" s="1">
        <f t="shared" si="14"/>
        <v>0.18237082066869301</v>
      </c>
      <c r="L61" s="1">
        <f t="shared" si="15"/>
        <v>20.2</v>
      </c>
      <c r="M61" s="1">
        <f t="shared" si="16"/>
        <v>0.19223572402239389</v>
      </c>
      <c r="N61" s="1">
        <f t="shared" si="17"/>
        <v>105.07932436973506</v>
      </c>
      <c r="O61" t="s">
        <v>11</v>
      </c>
    </row>
    <row r="62" spans="1:15" ht="15" thickBot="1" x14ac:dyDescent="0.4">
      <c r="A62" s="6"/>
      <c r="B62" s="5" t="s">
        <v>9</v>
      </c>
      <c r="C62" s="4">
        <v>1.6</v>
      </c>
      <c r="D62" s="3" t="s">
        <v>106</v>
      </c>
      <c r="E62" s="2" t="str">
        <f t="shared" si="9"/>
        <v>Significantly Different</v>
      </c>
      <c r="G62">
        <f t="shared" si="10"/>
        <v>1.6</v>
      </c>
      <c r="H62">
        <f t="shared" si="11"/>
        <v>6</v>
      </c>
      <c r="I62" t="str">
        <f t="shared" si="12"/>
        <v>+/-</v>
      </c>
      <c r="J62" t="str">
        <f t="shared" si="13"/>
        <v>0.9</v>
      </c>
      <c r="K62" s="1">
        <f t="shared" si="14"/>
        <v>0.54711246200607899</v>
      </c>
      <c r="L62" s="1">
        <f t="shared" si="15"/>
        <v>29.4</v>
      </c>
      <c r="M62" s="1">
        <f t="shared" si="16"/>
        <v>0.55047933970440222</v>
      </c>
      <c r="N62" s="1">
        <f t="shared" si="17"/>
        <v>53.40799895557803</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89" priority="1" operator="equal">
      <formula>"OTHER ERROR"</formula>
    </cfRule>
    <cfRule type="cellIs" dxfId="388" priority="2" operator="equal">
      <formula>"Statistical Test not applicable"</formula>
    </cfRule>
    <cfRule type="cellIs" dxfId="387" priority="3" operator="equal">
      <formula>"Geography Selected"</formula>
    </cfRule>
  </conditionalFormatting>
  <conditionalFormatting sqref="E10:J62">
    <cfRule type="cellIs" dxfId="386" priority="4" operator="equal">
      <formula>"Not Significantly Different"</formula>
    </cfRule>
  </conditionalFormatting>
  <conditionalFormatting sqref="F10:J62">
    <cfRule type="cellIs" dxfId="3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5A1EA75-F6A0-4EA0-817D-916AD820BE82}">
      <formula1>$O$10:$O$62</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68DA4-C71F-4401-896F-BC88B464EC8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158</v>
      </c>
    </row>
    <row r="2" spans="1:16" x14ac:dyDescent="0.35">
      <c r="A2" s="25" t="s">
        <v>92</v>
      </c>
      <c r="B2" t="s">
        <v>157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50.1</v>
      </c>
      <c r="C6" t="s">
        <v>86</v>
      </c>
      <c r="H6" s="13" t="s">
        <v>85</v>
      </c>
      <c r="I6">
        <f>VLOOKUP($B$4,$B$9:$K$62,6,FALSE)</f>
        <v>50.1</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50.1</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50.1</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37</v>
      </c>
      <c r="C11" s="9">
        <v>75.599999999999994</v>
      </c>
      <c r="D11" s="12" t="s">
        <v>12</v>
      </c>
      <c r="E11" s="7" t="str">
        <f t="shared" si="0"/>
        <v>Significantly Different</v>
      </c>
      <c r="G11">
        <f t="shared" si="1"/>
        <v>75.599999999999994</v>
      </c>
      <c r="H11">
        <f t="shared" si="2"/>
        <v>6</v>
      </c>
      <c r="I11" t="str">
        <f t="shared" si="3"/>
        <v>+/-</v>
      </c>
      <c r="J11" t="str">
        <f t="shared" si="4"/>
        <v>0.4</v>
      </c>
      <c r="K11" s="1">
        <f t="shared" si="5"/>
        <v>0.24316109422492402</v>
      </c>
      <c r="L11" s="1">
        <f t="shared" si="6"/>
        <v>-25.499999999999993</v>
      </c>
      <c r="M11" s="1">
        <f t="shared" si="7"/>
        <v>0.2718623680850808</v>
      </c>
      <c r="N11" s="1">
        <f t="shared" si="8"/>
        <v>-93.797461486172409</v>
      </c>
      <c r="O11" t="s">
        <v>51</v>
      </c>
    </row>
    <row r="12" spans="1:16" x14ac:dyDescent="0.35">
      <c r="A12" s="11">
        <v>2</v>
      </c>
      <c r="B12" s="10" t="s">
        <v>21</v>
      </c>
      <c r="C12" s="9">
        <v>75.2</v>
      </c>
      <c r="D12" s="8" t="s">
        <v>120</v>
      </c>
      <c r="E12" s="7" t="str">
        <f t="shared" si="0"/>
        <v>Significantly Different</v>
      </c>
      <c r="G12">
        <f t="shared" si="1"/>
        <v>75.2</v>
      </c>
      <c r="H12">
        <f t="shared" si="2"/>
        <v>6</v>
      </c>
      <c r="I12" t="str">
        <f t="shared" si="3"/>
        <v>+/-</v>
      </c>
      <c r="J12" t="str">
        <f t="shared" si="4"/>
        <v>2.0</v>
      </c>
      <c r="K12" s="1">
        <f t="shared" si="5"/>
        <v>1.21580547112462</v>
      </c>
      <c r="L12" s="1">
        <f t="shared" si="6"/>
        <v>-25.1</v>
      </c>
      <c r="M12" s="1">
        <f t="shared" si="7"/>
        <v>1.2218693764280717</v>
      </c>
      <c r="N12" s="1">
        <f t="shared" si="8"/>
        <v>-20.542294032587677</v>
      </c>
      <c r="O12" t="s">
        <v>44</v>
      </c>
    </row>
    <row r="13" spans="1:16" x14ac:dyDescent="0.35">
      <c r="A13" s="11">
        <v>3</v>
      </c>
      <c r="B13" s="10" t="s">
        <v>24</v>
      </c>
      <c r="C13" s="9">
        <v>65.3</v>
      </c>
      <c r="D13" s="8" t="s">
        <v>47</v>
      </c>
      <c r="E13" s="7" t="str">
        <f t="shared" si="0"/>
        <v>Significantly Different</v>
      </c>
      <c r="G13">
        <f t="shared" si="1"/>
        <v>65.3</v>
      </c>
      <c r="H13">
        <f t="shared" si="2"/>
        <v>6</v>
      </c>
      <c r="I13" t="str">
        <f t="shared" si="3"/>
        <v>+/-</v>
      </c>
      <c r="J13" t="str">
        <f t="shared" si="4"/>
        <v>0.5</v>
      </c>
      <c r="K13" s="1">
        <f t="shared" si="5"/>
        <v>0.303951367781155</v>
      </c>
      <c r="L13" s="1">
        <f t="shared" si="6"/>
        <v>-15.199999999999996</v>
      </c>
      <c r="M13" s="1">
        <f t="shared" si="7"/>
        <v>0.32736564177109445</v>
      </c>
      <c r="N13" s="1">
        <f t="shared" si="8"/>
        <v>-46.43126235779004</v>
      </c>
      <c r="O13" t="s">
        <v>42</v>
      </c>
    </row>
    <row r="14" spans="1:16" x14ac:dyDescent="0.35">
      <c r="A14" s="11">
        <v>4</v>
      </c>
      <c r="B14" s="10" t="s">
        <v>42</v>
      </c>
      <c r="C14" s="9">
        <v>61.9</v>
      </c>
      <c r="D14" s="8" t="s">
        <v>107</v>
      </c>
      <c r="E14" s="7" t="str">
        <f t="shared" si="0"/>
        <v>Significantly Different</v>
      </c>
      <c r="G14">
        <f t="shared" si="1"/>
        <v>61.9</v>
      </c>
      <c r="H14">
        <f t="shared" si="2"/>
        <v>6</v>
      </c>
      <c r="I14" t="str">
        <f t="shared" si="3"/>
        <v>+/-</v>
      </c>
      <c r="J14" t="str">
        <f t="shared" si="4"/>
        <v>1.0</v>
      </c>
      <c r="K14" s="1">
        <f t="shared" si="5"/>
        <v>0.60790273556231</v>
      </c>
      <c r="L14" s="1">
        <f t="shared" si="6"/>
        <v>-11.799999999999997</v>
      </c>
      <c r="M14" s="1">
        <f t="shared" si="7"/>
        <v>0.61994158219973061</v>
      </c>
      <c r="N14" s="1">
        <f t="shared" si="8"/>
        <v>-19.034051495836447</v>
      </c>
      <c r="O14" t="s">
        <v>58</v>
      </c>
    </row>
    <row r="15" spans="1:16" x14ac:dyDescent="0.35">
      <c r="A15" s="11">
        <v>5</v>
      </c>
      <c r="B15" s="10" t="s">
        <v>58</v>
      </c>
      <c r="C15" s="9">
        <v>60.9</v>
      </c>
      <c r="D15" s="8" t="s">
        <v>125</v>
      </c>
      <c r="E15" s="7" t="str">
        <f t="shared" si="0"/>
        <v>Significantly Different</v>
      </c>
      <c r="G15">
        <f t="shared" si="1"/>
        <v>60.9</v>
      </c>
      <c r="H15">
        <f t="shared" si="2"/>
        <v>6</v>
      </c>
      <c r="I15" t="str">
        <f t="shared" si="3"/>
        <v>+/-</v>
      </c>
      <c r="J15" t="str">
        <f t="shared" si="4"/>
        <v>2.3</v>
      </c>
      <c r="K15" s="1">
        <f t="shared" si="5"/>
        <v>1.3981762917933129</v>
      </c>
      <c r="L15" s="1">
        <f t="shared" si="6"/>
        <v>-10.799999999999997</v>
      </c>
      <c r="M15" s="1">
        <f t="shared" si="7"/>
        <v>1.4034524474912091</v>
      </c>
      <c r="N15" s="1">
        <f t="shared" si="8"/>
        <v>-7.6953088216889132</v>
      </c>
      <c r="O15" t="s">
        <v>18</v>
      </c>
    </row>
    <row r="16" spans="1:16" x14ac:dyDescent="0.35">
      <c r="A16" s="11">
        <v>6</v>
      </c>
      <c r="B16" s="10" t="s">
        <v>67</v>
      </c>
      <c r="C16" s="9">
        <v>59.7</v>
      </c>
      <c r="D16" s="8" t="s">
        <v>156</v>
      </c>
      <c r="E16" s="7" t="str">
        <f t="shared" si="0"/>
        <v>Significantly Different</v>
      </c>
      <c r="G16">
        <f t="shared" si="1"/>
        <v>59.7</v>
      </c>
      <c r="H16">
        <f t="shared" si="2"/>
        <v>6</v>
      </c>
      <c r="I16" t="str">
        <f t="shared" si="3"/>
        <v>+/-</v>
      </c>
      <c r="J16" t="str">
        <f t="shared" si="4"/>
        <v>3.2</v>
      </c>
      <c r="K16" s="1">
        <f t="shared" si="5"/>
        <v>1.9452887537993921</v>
      </c>
      <c r="L16" s="1">
        <f t="shared" si="6"/>
        <v>-9.6000000000000014</v>
      </c>
      <c r="M16" s="1">
        <f t="shared" si="7"/>
        <v>1.9490844427819329</v>
      </c>
      <c r="N16" s="1">
        <f t="shared" si="8"/>
        <v>-4.9253894748130556</v>
      </c>
      <c r="O16" t="s">
        <v>59</v>
      </c>
    </row>
    <row r="17" spans="1:15" x14ac:dyDescent="0.35">
      <c r="A17" s="11">
        <v>7</v>
      </c>
      <c r="B17" s="10" t="s">
        <v>27</v>
      </c>
      <c r="C17" s="9">
        <v>57</v>
      </c>
      <c r="D17" s="8" t="s">
        <v>122</v>
      </c>
      <c r="E17" s="7" t="str">
        <f t="shared" si="0"/>
        <v>Significantly Different</v>
      </c>
      <c r="G17">
        <f t="shared" si="1"/>
        <v>57</v>
      </c>
      <c r="H17">
        <f t="shared" si="2"/>
        <v>6</v>
      </c>
      <c r="I17" t="str">
        <f t="shared" si="3"/>
        <v>+/-</v>
      </c>
      <c r="J17" t="str">
        <f t="shared" si="4"/>
        <v>1.5</v>
      </c>
      <c r="K17" s="1">
        <f t="shared" si="5"/>
        <v>0.91185410334346506</v>
      </c>
      <c r="L17" s="1">
        <f t="shared" si="6"/>
        <v>-6.8999999999999986</v>
      </c>
      <c r="M17" s="1">
        <f t="shared" si="7"/>
        <v>0.91992376598307335</v>
      </c>
      <c r="N17" s="1">
        <f t="shared" si="8"/>
        <v>-7.5006215244654948</v>
      </c>
      <c r="O17" t="s">
        <v>53</v>
      </c>
    </row>
    <row r="18" spans="1:15" x14ac:dyDescent="0.35">
      <c r="A18" s="11">
        <v>8</v>
      </c>
      <c r="B18" s="10" t="s">
        <v>43</v>
      </c>
      <c r="C18" s="9">
        <v>56.8</v>
      </c>
      <c r="D18" s="8" t="s">
        <v>122</v>
      </c>
      <c r="E18" s="7" t="str">
        <f t="shared" si="0"/>
        <v>Significantly Different</v>
      </c>
      <c r="G18">
        <f t="shared" si="1"/>
        <v>56.8</v>
      </c>
      <c r="H18">
        <f t="shared" si="2"/>
        <v>6</v>
      </c>
      <c r="I18" t="str">
        <f t="shared" si="3"/>
        <v>+/-</v>
      </c>
      <c r="J18" t="str">
        <f t="shared" si="4"/>
        <v>1.5</v>
      </c>
      <c r="K18" s="1">
        <f t="shared" si="5"/>
        <v>0.91185410334346506</v>
      </c>
      <c r="L18" s="1">
        <f t="shared" si="6"/>
        <v>-6.6999999999999957</v>
      </c>
      <c r="M18" s="1">
        <f t="shared" si="7"/>
        <v>0.91992376598307335</v>
      </c>
      <c r="N18" s="1">
        <f t="shared" si="8"/>
        <v>-7.2832122049157668</v>
      </c>
      <c r="O18" t="s">
        <v>48</v>
      </c>
    </row>
    <row r="19" spans="1:15" x14ac:dyDescent="0.35">
      <c r="A19" s="11">
        <v>9</v>
      </c>
      <c r="B19" s="10" t="s">
        <v>63</v>
      </c>
      <c r="C19" s="9">
        <v>54.3</v>
      </c>
      <c r="D19" s="8" t="s">
        <v>143</v>
      </c>
      <c r="E19" s="7" t="str">
        <f t="shared" si="0"/>
        <v>Significantly Different</v>
      </c>
      <c r="G19">
        <f t="shared" si="1"/>
        <v>54.3</v>
      </c>
      <c r="H19">
        <f t="shared" si="2"/>
        <v>6</v>
      </c>
      <c r="I19" t="str">
        <f t="shared" si="3"/>
        <v>+/-</v>
      </c>
      <c r="J19" t="str">
        <f t="shared" si="4"/>
        <v>1.9</v>
      </c>
      <c r="K19" s="1">
        <f t="shared" si="5"/>
        <v>1.1550151975683889</v>
      </c>
      <c r="L19" s="1">
        <f t="shared" si="6"/>
        <v>-4.1999999999999957</v>
      </c>
      <c r="M19" s="1">
        <f t="shared" si="7"/>
        <v>1.1613965455649118</v>
      </c>
      <c r="N19" s="1">
        <f t="shared" si="8"/>
        <v>-3.6163358811757829</v>
      </c>
      <c r="O19" t="s">
        <v>15</v>
      </c>
    </row>
    <row r="20" spans="1:15" x14ac:dyDescent="0.35">
      <c r="A20" s="11">
        <v>10</v>
      </c>
      <c r="B20" s="10" t="s">
        <v>39</v>
      </c>
      <c r="C20" s="9">
        <v>53.8</v>
      </c>
      <c r="D20" s="12" t="s">
        <v>146</v>
      </c>
      <c r="E20" s="7" t="str">
        <f t="shared" si="0"/>
        <v>Significantly Different</v>
      </c>
      <c r="G20">
        <f t="shared" si="1"/>
        <v>53.8</v>
      </c>
      <c r="H20">
        <f t="shared" si="2"/>
        <v>6</v>
      </c>
      <c r="I20" t="str">
        <f t="shared" si="3"/>
        <v>+/-</v>
      </c>
      <c r="J20" t="str">
        <f t="shared" si="4"/>
        <v>2.7</v>
      </c>
      <c r="K20" s="1">
        <f t="shared" si="5"/>
        <v>1.6413373860182372</v>
      </c>
      <c r="L20" s="1">
        <f t="shared" si="6"/>
        <v>-3.6999999999999957</v>
      </c>
      <c r="M20" s="1">
        <f t="shared" si="7"/>
        <v>1.6458342092013234</v>
      </c>
      <c r="N20" s="1">
        <f t="shared" si="8"/>
        <v>-2.2481000694447228</v>
      </c>
      <c r="O20" t="s">
        <v>37</v>
      </c>
    </row>
    <row r="21" spans="1:15" x14ac:dyDescent="0.35">
      <c r="A21" s="11">
        <v>11</v>
      </c>
      <c r="B21" s="10" t="s">
        <v>54</v>
      </c>
      <c r="C21" s="9">
        <v>53.5</v>
      </c>
      <c r="D21" s="8" t="s">
        <v>127</v>
      </c>
      <c r="E21" s="7" t="str">
        <f t="shared" si="0"/>
        <v>Significantly Different</v>
      </c>
      <c r="G21">
        <f t="shared" si="1"/>
        <v>53.5</v>
      </c>
      <c r="H21">
        <f t="shared" si="2"/>
        <v>6</v>
      </c>
      <c r="I21" t="str">
        <f t="shared" si="3"/>
        <v>+/-</v>
      </c>
      <c r="J21" t="str">
        <f t="shared" si="4"/>
        <v>2.1</v>
      </c>
      <c r="K21" s="1">
        <f t="shared" si="5"/>
        <v>1.2765957446808511</v>
      </c>
      <c r="L21" s="1">
        <f t="shared" si="6"/>
        <v>-3.3999999999999986</v>
      </c>
      <c r="M21" s="1">
        <f t="shared" si="7"/>
        <v>1.2823722255154399</v>
      </c>
      <c r="N21" s="1">
        <f t="shared" si="8"/>
        <v>-2.6513362753418916</v>
      </c>
      <c r="O21" t="s">
        <v>29</v>
      </c>
    </row>
    <row r="22" spans="1:15" x14ac:dyDescent="0.35">
      <c r="A22" s="11">
        <v>12</v>
      </c>
      <c r="B22" s="10" t="s">
        <v>28</v>
      </c>
      <c r="C22" s="9">
        <v>53.4</v>
      </c>
      <c r="D22" s="8" t="s">
        <v>110</v>
      </c>
      <c r="E22" s="7" t="str">
        <f t="shared" si="0"/>
        <v>Significantly Different</v>
      </c>
      <c r="G22">
        <f t="shared" si="1"/>
        <v>53.4</v>
      </c>
      <c r="H22">
        <f t="shared" si="2"/>
        <v>6</v>
      </c>
      <c r="I22" t="str">
        <f t="shared" si="3"/>
        <v>+/-</v>
      </c>
      <c r="J22" t="str">
        <f t="shared" si="4"/>
        <v>1.1</v>
      </c>
      <c r="K22" s="1">
        <f t="shared" si="5"/>
        <v>0.66869300911854113</v>
      </c>
      <c r="L22" s="1">
        <f t="shared" si="6"/>
        <v>-3.2999999999999972</v>
      </c>
      <c r="M22" s="1">
        <f t="shared" si="7"/>
        <v>0.67965592021270205</v>
      </c>
      <c r="N22" s="1">
        <f t="shared" si="8"/>
        <v>-4.8553980063430391</v>
      </c>
      <c r="O22" t="s">
        <v>13</v>
      </c>
    </row>
    <row r="23" spans="1:15" x14ac:dyDescent="0.35">
      <c r="A23" s="11">
        <v>13</v>
      </c>
      <c r="B23" s="10" t="s">
        <v>59</v>
      </c>
      <c r="C23" s="9">
        <v>51</v>
      </c>
      <c r="D23" s="8" t="s">
        <v>119</v>
      </c>
      <c r="E23" s="7" t="str">
        <f t="shared" si="0"/>
        <v>Not Significantly Different</v>
      </c>
      <c r="G23">
        <f t="shared" si="1"/>
        <v>51</v>
      </c>
      <c r="H23">
        <f t="shared" si="2"/>
        <v>6</v>
      </c>
      <c r="I23" t="str">
        <f t="shared" si="3"/>
        <v>+/-</v>
      </c>
      <c r="J23" t="str">
        <f t="shared" si="4"/>
        <v>1.6</v>
      </c>
      <c r="K23" s="1">
        <f t="shared" si="5"/>
        <v>0.97264437689969607</v>
      </c>
      <c r="L23" s="1">
        <f t="shared" si="6"/>
        <v>-0.89999999999999858</v>
      </c>
      <c r="M23" s="1">
        <f t="shared" si="7"/>
        <v>0.98021370799982366</v>
      </c>
      <c r="N23" s="1">
        <f t="shared" si="8"/>
        <v>-0.91816712279661417</v>
      </c>
      <c r="O23" t="s">
        <v>67</v>
      </c>
    </row>
    <row r="24" spans="1:15" x14ac:dyDescent="0.35">
      <c r="A24" s="11">
        <v>13</v>
      </c>
      <c r="B24" s="10" t="s">
        <v>34</v>
      </c>
      <c r="C24" s="9">
        <v>51</v>
      </c>
      <c r="D24" s="8" t="s">
        <v>120</v>
      </c>
      <c r="E24" s="7" t="str">
        <f t="shared" si="0"/>
        <v>Not Significantly Different</v>
      </c>
      <c r="G24">
        <f t="shared" si="1"/>
        <v>51</v>
      </c>
      <c r="H24">
        <f t="shared" si="2"/>
        <v>6</v>
      </c>
      <c r="I24" t="str">
        <f t="shared" si="3"/>
        <v>+/-</v>
      </c>
      <c r="J24" t="str">
        <f t="shared" si="4"/>
        <v>2.0</v>
      </c>
      <c r="K24" s="1">
        <f t="shared" si="5"/>
        <v>1.21580547112462</v>
      </c>
      <c r="L24" s="1">
        <f t="shared" si="6"/>
        <v>-0.89999999999999858</v>
      </c>
      <c r="M24" s="1">
        <f t="shared" si="7"/>
        <v>1.2218693764280717</v>
      </c>
      <c r="N24" s="1">
        <f t="shared" si="8"/>
        <v>-0.73657628005294329</v>
      </c>
      <c r="O24" t="s">
        <v>50</v>
      </c>
    </row>
    <row r="25" spans="1:15" x14ac:dyDescent="0.35">
      <c r="A25" s="11">
        <v>15</v>
      </c>
      <c r="B25" s="10" t="s">
        <v>36</v>
      </c>
      <c r="C25" s="9">
        <v>50.8</v>
      </c>
      <c r="D25" s="8" t="s">
        <v>129</v>
      </c>
      <c r="E25" s="7" t="str">
        <f t="shared" si="0"/>
        <v>Not Significantly Different</v>
      </c>
      <c r="G25">
        <f t="shared" si="1"/>
        <v>50.8</v>
      </c>
      <c r="H25">
        <f t="shared" si="2"/>
        <v>6</v>
      </c>
      <c r="I25" t="str">
        <f t="shared" si="3"/>
        <v>+/-</v>
      </c>
      <c r="J25" t="str">
        <f t="shared" si="4"/>
        <v>2.4</v>
      </c>
      <c r="K25" s="1">
        <f t="shared" si="5"/>
        <v>1.4589665653495441</v>
      </c>
      <c r="L25" s="1">
        <f t="shared" si="6"/>
        <v>-0.69999999999999574</v>
      </c>
      <c r="M25" s="1">
        <f t="shared" si="7"/>
        <v>1.4640236569960239</v>
      </c>
      <c r="N25" s="1">
        <f t="shared" si="8"/>
        <v>-0.47813435025790491</v>
      </c>
      <c r="O25" t="s">
        <v>66</v>
      </c>
    </row>
    <row r="26" spans="1:15" x14ac:dyDescent="0.35">
      <c r="A26" s="11">
        <v>16</v>
      </c>
      <c r="B26" s="10" t="s">
        <v>49</v>
      </c>
      <c r="C26" s="9">
        <v>50.6</v>
      </c>
      <c r="D26" s="8" t="s">
        <v>110</v>
      </c>
      <c r="E26" s="7" t="str">
        <f t="shared" si="0"/>
        <v>Not Significantly Different</v>
      </c>
      <c r="G26">
        <f t="shared" si="1"/>
        <v>50.6</v>
      </c>
      <c r="H26">
        <f t="shared" si="2"/>
        <v>6</v>
      </c>
      <c r="I26" t="str">
        <f t="shared" si="3"/>
        <v>+/-</v>
      </c>
      <c r="J26" t="str">
        <f t="shared" si="4"/>
        <v>1.1</v>
      </c>
      <c r="K26" s="1">
        <f t="shared" si="5"/>
        <v>0.66869300911854113</v>
      </c>
      <c r="L26" s="1">
        <f t="shared" si="6"/>
        <v>-0.5</v>
      </c>
      <c r="M26" s="1">
        <f t="shared" si="7"/>
        <v>0.67965592021270205</v>
      </c>
      <c r="N26" s="1">
        <f t="shared" si="8"/>
        <v>-0.73566636459743084</v>
      </c>
      <c r="O26" t="s">
        <v>65</v>
      </c>
    </row>
    <row r="27" spans="1:15" x14ac:dyDescent="0.35">
      <c r="A27" s="11">
        <v>17</v>
      </c>
      <c r="B27" s="10" t="s">
        <v>18</v>
      </c>
      <c r="C27" s="9">
        <v>49.3</v>
      </c>
      <c r="D27" s="8" t="s">
        <v>41</v>
      </c>
      <c r="E27" s="7" t="str">
        <f t="shared" si="0"/>
        <v>Significantly Different</v>
      </c>
      <c r="G27">
        <f t="shared" si="1"/>
        <v>49.3</v>
      </c>
      <c r="H27">
        <f t="shared" si="2"/>
        <v>6</v>
      </c>
      <c r="I27" t="str">
        <f t="shared" si="3"/>
        <v>+/-</v>
      </c>
      <c r="J27" t="str">
        <f t="shared" si="4"/>
        <v>0.3</v>
      </c>
      <c r="K27" s="1">
        <f t="shared" si="5"/>
        <v>0.18237082066869301</v>
      </c>
      <c r="L27" s="1">
        <f t="shared" si="6"/>
        <v>0.80000000000000426</v>
      </c>
      <c r="M27" s="1">
        <f t="shared" si="7"/>
        <v>0.21918244835647352</v>
      </c>
      <c r="N27" s="1">
        <f t="shared" si="8"/>
        <v>3.6499272911620269</v>
      </c>
      <c r="O27" t="s">
        <v>63</v>
      </c>
    </row>
    <row r="28" spans="1:15" x14ac:dyDescent="0.35">
      <c r="A28" s="11">
        <v>18</v>
      </c>
      <c r="B28" s="10" t="s">
        <v>51</v>
      </c>
      <c r="C28" s="9">
        <v>49.1</v>
      </c>
      <c r="D28" s="8" t="s">
        <v>155</v>
      </c>
      <c r="E28" s="7" t="str">
        <f t="shared" si="0"/>
        <v>Not Significantly Different</v>
      </c>
      <c r="G28">
        <f t="shared" si="1"/>
        <v>49.1</v>
      </c>
      <c r="H28">
        <f t="shared" si="2"/>
        <v>6</v>
      </c>
      <c r="I28" t="str">
        <f t="shared" si="3"/>
        <v>+/-</v>
      </c>
      <c r="J28" t="str">
        <f t="shared" si="4"/>
        <v>2.5</v>
      </c>
      <c r="K28" s="1">
        <f t="shared" si="5"/>
        <v>1.519756838905775</v>
      </c>
      <c r="L28" s="1">
        <f t="shared" si="6"/>
        <v>1</v>
      </c>
      <c r="M28" s="1">
        <f t="shared" si="7"/>
        <v>1.5246123044357995</v>
      </c>
      <c r="N28" s="1">
        <f t="shared" si="8"/>
        <v>0.65590445327677027</v>
      </c>
      <c r="O28" t="s">
        <v>64</v>
      </c>
    </row>
    <row r="29" spans="1:15" x14ac:dyDescent="0.35">
      <c r="A29" s="11">
        <v>19</v>
      </c>
      <c r="B29" s="10" t="s">
        <v>35</v>
      </c>
      <c r="C29" s="9">
        <v>48.9</v>
      </c>
      <c r="D29" s="8" t="s">
        <v>145</v>
      </c>
      <c r="E29" s="7" t="str">
        <f t="shared" si="0"/>
        <v>Not Significantly Different</v>
      </c>
      <c r="G29">
        <f t="shared" si="1"/>
        <v>48.9</v>
      </c>
      <c r="H29">
        <f t="shared" si="2"/>
        <v>6</v>
      </c>
      <c r="I29" t="str">
        <f t="shared" si="3"/>
        <v>+/-</v>
      </c>
      <c r="J29" t="str">
        <f t="shared" si="4"/>
        <v>3.6</v>
      </c>
      <c r="K29" s="1">
        <f t="shared" si="5"/>
        <v>2.188449848024316</v>
      </c>
      <c r="L29" s="1">
        <f t="shared" si="6"/>
        <v>1.2000000000000028</v>
      </c>
      <c r="M29" s="1">
        <f t="shared" si="7"/>
        <v>2.1918244835647349</v>
      </c>
      <c r="N29" s="1">
        <f t="shared" si="8"/>
        <v>0.54748909367430254</v>
      </c>
      <c r="O29" t="s">
        <v>39</v>
      </c>
    </row>
    <row r="30" spans="1:15" x14ac:dyDescent="0.35">
      <c r="A30" s="11">
        <v>20</v>
      </c>
      <c r="B30" s="10" t="s">
        <v>33</v>
      </c>
      <c r="C30" s="9">
        <v>48.8</v>
      </c>
      <c r="D30" s="8" t="s">
        <v>47</v>
      </c>
      <c r="E30" s="7" t="str">
        <f t="shared" si="0"/>
        <v>Significantly Different</v>
      </c>
      <c r="G30">
        <f t="shared" si="1"/>
        <v>48.8</v>
      </c>
      <c r="H30">
        <f t="shared" si="2"/>
        <v>6</v>
      </c>
      <c r="I30" t="str">
        <f t="shared" si="3"/>
        <v>+/-</v>
      </c>
      <c r="J30" t="str">
        <f t="shared" si="4"/>
        <v>0.5</v>
      </c>
      <c r="K30" s="1">
        <f t="shared" si="5"/>
        <v>0.303951367781155</v>
      </c>
      <c r="L30" s="1">
        <f t="shared" si="6"/>
        <v>1.3000000000000043</v>
      </c>
      <c r="M30" s="1">
        <f t="shared" si="7"/>
        <v>0.32736564177109445</v>
      </c>
      <c r="N30" s="1">
        <f t="shared" si="8"/>
        <v>3.9710948069162675</v>
      </c>
      <c r="O30" t="s">
        <v>62</v>
      </c>
    </row>
    <row r="31" spans="1:15" x14ac:dyDescent="0.35">
      <c r="A31" s="11">
        <v>21</v>
      </c>
      <c r="B31" s="10" t="s">
        <v>30</v>
      </c>
      <c r="C31" s="9">
        <v>47.2</v>
      </c>
      <c r="D31" s="8" t="s">
        <v>127</v>
      </c>
      <c r="E31" s="7" t="str">
        <f t="shared" si="0"/>
        <v>Significantly Different</v>
      </c>
      <c r="G31">
        <f t="shared" si="1"/>
        <v>47.2</v>
      </c>
      <c r="H31">
        <f t="shared" si="2"/>
        <v>6</v>
      </c>
      <c r="I31" t="str">
        <f t="shared" si="3"/>
        <v>+/-</v>
      </c>
      <c r="J31" t="str">
        <f t="shared" si="4"/>
        <v>2.1</v>
      </c>
      <c r="K31" s="1">
        <f t="shared" si="5"/>
        <v>1.2765957446808511</v>
      </c>
      <c r="L31" s="1">
        <f t="shared" si="6"/>
        <v>2.8999999999999986</v>
      </c>
      <c r="M31" s="1">
        <f t="shared" si="7"/>
        <v>1.2823722255154399</v>
      </c>
      <c r="N31" s="1">
        <f t="shared" si="8"/>
        <v>2.2614338819092601</v>
      </c>
      <c r="O31" t="s">
        <v>26</v>
      </c>
    </row>
    <row r="32" spans="1:15" x14ac:dyDescent="0.35">
      <c r="A32" s="11">
        <v>22</v>
      </c>
      <c r="B32" s="10" t="s">
        <v>31</v>
      </c>
      <c r="C32" s="9">
        <v>46.9</v>
      </c>
      <c r="D32" s="8" t="s">
        <v>20</v>
      </c>
      <c r="E32" s="7" t="str">
        <f t="shared" si="0"/>
        <v>Significantly Different</v>
      </c>
      <c r="G32">
        <f t="shared" si="1"/>
        <v>46.9</v>
      </c>
      <c r="H32">
        <f t="shared" si="2"/>
        <v>6</v>
      </c>
      <c r="I32" t="str">
        <f t="shared" si="3"/>
        <v>+/-</v>
      </c>
      <c r="J32" t="str">
        <f t="shared" si="4"/>
        <v>0.7</v>
      </c>
      <c r="K32" s="1">
        <f t="shared" si="5"/>
        <v>0.42553191489361697</v>
      </c>
      <c r="L32" s="1">
        <f t="shared" si="6"/>
        <v>3.2000000000000028</v>
      </c>
      <c r="M32" s="1">
        <f t="shared" si="7"/>
        <v>0.44255987168878524</v>
      </c>
      <c r="N32" s="1">
        <f t="shared" si="8"/>
        <v>7.2306600862589976</v>
      </c>
      <c r="O32" t="s">
        <v>56</v>
      </c>
    </row>
    <row r="33" spans="1:15" x14ac:dyDescent="0.35">
      <c r="A33" s="11">
        <v>23</v>
      </c>
      <c r="B33" s="10" t="s">
        <v>29</v>
      </c>
      <c r="C33" s="9">
        <v>46.8</v>
      </c>
      <c r="D33" s="8" t="s">
        <v>110</v>
      </c>
      <c r="E33" s="7" t="str">
        <f t="shared" si="0"/>
        <v>Significantly Different</v>
      </c>
      <c r="G33">
        <f t="shared" si="1"/>
        <v>46.8</v>
      </c>
      <c r="H33">
        <f t="shared" si="2"/>
        <v>6</v>
      </c>
      <c r="I33" t="str">
        <f t="shared" si="3"/>
        <v>+/-</v>
      </c>
      <c r="J33" t="str">
        <f t="shared" si="4"/>
        <v>1.1</v>
      </c>
      <c r="K33" s="1">
        <f t="shared" si="5"/>
        <v>0.66869300911854113</v>
      </c>
      <c r="L33" s="1">
        <f t="shared" si="6"/>
        <v>3.3000000000000043</v>
      </c>
      <c r="M33" s="1">
        <f t="shared" si="7"/>
        <v>0.67965592021270205</v>
      </c>
      <c r="N33" s="1">
        <f t="shared" si="8"/>
        <v>4.8553980063430497</v>
      </c>
      <c r="O33" t="s">
        <v>61</v>
      </c>
    </row>
    <row r="34" spans="1:15" x14ac:dyDescent="0.35">
      <c r="A34" s="11">
        <v>24</v>
      </c>
      <c r="B34" s="10" t="s">
        <v>53</v>
      </c>
      <c r="C34" s="9">
        <v>46.1</v>
      </c>
      <c r="D34" s="8" t="s">
        <v>119</v>
      </c>
      <c r="E34" s="7" t="str">
        <f t="shared" si="0"/>
        <v>Significantly Different</v>
      </c>
      <c r="G34">
        <f t="shared" si="1"/>
        <v>46.1</v>
      </c>
      <c r="H34">
        <f t="shared" si="2"/>
        <v>6</v>
      </c>
      <c r="I34" t="str">
        <f t="shared" si="3"/>
        <v>+/-</v>
      </c>
      <c r="J34" t="str">
        <f t="shared" si="4"/>
        <v>1.6</v>
      </c>
      <c r="K34" s="1">
        <f t="shared" si="5"/>
        <v>0.97264437689969607</v>
      </c>
      <c r="L34" s="1">
        <f t="shared" si="6"/>
        <v>4</v>
      </c>
      <c r="M34" s="1">
        <f t="shared" si="7"/>
        <v>0.98021370799982366</v>
      </c>
      <c r="N34" s="1">
        <f t="shared" si="8"/>
        <v>4.0807427679849582</v>
      </c>
      <c r="O34" t="s">
        <v>60</v>
      </c>
    </row>
    <row r="35" spans="1:15" x14ac:dyDescent="0.35">
      <c r="A35" s="11">
        <v>25</v>
      </c>
      <c r="B35" s="10" t="s">
        <v>11</v>
      </c>
      <c r="C35" s="9">
        <v>45.5</v>
      </c>
      <c r="D35" s="8" t="s">
        <v>154</v>
      </c>
      <c r="E35" s="7" t="str">
        <f t="shared" si="0"/>
        <v>Not Significantly Different</v>
      </c>
      <c r="G35">
        <f t="shared" si="1"/>
        <v>45.5</v>
      </c>
      <c r="H35">
        <f t="shared" si="2"/>
        <v>6</v>
      </c>
      <c r="I35" t="str">
        <f t="shared" si="3"/>
        <v>+/-</v>
      </c>
      <c r="J35" t="str">
        <f t="shared" si="4"/>
        <v>6.0</v>
      </c>
      <c r="K35" s="1">
        <f t="shared" si="5"/>
        <v>3.6474164133738602</v>
      </c>
      <c r="L35" s="1">
        <f t="shared" si="6"/>
        <v>4.6000000000000014</v>
      </c>
      <c r="M35" s="1">
        <f t="shared" si="7"/>
        <v>3.6494421932653216</v>
      </c>
      <c r="N35" s="1">
        <f t="shared" si="8"/>
        <v>1.2604666018518771</v>
      </c>
      <c r="O35" t="s">
        <v>35</v>
      </c>
    </row>
    <row r="36" spans="1:15" x14ac:dyDescent="0.35">
      <c r="A36" s="11">
        <v>26</v>
      </c>
      <c r="B36" s="10" t="s">
        <v>50</v>
      </c>
      <c r="C36" s="9">
        <v>43.8</v>
      </c>
      <c r="D36" s="8" t="s">
        <v>10</v>
      </c>
      <c r="E36" s="7" t="str">
        <f t="shared" si="0"/>
        <v>Significantly Different</v>
      </c>
      <c r="G36">
        <f t="shared" si="1"/>
        <v>43.8</v>
      </c>
      <c r="H36">
        <f t="shared" si="2"/>
        <v>6</v>
      </c>
      <c r="I36" t="str">
        <f t="shared" si="3"/>
        <v>+/-</v>
      </c>
      <c r="J36" t="str">
        <f t="shared" si="4"/>
        <v>0.6</v>
      </c>
      <c r="K36" s="1">
        <f t="shared" si="5"/>
        <v>0.36474164133738601</v>
      </c>
      <c r="L36" s="1">
        <f t="shared" si="6"/>
        <v>6.3000000000000043</v>
      </c>
      <c r="M36" s="1">
        <f t="shared" si="7"/>
        <v>0.38447144804478778</v>
      </c>
      <c r="N36" s="1">
        <f t="shared" si="8"/>
        <v>16.386132265577508</v>
      </c>
      <c r="O36" t="s">
        <v>57</v>
      </c>
    </row>
    <row r="37" spans="1:15" x14ac:dyDescent="0.35">
      <c r="A37" s="11">
        <v>27</v>
      </c>
      <c r="B37" s="10" t="s">
        <v>48</v>
      </c>
      <c r="C37" s="9">
        <v>43.4</v>
      </c>
      <c r="D37" s="8" t="s">
        <v>146</v>
      </c>
      <c r="E37" s="7" t="str">
        <f t="shared" si="0"/>
        <v>Significantly Different</v>
      </c>
      <c r="G37">
        <f t="shared" si="1"/>
        <v>43.4</v>
      </c>
      <c r="H37">
        <f t="shared" si="2"/>
        <v>6</v>
      </c>
      <c r="I37" t="str">
        <f t="shared" si="3"/>
        <v>+/-</v>
      </c>
      <c r="J37" t="str">
        <f t="shared" si="4"/>
        <v>2.7</v>
      </c>
      <c r="K37" s="1">
        <f t="shared" si="5"/>
        <v>1.6413373860182372</v>
      </c>
      <c r="L37" s="1">
        <f t="shared" si="6"/>
        <v>6.7000000000000028</v>
      </c>
      <c r="M37" s="1">
        <f t="shared" si="7"/>
        <v>1.6458342092013234</v>
      </c>
      <c r="N37" s="1">
        <f t="shared" si="8"/>
        <v>4.0708839095350449</v>
      </c>
      <c r="O37" t="s">
        <v>55</v>
      </c>
    </row>
    <row r="38" spans="1:15" x14ac:dyDescent="0.35">
      <c r="A38" s="11">
        <v>28</v>
      </c>
      <c r="B38" s="10" t="s">
        <v>66</v>
      </c>
      <c r="C38" s="9">
        <v>42.4</v>
      </c>
      <c r="D38" s="8" t="s">
        <v>126</v>
      </c>
      <c r="E38" s="7" t="str">
        <f t="shared" si="0"/>
        <v>Significantly Different</v>
      </c>
      <c r="G38">
        <f t="shared" si="1"/>
        <v>42.4</v>
      </c>
      <c r="H38">
        <f t="shared" si="2"/>
        <v>6</v>
      </c>
      <c r="I38" t="str">
        <f t="shared" si="3"/>
        <v>+/-</v>
      </c>
      <c r="J38" t="str">
        <f t="shared" si="4"/>
        <v>1.7</v>
      </c>
      <c r="K38" s="1">
        <f t="shared" si="5"/>
        <v>1.0334346504559271</v>
      </c>
      <c r="L38" s="1">
        <f t="shared" si="6"/>
        <v>7.7000000000000028</v>
      </c>
      <c r="M38" s="1">
        <f t="shared" si="7"/>
        <v>1.0405618704330513</v>
      </c>
      <c r="N38" s="1">
        <f t="shared" si="8"/>
        <v>7.3998483115621845</v>
      </c>
      <c r="O38" t="s">
        <v>54</v>
      </c>
    </row>
    <row r="39" spans="1:15" x14ac:dyDescent="0.35">
      <c r="A39" s="11">
        <v>29</v>
      </c>
      <c r="B39" s="10" t="s">
        <v>15</v>
      </c>
      <c r="C39" s="9">
        <v>41.5</v>
      </c>
      <c r="D39" s="8" t="s">
        <v>134</v>
      </c>
      <c r="E39" s="7" t="str">
        <f t="shared" si="0"/>
        <v>Significantly Different</v>
      </c>
      <c r="G39">
        <f t="shared" si="1"/>
        <v>41.5</v>
      </c>
      <c r="H39">
        <f t="shared" si="2"/>
        <v>6</v>
      </c>
      <c r="I39" t="str">
        <f t="shared" si="3"/>
        <v>+/-</v>
      </c>
      <c r="J39" t="str">
        <f t="shared" si="4"/>
        <v>3.0</v>
      </c>
      <c r="K39" s="1">
        <f t="shared" si="5"/>
        <v>1.8237082066869301</v>
      </c>
      <c r="L39" s="1">
        <f t="shared" si="6"/>
        <v>8.6000000000000014</v>
      </c>
      <c r="M39" s="1">
        <f t="shared" si="7"/>
        <v>1.8277563985863718</v>
      </c>
      <c r="N39" s="1">
        <f t="shared" si="8"/>
        <v>4.7052222093991496</v>
      </c>
      <c r="O39" t="s">
        <v>28</v>
      </c>
    </row>
    <row r="40" spans="1:15" x14ac:dyDescent="0.35">
      <c r="A40" s="11">
        <v>30</v>
      </c>
      <c r="B40" s="10" t="s">
        <v>40</v>
      </c>
      <c r="C40" s="9">
        <v>40.9</v>
      </c>
      <c r="D40" s="8" t="s">
        <v>122</v>
      </c>
      <c r="E40" s="7" t="str">
        <f t="shared" si="0"/>
        <v>Significantly Different</v>
      </c>
      <c r="G40">
        <f t="shared" si="1"/>
        <v>40.9</v>
      </c>
      <c r="H40">
        <f t="shared" si="2"/>
        <v>6</v>
      </c>
      <c r="I40" t="str">
        <f t="shared" si="3"/>
        <v>+/-</v>
      </c>
      <c r="J40" t="str">
        <f t="shared" si="4"/>
        <v>1.5</v>
      </c>
      <c r="K40" s="1">
        <f t="shared" si="5"/>
        <v>0.91185410334346506</v>
      </c>
      <c r="L40" s="1">
        <f t="shared" si="6"/>
        <v>9.2000000000000028</v>
      </c>
      <c r="M40" s="1">
        <f t="shared" si="7"/>
        <v>0.91992376598307335</v>
      </c>
      <c r="N40" s="1">
        <f t="shared" si="8"/>
        <v>10.000828699287331</v>
      </c>
      <c r="O40" t="s">
        <v>52</v>
      </c>
    </row>
    <row r="41" spans="1:15" x14ac:dyDescent="0.35">
      <c r="A41" s="11">
        <v>31</v>
      </c>
      <c r="B41" s="10" t="s">
        <v>14</v>
      </c>
      <c r="C41" s="9">
        <v>39.700000000000003</v>
      </c>
      <c r="D41" s="8" t="s">
        <v>119</v>
      </c>
      <c r="E41" s="7" t="str">
        <f t="shared" si="0"/>
        <v>Significantly Different</v>
      </c>
      <c r="G41">
        <f t="shared" si="1"/>
        <v>39.700000000000003</v>
      </c>
      <c r="H41">
        <f t="shared" si="2"/>
        <v>6</v>
      </c>
      <c r="I41" t="str">
        <f t="shared" si="3"/>
        <v>+/-</v>
      </c>
      <c r="J41" t="str">
        <f t="shared" si="4"/>
        <v>1.6</v>
      </c>
      <c r="K41" s="1">
        <f t="shared" si="5"/>
        <v>0.97264437689969607</v>
      </c>
      <c r="L41" s="1">
        <f t="shared" si="6"/>
        <v>10.399999999999999</v>
      </c>
      <c r="M41" s="1">
        <f t="shared" si="7"/>
        <v>0.98021370799982366</v>
      </c>
      <c r="N41" s="1">
        <f t="shared" si="8"/>
        <v>10.60993119676089</v>
      </c>
      <c r="O41" t="s">
        <v>31</v>
      </c>
    </row>
    <row r="42" spans="1:15" x14ac:dyDescent="0.35">
      <c r="A42" s="11">
        <v>32</v>
      </c>
      <c r="B42" s="10" t="s">
        <v>56</v>
      </c>
      <c r="C42" s="9">
        <v>38.799999999999997</v>
      </c>
      <c r="D42" s="8" t="s">
        <v>110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38.799999999999997</v>
      </c>
      <c r="H42">
        <f t="shared" ref="H42:H62" si="11">LEN(TRIM(D42))</f>
        <v>6</v>
      </c>
      <c r="I42" t="str">
        <f t="shared" ref="I42:I73" si="12">IF(H42&gt;=3,MID(TRIM(D42),1,3),"NO")</f>
        <v>+/-</v>
      </c>
      <c r="J42" t="str">
        <f t="shared" ref="J42:J73" si="13">IF(TRIM(I42)="+/-",MID(TRIM(D42),4,H42-3),D42)</f>
        <v>1.1</v>
      </c>
      <c r="K42" s="1">
        <f t="shared" ref="K42:K73" si="14">IF(TRIM(J42)="*****",0,IF(ISERROR(VALUE(J42)),"NA",VALUE(J42/$I$4)))</f>
        <v>0.66869300911854113</v>
      </c>
      <c r="L42" s="1">
        <f t="shared" ref="L42:L62" si="15">IF(AND(ISNUMBER(G42),ISNUMBER($I$6)),$I$6-G42,"N/A")</f>
        <v>11.300000000000004</v>
      </c>
      <c r="M42" s="1">
        <f t="shared" ref="M42:M62" si="16">IF(AND(ISNUMBER(K42),ISNUMBER($I$7)),SQRT(K42^2+($I$7)^2),"N/A")</f>
        <v>0.67965592021270205</v>
      </c>
      <c r="N42" s="1">
        <f t="shared" ref="N42:N73" si="17">IF(AND(ISNUMBER(L42),ISNUMBER(M42),M42&lt;&gt;0),L42/M42,"NA")</f>
        <v>16.626059839901941</v>
      </c>
      <c r="O42" t="s">
        <v>21</v>
      </c>
    </row>
    <row r="43" spans="1:15" x14ac:dyDescent="0.35">
      <c r="A43" s="11">
        <v>33</v>
      </c>
      <c r="B43" s="10" t="s">
        <v>26</v>
      </c>
      <c r="C43" s="9">
        <v>38.200000000000003</v>
      </c>
      <c r="D43" s="8" t="s">
        <v>107</v>
      </c>
      <c r="E43" s="7" t="str">
        <f t="shared" si="9"/>
        <v>Significantly Different</v>
      </c>
      <c r="G43">
        <f t="shared" si="10"/>
        <v>38.200000000000003</v>
      </c>
      <c r="H43">
        <f t="shared" si="11"/>
        <v>6</v>
      </c>
      <c r="I43" t="str">
        <f t="shared" si="12"/>
        <v>+/-</v>
      </c>
      <c r="J43" t="str">
        <f t="shared" si="13"/>
        <v>1.0</v>
      </c>
      <c r="K43" s="1">
        <f t="shared" si="14"/>
        <v>0.60790273556231</v>
      </c>
      <c r="L43" s="1">
        <f t="shared" si="15"/>
        <v>11.899999999999999</v>
      </c>
      <c r="M43" s="1">
        <f t="shared" si="16"/>
        <v>0.61994158219973061</v>
      </c>
      <c r="N43" s="1">
        <f t="shared" si="17"/>
        <v>19.195357016987607</v>
      </c>
      <c r="O43" t="s">
        <v>33</v>
      </c>
    </row>
    <row r="44" spans="1:15" x14ac:dyDescent="0.35">
      <c r="A44" s="11">
        <v>34</v>
      </c>
      <c r="B44" s="10" t="s">
        <v>64</v>
      </c>
      <c r="C44" s="9">
        <v>37</v>
      </c>
      <c r="D44" s="8" t="s">
        <v>127</v>
      </c>
      <c r="E44" s="7" t="str">
        <f t="shared" si="9"/>
        <v>Significantly Different</v>
      </c>
      <c r="G44">
        <f t="shared" si="10"/>
        <v>37</v>
      </c>
      <c r="H44">
        <f t="shared" si="11"/>
        <v>6</v>
      </c>
      <c r="I44" t="str">
        <f t="shared" si="12"/>
        <v>+/-</v>
      </c>
      <c r="J44" t="str">
        <f t="shared" si="13"/>
        <v>2.1</v>
      </c>
      <c r="K44" s="1">
        <f t="shared" si="14"/>
        <v>1.2765957446808511</v>
      </c>
      <c r="L44" s="1">
        <f t="shared" si="15"/>
        <v>13.100000000000001</v>
      </c>
      <c r="M44" s="1">
        <f t="shared" si="16"/>
        <v>1.2823722255154399</v>
      </c>
      <c r="N44" s="1">
        <f t="shared" si="17"/>
        <v>10.21544270793494</v>
      </c>
      <c r="O44" t="s">
        <v>49</v>
      </c>
    </row>
    <row r="45" spans="1:15" x14ac:dyDescent="0.35">
      <c r="A45" s="11">
        <v>35</v>
      </c>
      <c r="B45" s="10" t="s">
        <v>65</v>
      </c>
      <c r="C45" s="9">
        <v>36.299999999999997</v>
      </c>
      <c r="D45" s="8" t="s">
        <v>129</v>
      </c>
      <c r="E45" s="7" t="str">
        <f t="shared" si="9"/>
        <v>Significantly Different</v>
      </c>
      <c r="G45">
        <f t="shared" si="10"/>
        <v>36.299999999999997</v>
      </c>
      <c r="H45">
        <f t="shared" si="11"/>
        <v>6</v>
      </c>
      <c r="I45" t="str">
        <f t="shared" si="12"/>
        <v>+/-</v>
      </c>
      <c r="J45" t="str">
        <f t="shared" si="13"/>
        <v>2.4</v>
      </c>
      <c r="K45" s="1">
        <f t="shared" si="14"/>
        <v>1.4589665653495441</v>
      </c>
      <c r="L45" s="1">
        <f t="shared" si="15"/>
        <v>13.800000000000004</v>
      </c>
      <c r="M45" s="1">
        <f t="shared" si="16"/>
        <v>1.4640236569960239</v>
      </c>
      <c r="N45" s="1">
        <f t="shared" si="17"/>
        <v>9.4260771907987575</v>
      </c>
      <c r="O45" t="s">
        <v>46</v>
      </c>
    </row>
    <row r="46" spans="1:15" x14ac:dyDescent="0.35">
      <c r="A46" s="11">
        <v>36</v>
      </c>
      <c r="B46" s="10" t="s">
        <v>22</v>
      </c>
      <c r="C46" s="9">
        <v>35.1</v>
      </c>
      <c r="D46" s="8" t="s">
        <v>106</v>
      </c>
      <c r="E46" s="7" t="str">
        <f t="shared" si="9"/>
        <v>Significantly Different</v>
      </c>
      <c r="G46">
        <f t="shared" si="10"/>
        <v>35.1</v>
      </c>
      <c r="H46">
        <f t="shared" si="11"/>
        <v>6</v>
      </c>
      <c r="I46" t="str">
        <f t="shared" si="12"/>
        <v>+/-</v>
      </c>
      <c r="J46" t="str">
        <f t="shared" si="13"/>
        <v>0.9</v>
      </c>
      <c r="K46" s="1">
        <f t="shared" si="14"/>
        <v>0.54711246200607899</v>
      </c>
      <c r="L46" s="1">
        <f t="shared" si="15"/>
        <v>15</v>
      </c>
      <c r="M46" s="1">
        <f t="shared" si="16"/>
        <v>0.5604586296226679</v>
      </c>
      <c r="N46" s="1">
        <f t="shared" si="17"/>
        <v>26.763795233376705</v>
      </c>
      <c r="O46" t="s">
        <v>45</v>
      </c>
    </row>
    <row r="47" spans="1:15" x14ac:dyDescent="0.35">
      <c r="A47" s="11">
        <v>37</v>
      </c>
      <c r="B47" s="10" t="s">
        <v>38</v>
      </c>
      <c r="C47" s="9">
        <v>32.799999999999997</v>
      </c>
      <c r="D47" s="8" t="s">
        <v>117</v>
      </c>
      <c r="E47" s="7" t="str">
        <f t="shared" si="9"/>
        <v>Significantly Different</v>
      </c>
      <c r="G47">
        <f t="shared" si="10"/>
        <v>32.799999999999997</v>
      </c>
      <c r="H47">
        <f t="shared" si="11"/>
        <v>6</v>
      </c>
      <c r="I47" t="str">
        <f t="shared" si="12"/>
        <v>+/-</v>
      </c>
      <c r="J47" t="str">
        <f t="shared" si="13"/>
        <v>1.3</v>
      </c>
      <c r="K47" s="1">
        <f t="shared" si="14"/>
        <v>0.79027355623100304</v>
      </c>
      <c r="L47" s="1">
        <f t="shared" si="15"/>
        <v>17.300000000000004</v>
      </c>
      <c r="M47" s="1">
        <f t="shared" si="16"/>
        <v>0.79957121203440151</v>
      </c>
      <c r="N47" s="1">
        <f t="shared" si="17"/>
        <v>21.636596890453919</v>
      </c>
      <c r="O47" t="s">
        <v>43</v>
      </c>
    </row>
    <row r="48" spans="1:15" x14ac:dyDescent="0.35">
      <c r="A48" s="11">
        <v>38</v>
      </c>
      <c r="B48" s="10" t="s">
        <v>57</v>
      </c>
      <c r="C48" s="9">
        <v>31.2</v>
      </c>
      <c r="D48" s="8" t="s">
        <v>126</v>
      </c>
      <c r="E48" s="7" t="str">
        <f t="shared" si="9"/>
        <v>Significantly Different</v>
      </c>
      <c r="G48">
        <f t="shared" si="10"/>
        <v>31.2</v>
      </c>
      <c r="H48">
        <f t="shared" si="11"/>
        <v>6</v>
      </c>
      <c r="I48" t="str">
        <f t="shared" si="12"/>
        <v>+/-</v>
      </c>
      <c r="J48" t="str">
        <f t="shared" si="13"/>
        <v>1.7</v>
      </c>
      <c r="K48" s="1">
        <f t="shared" si="14"/>
        <v>1.0334346504559271</v>
      </c>
      <c r="L48" s="1">
        <f t="shared" si="15"/>
        <v>18.900000000000002</v>
      </c>
      <c r="M48" s="1">
        <f t="shared" si="16"/>
        <v>1.0405618704330513</v>
      </c>
      <c r="N48" s="1">
        <f t="shared" si="17"/>
        <v>18.16326403747081</v>
      </c>
      <c r="O48" t="s">
        <v>40</v>
      </c>
    </row>
    <row r="49" spans="1:15" x14ac:dyDescent="0.35">
      <c r="A49" s="11">
        <v>39</v>
      </c>
      <c r="B49" s="10" t="s">
        <v>19</v>
      </c>
      <c r="C49" s="9">
        <v>26.9</v>
      </c>
      <c r="D49" s="8" t="s">
        <v>20</v>
      </c>
      <c r="E49" s="7" t="str">
        <f t="shared" si="9"/>
        <v>Significantly Different</v>
      </c>
      <c r="G49">
        <f t="shared" si="10"/>
        <v>26.9</v>
      </c>
      <c r="H49">
        <f t="shared" si="11"/>
        <v>6</v>
      </c>
      <c r="I49" t="str">
        <f t="shared" si="12"/>
        <v>+/-</v>
      </c>
      <c r="J49" t="str">
        <f t="shared" si="13"/>
        <v>0.7</v>
      </c>
      <c r="K49" s="1">
        <f t="shared" si="14"/>
        <v>0.42553191489361697</v>
      </c>
      <c r="L49" s="1">
        <f t="shared" si="15"/>
        <v>23.200000000000003</v>
      </c>
      <c r="M49" s="1">
        <f t="shared" si="16"/>
        <v>0.44255987168878524</v>
      </c>
      <c r="N49" s="1">
        <f t="shared" si="17"/>
        <v>52.42228562537769</v>
      </c>
      <c r="O49" t="s">
        <v>38</v>
      </c>
    </row>
    <row r="50" spans="1:15" x14ac:dyDescent="0.35">
      <c r="A50" s="11">
        <v>40</v>
      </c>
      <c r="B50" s="10" t="s">
        <v>32</v>
      </c>
      <c r="C50" s="9">
        <v>26.4</v>
      </c>
      <c r="D50" s="8" t="s">
        <v>142</v>
      </c>
      <c r="E50" s="7" t="str">
        <f t="shared" si="9"/>
        <v>Significantly Different</v>
      </c>
      <c r="G50">
        <f t="shared" si="10"/>
        <v>26.4</v>
      </c>
      <c r="H50">
        <f t="shared" si="11"/>
        <v>6</v>
      </c>
      <c r="I50" t="str">
        <f t="shared" si="12"/>
        <v>+/-</v>
      </c>
      <c r="J50" t="str">
        <f t="shared" si="13"/>
        <v>3.9</v>
      </c>
      <c r="K50" s="1">
        <f t="shared" si="14"/>
        <v>2.3708206686930091</v>
      </c>
      <c r="L50" s="1">
        <f t="shared" si="15"/>
        <v>23.700000000000003</v>
      </c>
      <c r="M50" s="1">
        <f t="shared" si="16"/>
        <v>2.3739360717041502</v>
      </c>
      <c r="N50" s="1">
        <f t="shared" si="17"/>
        <v>9.9834196390076997</v>
      </c>
      <c r="O50" t="s">
        <v>36</v>
      </c>
    </row>
    <row r="51" spans="1:15" x14ac:dyDescent="0.35">
      <c r="A51" s="11">
        <v>41</v>
      </c>
      <c r="B51" s="10" t="s">
        <v>16</v>
      </c>
      <c r="C51" s="9">
        <v>23</v>
      </c>
      <c r="D51" s="8" t="s">
        <v>151</v>
      </c>
      <c r="E51" s="7" t="str">
        <f t="shared" si="9"/>
        <v>Significantly Different</v>
      </c>
      <c r="G51">
        <f t="shared" si="10"/>
        <v>23</v>
      </c>
      <c r="H51">
        <f t="shared" si="11"/>
        <v>6</v>
      </c>
      <c r="I51" t="str">
        <f t="shared" si="12"/>
        <v>+/-</v>
      </c>
      <c r="J51" t="str">
        <f t="shared" si="13"/>
        <v>4.2</v>
      </c>
      <c r="K51" s="1">
        <f t="shared" si="14"/>
        <v>2.5531914893617023</v>
      </c>
      <c r="L51" s="1">
        <f t="shared" si="15"/>
        <v>27.1</v>
      </c>
      <c r="M51" s="1">
        <f t="shared" si="16"/>
        <v>2.5560846251220228</v>
      </c>
      <c r="N51" s="1">
        <f t="shared" si="17"/>
        <v>10.602152891830135</v>
      </c>
      <c r="O51" t="s">
        <v>34</v>
      </c>
    </row>
    <row r="52" spans="1:15" x14ac:dyDescent="0.35">
      <c r="A52" s="11">
        <v>42</v>
      </c>
      <c r="B52" s="10" t="s">
        <v>60</v>
      </c>
      <c r="C52" s="9">
        <v>22.5</v>
      </c>
      <c r="D52" s="8" t="s">
        <v>110</v>
      </c>
      <c r="E52" s="7" t="str">
        <f t="shared" si="9"/>
        <v>Significantly Different</v>
      </c>
      <c r="G52">
        <f t="shared" si="10"/>
        <v>22.5</v>
      </c>
      <c r="H52">
        <f t="shared" si="11"/>
        <v>6</v>
      </c>
      <c r="I52" t="str">
        <f t="shared" si="12"/>
        <v>+/-</v>
      </c>
      <c r="J52" t="str">
        <f t="shared" si="13"/>
        <v>1.1</v>
      </c>
      <c r="K52" s="1">
        <f t="shared" si="14"/>
        <v>0.66869300911854113</v>
      </c>
      <c r="L52" s="1">
        <f t="shared" si="15"/>
        <v>27.6</v>
      </c>
      <c r="M52" s="1">
        <f t="shared" si="16"/>
        <v>0.67965592021270205</v>
      </c>
      <c r="N52" s="1">
        <f t="shared" si="17"/>
        <v>40.608783325778184</v>
      </c>
      <c r="O52" t="s">
        <v>32</v>
      </c>
    </row>
    <row r="53" spans="1:15" x14ac:dyDescent="0.35">
      <c r="A53" s="11">
        <v>43</v>
      </c>
      <c r="B53" s="10" t="s">
        <v>52</v>
      </c>
      <c r="C53" s="9">
        <v>22.3</v>
      </c>
      <c r="D53" s="8" t="s">
        <v>134</v>
      </c>
      <c r="E53" s="7" t="str">
        <f t="shared" si="9"/>
        <v>Significantly Different</v>
      </c>
      <c r="G53">
        <f t="shared" si="10"/>
        <v>22.3</v>
      </c>
      <c r="H53">
        <f t="shared" si="11"/>
        <v>6</v>
      </c>
      <c r="I53" t="str">
        <f t="shared" si="12"/>
        <v>+/-</v>
      </c>
      <c r="J53" t="str">
        <f t="shared" si="13"/>
        <v>3.0</v>
      </c>
      <c r="K53" s="1">
        <f t="shared" si="14"/>
        <v>1.8237082066869301</v>
      </c>
      <c r="L53" s="1">
        <f t="shared" si="15"/>
        <v>27.8</v>
      </c>
      <c r="M53" s="1">
        <f t="shared" si="16"/>
        <v>1.8277563985863718</v>
      </c>
      <c r="N53" s="1">
        <f t="shared" si="17"/>
        <v>15.209904351313527</v>
      </c>
      <c r="O53" t="s">
        <v>30</v>
      </c>
    </row>
    <row r="54" spans="1:15" x14ac:dyDescent="0.35">
      <c r="A54" s="11">
        <v>44</v>
      </c>
      <c r="B54" s="10" t="s">
        <v>46</v>
      </c>
      <c r="C54" s="9">
        <v>21</v>
      </c>
      <c r="D54" s="8" t="s">
        <v>153</v>
      </c>
      <c r="E54" s="7" t="str">
        <f t="shared" si="9"/>
        <v>Significantly Different</v>
      </c>
      <c r="G54">
        <f t="shared" si="10"/>
        <v>21</v>
      </c>
      <c r="H54">
        <f t="shared" si="11"/>
        <v>6</v>
      </c>
      <c r="I54" t="str">
        <f t="shared" si="12"/>
        <v>+/-</v>
      </c>
      <c r="J54" t="str">
        <f t="shared" si="13"/>
        <v>6.4</v>
      </c>
      <c r="K54" s="1">
        <f t="shared" si="14"/>
        <v>3.8905775075987843</v>
      </c>
      <c r="L54" s="1">
        <f t="shared" si="15"/>
        <v>29.1</v>
      </c>
      <c r="M54" s="1">
        <f t="shared" si="16"/>
        <v>3.8924767400807592</v>
      </c>
      <c r="N54" s="1">
        <f t="shared" si="17"/>
        <v>7.4759598947266284</v>
      </c>
      <c r="O54" t="s">
        <v>24</v>
      </c>
    </row>
    <row r="55" spans="1:15" x14ac:dyDescent="0.35">
      <c r="A55" s="11">
        <v>45</v>
      </c>
      <c r="B55" s="10" t="s">
        <v>55</v>
      </c>
      <c r="C55" s="9">
        <v>20.2</v>
      </c>
      <c r="D55" s="8" t="s">
        <v>152</v>
      </c>
      <c r="E55" s="7" t="str">
        <f t="shared" si="9"/>
        <v>Significantly Different</v>
      </c>
      <c r="G55">
        <f t="shared" si="10"/>
        <v>20.2</v>
      </c>
      <c r="H55">
        <f t="shared" si="11"/>
        <v>6</v>
      </c>
      <c r="I55" t="str">
        <f t="shared" si="12"/>
        <v>+/-</v>
      </c>
      <c r="J55" t="str">
        <f t="shared" si="13"/>
        <v>5.2</v>
      </c>
      <c r="K55" s="1">
        <f t="shared" si="14"/>
        <v>3.1610942249240122</v>
      </c>
      <c r="L55" s="1">
        <f t="shared" si="15"/>
        <v>29.900000000000002</v>
      </c>
      <c r="M55" s="1">
        <f t="shared" si="16"/>
        <v>3.1634314483301367</v>
      </c>
      <c r="N55" s="1">
        <f t="shared" si="17"/>
        <v>9.451761635543944</v>
      </c>
      <c r="O55" t="s">
        <v>27</v>
      </c>
    </row>
    <row r="56" spans="1:15" x14ac:dyDescent="0.35">
      <c r="A56" s="11">
        <v>46</v>
      </c>
      <c r="B56" s="10" t="s">
        <v>45</v>
      </c>
      <c r="C56" s="9">
        <v>19.2</v>
      </c>
      <c r="D56" s="8" t="s">
        <v>107</v>
      </c>
      <c r="E56" s="7" t="str">
        <f t="shared" si="9"/>
        <v>Significantly Different</v>
      </c>
      <c r="G56">
        <f t="shared" si="10"/>
        <v>19.2</v>
      </c>
      <c r="H56">
        <f t="shared" si="11"/>
        <v>6</v>
      </c>
      <c r="I56" t="str">
        <f t="shared" si="12"/>
        <v>+/-</v>
      </c>
      <c r="J56" t="str">
        <f t="shared" si="13"/>
        <v>1.0</v>
      </c>
      <c r="K56" s="1">
        <f t="shared" si="14"/>
        <v>0.60790273556231</v>
      </c>
      <c r="L56" s="1">
        <f t="shared" si="15"/>
        <v>30.900000000000002</v>
      </c>
      <c r="M56" s="1">
        <f t="shared" si="16"/>
        <v>0.61994158219973061</v>
      </c>
      <c r="N56" s="1">
        <f t="shared" si="17"/>
        <v>49.843406035707325</v>
      </c>
      <c r="O56" t="s">
        <v>25</v>
      </c>
    </row>
    <row r="57" spans="1:15" x14ac:dyDescent="0.35">
      <c r="A57" s="11">
        <v>47</v>
      </c>
      <c r="B57" s="10" t="s">
        <v>61</v>
      </c>
      <c r="C57" s="9">
        <v>18.899999999999999</v>
      </c>
      <c r="D57" s="8" t="s">
        <v>99</v>
      </c>
      <c r="E57" s="7" t="str">
        <f t="shared" si="9"/>
        <v>Significantly Different</v>
      </c>
      <c r="G57">
        <f t="shared" si="10"/>
        <v>18.899999999999999</v>
      </c>
      <c r="H57">
        <f t="shared" si="11"/>
        <v>6</v>
      </c>
      <c r="I57" t="str">
        <f t="shared" si="12"/>
        <v>+/-</v>
      </c>
      <c r="J57" t="str">
        <f t="shared" si="13"/>
        <v>0.8</v>
      </c>
      <c r="K57" s="1">
        <f t="shared" si="14"/>
        <v>0.48632218844984804</v>
      </c>
      <c r="L57" s="1">
        <f t="shared" si="15"/>
        <v>31.200000000000003</v>
      </c>
      <c r="M57" s="1">
        <f t="shared" si="16"/>
        <v>0.50128943776506518</v>
      </c>
      <c r="N57" s="1">
        <f t="shared" si="17"/>
        <v>62.239492096823767</v>
      </c>
      <c r="O57" t="s">
        <v>22</v>
      </c>
    </row>
    <row r="58" spans="1:15" x14ac:dyDescent="0.35">
      <c r="A58" s="11">
        <v>48</v>
      </c>
      <c r="B58" s="10" t="s">
        <v>44</v>
      </c>
      <c r="C58" s="9">
        <v>17.100000000000001</v>
      </c>
      <c r="D58" s="8" t="s">
        <v>151</v>
      </c>
      <c r="E58" s="7" t="str">
        <f t="shared" si="9"/>
        <v>Significantly Different</v>
      </c>
      <c r="G58">
        <f t="shared" si="10"/>
        <v>17.100000000000001</v>
      </c>
      <c r="H58">
        <f t="shared" si="11"/>
        <v>6</v>
      </c>
      <c r="I58" t="str">
        <f t="shared" si="12"/>
        <v>+/-</v>
      </c>
      <c r="J58" t="str">
        <f t="shared" si="13"/>
        <v>4.2</v>
      </c>
      <c r="K58" s="1">
        <f t="shared" si="14"/>
        <v>2.5531914893617023</v>
      </c>
      <c r="L58" s="1">
        <f t="shared" si="15"/>
        <v>33</v>
      </c>
      <c r="M58" s="1">
        <f t="shared" si="16"/>
        <v>2.5560846251220228</v>
      </c>
      <c r="N58" s="1">
        <f t="shared" si="17"/>
        <v>12.910370680088356</v>
      </c>
      <c r="O58" t="s">
        <v>19</v>
      </c>
    </row>
    <row r="59" spans="1:15" x14ac:dyDescent="0.35">
      <c r="A59" s="11">
        <v>49</v>
      </c>
      <c r="B59" s="10" t="s">
        <v>25</v>
      </c>
      <c r="C59" s="9">
        <v>13.3</v>
      </c>
      <c r="D59" s="8" t="s">
        <v>128</v>
      </c>
      <c r="E59" s="7" t="str">
        <f t="shared" si="9"/>
        <v>Significantly Different</v>
      </c>
      <c r="G59">
        <f t="shared" si="10"/>
        <v>13.3</v>
      </c>
      <c r="H59">
        <f t="shared" si="11"/>
        <v>6</v>
      </c>
      <c r="I59" t="str">
        <f t="shared" si="12"/>
        <v>+/-</v>
      </c>
      <c r="J59" t="str">
        <f t="shared" si="13"/>
        <v>3.4</v>
      </c>
      <c r="K59" s="1">
        <f t="shared" si="14"/>
        <v>2.0668693009118542</v>
      </c>
      <c r="L59" s="1">
        <f t="shared" si="15"/>
        <v>36.799999999999997</v>
      </c>
      <c r="M59" s="1">
        <f t="shared" si="16"/>
        <v>2.0704421113588332</v>
      </c>
      <c r="N59" s="1">
        <f t="shared" si="17"/>
        <v>17.773981604271043</v>
      </c>
      <c r="O59" t="s">
        <v>16</v>
      </c>
    </row>
    <row r="60" spans="1:15" x14ac:dyDescent="0.35">
      <c r="A60" s="11">
        <v>50</v>
      </c>
      <c r="B60" s="10" t="s">
        <v>62</v>
      </c>
      <c r="C60" s="9">
        <v>11</v>
      </c>
      <c r="D60" s="8" t="s">
        <v>144</v>
      </c>
      <c r="E60" s="7" t="str">
        <f t="shared" si="9"/>
        <v>Significantly Different</v>
      </c>
      <c r="G60">
        <f t="shared" si="10"/>
        <v>11</v>
      </c>
      <c r="H60">
        <f t="shared" si="11"/>
        <v>6</v>
      </c>
      <c r="I60" t="str">
        <f t="shared" si="12"/>
        <v>+/-</v>
      </c>
      <c r="J60" t="str">
        <f t="shared" si="13"/>
        <v>2.2</v>
      </c>
      <c r="K60" s="1">
        <f t="shared" si="14"/>
        <v>1.3373860182370823</v>
      </c>
      <c r="L60" s="1">
        <f t="shared" si="15"/>
        <v>39.1</v>
      </c>
      <c r="M60" s="1">
        <f t="shared" si="16"/>
        <v>1.3429010355242872</v>
      </c>
      <c r="N60" s="1">
        <f t="shared" si="17"/>
        <v>29.11606958790885</v>
      </c>
      <c r="O60" t="s">
        <v>14</v>
      </c>
    </row>
    <row r="61" spans="1:15" x14ac:dyDescent="0.35">
      <c r="A61" s="11">
        <v>51</v>
      </c>
      <c r="B61" s="10" t="s">
        <v>13</v>
      </c>
      <c r="C61" s="9">
        <v>4.5999999999999996</v>
      </c>
      <c r="D61" s="8" t="s">
        <v>106</v>
      </c>
      <c r="E61" s="7" t="str">
        <f t="shared" si="9"/>
        <v>Significantly Different</v>
      </c>
      <c r="G61">
        <f t="shared" si="10"/>
        <v>4.5999999999999996</v>
      </c>
      <c r="H61">
        <f t="shared" si="11"/>
        <v>6</v>
      </c>
      <c r="I61" t="str">
        <f t="shared" si="12"/>
        <v>+/-</v>
      </c>
      <c r="J61" t="str">
        <f t="shared" si="13"/>
        <v>0.9</v>
      </c>
      <c r="K61" s="1">
        <f t="shared" si="14"/>
        <v>0.54711246200607899</v>
      </c>
      <c r="L61" s="1">
        <f t="shared" si="15"/>
        <v>45.5</v>
      </c>
      <c r="M61" s="1">
        <f t="shared" si="16"/>
        <v>0.5604586296226679</v>
      </c>
      <c r="N61" s="1">
        <f t="shared" si="17"/>
        <v>81.183512207909345</v>
      </c>
      <c r="O61" t="s">
        <v>11</v>
      </c>
    </row>
    <row r="62" spans="1:15" ht="15" thickBot="1" x14ac:dyDescent="0.4">
      <c r="A62" s="6"/>
      <c r="B62" s="5" t="s">
        <v>9</v>
      </c>
      <c r="C62" s="4">
        <v>94</v>
      </c>
      <c r="D62" s="3" t="s">
        <v>121</v>
      </c>
      <c r="E62" s="2" t="str">
        <f t="shared" si="9"/>
        <v>Significantly Different</v>
      </c>
      <c r="G62">
        <f t="shared" si="10"/>
        <v>94</v>
      </c>
      <c r="H62">
        <f t="shared" si="11"/>
        <v>6</v>
      </c>
      <c r="I62" t="str">
        <f t="shared" si="12"/>
        <v>+/-</v>
      </c>
      <c r="J62" t="str">
        <f t="shared" si="13"/>
        <v>1.4</v>
      </c>
      <c r="K62" s="1">
        <f t="shared" si="14"/>
        <v>0.85106382978723394</v>
      </c>
      <c r="L62" s="1">
        <f t="shared" si="15"/>
        <v>-43.9</v>
      </c>
      <c r="M62" s="1">
        <f t="shared" si="16"/>
        <v>0.8597042932359239</v>
      </c>
      <c r="N62" s="1">
        <f t="shared" si="17"/>
        <v>-51.06406975677713</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84" priority="1" operator="equal">
      <formula>"OTHER ERROR"</formula>
    </cfRule>
    <cfRule type="cellIs" dxfId="383" priority="2" operator="equal">
      <formula>"Statistical Test not applicable"</formula>
    </cfRule>
    <cfRule type="cellIs" dxfId="382" priority="3" operator="equal">
      <formula>"Geography Selected"</formula>
    </cfRule>
  </conditionalFormatting>
  <conditionalFormatting sqref="E10:J62">
    <cfRule type="cellIs" dxfId="381" priority="4" operator="equal">
      <formula>"Not Significantly Different"</formula>
    </cfRule>
  </conditionalFormatting>
  <conditionalFormatting sqref="F10:J62">
    <cfRule type="cellIs" dxfId="3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45F197D-FCE2-4570-8556-04429B0EF916}">
      <formula1>$O$10:$O$62</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B3F02-7C36-454F-8FEA-624ACA2A8A8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164</v>
      </c>
    </row>
    <row r="2" spans="1:16" x14ac:dyDescent="0.35">
      <c r="A2" s="25" t="s">
        <v>92</v>
      </c>
      <c r="B2" t="s">
        <v>163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23.6</v>
      </c>
      <c r="C6" t="s">
        <v>86</v>
      </c>
      <c r="H6" s="13" t="s">
        <v>85</v>
      </c>
      <c r="I6">
        <f>VLOOKUP($B$4,$B$9:$K$62,6,FALSE)</f>
        <v>23.6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23.6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23.6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21</v>
      </c>
      <c r="C11" s="9">
        <v>67.599999999999994</v>
      </c>
      <c r="D11" s="12" t="s">
        <v>155</v>
      </c>
      <c r="E11" s="7" t="str">
        <f t="shared" si="0"/>
        <v>Significantly Different</v>
      </c>
      <c r="G11">
        <f t="shared" si="1"/>
        <v>67.599999999999994</v>
      </c>
      <c r="H11">
        <f t="shared" si="2"/>
        <v>6</v>
      </c>
      <c r="I11" t="str">
        <f t="shared" si="3"/>
        <v>+/-</v>
      </c>
      <c r="J11" t="str">
        <f t="shared" si="4"/>
        <v>2.5</v>
      </c>
      <c r="K11" s="1">
        <f t="shared" si="5"/>
        <v>1.519756838905775</v>
      </c>
      <c r="L11" s="1">
        <f t="shared" si="6"/>
        <v>-43.999999999999993</v>
      </c>
      <c r="M11" s="1">
        <f t="shared" si="7"/>
        <v>1.5209721584433802</v>
      </c>
      <c r="N11" s="1">
        <f t="shared" si="8"/>
        <v>-28.928866156913248</v>
      </c>
      <c r="O11" t="s">
        <v>51</v>
      </c>
    </row>
    <row r="12" spans="1:16" x14ac:dyDescent="0.35">
      <c r="A12" s="11">
        <v>2</v>
      </c>
      <c r="B12" s="10" t="s">
        <v>42</v>
      </c>
      <c r="C12" s="9">
        <v>52.6</v>
      </c>
      <c r="D12" s="8" t="s">
        <v>107</v>
      </c>
      <c r="E12" s="7" t="str">
        <f t="shared" si="0"/>
        <v>Significantly Different</v>
      </c>
      <c r="G12">
        <f t="shared" si="1"/>
        <v>52.6</v>
      </c>
      <c r="H12">
        <f t="shared" si="2"/>
        <v>6</v>
      </c>
      <c r="I12" t="str">
        <f t="shared" si="3"/>
        <v>+/-</v>
      </c>
      <c r="J12" t="str">
        <f t="shared" si="4"/>
        <v>1.0</v>
      </c>
      <c r="K12" s="1">
        <f t="shared" si="5"/>
        <v>0.60790273556231</v>
      </c>
      <c r="L12" s="1">
        <f t="shared" si="6"/>
        <v>-29</v>
      </c>
      <c r="M12" s="1">
        <f t="shared" si="7"/>
        <v>0.61093468821403585</v>
      </c>
      <c r="N12" s="1">
        <f t="shared" si="8"/>
        <v>-47.468249158967538</v>
      </c>
      <c r="O12" t="s">
        <v>44</v>
      </c>
    </row>
    <row r="13" spans="1:16" x14ac:dyDescent="0.35">
      <c r="A13" s="11">
        <v>3</v>
      </c>
      <c r="B13" s="10" t="s">
        <v>67</v>
      </c>
      <c r="C13" s="9">
        <v>51.1</v>
      </c>
      <c r="D13" s="8" t="s">
        <v>134</v>
      </c>
      <c r="E13" s="7" t="str">
        <f t="shared" si="0"/>
        <v>Significantly Different</v>
      </c>
      <c r="G13">
        <f t="shared" si="1"/>
        <v>51.1</v>
      </c>
      <c r="H13">
        <f t="shared" si="2"/>
        <v>6</v>
      </c>
      <c r="I13" t="str">
        <f t="shared" si="3"/>
        <v>+/-</v>
      </c>
      <c r="J13" t="str">
        <f t="shared" si="4"/>
        <v>3.0</v>
      </c>
      <c r="K13" s="1">
        <f t="shared" si="5"/>
        <v>1.8237082066869301</v>
      </c>
      <c r="L13" s="1">
        <f t="shared" si="6"/>
        <v>-27.5</v>
      </c>
      <c r="M13" s="1">
        <f t="shared" si="7"/>
        <v>1.8247210966326608</v>
      </c>
      <c r="N13" s="1">
        <f t="shared" si="8"/>
        <v>-15.07079632648983</v>
      </c>
      <c r="O13" t="s">
        <v>42</v>
      </c>
    </row>
    <row r="14" spans="1:16" x14ac:dyDescent="0.35">
      <c r="A14" s="11">
        <v>4</v>
      </c>
      <c r="B14" s="10" t="s">
        <v>24</v>
      </c>
      <c r="C14" s="9">
        <v>47.9</v>
      </c>
      <c r="D14" s="8" t="s">
        <v>20</v>
      </c>
      <c r="E14" s="7" t="str">
        <f t="shared" si="0"/>
        <v>Significantly Different</v>
      </c>
      <c r="G14">
        <f t="shared" si="1"/>
        <v>47.9</v>
      </c>
      <c r="H14">
        <f t="shared" si="2"/>
        <v>6</v>
      </c>
      <c r="I14" t="str">
        <f t="shared" si="3"/>
        <v>+/-</v>
      </c>
      <c r="J14" t="str">
        <f t="shared" si="4"/>
        <v>0.7</v>
      </c>
      <c r="K14" s="1">
        <f t="shared" si="5"/>
        <v>0.42553191489361697</v>
      </c>
      <c r="L14" s="1">
        <f t="shared" si="6"/>
        <v>-24.299999999999997</v>
      </c>
      <c r="M14" s="1">
        <f t="shared" si="7"/>
        <v>0.42985214661796195</v>
      </c>
      <c r="N14" s="1">
        <f t="shared" si="8"/>
        <v>-56.53106583552092</v>
      </c>
      <c r="O14" t="s">
        <v>58</v>
      </c>
    </row>
    <row r="15" spans="1:16" x14ac:dyDescent="0.35">
      <c r="A15" s="11">
        <v>5</v>
      </c>
      <c r="B15" s="10" t="s">
        <v>11</v>
      </c>
      <c r="C15" s="9">
        <v>42.3</v>
      </c>
      <c r="D15" s="8" t="s">
        <v>162</v>
      </c>
      <c r="E15" s="7" t="str">
        <f t="shared" si="0"/>
        <v>Significantly Different</v>
      </c>
      <c r="G15">
        <f t="shared" si="1"/>
        <v>42.3</v>
      </c>
      <c r="H15">
        <f t="shared" si="2"/>
        <v>6</v>
      </c>
      <c r="I15" t="str">
        <f t="shared" si="3"/>
        <v>+/-</v>
      </c>
      <c r="J15" t="str">
        <f t="shared" si="4"/>
        <v>7.4</v>
      </c>
      <c r="K15" s="1">
        <f t="shared" si="5"/>
        <v>4.4984802431610946</v>
      </c>
      <c r="L15" s="1">
        <f t="shared" si="6"/>
        <v>-18.699999999999996</v>
      </c>
      <c r="M15" s="1">
        <f t="shared" si="7"/>
        <v>4.4988909695023436</v>
      </c>
      <c r="N15" s="1">
        <f t="shared" si="8"/>
        <v>-4.1565799497622731</v>
      </c>
      <c r="O15" t="s">
        <v>18</v>
      </c>
    </row>
    <row r="16" spans="1:16" x14ac:dyDescent="0.35">
      <c r="A16" s="11">
        <v>6</v>
      </c>
      <c r="B16" s="10" t="s">
        <v>43</v>
      </c>
      <c r="C16" s="9">
        <v>40.799999999999997</v>
      </c>
      <c r="D16" s="8" t="s">
        <v>143</v>
      </c>
      <c r="E16" s="7" t="str">
        <f t="shared" si="0"/>
        <v>Significantly Different</v>
      </c>
      <c r="G16">
        <f t="shared" si="1"/>
        <v>40.799999999999997</v>
      </c>
      <c r="H16">
        <f t="shared" si="2"/>
        <v>6</v>
      </c>
      <c r="I16" t="str">
        <f t="shared" si="3"/>
        <v>+/-</v>
      </c>
      <c r="J16" t="str">
        <f t="shared" si="4"/>
        <v>1.9</v>
      </c>
      <c r="K16" s="1">
        <f t="shared" si="5"/>
        <v>1.1550151975683889</v>
      </c>
      <c r="L16" s="1">
        <f t="shared" si="6"/>
        <v>-17.199999999999996</v>
      </c>
      <c r="M16" s="1">
        <f t="shared" si="7"/>
        <v>1.1566138352851334</v>
      </c>
      <c r="N16" s="1">
        <f t="shared" si="8"/>
        <v>-14.870996243754751</v>
      </c>
      <c r="O16" t="s">
        <v>59</v>
      </c>
    </row>
    <row r="17" spans="1:15" x14ac:dyDescent="0.35">
      <c r="A17" s="11">
        <v>7</v>
      </c>
      <c r="B17" s="10" t="s">
        <v>63</v>
      </c>
      <c r="C17" s="9">
        <v>40</v>
      </c>
      <c r="D17" s="8" t="s">
        <v>144</v>
      </c>
      <c r="E17" s="7" t="str">
        <f t="shared" si="0"/>
        <v>Significantly Different</v>
      </c>
      <c r="G17">
        <f t="shared" si="1"/>
        <v>40</v>
      </c>
      <c r="H17">
        <f t="shared" si="2"/>
        <v>6</v>
      </c>
      <c r="I17" t="str">
        <f t="shared" si="3"/>
        <v>+/-</v>
      </c>
      <c r="J17" t="str">
        <f t="shared" si="4"/>
        <v>2.2</v>
      </c>
      <c r="K17" s="1">
        <f t="shared" si="5"/>
        <v>1.3373860182370823</v>
      </c>
      <c r="L17" s="1">
        <f t="shared" si="6"/>
        <v>-16.399999999999999</v>
      </c>
      <c r="M17" s="1">
        <f t="shared" si="7"/>
        <v>1.3387669024647564</v>
      </c>
      <c r="N17" s="1">
        <f t="shared" si="8"/>
        <v>-12.25007876263339</v>
      </c>
      <c r="O17" t="s">
        <v>53</v>
      </c>
    </row>
    <row r="18" spans="1:15" x14ac:dyDescent="0.35">
      <c r="A18" s="11">
        <v>8</v>
      </c>
      <c r="B18" s="10" t="s">
        <v>58</v>
      </c>
      <c r="C18" s="9">
        <v>39.4</v>
      </c>
      <c r="D18" s="8" t="s">
        <v>140</v>
      </c>
      <c r="E18" s="7" t="str">
        <f t="shared" si="0"/>
        <v>Significantly Different</v>
      </c>
      <c r="G18">
        <f t="shared" si="1"/>
        <v>39.4</v>
      </c>
      <c r="H18">
        <f t="shared" si="2"/>
        <v>6</v>
      </c>
      <c r="I18" t="str">
        <f t="shared" si="3"/>
        <v>+/-</v>
      </c>
      <c r="J18" t="str">
        <f t="shared" si="4"/>
        <v>2.9</v>
      </c>
      <c r="K18" s="1">
        <f t="shared" si="5"/>
        <v>1.762917933130699</v>
      </c>
      <c r="L18" s="1">
        <f t="shared" si="6"/>
        <v>-15.799999999999997</v>
      </c>
      <c r="M18" s="1">
        <f t="shared" si="7"/>
        <v>1.7639657299145177</v>
      </c>
      <c r="N18" s="1">
        <f t="shared" si="8"/>
        <v>-8.9570901135169265</v>
      </c>
      <c r="O18" t="s">
        <v>48</v>
      </c>
    </row>
    <row r="19" spans="1:15" x14ac:dyDescent="0.35">
      <c r="A19" s="11">
        <v>9</v>
      </c>
      <c r="B19" s="10" t="s">
        <v>18</v>
      </c>
      <c r="C19" s="9">
        <v>36.9</v>
      </c>
      <c r="D19" s="8" t="s">
        <v>41</v>
      </c>
      <c r="E19" s="7" t="str">
        <f t="shared" si="0"/>
        <v>Significantly Different</v>
      </c>
      <c r="G19">
        <f t="shared" si="1"/>
        <v>36.9</v>
      </c>
      <c r="H19">
        <f t="shared" si="2"/>
        <v>6</v>
      </c>
      <c r="I19" t="str">
        <f t="shared" si="3"/>
        <v>+/-</v>
      </c>
      <c r="J19" t="str">
        <f t="shared" si="4"/>
        <v>0.3</v>
      </c>
      <c r="K19" s="1">
        <f t="shared" si="5"/>
        <v>0.18237082066869301</v>
      </c>
      <c r="L19" s="1">
        <f t="shared" si="6"/>
        <v>-13.299999999999997</v>
      </c>
      <c r="M19" s="1">
        <f t="shared" si="7"/>
        <v>0.19223572402239389</v>
      </c>
      <c r="N19" s="1">
        <f t="shared" si="8"/>
        <v>-69.185891787993867</v>
      </c>
      <c r="O19" t="s">
        <v>15</v>
      </c>
    </row>
    <row r="20" spans="1:15" x14ac:dyDescent="0.35">
      <c r="A20" s="11">
        <v>9</v>
      </c>
      <c r="B20" s="10" t="s">
        <v>59</v>
      </c>
      <c r="C20" s="9">
        <v>36.9</v>
      </c>
      <c r="D20" s="12" t="s">
        <v>119</v>
      </c>
      <c r="E20" s="7" t="str">
        <f t="shared" si="0"/>
        <v>Significantly Different</v>
      </c>
      <c r="G20">
        <f t="shared" si="1"/>
        <v>36.9</v>
      </c>
      <c r="H20">
        <f t="shared" si="2"/>
        <v>6</v>
      </c>
      <c r="I20" t="str">
        <f t="shared" si="3"/>
        <v>+/-</v>
      </c>
      <c r="J20" t="str">
        <f t="shared" si="4"/>
        <v>1.6</v>
      </c>
      <c r="K20" s="1">
        <f t="shared" si="5"/>
        <v>0.97264437689969607</v>
      </c>
      <c r="L20" s="1">
        <f t="shared" si="6"/>
        <v>-13.299999999999997</v>
      </c>
      <c r="M20" s="1">
        <f t="shared" si="7"/>
        <v>0.97454222139096647</v>
      </c>
      <c r="N20" s="1">
        <f t="shared" si="8"/>
        <v>-13.64743333646117</v>
      </c>
      <c r="O20" t="s">
        <v>37</v>
      </c>
    </row>
    <row r="21" spans="1:15" x14ac:dyDescent="0.35">
      <c r="A21" s="11">
        <v>11</v>
      </c>
      <c r="B21" s="10" t="s">
        <v>28</v>
      </c>
      <c r="C21" s="9">
        <v>35.9</v>
      </c>
      <c r="D21" s="8" t="s">
        <v>117</v>
      </c>
      <c r="E21" s="7" t="str">
        <f t="shared" si="0"/>
        <v>Significantly Different</v>
      </c>
      <c r="G21">
        <f t="shared" si="1"/>
        <v>35.9</v>
      </c>
      <c r="H21">
        <f t="shared" si="2"/>
        <v>6</v>
      </c>
      <c r="I21" t="str">
        <f t="shared" si="3"/>
        <v>+/-</v>
      </c>
      <c r="J21" t="str">
        <f t="shared" si="4"/>
        <v>1.3</v>
      </c>
      <c r="K21" s="1">
        <f t="shared" si="5"/>
        <v>0.79027355623100304</v>
      </c>
      <c r="L21" s="1">
        <f t="shared" si="6"/>
        <v>-12.299999999999997</v>
      </c>
      <c r="M21" s="1">
        <f t="shared" si="7"/>
        <v>0.79260819516141623</v>
      </c>
      <c r="N21" s="1">
        <f t="shared" si="8"/>
        <v>-15.518386101843266</v>
      </c>
      <c r="O21" t="s">
        <v>29</v>
      </c>
    </row>
    <row r="22" spans="1:15" x14ac:dyDescent="0.35">
      <c r="A22" s="11">
        <v>12</v>
      </c>
      <c r="B22" s="10" t="s">
        <v>27</v>
      </c>
      <c r="C22" s="9">
        <v>35.5</v>
      </c>
      <c r="D22" s="8" t="s">
        <v>143</v>
      </c>
      <c r="E22" s="7" t="str">
        <f t="shared" si="0"/>
        <v>Significantly Different</v>
      </c>
      <c r="G22">
        <f t="shared" si="1"/>
        <v>35.5</v>
      </c>
      <c r="H22">
        <f t="shared" si="2"/>
        <v>6</v>
      </c>
      <c r="I22" t="str">
        <f t="shared" si="3"/>
        <v>+/-</v>
      </c>
      <c r="J22" t="str">
        <f t="shared" si="4"/>
        <v>1.9</v>
      </c>
      <c r="K22" s="1">
        <f t="shared" si="5"/>
        <v>1.1550151975683889</v>
      </c>
      <c r="L22" s="1">
        <f t="shared" si="6"/>
        <v>-11.899999999999999</v>
      </c>
      <c r="M22" s="1">
        <f t="shared" si="7"/>
        <v>1.1566138352851334</v>
      </c>
      <c r="N22" s="1">
        <f t="shared" si="8"/>
        <v>-10.288654377946603</v>
      </c>
      <c r="O22" t="s">
        <v>13</v>
      </c>
    </row>
    <row r="23" spans="1:15" x14ac:dyDescent="0.35">
      <c r="A23" s="11">
        <v>13</v>
      </c>
      <c r="B23" s="10" t="s">
        <v>50</v>
      </c>
      <c r="C23" s="9">
        <v>35</v>
      </c>
      <c r="D23" s="8" t="s">
        <v>20</v>
      </c>
      <c r="E23" s="7" t="str">
        <f t="shared" si="0"/>
        <v>Significantly Different</v>
      </c>
      <c r="G23">
        <f t="shared" si="1"/>
        <v>35</v>
      </c>
      <c r="H23">
        <f t="shared" si="2"/>
        <v>6</v>
      </c>
      <c r="I23" t="str">
        <f t="shared" si="3"/>
        <v>+/-</v>
      </c>
      <c r="J23" t="str">
        <f t="shared" si="4"/>
        <v>0.7</v>
      </c>
      <c r="K23" s="1">
        <f t="shared" si="5"/>
        <v>0.42553191489361697</v>
      </c>
      <c r="L23" s="1">
        <f t="shared" si="6"/>
        <v>-11.399999999999999</v>
      </c>
      <c r="M23" s="1">
        <f t="shared" si="7"/>
        <v>0.42985214661796195</v>
      </c>
      <c r="N23" s="1">
        <f t="shared" si="8"/>
        <v>-26.520746935182654</v>
      </c>
      <c r="O23" t="s">
        <v>67</v>
      </c>
    </row>
    <row r="24" spans="1:15" x14ac:dyDescent="0.35">
      <c r="A24" s="11">
        <v>14</v>
      </c>
      <c r="B24" s="10" t="s">
        <v>40</v>
      </c>
      <c r="C24" s="9">
        <v>34.1</v>
      </c>
      <c r="D24" s="8" t="s">
        <v>126</v>
      </c>
      <c r="E24" s="7" t="str">
        <f t="shared" si="0"/>
        <v>Significantly Different</v>
      </c>
      <c r="G24">
        <f t="shared" si="1"/>
        <v>34.1</v>
      </c>
      <c r="H24">
        <f t="shared" si="2"/>
        <v>6</v>
      </c>
      <c r="I24" t="str">
        <f t="shared" si="3"/>
        <v>+/-</v>
      </c>
      <c r="J24" t="str">
        <f t="shared" si="4"/>
        <v>1.7</v>
      </c>
      <c r="K24" s="1">
        <f t="shared" si="5"/>
        <v>1.0334346504559271</v>
      </c>
      <c r="L24" s="1">
        <f t="shared" si="6"/>
        <v>-10.5</v>
      </c>
      <c r="M24" s="1">
        <f t="shared" si="7"/>
        <v>1.0352210556794166</v>
      </c>
      <c r="N24" s="1">
        <f t="shared" si="8"/>
        <v>-10.142761241567715</v>
      </c>
      <c r="O24" t="s">
        <v>50</v>
      </c>
    </row>
    <row r="25" spans="1:15" x14ac:dyDescent="0.35">
      <c r="A25" s="11">
        <v>15</v>
      </c>
      <c r="B25" s="10" t="s">
        <v>54</v>
      </c>
      <c r="C25" s="9">
        <v>31.9</v>
      </c>
      <c r="D25" s="8" t="s">
        <v>161</v>
      </c>
      <c r="E25" s="7" t="str">
        <f t="shared" si="0"/>
        <v>Significantly Different</v>
      </c>
      <c r="G25">
        <f t="shared" si="1"/>
        <v>31.9</v>
      </c>
      <c r="H25">
        <f t="shared" si="2"/>
        <v>6</v>
      </c>
      <c r="I25" t="str">
        <f t="shared" si="3"/>
        <v>+/-</v>
      </c>
      <c r="J25" t="str">
        <f t="shared" si="4"/>
        <v>2.8</v>
      </c>
      <c r="K25" s="1">
        <f t="shared" si="5"/>
        <v>1.7021276595744679</v>
      </c>
      <c r="L25" s="1">
        <f t="shared" si="6"/>
        <v>-8.2999999999999972</v>
      </c>
      <c r="M25" s="1">
        <f t="shared" si="7"/>
        <v>1.7032128542397444</v>
      </c>
      <c r="N25" s="1">
        <f t="shared" si="8"/>
        <v>-4.8731431185122371</v>
      </c>
      <c r="O25" t="s">
        <v>66</v>
      </c>
    </row>
    <row r="26" spans="1:15" x14ac:dyDescent="0.35">
      <c r="A26" s="11">
        <v>16</v>
      </c>
      <c r="B26" s="10" t="s">
        <v>14</v>
      </c>
      <c r="C26" s="9">
        <v>28.9</v>
      </c>
      <c r="D26" s="8" t="s">
        <v>122</v>
      </c>
      <c r="E26" s="7" t="str">
        <f t="shared" si="0"/>
        <v>Significantly Different</v>
      </c>
      <c r="G26">
        <f t="shared" si="1"/>
        <v>28.9</v>
      </c>
      <c r="H26">
        <f t="shared" si="2"/>
        <v>6</v>
      </c>
      <c r="I26" t="str">
        <f t="shared" si="3"/>
        <v>+/-</v>
      </c>
      <c r="J26" t="str">
        <f t="shared" si="4"/>
        <v>1.5</v>
      </c>
      <c r="K26" s="1">
        <f t="shared" si="5"/>
        <v>0.91185410334346506</v>
      </c>
      <c r="L26" s="1">
        <f t="shared" si="6"/>
        <v>-5.2999999999999972</v>
      </c>
      <c r="M26" s="1">
        <f t="shared" si="7"/>
        <v>0.91387819929318592</v>
      </c>
      <c r="N26" s="1">
        <f t="shared" si="8"/>
        <v>-5.7994599325152265</v>
      </c>
      <c r="O26" t="s">
        <v>65</v>
      </c>
    </row>
    <row r="27" spans="1:15" x14ac:dyDescent="0.35">
      <c r="A27" s="11">
        <v>17</v>
      </c>
      <c r="B27" s="10" t="s">
        <v>51</v>
      </c>
      <c r="C27" s="9">
        <v>25.8</v>
      </c>
      <c r="D27" s="8" t="s">
        <v>129</v>
      </c>
      <c r="E27" s="7" t="str">
        <f t="shared" si="0"/>
        <v>Not Significantly Different</v>
      </c>
      <c r="G27">
        <f t="shared" si="1"/>
        <v>25.8</v>
      </c>
      <c r="H27">
        <f t="shared" si="2"/>
        <v>6</v>
      </c>
      <c r="I27" t="str">
        <f t="shared" si="3"/>
        <v>+/-</v>
      </c>
      <c r="J27" t="str">
        <f t="shared" si="4"/>
        <v>2.4</v>
      </c>
      <c r="K27" s="1">
        <f t="shared" si="5"/>
        <v>1.4589665653495441</v>
      </c>
      <c r="L27" s="1">
        <f t="shared" si="6"/>
        <v>-2.1999999999999993</v>
      </c>
      <c r="M27" s="1">
        <f t="shared" si="7"/>
        <v>1.460232480178032</v>
      </c>
      <c r="N27" s="1">
        <f t="shared" si="8"/>
        <v>-1.5066094131338419</v>
      </c>
      <c r="O27" t="s">
        <v>63</v>
      </c>
    </row>
    <row r="28" spans="1:15" x14ac:dyDescent="0.35">
      <c r="A28" s="11">
        <v>18</v>
      </c>
      <c r="B28" s="10" t="s">
        <v>66</v>
      </c>
      <c r="C28" s="9">
        <v>25.2</v>
      </c>
      <c r="D28" s="8" t="s">
        <v>119</v>
      </c>
      <c r="E28" s="7" t="str">
        <f t="shared" si="0"/>
        <v>Not Significantly Different</v>
      </c>
      <c r="G28">
        <f t="shared" si="1"/>
        <v>25.2</v>
      </c>
      <c r="H28">
        <f t="shared" si="2"/>
        <v>6</v>
      </c>
      <c r="I28" t="str">
        <f t="shared" si="3"/>
        <v>+/-</v>
      </c>
      <c r="J28" t="str">
        <f t="shared" si="4"/>
        <v>1.6</v>
      </c>
      <c r="K28" s="1">
        <f t="shared" si="5"/>
        <v>0.97264437689969607</v>
      </c>
      <c r="L28" s="1">
        <f t="shared" si="6"/>
        <v>-1.5999999999999979</v>
      </c>
      <c r="M28" s="1">
        <f t="shared" si="7"/>
        <v>0.97454222139096647</v>
      </c>
      <c r="N28" s="1">
        <f t="shared" si="8"/>
        <v>-1.6417964916043495</v>
      </c>
      <c r="O28" t="s">
        <v>64</v>
      </c>
    </row>
    <row r="29" spans="1:15" x14ac:dyDescent="0.35">
      <c r="A29" s="11">
        <v>19</v>
      </c>
      <c r="B29" s="10" t="s">
        <v>49</v>
      </c>
      <c r="C29" s="9">
        <v>24.5</v>
      </c>
      <c r="D29" s="8" t="s">
        <v>110</v>
      </c>
      <c r="E29" s="7" t="str">
        <f t="shared" si="0"/>
        <v>Not Significantly Different</v>
      </c>
      <c r="G29">
        <f t="shared" si="1"/>
        <v>24.5</v>
      </c>
      <c r="H29">
        <f t="shared" si="2"/>
        <v>6</v>
      </c>
      <c r="I29" t="str">
        <f t="shared" si="3"/>
        <v>+/-</v>
      </c>
      <c r="J29" t="str">
        <f t="shared" si="4"/>
        <v>1.1</v>
      </c>
      <c r="K29" s="1">
        <f t="shared" si="5"/>
        <v>0.66869300911854113</v>
      </c>
      <c r="L29" s="1">
        <f t="shared" si="6"/>
        <v>-0.89999999999999858</v>
      </c>
      <c r="M29" s="1">
        <f t="shared" si="7"/>
        <v>0.67145051776214359</v>
      </c>
      <c r="N29" s="1">
        <f t="shared" si="8"/>
        <v>-1.3403817201594845</v>
      </c>
      <c r="O29" t="s">
        <v>39</v>
      </c>
    </row>
    <row r="30" spans="1:15" x14ac:dyDescent="0.35">
      <c r="A30" s="11">
        <v>20</v>
      </c>
      <c r="B30" s="10" t="s">
        <v>65</v>
      </c>
      <c r="C30" s="9">
        <v>24.1</v>
      </c>
      <c r="D30" s="8" t="s">
        <v>143</v>
      </c>
      <c r="E30" s="7" t="str">
        <f t="shared" si="0"/>
        <v>Not Significantly Different</v>
      </c>
      <c r="G30">
        <f t="shared" si="1"/>
        <v>24.1</v>
      </c>
      <c r="H30">
        <f t="shared" si="2"/>
        <v>6</v>
      </c>
      <c r="I30" t="str">
        <f t="shared" si="3"/>
        <v>+/-</v>
      </c>
      <c r="J30" t="str">
        <f t="shared" si="4"/>
        <v>1.9</v>
      </c>
      <c r="K30" s="1">
        <f t="shared" si="5"/>
        <v>1.1550151975683889</v>
      </c>
      <c r="L30" s="1">
        <f t="shared" si="6"/>
        <v>-0.5</v>
      </c>
      <c r="M30" s="1">
        <f t="shared" si="7"/>
        <v>1.1566138352851334</v>
      </c>
      <c r="N30" s="1">
        <f t="shared" si="8"/>
        <v>-0.43229640243473128</v>
      </c>
      <c r="O30" t="s">
        <v>62</v>
      </c>
    </row>
    <row r="31" spans="1:15" x14ac:dyDescent="0.35">
      <c r="A31" s="11">
        <v>21</v>
      </c>
      <c r="B31" s="10" t="s">
        <v>34</v>
      </c>
      <c r="C31" s="9">
        <v>23.4</v>
      </c>
      <c r="D31" s="8" t="s">
        <v>127</v>
      </c>
      <c r="E31" s="7" t="str">
        <f t="shared" si="0"/>
        <v>Not Significantly Different</v>
      </c>
      <c r="G31">
        <f t="shared" si="1"/>
        <v>23.4</v>
      </c>
      <c r="H31">
        <f t="shared" si="2"/>
        <v>6</v>
      </c>
      <c r="I31" t="str">
        <f t="shared" si="3"/>
        <v>+/-</v>
      </c>
      <c r="J31" t="str">
        <f t="shared" si="4"/>
        <v>2.1</v>
      </c>
      <c r="K31" s="1">
        <f t="shared" si="5"/>
        <v>1.2765957446808511</v>
      </c>
      <c r="L31" s="1">
        <f t="shared" si="6"/>
        <v>0.20000000000000284</v>
      </c>
      <c r="M31" s="1">
        <f t="shared" si="7"/>
        <v>1.2780423125610114</v>
      </c>
      <c r="N31" s="1">
        <f t="shared" si="8"/>
        <v>0.15648934157683078</v>
      </c>
      <c r="O31" t="s">
        <v>26</v>
      </c>
    </row>
    <row r="32" spans="1:15" x14ac:dyDescent="0.35">
      <c r="A32" s="11">
        <v>22</v>
      </c>
      <c r="B32" s="10" t="s">
        <v>35</v>
      </c>
      <c r="C32" s="9">
        <v>23.2</v>
      </c>
      <c r="D32" s="8" t="s">
        <v>123</v>
      </c>
      <c r="E32" s="7" t="str">
        <f t="shared" si="0"/>
        <v>Not Significantly Different</v>
      </c>
      <c r="G32">
        <f t="shared" si="1"/>
        <v>23.2</v>
      </c>
      <c r="H32">
        <f t="shared" si="2"/>
        <v>6</v>
      </c>
      <c r="I32" t="str">
        <f t="shared" si="3"/>
        <v>+/-</v>
      </c>
      <c r="J32" t="str">
        <f t="shared" si="4"/>
        <v>3.3</v>
      </c>
      <c r="K32" s="1">
        <f t="shared" si="5"/>
        <v>2.0060790273556228</v>
      </c>
      <c r="L32" s="1">
        <f t="shared" si="6"/>
        <v>0.40000000000000213</v>
      </c>
      <c r="M32" s="1">
        <f t="shared" si="7"/>
        <v>2.0069998807561307</v>
      </c>
      <c r="N32" s="1">
        <f t="shared" si="8"/>
        <v>0.19930245329626201</v>
      </c>
      <c r="O32" t="s">
        <v>56</v>
      </c>
    </row>
    <row r="33" spans="1:15" x14ac:dyDescent="0.35">
      <c r="A33" s="11">
        <v>23</v>
      </c>
      <c r="B33" s="10" t="s">
        <v>30</v>
      </c>
      <c r="C33" s="9">
        <v>22.4</v>
      </c>
      <c r="D33" s="8" t="s">
        <v>143</v>
      </c>
      <c r="E33" s="7" t="str">
        <f t="shared" si="0"/>
        <v>Not Significantly Different</v>
      </c>
      <c r="G33">
        <f t="shared" si="1"/>
        <v>22.4</v>
      </c>
      <c r="H33">
        <f t="shared" si="2"/>
        <v>6</v>
      </c>
      <c r="I33" t="str">
        <f t="shared" si="3"/>
        <v>+/-</v>
      </c>
      <c r="J33" t="str">
        <f t="shared" si="4"/>
        <v>1.9</v>
      </c>
      <c r="K33" s="1">
        <f t="shared" si="5"/>
        <v>1.1550151975683889</v>
      </c>
      <c r="L33" s="1">
        <f t="shared" si="6"/>
        <v>1.2000000000000028</v>
      </c>
      <c r="M33" s="1">
        <f t="shared" si="7"/>
        <v>1.1566138352851334</v>
      </c>
      <c r="N33" s="1">
        <f t="shared" si="8"/>
        <v>1.0375113658433575</v>
      </c>
      <c r="O33" t="s">
        <v>61</v>
      </c>
    </row>
    <row r="34" spans="1:15" x14ac:dyDescent="0.35">
      <c r="A34" s="11">
        <v>24</v>
      </c>
      <c r="B34" s="10" t="s">
        <v>19</v>
      </c>
      <c r="C34" s="9">
        <v>20</v>
      </c>
      <c r="D34" s="8" t="s">
        <v>10</v>
      </c>
      <c r="E34" s="7" t="str">
        <f t="shared" si="0"/>
        <v>Significantly Different</v>
      </c>
      <c r="G34">
        <f t="shared" si="1"/>
        <v>20</v>
      </c>
      <c r="H34">
        <f t="shared" si="2"/>
        <v>6</v>
      </c>
      <c r="I34" t="str">
        <f t="shared" si="3"/>
        <v>+/-</v>
      </c>
      <c r="J34" t="str">
        <f t="shared" si="4"/>
        <v>0.6</v>
      </c>
      <c r="K34" s="1">
        <f t="shared" si="5"/>
        <v>0.36474164133738601</v>
      </c>
      <c r="L34" s="1">
        <f t="shared" si="6"/>
        <v>3.6000000000000014</v>
      </c>
      <c r="M34" s="1">
        <f t="shared" si="7"/>
        <v>0.36977279819442066</v>
      </c>
      <c r="N34" s="1">
        <f t="shared" si="8"/>
        <v>9.7357080282232626</v>
      </c>
      <c r="O34" t="s">
        <v>60</v>
      </c>
    </row>
    <row r="35" spans="1:15" x14ac:dyDescent="0.35">
      <c r="A35" s="11">
        <v>25</v>
      </c>
      <c r="B35" s="10" t="s">
        <v>29</v>
      </c>
      <c r="C35" s="9">
        <v>18.899999999999999</v>
      </c>
      <c r="D35" s="8" t="s">
        <v>107</v>
      </c>
      <c r="E35" s="7" t="str">
        <f t="shared" si="0"/>
        <v>Significantly Different</v>
      </c>
      <c r="G35">
        <f t="shared" si="1"/>
        <v>18.899999999999999</v>
      </c>
      <c r="H35">
        <f t="shared" si="2"/>
        <v>6</v>
      </c>
      <c r="I35" t="str">
        <f t="shared" si="3"/>
        <v>+/-</v>
      </c>
      <c r="J35" t="str">
        <f t="shared" si="4"/>
        <v>1.0</v>
      </c>
      <c r="K35" s="1">
        <f t="shared" si="5"/>
        <v>0.60790273556231</v>
      </c>
      <c r="L35" s="1">
        <f t="shared" si="6"/>
        <v>4.7000000000000028</v>
      </c>
      <c r="M35" s="1">
        <f t="shared" si="7"/>
        <v>0.61093468821403585</v>
      </c>
      <c r="N35" s="1">
        <f t="shared" si="8"/>
        <v>7.6931300361085357</v>
      </c>
      <c r="O35" t="s">
        <v>35</v>
      </c>
    </row>
    <row r="36" spans="1:15" x14ac:dyDescent="0.35">
      <c r="A36" s="11">
        <v>26</v>
      </c>
      <c r="B36" s="10" t="s">
        <v>48</v>
      </c>
      <c r="C36" s="9">
        <v>17.100000000000001</v>
      </c>
      <c r="D36" s="8" t="s">
        <v>139</v>
      </c>
      <c r="E36" s="7" t="str">
        <f t="shared" si="0"/>
        <v>Significantly Different</v>
      </c>
      <c r="G36">
        <f t="shared" si="1"/>
        <v>17.100000000000001</v>
      </c>
      <c r="H36">
        <f t="shared" si="2"/>
        <v>6</v>
      </c>
      <c r="I36" t="str">
        <f t="shared" si="3"/>
        <v>+/-</v>
      </c>
      <c r="J36" t="str">
        <f t="shared" si="4"/>
        <v>2.6</v>
      </c>
      <c r="K36" s="1">
        <f t="shared" si="5"/>
        <v>1.5805471124620061</v>
      </c>
      <c r="L36" s="1">
        <f t="shared" si="6"/>
        <v>6.5</v>
      </c>
      <c r="M36" s="1">
        <f t="shared" si="7"/>
        <v>1.5817157241650683</v>
      </c>
      <c r="N36" s="1">
        <f t="shared" si="8"/>
        <v>4.1094615806712795</v>
      </c>
      <c r="O36" t="s">
        <v>57</v>
      </c>
    </row>
    <row r="37" spans="1:15" x14ac:dyDescent="0.35">
      <c r="A37" s="11">
        <v>27</v>
      </c>
      <c r="B37" s="10" t="s">
        <v>57</v>
      </c>
      <c r="C37" s="9">
        <v>14.7</v>
      </c>
      <c r="D37" s="8" t="s">
        <v>117</v>
      </c>
      <c r="E37" s="7" t="str">
        <f t="shared" si="0"/>
        <v>Significantly Different</v>
      </c>
      <c r="G37">
        <f t="shared" si="1"/>
        <v>14.7</v>
      </c>
      <c r="H37">
        <f t="shared" si="2"/>
        <v>6</v>
      </c>
      <c r="I37" t="str">
        <f t="shared" si="3"/>
        <v>+/-</v>
      </c>
      <c r="J37" t="str">
        <f t="shared" si="4"/>
        <v>1.3</v>
      </c>
      <c r="K37" s="1">
        <f t="shared" si="5"/>
        <v>0.79027355623100304</v>
      </c>
      <c r="L37" s="1">
        <f t="shared" si="6"/>
        <v>8.9000000000000021</v>
      </c>
      <c r="M37" s="1">
        <f t="shared" si="7"/>
        <v>0.79260819516141623</v>
      </c>
      <c r="N37" s="1">
        <f t="shared" si="8"/>
        <v>11.22875091921993</v>
      </c>
      <c r="O37" t="s">
        <v>55</v>
      </c>
    </row>
    <row r="38" spans="1:15" x14ac:dyDescent="0.35">
      <c r="A38" s="11">
        <v>28</v>
      </c>
      <c r="B38" s="10" t="s">
        <v>64</v>
      </c>
      <c r="C38" s="9">
        <v>14.1</v>
      </c>
      <c r="D38" s="8" t="s">
        <v>117</v>
      </c>
      <c r="E38" s="7" t="str">
        <f t="shared" si="0"/>
        <v>Significantly Different</v>
      </c>
      <c r="G38">
        <f t="shared" si="1"/>
        <v>14.1</v>
      </c>
      <c r="H38">
        <f t="shared" si="2"/>
        <v>6</v>
      </c>
      <c r="I38" t="str">
        <f t="shared" si="3"/>
        <v>+/-</v>
      </c>
      <c r="J38" t="str">
        <f t="shared" si="4"/>
        <v>1.3</v>
      </c>
      <c r="K38" s="1">
        <f t="shared" si="5"/>
        <v>0.79027355623100304</v>
      </c>
      <c r="L38" s="1">
        <f t="shared" si="6"/>
        <v>9.5000000000000018</v>
      </c>
      <c r="M38" s="1">
        <f t="shared" si="7"/>
        <v>0.79260819516141623</v>
      </c>
      <c r="N38" s="1">
        <f t="shared" si="8"/>
        <v>11.985745363212285</v>
      </c>
      <c r="O38" t="s">
        <v>54</v>
      </c>
    </row>
    <row r="39" spans="1:15" x14ac:dyDescent="0.35">
      <c r="A39" s="11">
        <v>29</v>
      </c>
      <c r="B39" s="10" t="s">
        <v>46</v>
      </c>
      <c r="C39" s="9">
        <v>13.5</v>
      </c>
      <c r="D39" s="8" t="s">
        <v>160</v>
      </c>
      <c r="E39" s="7" t="str">
        <f t="shared" si="0"/>
        <v>Significantly Different</v>
      </c>
      <c r="G39">
        <f t="shared" si="1"/>
        <v>13.5</v>
      </c>
      <c r="H39">
        <f t="shared" si="2"/>
        <v>6</v>
      </c>
      <c r="I39" t="str">
        <f t="shared" si="3"/>
        <v>+/-</v>
      </c>
      <c r="J39" t="str">
        <f t="shared" si="4"/>
        <v>4.4</v>
      </c>
      <c r="K39" s="1">
        <f t="shared" si="5"/>
        <v>2.6747720364741645</v>
      </c>
      <c r="L39" s="1">
        <f t="shared" si="6"/>
        <v>10.100000000000001</v>
      </c>
      <c r="M39" s="1">
        <f t="shared" si="7"/>
        <v>2.6754627458559743</v>
      </c>
      <c r="N39" s="1">
        <f t="shared" si="8"/>
        <v>3.775047892423057</v>
      </c>
      <c r="O39" t="s">
        <v>28</v>
      </c>
    </row>
    <row r="40" spans="1:15" x14ac:dyDescent="0.35">
      <c r="A40" s="11">
        <v>30</v>
      </c>
      <c r="B40" s="10" t="s">
        <v>55</v>
      </c>
      <c r="C40" s="9">
        <v>12.3</v>
      </c>
      <c r="D40" s="8" t="s">
        <v>159</v>
      </c>
      <c r="E40" s="7" t="str">
        <f t="shared" si="0"/>
        <v>Significantly Different</v>
      </c>
      <c r="G40">
        <f t="shared" si="1"/>
        <v>12.3</v>
      </c>
      <c r="H40">
        <f t="shared" si="2"/>
        <v>6</v>
      </c>
      <c r="I40" t="str">
        <f t="shared" si="3"/>
        <v>+/-</v>
      </c>
      <c r="J40" t="str">
        <f t="shared" si="4"/>
        <v>4.7</v>
      </c>
      <c r="K40" s="1">
        <f t="shared" si="5"/>
        <v>2.8571428571428572</v>
      </c>
      <c r="L40" s="1">
        <f t="shared" si="6"/>
        <v>11.3</v>
      </c>
      <c r="M40" s="1">
        <f t="shared" si="7"/>
        <v>2.8577894890074549</v>
      </c>
      <c r="N40" s="1">
        <f t="shared" si="8"/>
        <v>3.9541051023756926</v>
      </c>
      <c r="O40" t="s">
        <v>52</v>
      </c>
    </row>
    <row r="41" spans="1:15" x14ac:dyDescent="0.35">
      <c r="A41" s="11">
        <v>31</v>
      </c>
      <c r="B41" s="10" t="s">
        <v>61</v>
      </c>
      <c r="C41" s="9">
        <v>11.2</v>
      </c>
      <c r="D41" s="8" t="s">
        <v>99</v>
      </c>
      <c r="E41" s="7" t="str">
        <f t="shared" si="0"/>
        <v>Significantly Different</v>
      </c>
      <c r="G41">
        <f t="shared" si="1"/>
        <v>11.2</v>
      </c>
      <c r="H41">
        <f t="shared" si="2"/>
        <v>6</v>
      </c>
      <c r="I41" t="str">
        <f t="shared" si="3"/>
        <v>+/-</v>
      </c>
      <c r="J41" t="str">
        <f t="shared" si="4"/>
        <v>0.8</v>
      </c>
      <c r="K41" s="1">
        <f t="shared" si="5"/>
        <v>0.48632218844984804</v>
      </c>
      <c r="L41" s="1">
        <f t="shared" si="6"/>
        <v>12.400000000000002</v>
      </c>
      <c r="M41" s="1">
        <f t="shared" si="7"/>
        <v>0.49010685399991183</v>
      </c>
      <c r="N41" s="1">
        <f t="shared" si="8"/>
        <v>25.300605161506745</v>
      </c>
      <c r="O41" t="s">
        <v>31</v>
      </c>
    </row>
    <row r="42" spans="1:15" x14ac:dyDescent="0.35">
      <c r="A42" s="11">
        <v>32</v>
      </c>
      <c r="B42" s="10" t="s">
        <v>60</v>
      </c>
      <c r="C42" s="9">
        <v>10.5</v>
      </c>
      <c r="D42" s="8" t="s">
        <v>106</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10.5</v>
      </c>
      <c r="H42">
        <f t="shared" ref="H42:H62" si="11">LEN(TRIM(D42))</f>
        <v>6</v>
      </c>
      <c r="I42" t="str">
        <f t="shared" ref="I42:I73" si="12">IF(H42&gt;=3,MID(TRIM(D42),1,3),"NO")</f>
        <v>+/-</v>
      </c>
      <c r="J42" t="str">
        <f t="shared" ref="J42:J73" si="13">IF(TRIM(I42)="+/-",MID(TRIM(D42),4,H42-3),D42)</f>
        <v>0.9</v>
      </c>
      <c r="K42" s="1">
        <f t="shared" ref="K42:K73" si="14">IF(TRIM(J42)="*****",0,IF(ISERROR(VALUE(J42)),"NA",VALUE(J42/$I$4)))</f>
        <v>0.54711246200607899</v>
      </c>
      <c r="L42" s="1">
        <f t="shared" ref="L42:L62" si="15">IF(AND(ISNUMBER(G42),ISNUMBER($I$6)),$I$6-G42,"N/A")</f>
        <v>13.100000000000001</v>
      </c>
      <c r="M42" s="1">
        <f t="shared" ref="M42:M62" si="16">IF(AND(ISNUMBER(K42),ISNUMBER($I$7)),SQRT(K42^2+($I$7)^2),"N/A")</f>
        <v>0.55047933970440222</v>
      </c>
      <c r="N42" s="1">
        <f t="shared" ref="N42:N73" si="17">IF(AND(ISNUMBER(L42),ISNUMBER(M42),M42&lt;&gt;0),L42/M42,"NA")</f>
        <v>23.797441711499058</v>
      </c>
      <c r="O42" t="s">
        <v>21</v>
      </c>
    </row>
    <row r="43" spans="1:15" x14ac:dyDescent="0.35">
      <c r="A43" s="11">
        <v>33</v>
      </c>
      <c r="B43" s="10" t="s">
        <v>32</v>
      </c>
      <c r="C43" s="9">
        <v>10</v>
      </c>
      <c r="D43" s="8" t="s">
        <v>123</v>
      </c>
      <c r="E43" s="7" t="str">
        <f t="shared" si="9"/>
        <v>Significantly Different</v>
      </c>
      <c r="G43">
        <f t="shared" si="10"/>
        <v>10</v>
      </c>
      <c r="H43">
        <f t="shared" si="11"/>
        <v>6</v>
      </c>
      <c r="I43" t="str">
        <f t="shared" si="12"/>
        <v>+/-</v>
      </c>
      <c r="J43" t="str">
        <f t="shared" si="13"/>
        <v>3.3</v>
      </c>
      <c r="K43" s="1">
        <f t="shared" si="14"/>
        <v>2.0060790273556228</v>
      </c>
      <c r="L43" s="1">
        <f t="shared" si="15"/>
        <v>13.600000000000001</v>
      </c>
      <c r="M43" s="1">
        <f t="shared" si="16"/>
        <v>2.0069998807561307</v>
      </c>
      <c r="N43" s="1">
        <f t="shared" si="17"/>
        <v>6.7762834120728721</v>
      </c>
      <c r="O43" t="s">
        <v>33</v>
      </c>
    </row>
    <row r="44" spans="1:15" x14ac:dyDescent="0.35">
      <c r="A44" s="11">
        <v>34</v>
      </c>
      <c r="B44" s="10" t="s">
        <v>39</v>
      </c>
      <c r="C44" s="9">
        <v>9.9</v>
      </c>
      <c r="D44" s="8" t="s">
        <v>122</v>
      </c>
      <c r="E44" s="7" t="str">
        <f t="shared" si="9"/>
        <v>Significantly Different</v>
      </c>
      <c r="G44">
        <f t="shared" si="10"/>
        <v>9.9</v>
      </c>
      <c r="H44">
        <f t="shared" si="11"/>
        <v>6</v>
      </c>
      <c r="I44" t="str">
        <f t="shared" si="12"/>
        <v>+/-</v>
      </c>
      <c r="J44" t="str">
        <f t="shared" si="13"/>
        <v>1.5</v>
      </c>
      <c r="K44" s="1">
        <f t="shared" si="14"/>
        <v>0.91185410334346506</v>
      </c>
      <c r="L44" s="1">
        <f t="shared" si="15"/>
        <v>13.700000000000001</v>
      </c>
      <c r="M44" s="1">
        <f t="shared" si="16"/>
        <v>0.91387819929318592</v>
      </c>
      <c r="N44" s="1">
        <f t="shared" si="17"/>
        <v>14.991056806690313</v>
      </c>
      <c r="O44" t="s">
        <v>49</v>
      </c>
    </row>
    <row r="45" spans="1:15" x14ac:dyDescent="0.35">
      <c r="A45" s="11">
        <v>35</v>
      </c>
      <c r="B45" s="10" t="s">
        <v>45</v>
      </c>
      <c r="C45" s="9">
        <v>6.5</v>
      </c>
      <c r="D45" s="8" t="s">
        <v>20</v>
      </c>
      <c r="E45" s="7" t="str">
        <f t="shared" si="9"/>
        <v>Significantly Different</v>
      </c>
      <c r="G45">
        <f t="shared" si="10"/>
        <v>6.5</v>
      </c>
      <c r="H45">
        <f t="shared" si="11"/>
        <v>6</v>
      </c>
      <c r="I45" t="str">
        <f t="shared" si="12"/>
        <v>+/-</v>
      </c>
      <c r="J45" t="str">
        <f t="shared" si="13"/>
        <v>0.7</v>
      </c>
      <c r="K45" s="1">
        <f t="shared" si="14"/>
        <v>0.42553191489361697</v>
      </c>
      <c r="L45" s="1">
        <f t="shared" si="15"/>
        <v>17.100000000000001</v>
      </c>
      <c r="M45" s="1">
        <f t="shared" si="16"/>
        <v>0.42985214661796195</v>
      </c>
      <c r="N45" s="1">
        <f t="shared" si="17"/>
        <v>39.781120402773986</v>
      </c>
      <c r="O45" t="s">
        <v>46</v>
      </c>
    </row>
    <row r="46" spans="1:15" x14ac:dyDescent="0.35">
      <c r="A46" s="11">
        <v>36</v>
      </c>
      <c r="B46" s="10" t="s">
        <v>37</v>
      </c>
      <c r="C46" s="9">
        <v>6.2</v>
      </c>
      <c r="D46" s="8" t="s">
        <v>41</v>
      </c>
      <c r="E46" s="7" t="str">
        <f t="shared" si="9"/>
        <v>Significantly Different</v>
      </c>
      <c r="G46">
        <f t="shared" si="10"/>
        <v>6.2</v>
      </c>
      <c r="H46">
        <f t="shared" si="11"/>
        <v>6</v>
      </c>
      <c r="I46" t="str">
        <f t="shared" si="12"/>
        <v>+/-</v>
      </c>
      <c r="J46" t="str">
        <f t="shared" si="13"/>
        <v>0.3</v>
      </c>
      <c r="K46" s="1">
        <f t="shared" si="14"/>
        <v>0.18237082066869301</v>
      </c>
      <c r="L46" s="1">
        <f t="shared" si="15"/>
        <v>17.400000000000002</v>
      </c>
      <c r="M46" s="1">
        <f t="shared" si="16"/>
        <v>0.19223572402239389</v>
      </c>
      <c r="N46" s="1">
        <f t="shared" si="17"/>
        <v>90.513873466999527</v>
      </c>
      <c r="O46" t="s">
        <v>45</v>
      </c>
    </row>
    <row r="47" spans="1:15" x14ac:dyDescent="0.35">
      <c r="A47" s="11">
        <v>37</v>
      </c>
      <c r="B47" s="10" t="s">
        <v>16</v>
      </c>
      <c r="C47" s="9">
        <v>5.7</v>
      </c>
      <c r="D47" s="8" t="s">
        <v>127</v>
      </c>
      <c r="E47" s="7" t="str">
        <f t="shared" si="9"/>
        <v>Significantly Different</v>
      </c>
      <c r="G47">
        <f t="shared" si="10"/>
        <v>5.7</v>
      </c>
      <c r="H47">
        <f t="shared" si="11"/>
        <v>6</v>
      </c>
      <c r="I47" t="str">
        <f t="shared" si="12"/>
        <v>+/-</v>
      </c>
      <c r="J47" t="str">
        <f t="shared" si="13"/>
        <v>2.1</v>
      </c>
      <c r="K47" s="1">
        <f t="shared" si="14"/>
        <v>1.2765957446808511</v>
      </c>
      <c r="L47" s="1">
        <f t="shared" si="15"/>
        <v>17.900000000000002</v>
      </c>
      <c r="M47" s="1">
        <f t="shared" si="16"/>
        <v>1.2780423125610114</v>
      </c>
      <c r="N47" s="1">
        <f t="shared" si="17"/>
        <v>14.005796071126158</v>
      </c>
      <c r="O47" t="s">
        <v>43</v>
      </c>
    </row>
    <row r="48" spans="1:15" x14ac:dyDescent="0.35">
      <c r="A48" s="11">
        <v>38</v>
      </c>
      <c r="B48" s="10" t="s">
        <v>38</v>
      </c>
      <c r="C48" s="9">
        <v>5.4</v>
      </c>
      <c r="D48" s="8" t="s">
        <v>10</v>
      </c>
      <c r="E48" s="7" t="str">
        <f t="shared" si="9"/>
        <v>Significantly Different</v>
      </c>
      <c r="G48">
        <f t="shared" si="10"/>
        <v>5.4</v>
      </c>
      <c r="H48">
        <f t="shared" si="11"/>
        <v>6</v>
      </c>
      <c r="I48" t="str">
        <f t="shared" si="12"/>
        <v>+/-</v>
      </c>
      <c r="J48" t="str">
        <f t="shared" si="13"/>
        <v>0.6</v>
      </c>
      <c r="K48" s="1">
        <f t="shared" si="14"/>
        <v>0.36474164133738601</v>
      </c>
      <c r="L48" s="1">
        <f t="shared" si="15"/>
        <v>18.200000000000003</v>
      </c>
      <c r="M48" s="1">
        <f t="shared" si="16"/>
        <v>0.36977279819442066</v>
      </c>
      <c r="N48" s="1">
        <f t="shared" si="17"/>
        <v>49.219412809350928</v>
      </c>
      <c r="O48" t="s">
        <v>40</v>
      </c>
    </row>
    <row r="49" spans="1:15" x14ac:dyDescent="0.35">
      <c r="A49" s="11">
        <v>39</v>
      </c>
      <c r="B49" s="10" t="s">
        <v>22</v>
      </c>
      <c r="C49" s="9">
        <v>5.3</v>
      </c>
      <c r="D49" s="8" t="s">
        <v>10</v>
      </c>
      <c r="E49" s="7" t="str">
        <f t="shared" si="9"/>
        <v>Significantly Different</v>
      </c>
      <c r="G49">
        <f t="shared" si="10"/>
        <v>5.3</v>
      </c>
      <c r="H49">
        <f t="shared" si="11"/>
        <v>6</v>
      </c>
      <c r="I49" t="str">
        <f t="shared" si="12"/>
        <v>+/-</v>
      </c>
      <c r="J49" t="str">
        <f t="shared" si="13"/>
        <v>0.6</v>
      </c>
      <c r="K49" s="1">
        <f t="shared" si="14"/>
        <v>0.36474164133738601</v>
      </c>
      <c r="L49" s="1">
        <f t="shared" si="15"/>
        <v>18.3</v>
      </c>
      <c r="M49" s="1">
        <f t="shared" si="16"/>
        <v>0.36977279819442066</v>
      </c>
      <c r="N49" s="1">
        <f t="shared" si="17"/>
        <v>49.489849143468234</v>
      </c>
      <c r="O49" t="s">
        <v>38</v>
      </c>
    </row>
    <row r="50" spans="1:15" x14ac:dyDescent="0.35">
      <c r="A50" s="11">
        <v>40</v>
      </c>
      <c r="B50" s="10" t="s">
        <v>31</v>
      </c>
      <c r="C50" s="9">
        <v>5</v>
      </c>
      <c r="D50" s="8" t="s">
        <v>12</v>
      </c>
      <c r="E50" s="7" t="str">
        <f t="shared" si="9"/>
        <v>Significantly Different</v>
      </c>
      <c r="G50">
        <f t="shared" si="10"/>
        <v>5</v>
      </c>
      <c r="H50">
        <f t="shared" si="11"/>
        <v>6</v>
      </c>
      <c r="I50" t="str">
        <f t="shared" si="12"/>
        <v>+/-</v>
      </c>
      <c r="J50" t="str">
        <f t="shared" si="13"/>
        <v>0.4</v>
      </c>
      <c r="K50" s="1">
        <f t="shared" si="14"/>
        <v>0.24316109422492402</v>
      </c>
      <c r="L50" s="1">
        <f t="shared" si="15"/>
        <v>18.600000000000001</v>
      </c>
      <c r="M50" s="1">
        <f t="shared" si="16"/>
        <v>0.25064471888253259</v>
      </c>
      <c r="N50" s="1">
        <f t="shared" si="17"/>
        <v>74.208625192366796</v>
      </c>
      <c r="O50" t="s">
        <v>36</v>
      </c>
    </row>
    <row r="51" spans="1:15" x14ac:dyDescent="0.35">
      <c r="A51" s="11">
        <v>41</v>
      </c>
      <c r="B51" s="10" t="s">
        <v>33</v>
      </c>
      <c r="C51" s="9">
        <v>4.7</v>
      </c>
      <c r="D51" s="8" t="s">
        <v>41</v>
      </c>
      <c r="E51" s="7" t="str">
        <f t="shared" si="9"/>
        <v>Significantly Different</v>
      </c>
      <c r="G51">
        <f t="shared" si="10"/>
        <v>4.7</v>
      </c>
      <c r="H51">
        <f t="shared" si="11"/>
        <v>6</v>
      </c>
      <c r="I51" t="str">
        <f t="shared" si="12"/>
        <v>+/-</v>
      </c>
      <c r="J51" t="str">
        <f t="shared" si="13"/>
        <v>0.3</v>
      </c>
      <c r="K51" s="1">
        <f t="shared" si="14"/>
        <v>0.18237082066869301</v>
      </c>
      <c r="L51" s="1">
        <f t="shared" si="15"/>
        <v>18.900000000000002</v>
      </c>
      <c r="M51" s="1">
        <f t="shared" si="16"/>
        <v>0.19223572402239389</v>
      </c>
      <c r="N51" s="1">
        <f t="shared" si="17"/>
        <v>98.316793593465007</v>
      </c>
      <c r="O51" t="s">
        <v>34</v>
      </c>
    </row>
    <row r="52" spans="1:15" x14ac:dyDescent="0.35">
      <c r="A52" s="11">
        <v>42</v>
      </c>
      <c r="B52" s="10" t="s">
        <v>44</v>
      </c>
      <c r="C52" s="9">
        <v>4.5999999999999996</v>
      </c>
      <c r="D52" s="8" t="s">
        <v>126</v>
      </c>
      <c r="E52" s="7" t="str">
        <f t="shared" si="9"/>
        <v>Significantly Different</v>
      </c>
      <c r="G52">
        <f t="shared" si="10"/>
        <v>4.5999999999999996</v>
      </c>
      <c r="H52">
        <f t="shared" si="11"/>
        <v>6</v>
      </c>
      <c r="I52" t="str">
        <f t="shared" si="12"/>
        <v>+/-</v>
      </c>
      <c r="J52" t="str">
        <f t="shared" si="13"/>
        <v>1.7</v>
      </c>
      <c r="K52" s="1">
        <f t="shared" si="14"/>
        <v>1.0334346504559271</v>
      </c>
      <c r="L52" s="1">
        <f t="shared" si="15"/>
        <v>19</v>
      </c>
      <c r="M52" s="1">
        <f t="shared" si="16"/>
        <v>1.0352210556794166</v>
      </c>
      <c r="N52" s="1">
        <f t="shared" si="17"/>
        <v>18.353567960932057</v>
      </c>
      <c r="O52" t="s">
        <v>32</v>
      </c>
    </row>
    <row r="53" spans="1:15" x14ac:dyDescent="0.35">
      <c r="A53" s="11">
        <v>43</v>
      </c>
      <c r="B53" s="10" t="s">
        <v>53</v>
      </c>
      <c r="C53" s="9">
        <v>4.2</v>
      </c>
      <c r="D53" s="8" t="s">
        <v>99</v>
      </c>
      <c r="E53" s="7" t="str">
        <f t="shared" si="9"/>
        <v>Significantly Different</v>
      </c>
      <c r="G53">
        <f t="shared" si="10"/>
        <v>4.2</v>
      </c>
      <c r="H53">
        <f t="shared" si="11"/>
        <v>6</v>
      </c>
      <c r="I53" t="str">
        <f t="shared" si="12"/>
        <v>+/-</v>
      </c>
      <c r="J53" t="str">
        <f t="shared" si="13"/>
        <v>0.8</v>
      </c>
      <c r="K53" s="1">
        <f t="shared" si="14"/>
        <v>0.48632218844984804</v>
      </c>
      <c r="L53" s="1">
        <f t="shared" si="15"/>
        <v>19.400000000000002</v>
      </c>
      <c r="M53" s="1">
        <f t="shared" si="16"/>
        <v>0.49010685399991183</v>
      </c>
      <c r="N53" s="1">
        <f t="shared" si="17"/>
        <v>39.583204849454098</v>
      </c>
      <c r="O53" t="s">
        <v>30</v>
      </c>
    </row>
    <row r="54" spans="1:15" x14ac:dyDescent="0.35">
      <c r="A54" s="11">
        <v>44</v>
      </c>
      <c r="B54" s="10" t="s">
        <v>26</v>
      </c>
      <c r="C54" s="9">
        <v>3.8</v>
      </c>
      <c r="D54" s="8" t="s">
        <v>47</v>
      </c>
      <c r="E54" s="7" t="str">
        <f t="shared" si="9"/>
        <v>Significantly Different</v>
      </c>
      <c r="G54">
        <f t="shared" si="10"/>
        <v>3.8</v>
      </c>
      <c r="H54">
        <f t="shared" si="11"/>
        <v>6</v>
      </c>
      <c r="I54" t="str">
        <f t="shared" si="12"/>
        <v>+/-</v>
      </c>
      <c r="J54" t="str">
        <f t="shared" si="13"/>
        <v>0.5</v>
      </c>
      <c r="K54" s="1">
        <f t="shared" si="14"/>
        <v>0.303951367781155</v>
      </c>
      <c r="L54" s="1">
        <f t="shared" si="15"/>
        <v>19.8</v>
      </c>
      <c r="M54" s="1">
        <f t="shared" si="16"/>
        <v>0.30997079109986531</v>
      </c>
      <c r="N54" s="1">
        <f t="shared" si="17"/>
        <v>63.876986375857932</v>
      </c>
      <c r="O54" t="s">
        <v>24</v>
      </c>
    </row>
    <row r="55" spans="1:15" x14ac:dyDescent="0.35">
      <c r="A55" s="11">
        <v>45</v>
      </c>
      <c r="B55" s="10" t="s">
        <v>15</v>
      </c>
      <c r="C55" s="9">
        <v>3.7</v>
      </c>
      <c r="D55" s="8" t="s">
        <v>121</v>
      </c>
      <c r="E55" s="7" t="str">
        <f t="shared" si="9"/>
        <v>Significantly Different</v>
      </c>
      <c r="G55">
        <f t="shared" si="10"/>
        <v>3.7</v>
      </c>
      <c r="H55">
        <f t="shared" si="11"/>
        <v>6</v>
      </c>
      <c r="I55" t="str">
        <f t="shared" si="12"/>
        <v>+/-</v>
      </c>
      <c r="J55" t="str">
        <f t="shared" si="13"/>
        <v>1.4</v>
      </c>
      <c r="K55" s="1">
        <f t="shared" si="14"/>
        <v>0.85106382978723394</v>
      </c>
      <c r="L55" s="1">
        <f t="shared" si="15"/>
        <v>19.900000000000002</v>
      </c>
      <c r="M55" s="1">
        <f t="shared" si="16"/>
        <v>0.85323214879137987</v>
      </c>
      <c r="N55" s="1">
        <f t="shared" si="17"/>
        <v>23.323078048792166</v>
      </c>
      <c r="O55" t="s">
        <v>27</v>
      </c>
    </row>
    <row r="56" spans="1:15" x14ac:dyDescent="0.35">
      <c r="A56" s="11">
        <v>46</v>
      </c>
      <c r="B56" s="10" t="s">
        <v>36</v>
      </c>
      <c r="C56" s="9">
        <v>2.5</v>
      </c>
      <c r="D56" s="8" t="s">
        <v>107</v>
      </c>
      <c r="E56" s="7" t="str">
        <f t="shared" si="9"/>
        <v>Significantly Different</v>
      </c>
      <c r="G56">
        <f t="shared" si="10"/>
        <v>2.5</v>
      </c>
      <c r="H56">
        <f t="shared" si="11"/>
        <v>6</v>
      </c>
      <c r="I56" t="str">
        <f t="shared" si="12"/>
        <v>+/-</v>
      </c>
      <c r="J56" t="str">
        <f t="shared" si="13"/>
        <v>1.0</v>
      </c>
      <c r="K56" s="1">
        <f t="shared" si="14"/>
        <v>0.60790273556231</v>
      </c>
      <c r="L56" s="1">
        <f t="shared" si="15"/>
        <v>21.1</v>
      </c>
      <c r="M56" s="1">
        <f t="shared" si="16"/>
        <v>0.61093468821403585</v>
      </c>
      <c r="N56" s="1">
        <f t="shared" si="17"/>
        <v>34.537243353593624</v>
      </c>
      <c r="O56" t="s">
        <v>25</v>
      </c>
    </row>
    <row r="57" spans="1:15" x14ac:dyDescent="0.35">
      <c r="A57" s="11">
        <v>47</v>
      </c>
      <c r="B57" s="10" t="s">
        <v>25</v>
      </c>
      <c r="C57" s="9">
        <v>2.1</v>
      </c>
      <c r="D57" s="8" t="s">
        <v>117</v>
      </c>
      <c r="E57" s="7" t="str">
        <f t="shared" si="9"/>
        <v>Significantly Different</v>
      </c>
      <c r="G57">
        <f t="shared" si="10"/>
        <v>2.1</v>
      </c>
      <c r="H57">
        <f t="shared" si="11"/>
        <v>6</v>
      </c>
      <c r="I57" t="str">
        <f t="shared" si="12"/>
        <v>+/-</v>
      </c>
      <c r="J57" t="str">
        <f t="shared" si="13"/>
        <v>1.3</v>
      </c>
      <c r="K57" s="1">
        <f t="shared" si="14"/>
        <v>0.79027355623100304</v>
      </c>
      <c r="L57" s="1">
        <f t="shared" si="15"/>
        <v>21.5</v>
      </c>
      <c r="M57" s="1">
        <f t="shared" si="16"/>
        <v>0.79260819516141623</v>
      </c>
      <c r="N57" s="1">
        <f t="shared" si="17"/>
        <v>27.125634243059373</v>
      </c>
      <c r="O57" t="s">
        <v>22</v>
      </c>
    </row>
    <row r="58" spans="1:15" x14ac:dyDescent="0.35">
      <c r="A58" s="11">
        <v>48</v>
      </c>
      <c r="B58" s="10" t="s">
        <v>62</v>
      </c>
      <c r="C58" s="9">
        <v>1.9</v>
      </c>
      <c r="D58" s="8" t="s">
        <v>106</v>
      </c>
      <c r="E58" s="7" t="str">
        <f t="shared" si="9"/>
        <v>Significantly Different</v>
      </c>
      <c r="G58">
        <f t="shared" si="10"/>
        <v>1.9</v>
      </c>
      <c r="H58">
        <f t="shared" si="11"/>
        <v>6</v>
      </c>
      <c r="I58" t="str">
        <f t="shared" si="12"/>
        <v>+/-</v>
      </c>
      <c r="J58" t="str">
        <f t="shared" si="13"/>
        <v>0.9</v>
      </c>
      <c r="K58" s="1">
        <f t="shared" si="14"/>
        <v>0.54711246200607899</v>
      </c>
      <c r="L58" s="1">
        <f t="shared" si="15"/>
        <v>21.700000000000003</v>
      </c>
      <c r="M58" s="1">
        <f t="shared" si="16"/>
        <v>0.55047933970440222</v>
      </c>
      <c r="N58" s="1">
        <f t="shared" si="17"/>
        <v>39.4201897053076</v>
      </c>
      <c r="O58" t="s">
        <v>19</v>
      </c>
    </row>
    <row r="59" spans="1:15" x14ac:dyDescent="0.35">
      <c r="A59" s="11">
        <v>49</v>
      </c>
      <c r="B59" s="10" t="s">
        <v>52</v>
      </c>
      <c r="C59" s="9">
        <v>1.7</v>
      </c>
      <c r="D59" s="8" t="s">
        <v>110</v>
      </c>
      <c r="E59" s="7" t="str">
        <f t="shared" si="9"/>
        <v>Significantly Different</v>
      </c>
      <c r="G59">
        <f t="shared" si="10"/>
        <v>1.7</v>
      </c>
      <c r="H59">
        <f t="shared" si="11"/>
        <v>6</v>
      </c>
      <c r="I59" t="str">
        <f t="shared" si="12"/>
        <v>+/-</v>
      </c>
      <c r="J59" t="str">
        <f t="shared" si="13"/>
        <v>1.1</v>
      </c>
      <c r="K59" s="1">
        <f t="shared" si="14"/>
        <v>0.66869300911854113</v>
      </c>
      <c r="L59" s="1">
        <f t="shared" si="15"/>
        <v>21.900000000000002</v>
      </c>
      <c r="M59" s="1">
        <f t="shared" si="16"/>
        <v>0.67145051776214359</v>
      </c>
      <c r="N59" s="1">
        <f t="shared" si="17"/>
        <v>32.61595519054751</v>
      </c>
      <c r="O59" t="s">
        <v>16</v>
      </c>
    </row>
    <row r="60" spans="1:15" x14ac:dyDescent="0.35">
      <c r="A60" s="11">
        <v>50</v>
      </c>
      <c r="B60" s="10" t="s">
        <v>13</v>
      </c>
      <c r="C60" s="9">
        <v>1.6</v>
      </c>
      <c r="D60" s="8" t="s">
        <v>20</v>
      </c>
      <c r="E60" s="7" t="str">
        <f t="shared" si="9"/>
        <v>Significantly Different</v>
      </c>
      <c r="G60">
        <f t="shared" si="10"/>
        <v>1.6</v>
      </c>
      <c r="H60">
        <f t="shared" si="11"/>
        <v>6</v>
      </c>
      <c r="I60" t="str">
        <f t="shared" si="12"/>
        <v>+/-</v>
      </c>
      <c r="J60" t="str">
        <f t="shared" si="13"/>
        <v>0.7</v>
      </c>
      <c r="K60" s="1">
        <f t="shared" si="14"/>
        <v>0.42553191489361697</v>
      </c>
      <c r="L60" s="1">
        <f t="shared" si="15"/>
        <v>22</v>
      </c>
      <c r="M60" s="1">
        <f t="shared" si="16"/>
        <v>0.42985214661796195</v>
      </c>
      <c r="N60" s="1">
        <f t="shared" si="17"/>
        <v>51.180388822282318</v>
      </c>
      <c r="O60" t="s">
        <v>14</v>
      </c>
    </row>
    <row r="61" spans="1:15" x14ac:dyDescent="0.35">
      <c r="A61" s="11">
        <v>51</v>
      </c>
      <c r="B61" s="10" t="s">
        <v>56</v>
      </c>
      <c r="C61" s="9">
        <v>1</v>
      </c>
      <c r="D61" s="8" t="s">
        <v>23</v>
      </c>
      <c r="E61" s="7" t="str">
        <f t="shared" si="9"/>
        <v>Significantly Different</v>
      </c>
      <c r="G61">
        <f t="shared" si="10"/>
        <v>1</v>
      </c>
      <c r="H61">
        <f t="shared" si="11"/>
        <v>6</v>
      </c>
      <c r="I61" t="str">
        <f t="shared" si="12"/>
        <v>+/-</v>
      </c>
      <c r="J61" t="str">
        <f t="shared" si="13"/>
        <v>0.2</v>
      </c>
      <c r="K61" s="1">
        <f t="shared" si="14"/>
        <v>0.12158054711246201</v>
      </c>
      <c r="L61" s="1">
        <f t="shared" si="15"/>
        <v>22.6</v>
      </c>
      <c r="M61" s="1">
        <f t="shared" si="16"/>
        <v>0.1359311840425404</v>
      </c>
      <c r="N61" s="1">
        <f t="shared" si="17"/>
        <v>166.26059839901939</v>
      </c>
      <c r="O61" t="s">
        <v>11</v>
      </c>
    </row>
    <row r="62" spans="1:15" ht="15" thickBot="1" x14ac:dyDescent="0.4">
      <c r="A62" s="6"/>
      <c r="B62" s="5" t="s">
        <v>9</v>
      </c>
      <c r="C62" s="4">
        <v>3.1</v>
      </c>
      <c r="D62" s="3" t="s">
        <v>119</v>
      </c>
      <c r="E62" s="2" t="str">
        <f t="shared" si="9"/>
        <v>Significantly Different</v>
      </c>
      <c r="G62">
        <f t="shared" si="10"/>
        <v>3.1</v>
      </c>
      <c r="H62">
        <f t="shared" si="11"/>
        <v>6</v>
      </c>
      <c r="I62" t="str">
        <f t="shared" si="12"/>
        <v>+/-</v>
      </c>
      <c r="J62" t="str">
        <f t="shared" si="13"/>
        <v>1.6</v>
      </c>
      <c r="K62" s="1">
        <f t="shared" si="14"/>
        <v>0.97264437689969607</v>
      </c>
      <c r="L62" s="1">
        <f t="shared" si="15"/>
        <v>20.5</v>
      </c>
      <c r="M62" s="1">
        <f t="shared" si="16"/>
        <v>0.97454222139096647</v>
      </c>
      <c r="N62" s="1">
        <f t="shared" si="17"/>
        <v>21.035517548680755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79" priority="1" operator="equal">
      <formula>"OTHER ERROR"</formula>
    </cfRule>
    <cfRule type="cellIs" dxfId="378" priority="2" operator="equal">
      <formula>"Statistical Test not applicable"</formula>
    </cfRule>
    <cfRule type="cellIs" dxfId="377" priority="3" operator="equal">
      <formula>"Geography Selected"</formula>
    </cfRule>
  </conditionalFormatting>
  <conditionalFormatting sqref="E10:J62">
    <cfRule type="cellIs" dxfId="376" priority="4" operator="equal">
      <formula>"Not Significantly Different"</formula>
    </cfRule>
  </conditionalFormatting>
  <conditionalFormatting sqref="F10:J62">
    <cfRule type="cellIs" dxfId="3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7FC4B32-B307-490F-97B8-A1EA81FEC02E}">
      <formula1>$O$10:$O$62</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4C96C-6FA3-4F3D-A7D3-82A1D3F6A3ED}">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166</v>
      </c>
    </row>
    <row r="2" spans="1:16" x14ac:dyDescent="0.35">
      <c r="A2" s="25" t="s">
        <v>92</v>
      </c>
      <c r="B2" t="s">
        <v>165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67</v>
      </c>
      <c r="C6" t="s">
        <v>86</v>
      </c>
      <c r="H6" s="13" t="s">
        <v>85</v>
      </c>
      <c r="I6">
        <f>VLOOKUP($B$4,$B$9:$K$62,6,FALSE)</f>
        <v>67</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67</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61</v>
      </c>
      <c r="C11" s="9">
        <v>82.1</v>
      </c>
      <c r="D11" s="12" t="s">
        <v>23</v>
      </c>
      <c r="E11" s="7" t="str">
        <f t="shared" si="0"/>
        <v>Significantly Different</v>
      </c>
      <c r="G11">
        <f t="shared" si="1"/>
        <v>82.1</v>
      </c>
      <c r="H11">
        <f t="shared" si="2"/>
        <v>6</v>
      </c>
      <c r="I11" t="str">
        <f t="shared" si="3"/>
        <v>+/-</v>
      </c>
      <c r="J11" t="str">
        <f t="shared" si="4"/>
        <v>0.2</v>
      </c>
      <c r="K11" s="1">
        <f t="shared" si="5"/>
        <v>0.12158054711246201</v>
      </c>
      <c r="L11" s="1">
        <f t="shared" si="6"/>
        <v>-15.099999999999994</v>
      </c>
      <c r="M11" s="1">
        <f t="shared" si="7"/>
        <v>0.1359311840425404</v>
      </c>
      <c r="N11" s="1">
        <f t="shared" si="8"/>
        <v>-111.08562105421201</v>
      </c>
      <c r="O11" t="s">
        <v>51</v>
      </c>
    </row>
    <row r="12" spans="1:16" x14ac:dyDescent="0.35">
      <c r="A12" s="11">
        <v>2</v>
      </c>
      <c r="B12" s="10" t="s">
        <v>39</v>
      </c>
      <c r="C12" s="9">
        <v>81.5</v>
      </c>
      <c r="D12" s="8" t="s">
        <v>47</v>
      </c>
      <c r="E12" s="7" t="str">
        <f t="shared" si="0"/>
        <v>Significantly Different</v>
      </c>
      <c r="G12">
        <f t="shared" si="1"/>
        <v>81.5</v>
      </c>
      <c r="H12">
        <f t="shared" si="2"/>
        <v>6</v>
      </c>
      <c r="I12" t="str">
        <f t="shared" si="3"/>
        <v>+/-</v>
      </c>
      <c r="J12" t="str">
        <f t="shared" si="4"/>
        <v>0.5</v>
      </c>
      <c r="K12" s="1">
        <f t="shared" si="5"/>
        <v>0.303951367781155</v>
      </c>
      <c r="L12" s="1">
        <f t="shared" si="6"/>
        <v>-14.5</v>
      </c>
      <c r="M12" s="1">
        <f t="shared" si="7"/>
        <v>0.30997079109986531</v>
      </c>
      <c r="N12" s="1">
        <f t="shared" si="8"/>
        <v>-46.778601133835352</v>
      </c>
      <c r="O12" t="s">
        <v>44</v>
      </c>
    </row>
    <row r="13" spans="1:16" x14ac:dyDescent="0.35">
      <c r="A13" s="11">
        <v>3</v>
      </c>
      <c r="B13" s="10" t="s">
        <v>33</v>
      </c>
      <c r="C13" s="9">
        <v>81.099999999999994</v>
      </c>
      <c r="D13" s="8" t="s">
        <v>23</v>
      </c>
      <c r="E13" s="7" t="str">
        <f t="shared" si="0"/>
        <v>Significantly Different</v>
      </c>
      <c r="G13">
        <f t="shared" si="1"/>
        <v>81.099999999999994</v>
      </c>
      <c r="H13">
        <f t="shared" si="2"/>
        <v>6</v>
      </c>
      <c r="I13" t="str">
        <f t="shared" si="3"/>
        <v>+/-</v>
      </c>
      <c r="J13" t="str">
        <f t="shared" si="4"/>
        <v>0.2</v>
      </c>
      <c r="K13" s="1">
        <f t="shared" si="5"/>
        <v>0.12158054711246201</v>
      </c>
      <c r="L13" s="1">
        <f t="shared" si="6"/>
        <v>-14.099999999999994</v>
      </c>
      <c r="M13" s="1">
        <f t="shared" si="7"/>
        <v>0.1359311840425404</v>
      </c>
      <c r="N13" s="1">
        <f t="shared" si="8"/>
        <v>-103.7289574082377</v>
      </c>
      <c r="O13" t="s">
        <v>42</v>
      </c>
    </row>
    <row r="14" spans="1:16" x14ac:dyDescent="0.35">
      <c r="A14" s="11">
        <v>4</v>
      </c>
      <c r="B14" s="10" t="s">
        <v>45</v>
      </c>
      <c r="C14" s="9">
        <v>78.8</v>
      </c>
      <c r="D14" s="8" t="s">
        <v>41</v>
      </c>
      <c r="E14" s="7" t="str">
        <f t="shared" si="0"/>
        <v>Significantly Different</v>
      </c>
      <c r="G14">
        <f t="shared" si="1"/>
        <v>78.8</v>
      </c>
      <c r="H14">
        <f t="shared" si="2"/>
        <v>6</v>
      </c>
      <c r="I14" t="str">
        <f t="shared" si="3"/>
        <v>+/-</v>
      </c>
      <c r="J14" t="str">
        <f t="shared" si="4"/>
        <v>0.3</v>
      </c>
      <c r="K14" s="1">
        <f t="shared" si="5"/>
        <v>0.18237082066869301</v>
      </c>
      <c r="L14" s="1">
        <f t="shared" si="6"/>
        <v>-11.799999999999997</v>
      </c>
      <c r="M14" s="1">
        <f t="shared" si="7"/>
        <v>0.19223572402239389</v>
      </c>
      <c r="N14" s="1">
        <f t="shared" si="8"/>
        <v>-61.382971661528394</v>
      </c>
      <c r="O14" t="s">
        <v>58</v>
      </c>
    </row>
    <row r="15" spans="1:16" x14ac:dyDescent="0.35">
      <c r="A15" s="11">
        <v>5</v>
      </c>
      <c r="B15" s="10" t="s">
        <v>50</v>
      </c>
      <c r="C15" s="9">
        <v>78</v>
      </c>
      <c r="D15" s="8" t="s">
        <v>41</v>
      </c>
      <c r="E15" s="7" t="str">
        <f t="shared" si="0"/>
        <v>Significantly Different</v>
      </c>
      <c r="G15">
        <f t="shared" si="1"/>
        <v>78</v>
      </c>
      <c r="H15">
        <f t="shared" si="2"/>
        <v>6</v>
      </c>
      <c r="I15" t="str">
        <f t="shared" si="3"/>
        <v>+/-</v>
      </c>
      <c r="J15" t="str">
        <f t="shared" si="4"/>
        <v>0.3</v>
      </c>
      <c r="K15" s="1">
        <f t="shared" si="5"/>
        <v>0.18237082066869301</v>
      </c>
      <c r="L15" s="1">
        <f t="shared" si="6"/>
        <v>-11</v>
      </c>
      <c r="M15" s="1">
        <f t="shared" si="7"/>
        <v>0.19223572402239389</v>
      </c>
      <c r="N15" s="1">
        <f t="shared" si="8"/>
        <v>-57.221414260746819</v>
      </c>
      <c r="O15" t="s">
        <v>18</v>
      </c>
    </row>
    <row r="16" spans="1:16" x14ac:dyDescent="0.35">
      <c r="A16" s="11">
        <v>6</v>
      </c>
      <c r="B16" s="10" t="s">
        <v>18</v>
      </c>
      <c r="C16" s="9">
        <v>77.3</v>
      </c>
      <c r="D16" s="8" t="s">
        <v>17</v>
      </c>
      <c r="E16" s="7" t="str">
        <f t="shared" si="0"/>
        <v>Significantly Different</v>
      </c>
      <c r="G16">
        <f t="shared" si="1"/>
        <v>77.3</v>
      </c>
      <c r="H16">
        <f t="shared" si="2"/>
        <v>6</v>
      </c>
      <c r="I16" t="str">
        <f t="shared" si="3"/>
        <v>+/-</v>
      </c>
      <c r="J16" t="str">
        <f t="shared" si="4"/>
        <v>0.1</v>
      </c>
      <c r="K16" s="1">
        <f t="shared" si="5"/>
        <v>6.0790273556231005E-2</v>
      </c>
      <c r="L16" s="1">
        <f t="shared" si="6"/>
        <v>-10.299999999999997</v>
      </c>
      <c r="M16" s="1">
        <f t="shared" si="7"/>
        <v>8.5970429323592404E-2</v>
      </c>
      <c r="N16" s="1">
        <f t="shared" si="8"/>
        <v>-119.80863747034265</v>
      </c>
      <c r="O16" t="s">
        <v>59</v>
      </c>
    </row>
    <row r="17" spans="1:15" x14ac:dyDescent="0.35">
      <c r="A17" s="11">
        <v>7</v>
      </c>
      <c r="B17" s="10" t="s">
        <v>38</v>
      </c>
      <c r="C17" s="9">
        <v>76.900000000000006</v>
      </c>
      <c r="D17" s="8" t="s">
        <v>23</v>
      </c>
      <c r="E17" s="7" t="str">
        <f t="shared" si="0"/>
        <v>Significantly Different</v>
      </c>
      <c r="G17">
        <f t="shared" si="1"/>
        <v>76.900000000000006</v>
      </c>
      <c r="H17">
        <f t="shared" si="2"/>
        <v>6</v>
      </c>
      <c r="I17" t="str">
        <f t="shared" si="3"/>
        <v>+/-</v>
      </c>
      <c r="J17" t="str">
        <f t="shared" si="4"/>
        <v>0.2</v>
      </c>
      <c r="K17" s="1">
        <f t="shared" si="5"/>
        <v>0.12158054711246201</v>
      </c>
      <c r="L17" s="1">
        <f t="shared" si="6"/>
        <v>-9.9000000000000057</v>
      </c>
      <c r="M17" s="1">
        <f t="shared" si="7"/>
        <v>0.1359311840425404</v>
      </c>
      <c r="N17" s="1">
        <f t="shared" si="8"/>
        <v>-72.830970095145702</v>
      </c>
      <c r="O17" t="s">
        <v>53</v>
      </c>
    </row>
    <row r="18" spans="1:15" x14ac:dyDescent="0.35">
      <c r="A18" s="11">
        <v>8</v>
      </c>
      <c r="B18" s="10" t="s">
        <v>65</v>
      </c>
      <c r="C18" s="9">
        <v>74.599999999999994</v>
      </c>
      <c r="D18" s="8" t="s">
        <v>47</v>
      </c>
      <c r="E18" s="7" t="str">
        <f t="shared" si="0"/>
        <v>Significantly Different</v>
      </c>
      <c r="G18">
        <f t="shared" si="1"/>
        <v>74.599999999999994</v>
      </c>
      <c r="H18">
        <f t="shared" si="2"/>
        <v>6</v>
      </c>
      <c r="I18" t="str">
        <f t="shared" si="3"/>
        <v>+/-</v>
      </c>
      <c r="J18" t="str">
        <f t="shared" si="4"/>
        <v>0.5</v>
      </c>
      <c r="K18" s="1">
        <f t="shared" si="5"/>
        <v>0.303951367781155</v>
      </c>
      <c r="L18" s="1">
        <f t="shared" si="6"/>
        <v>-7.5999999999999943</v>
      </c>
      <c r="M18" s="1">
        <f t="shared" si="7"/>
        <v>0.30997079109986531</v>
      </c>
      <c r="N18" s="1">
        <f t="shared" si="8"/>
        <v>-24.518439214975754</v>
      </c>
      <c r="O18" t="s">
        <v>48</v>
      </c>
    </row>
    <row r="19" spans="1:15" x14ac:dyDescent="0.35">
      <c r="A19" s="11">
        <v>8</v>
      </c>
      <c r="B19" s="10" t="s">
        <v>14</v>
      </c>
      <c r="C19" s="9">
        <v>74.599999999999994</v>
      </c>
      <c r="D19" s="8" t="s">
        <v>41</v>
      </c>
      <c r="E19" s="7" t="str">
        <f t="shared" si="0"/>
        <v>Significantly Different</v>
      </c>
      <c r="G19">
        <f t="shared" si="1"/>
        <v>74.599999999999994</v>
      </c>
      <c r="H19">
        <f t="shared" si="2"/>
        <v>6</v>
      </c>
      <c r="I19" t="str">
        <f t="shared" si="3"/>
        <v>+/-</v>
      </c>
      <c r="J19" t="str">
        <f t="shared" si="4"/>
        <v>0.3</v>
      </c>
      <c r="K19" s="1">
        <f t="shared" si="5"/>
        <v>0.18237082066869301</v>
      </c>
      <c r="L19" s="1">
        <f t="shared" si="6"/>
        <v>-7.5999999999999943</v>
      </c>
      <c r="M19" s="1">
        <f t="shared" si="7"/>
        <v>0.19223572402239389</v>
      </c>
      <c r="N19" s="1">
        <f t="shared" si="8"/>
        <v>-39.53479530742505</v>
      </c>
      <c r="O19" t="s">
        <v>15</v>
      </c>
    </row>
    <row r="20" spans="1:15" x14ac:dyDescent="0.35">
      <c r="A20" s="11">
        <v>10</v>
      </c>
      <c r="B20" s="10" t="s">
        <v>60</v>
      </c>
      <c r="C20" s="9">
        <v>73.400000000000006</v>
      </c>
      <c r="D20" s="12" t="s">
        <v>41</v>
      </c>
      <c r="E20" s="7" t="str">
        <f t="shared" si="0"/>
        <v>Significantly Different</v>
      </c>
      <c r="G20">
        <f t="shared" si="1"/>
        <v>73.400000000000006</v>
      </c>
      <c r="H20">
        <f t="shared" si="2"/>
        <v>6</v>
      </c>
      <c r="I20" t="str">
        <f t="shared" si="3"/>
        <v>+/-</v>
      </c>
      <c r="J20" t="str">
        <f t="shared" si="4"/>
        <v>0.3</v>
      </c>
      <c r="K20" s="1">
        <f t="shared" si="5"/>
        <v>0.18237082066869301</v>
      </c>
      <c r="L20" s="1">
        <f t="shared" si="6"/>
        <v>-6.4000000000000057</v>
      </c>
      <c r="M20" s="1">
        <f t="shared" si="7"/>
        <v>0.19223572402239389</v>
      </c>
      <c r="N20" s="1">
        <f t="shared" si="8"/>
        <v>-33.292459206252722</v>
      </c>
      <c r="O20" t="s">
        <v>37</v>
      </c>
    </row>
    <row r="21" spans="1:15" x14ac:dyDescent="0.35">
      <c r="A21" s="11">
        <v>11</v>
      </c>
      <c r="B21" s="10" t="s">
        <v>35</v>
      </c>
      <c r="C21" s="9">
        <v>72.5</v>
      </c>
      <c r="D21" s="8" t="s">
        <v>10</v>
      </c>
      <c r="E21" s="7" t="str">
        <f t="shared" si="0"/>
        <v>Significantly Different</v>
      </c>
      <c r="G21">
        <f t="shared" si="1"/>
        <v>72.5</v>
      </c>
      <c r="H21">
        <f t="shared" si="2"/>
        <v>6</v>
      </c>
      <c r="I21" t="str">
        <f t="shared" si="3"/>
        <v>+/-</v>
      </c>
      <c r="J21" t="str">
        <f t="shared" si="4"/>
        <v>0.6</v>
      </c>
      <c r="K21" s="1">
        <f t="shared" si="5"/>
        <v>0.36474164133738601</v>
      </c>
      <c r="L21" s="1">
        <f t="shared" si="6"/>
        <v>-5.5</v>
      </c>
      <c r="M21" s="1">
        <f t="shared" si="7"/>
        <v>0.36977279819442066</v>
      </c>
      <c r="N21" s="1">
        <f t="shared" si="8"/>
        <v>-14.873998376452199</v>
      </c>
      <c r="O21" t="s">
        <v>29</v>
      </c>
    </row>
    <row r="22" spans="1:15" x14ac:dyDescent="0.35">
      <c r="A22" s="11">
        <v>12</v>
      </c>
      <c r="B22" s="10" t="s">
        <v>56</v>
      </c>
      <c r="C22" s="9">
        <v>71.7</v>
      </c>
      <c r="D22" s="8" t="s">
        <v>12</v>
      </c>
      <c r="E22" s="7" t="str">
        <f t="shared" si="0"/>
        <v>Significantly Different</v>
      </c>
      <c r="G22">
        <f t="shared" si="1"/>
        <v>71.7</v>
      </c>
      <c r="H22">
        <f t="shared" si="2"/>
        <v>6</v>
      </c>
      <c r="I22" t="str">
        <f t="shared" si="3"/>
        <v>+/-</v>
      </c>
      <c r="J22" t="str">
        <f t="shared" si="4"/>
        <v>0.4</v>
      </c>
      <c r="K22" s="1">
        <f t="shared" si="5"/>
        <v>0.24316109422492402</v>
      </c>
      <c r="L22" s="1">
        <f t="shared" si="6"/>
        <v>-4.7000000000000028</v>
      </c>
      <c r="M22" s="1">
        <f t="shared" si="7"/>
        <v>0.25064471888253259</v>
      </c>
      <c r="N22" s="1">
        <f t="shared" si="8"/>
        <v>-18.751641849684091</v>
      </c>
      <c r="O22" t="s">
        <v>13</v>
      </c>
    </row>
    <row r="23" spans="1:15" x14ac:dyDescent="0.35">
      <c r="A23" s="11">
        <v>13</v>
      </c>
      <c r="B23" s="10" t="s">
        <v>66</v>
      </c>
      <c r="C23" s="9">
        <v>71.5</v>
      </c>
      <c r="D23" s="8" t="s">
        <v>12</v>
      </c>
      <c r="E23" s="7" t="str">
        <f t="shared" si="0"/>
        <v>Significantly Different</v>
      </c>
      <c r="G23">
        <f t="shared" si="1"/>
        <v>71.5</v>
      </c>
      <c r="H23">
        <f t="shared" si="2"/>
        <v>6</v>
      </c>
      <c r="I23" t="str">
        <f t="shared" si="3"/>
        <v>+/-</v>
      </c>
      <c r="J23" t="str">
        <f t="shared" si="4"/>
        <v>0.4</v>
      </c>
      <c r="K23" s="1">
        <f t="shared" si="5"/>
        <v>0.24316109422492402</v>
      </c>
      <c r="L23" s="1">
        <f t="shared" si="6"/>
        <v>-4.5</v>
      </c>
      <c r="M23" s="1">
        <f t="shared" si="7"/>
        <v>0.25064471888253259</v>
      </c>
      <c r="N23" s="1">
        <f t="shared" si="8"/>
        <v>-17.953699643314547</v>
      </c>
      <c r="O23" t="s">
        <v>67</v>
      </c>
    </row>
    <row r="24" spans="1:15" x14ac:dyDescent="0.35">
      <c r="A24" s="11">
        <v>14</v>
      </c>
      <c r="B24" s="10" t="s">
        <v>51</v>
      </c>
      <c r="C24" s="9">
        <v>71.400000000000006</v>
      </c>
      <c r="D24" s="8" t="s">
        <v>47</v>
      </c>
      <c r="E24" s="7" t="str">
        <f t="shared" si="0"/>
        <v>Significantly Different</v>
      </c>
      <c r="G24">
        <f t="shared" si="1"/>
        <v>71.400000000000006</v>
      </c>
      <c r="H24">
        <f t="shared" si="2"/>
        <v>6</v>
      </c>
      <c r="I24" t="str">
        <f t="shared" si="3"/>
        <v>+/-</v>
      </c>
      <c r="J24" t="str">
        <f t="shared" si="4"/>
        <v>0.5</v>
      </c>
      <c r="K24" s="1">
        <f t="shared" si="5"/>
        <v>0.303951367781155</v>
      </c>
      <c r="L24" s="1">
        <f t="shared" si="6"/>
        <v>-4.4000000000000057</v>
      </c>
      <c r="M24" s="1">
        <f t="shared" si="7"/>
        <v>0.30997079109986531</v>
      </c>
      <c r="N24" s="1">
        <f t="shared" si="8"/>
        <v>-14.194885861301779</v>
      </c>
      <c r="O24" t="s">
        <v>50</v>
      </c>
    </row>
    <row r="25" spans="1:15" x14ac:dyDescent="0.35">
      <c r="A25" s="11">
        <v>15</v>
      </c>
      <c r="B25" s="10" t="s">
        <v>24</v>
      </c>
      <c r="C25" s="9">
        <v>71.2</v>
      </c>
      <c r="D25" s="8" t="s">
        <v>41</v>
      </c>
      <c r="E25" s="7" t="str">
        <f t="shared" si="0"/>
        <v>Significantly Different</v>
      </c>
      <c r="G25">
        <f t="shared" si="1"/>
        <v>71.2</v>
      </c>
      <c r="H25">
        <f t="shared" si="2"/>
        <v>6</v>
      </c>
      <c r="I25" t="str">
        <f t="shared" si="3"/>
        <v>+/-</v>
      </c>
      <c r="J25" t="str">
        <f t="shared" si="4"/>
        <v>0.3</v>
      </c>
      <c r="K25" s="1">
        <f t="shared" si="5"/>
        <v>0.18237082066869301</v>
      </c>
      <c r="L25" s="1">
        <f t="shared" si="6"/>
        <v>-4.2000000000000028</v>
      </c>
      <c r="M25" s="1">
        <f t="shared" si="7"/>
        <v>0.19223572402239389</v>
      </c>
      <c r="N25" s="1">
        <f t="shared" si="8"/>
        <v>-21.848176354103348</v>
      </c>
      <c r="O25" t="s">
        <v>66</v>
      </c>
    </row>
    <row r="26" spans="1:15" x14ac:dyDescent="0.35">
      <c r="A26" s="11">
        <v>16</v>
      </c>
      <c r="B26" s="10" t="s">
        <v>64</v>
      </c>
      <c r="C26" s="9">
        <v>71</v>
      </c>
      <c r="D26" s="8" t="s">
        <v>47</v>
      </c>
      <c r="E26" s="7" t="str">
        <f t="shared" si="0"/>
        <v>Significantly Different</v>
      </c>
      <c r="G26">
        <f t="shared" si="1"/>
        <v>71</v>
      </c>
      <c r="H26">
        <f t="shared" si="2"/>
        <v>6</v>
      </c>
      <c r="I26" t="str">
        <f t="shared" si="3"/>
        <v>+/-</v>
      </c>
      <c r="J26" t="str">
        <f t="shared" si="4"/>
        <v>0.5</v>
      </c>
      <c r="K26" s="1">
        <f t="shared" si="5"/>
        <v>0.303951367781155</v>
      </c>
      <c r="L26" s="1">
        <f t="shared" si="6"/>
        <v>-4</v>
      </c>
      <c r="M26" s="1">
        <f t="shared" si="7"/>
        <v>0.30997079109986531</v>
      </c>
      <c r="N26" s="1">
        <f t="shared" si="8"/>
        <v>-12.90444169209251</v>
      </c>
      <c r="O26" t="s">
        <v>65</v>
      </c>
    </row>
    <row r="27" spans="1:15" x14ac:dyDescent="0.35">
      <c r="A27" s="11">
        <v>17</v>
      </c>
      <c r="B27" s="10" t="s">
        <v>54</v>
      </c>
      <c r="C27" s="9">
        <v>69.5</v>
      </c>
      <c r="D27" s="8" t="s">
        <v>10</v>
      </c>
      <c r="E27" s="7" t="str">
        <f t="shared" si="0"/>
        <v>Significantly Different</v>
      </c>
      <c r="G27">
        <f t="shared" si="1"/>
        <v>69.5</v>
      </c>
      <c r="H27">
        <f t="shared" si="2"/>
        <v>6</v>
      </c>
      <c r="I27" t="str">
        <f t="shared" si="3"/>
        <v>+/-</v>
      </c>
      <c r="J27" t="str">
        <f t="shared" si="4"/>
        <v>0.6</v>
      </c>
      <c r="K27" s="1">
        <f t="shared" si="5"/>
        <v>0.36474164133738601</v>
      </c>
      <c r="L27" s="1">
        <f t="shared" si="6"/>
        <v>-2.5</v>
      </c>
      <c r="M27" s="1">
        <f t="shared" si="7"/>
        <v>0.36977279819442066</v>
      </c>
      <c r="N27" s="1">
        <f t="shared" si="8"/>
        <v>-6.7609083529328187</v>
      </c>
      <c r="O27" t="s">
        <v>63</v>
      </c>
    </row>
    <row r="28" spans="1:15" x14ac:dyDescent="0.35">
      <c r="A28" s="11">
        <v>18</v>
      </c>
      <c r="B28" s="10" t="s">
        <v>16</v>
      </c>
      <c r="C28" s="9">
        <v>69.099999999999994</v>
      </c>
      <c r="D28" s="8" t="s">
        <v>99</v>
      </c>
      <c r="E28" s="7" t="str">
        <f t="shared" si="0"/>
        <v>Significantly Different</v>
      </c>
      <c r="G28">
        <f t="shared" si="1"/>
        <v>69.099999999999994</v>
      </c>
      <c r="H28">
        <f t="shared" si="2"/>
        <v>6</v>
      </c>
      <c r="I28" t="str">
        <f t="shared" si="3"/>
        <v>+/-</v>
      </c>
      <c r="J28" t="str">
        <f t="shared" si="4"/>
        <v>0.8</v>
      </c>
      <c r="K28" s="1">
        <f t="shared" si="5"/>
        <v>0.48632218844984804</v>
      </c>
      <c r="L28" s="1">
        <f t="shared" si="6"/>
        <v>-2.0999999999999943</v>
      </c>
      <c r="M28" s="1">
        <f t="shared" si="7"/>
        <v>0.49010685399991183</v>
      </c>
      <c r="N28" s="1">
        <f t="shared" si="8"/>
        <v>-4.2847799063841947</v>
      </c>
      <c r="O28" t="s">
        <v>64</v>
      </c>
    </row>
    <row r="29" spans="1:15" x14ac:dyDescent="0.35">
      <c r="A29" s="11">
        <v>19</v>
      </c>
      <c r="B29" s="10" t="s">
        <v>57</v>
      </c>
      <c r="C29" s="9">
        <v>69</v>
      </c>
      <c r="D29" s="8" t="s">
        <v>12</v>
      </c>
      <c r="E29" s="7" t="str">
        <f t="shared" si="0"/>
        <v>Significantly Different</v>
      </c>
      <c r="G29">
        <f t="shared" si="1"/>
        <v>69</v>
      </c>
      <c r="H29">
        <f t="shared" si="2"/>
        <v>6</v>
      </c>
      <c r="I29" t="str">
        <f t="shared" si="3"/>
        <v>+/-</v>
      </c>
      <c r="J29" t="str">
        <f t="shared" si="4"/>
        <v>0.4</v>
      </c>
      <c r="K29" s="1">
        <f t="shared" si="5"/>
        <v>0.24316109422492402</v>
      </c>
      <c r="L29" s="1">
        <f t="shared" si="6"/>
        <v>-2</v>
      </c>
      <c r="M29" s="1">
        <f t="shared" si="7"/>
        <v>0.25064471888253259</v>
      </c>
      <c r="N29" s="1">
        <f t="shared" si="8"/>
        <v>-7.9794220636953535</v>
      </c>
      <c r="O29" t="s">
        <v>39</v>
      </c>
    </row>
    <row r="30" spans="1:15" x14ac:dyDescent="0.35">
      <c r="A30" s="11">
        <v>20</v>
      </c>
      <c r="B30" s="10" t="s">
        <v>27</v>
      </c>
      <c r="C30" s="9">
        <v>66.599999999999994</v>
      </c>
      <c r="D30" s="8" t="s">
        <v>10</v>
      </c>
      <c r="E30" s="7" t="str">
        <f t="shared" si="0"/>
        <v>Not Significantly Different</v>
      </c>
      <c r="G30">
        <f t="shared" si="1"/>
        <v>66.599999999999994</v>
      </c>
      <c r="H30">
        <f t="shared" si="2"/>
        <v>6</v>
      </c>
      <c r="I30" t="str">
        <f t="shared" si="3"/>
        <v>+/-</v>
      </c>
      <c r="J30" t="str">
        <f t="shared" si="4"/>
        <v>0.6</v>
      </c>
      <c r="K30" s="1">
        <f t="shared" si="5"/>
        <v>0.36474164133738601</v>
      </c>
      <c r="L30" s="1">
        <f t="shared" si="6"/>
        <v>0.40000000000000568</v>
      </c>
      <c r="M30" s="1">
        <f t="shared" si="7"/>
        <v>0.36977279819442066</v>
      </c>
      <c r="N30" s="1">
        <f t="shared" si="8"/>
        <v>1.0817453364692664</v>
      </c>
      <c r="O30" t="s">
        <v>62</v>
      </c>
    </row>
    <row r="31" spans="1:15" x14ac:dyDescent="0.35">
      <c r="A31" s="11">
        <v>21</v>
      </c>
      <c r="B31" s="10" t="s">
        <v>31</v>
      </c>
      <c r="C31" s="9">
        <v>66.5</v>
      </c>
      <c r="D31" s="8" t="s">
        <v>12</v>
      </c>
      <c r="E31" s="7" t="str">
        <f t="shared" si="0"/>
        <v>Significantly Different</v>
      </c>
      <c r="G31">
        <f t="shared" si="1"/>
        <v>66.5</v>
      </c>
      <c r="H31">
        <f t="shared" si="2"/>
        <v>6</v>
      </c>
      <c r="I31" t="str">
        <f t="shared" si="3"/>
        <v>+/-</v>
      </c>
      <c r="J31" t="str">
        <f t="shared" si="4"/>
        <v>0.4</v>
      </c>
      <c r="K31" s="1">
        <f t="shared" si="5"/>
        <v>0.24316109422492402</v>
      </c>
      <c r="L31" s="1">
        <f t="shared" si="6"/>
        <v>0.5</v>
      </c>
      <c r="M31" s="1">
        <f t="shared" si="7"/>
        <v>0.25064471888253259</v>
      </c>
      <c r="N31" s="1">
        <f t="shared" si="8"/>
        <v>1.9948555159238384</v>
      </c>
      <c r="O31" t="s">
        <v>26</v>
      </c>
    </row>
    <row r="32" spans="1:15" x14ac:dyDescent="0.35">
      <c r="A32" s="11">
        <v>22</v>
      </c>
      <c r="B32" s="10" t="s">
        <v>32</v>
      </c>
      <c r="C32" s="9">
        <v>66.099999999999994</v>
      </c>
      <c r="D32" s="8" t="s">
        <v>106</v>
      </c>
      <c r="E32" s="7" t="str">
        <f t="shared" si="0"/>
        <v>Not Significantly Different</v>
      </c>
      <c r="G32">
        <f t="shared" si="1"/>
        <v>66.099999999999994</v>
      </c>
      <c r="H32">
        <f t="shared" si="2"/>
        <v>6</v>
      </c>
      <c r="I32" t="str">
        <f t="shared" si="3"/>
        <v>+/-</v>
      </c>
      <c r="J32" t="str">
        <f t="shared" si="4"/>
        <v>0.9</v>
      </c>
      <c r="K32" s="1">
        <f t="shared" si="5"/>
        <v>0.54711246200607899</v>
      </c>
      <c r="L32" s="1">
        <f t="shared" si="6"/>
        <v>0.90000000000000568</v>
      </c>
      <c r="M32" s="1">
        <f t="shared" si="7"/>
        <v>0.55047933970440222</v>
      </c>
      <c r="N32" s="1">
        <f t="shared" si="8"/>
        <v>1.6349387435381135</v>
      </c>
      <c r="O32" t="s">
        <v>56</v>
      </c>
    </row>
    <row r="33" spans="1:15" x14ac:dyDescent="0.35">
      <c r="A33" s="11">
        <v>23</v>
      </c>
      <c r="B33" s="10" t="s">
        <v>46</v>
      </c>
      <c r="C33" s="9">
        <v>65.2</v>
      </c>
      <c r="D33" s="8" t="s">
        <v>107</v>
      </c>
      <c r="E33" s="7" t="str">
        <f t="shared" si="0"/>
        <v>Significantly Different</v>
      </c>
      <c r="G33">
        <f t="shared" si="1"/>
        <v>65.2</v>
      </c>
      <c r="H33">
        <f t="shared" si="2"/>
        <v>6</v>
      </c>
      <c r="I33" t="str">
        <f t="shared" si="3"/>
        <v>+/-</v>
      </c>
      <c r="J33" t="str">
        <f t="shared" si="4"/>
        <v>1.0</v>
      </c>
      <c r="K33" s="1">
        <f t="shared" si="5"/>
        <v>0.60790273556231</v>
      </c>
      <c r="L33" s="1">
        <f t="shared" si="6"/>
        <v>1.7999999999999972</v>
      </c>
      <c r="M33" s="1">
        <f t="shared" si="7"/>
        <v>0.61093468821403585</v>
      </c>
      <c r="N33" s="1">
        <f t="shared" si="8"/>
        <v>2.9463051202117732</v>
      </c>
      <c r="O33" t="s">
        <v>61</v>
      </c>
    </row>
    <row r="34" spans="1:15" x14ac:dyDescent="0.35">
      <c r="A34" s="11">
        <v>24</v>
      </c>
      <c r="B34" s="10" t="s">
        <v>36</v>
      </c>
      <c r="C34" s="9">
        <v>64.900000000000006</v>
      </c>
      <c r="D34" s="8" t="s">
        <v>110</v>
      </c>
      <c r="E34" s="7" t="str">
        <f t="shared" si="0"/>
        <v>Significantly Different</v>
      </c>
      <c r="G34">
        <f t="shared" si="1"/>
        <v>64.900000000000006</v>
      </c>
      <c r="H34">
        <f t="shared" si="2"/>
        <v>6</v>
      </c>
      <c r="I34" t="str">
        <f t="shared" si="3"/>
        <v>+/-</v>
      </c>
      <c r="J34" t="str">
        <f t="shared" si="4"/>
        <v>1.1</v>
      </c>
      <c r="K34" s="1">
        <f t="shared" si="5"/>
        <v>0.66869300911854113</v>
      </c>
      <c r="L34" s="1">
        <f t="shared" si="6"/>
        <v>2.0999999999999943</v>
      </c>
      <c r="M34" s="1">
        <f t="shared" si="7"/>
        <v>0.67145051776214359</v>
      </c>
      <c r="N34" s="1">
        <f t="shared" si="8"/>
        <v>3.1275573470387936</v>
      </c>
      <c r="O34" t="s">
        <v>60</v>
      </c>
    </row>
    <row r="35" spans="1:15" x14ac:dyDescent="0.35">
      <c r="A35" s="11">
        <v>25</v>
      </c>
      <c r="B35" s="10" t="s">
        <v>58</v>
      </c>
      <c r="C35" s="9">
        <v>64.599999999999994</v>
      </c>
      <c r="D35" s="8" t="s">
        <v>10</v>
      </c>
      <c r="E35" s="7" t="str">
        <f t="shared" si="0"/>
        <v>Significantly Different</v>
      </c>
      <c r="G35">
        <f t="shared" si="1"/>
        <v>64.599999999999994</v>
      </c>
      <c r="H35">
        <f t="shared" si="2"/>
        <v>6</v>
      </c>
      <c r="I35" t="str">
        <f t="shared" si="3"/>
        <v>+/-</v>
      </c>
      <c r="J35" t="str">
        <f t="shared" si="4"/>
        <v>0.6</v>
      </c>
      <c r="K35" s="1">
        <f t="shared" si="5"/>
        <v>0.36474164133738601</v>
      </c>
      <c r="L35" s="1">
        <f t="shared" si="6"/>
        <v>2.4000000000000057</v>
      </c>
      <c r="M35" s="1">
        <f t="shared" si="7"/>
        <v>0.36977279819442066</v>
      </c>
      <c r="N35" s="1">
        <f t="shared" si="8"/>
        <v>6.4904720188155212</v>
      </c>
      <c r="O35" t="s">
        <v>35</v>
      </c>
    </row>
    <row r="36" spans="1:15" x14ac:dyDescent="0.35">
      <c r="A36" s="11">
        <v>26</v>
      </c>
      <c r="B36" s="10" t="s">
        <v>43</v>
      </c>
      <c r="C36" s="9">
        <v>64.2</v>
      </c>
      <c r="D36" s="8" t="s">
        <v>47</v>
      </c>
      <c r="E36" s="7" t="str">
        <f t="shared" si="0"/>
        <v>Significantly Different</v>
      </c>
      <c r="G36">
        <f t="shared" si="1"/>
        <v>64.2</v>
      </c>
      <c r="H36">
        <f t="shared" si="2"/>
        <v>6</v>
      </c>
      <c r="I36" t="str">
        <f t="shared" si="3"/>
        <v>+/-</v>
      </c>
      <c r="J36" t="str">
        <f t="shared" si="4"/>
        <v>0.5</v>
      </c>
      <c r="K36" s="1">
        <f t="shared" si="5"/>
        <v>0.303951367781155</v>
      </c>
      <c r="L36" s="1">
        <f t="shared" si="6"/>
        <v>2.7999999999999972</v>
      </c>
      <c r="M36" s="1">
        <f t="shared" si="7"/>
        <v>0.30997079109986531</v>
      </c>
      <c r="N36" s="1">
        <f t="shared" si="8"/>
        <v>9.0331091844647489</v>
      </c>
      <c r="O36" t="s">
        <v>57</v>
      </c>
    </row>
    <row r="37" spans="1:15" x14ac:dyDescent="0.35">
      <c r="A37" s="11">
        <v>27</v>
      </c>
      <c r="B37" s="10" t="s">
        <v>13</v>
      </c>
      <c r="C37" s="9">
        <v>63.7</v>
      </c>
      <c r="D37" s="8" t="s">
        <v>106</v>
      </c>
      <c r="E37" s="7" t="str">
        <f t="shared" si="0"/>
        <v>Significantly Different</v>
      </c>
      <c r="G37">
        <f t="shared" si="1"/>
        <v>63.7</v>
      </c>
      <c r="H37">
        <f t="shared" si="2"/>
        <v>6</v>
      </c>
      <c r="I37" t="str">
        <f t="shared" si="3"/>
        <v>+/-</v>
      </c>
      <c r="J37" t="str">
        <f t="shared" si="4"/>
        <v>0.9</v>
      </c>
      <c r="K37" s="1">
        <f t="shared" si="5"/>
        <v>0.54711246200607899</v>
      </c>
      <c r="L37" s="1">
        <f t="shared" si="6"/>
        <v>3.2999999999999972</v>
      </c>
      <c r="M37" s="1">
        <f t="shared" si="7"/>
        <v>0.55047933970440222</v>
      </c>
      <c r="N37" s="1">
        <f t="shared" si="8"/>
        <v>5.9947753929730396</v>
      </c>
      <c r="O37" t="s">
        <v>55</v>
      </c>
    </row>
    <row r="38" spans="1:15" x14ac:dyDescent="0.35">
      <c r="A38" s="11">
        <v>28</v>
      </c>
      <c r="B38" s="10" t="s">
        <v>63</v>
      </c>
      <c r="C38" s="9">
        <v>63.4</v>
      </c>
      <c r="D38" s="8" t="s">
        <v>10</v>
      </c>
      <c r="E38" s="7" t="str">
        <f t="shared" si="0"/>
        <v>Significantly Different</v>
      </c>
      <c r="G38">
        <f t="shared" si="1"/>
        <v>63.4</v>
      </c>
      <c r="H38">
        <f t="shared" si="2"/>
        <v>6</v>
      </c>
      <c r="I38" t="str">
        <f t="shared" si="3"/>
        <v>+/-</v>
      </c>
      <c r="J38" t="str">
        <f t="shared" si="4"/>
        <v>0.6</v>
      </c>
      <c r="K38" s="1">
        <f t="shared" si="5"/>
        <v>0.36474164133738601</v>
      </c>
      <c r="L38" s="1">
        <f t="shared" si="6"/>
        <v>3.6000000000000014</v>
      </c>
      <c r="M38" s="1">
        <f t="shared" si="7"/>
        <v>0.36977279819442066</v>
      </c>
      <c r="N38" s="1">
        <f t="shared" si="8"/>
        <v>9.7357080282232626</v>
      </c>
      <c r="O38" t="s">
        <v>54</v>
      </c>
    </row>
    <row r="39" spans="1:15" x14ac:dyDescent="0.35">
      <c r="A39" s="11">
        <v>29</v>
      </c>
      <c r="B39" s="10" t="s">
        <v>53</v>
      </c>
      <c r="C39" s="9">
        <v>62.9</v>
      </c>
      <c r="D39" s="8" t="s">
        <v>10</v>
      </c>
      <c r="E39" s="7" t="str">
        <f t="shared" si="0"/>
        <v>Significantly Different</v>
      </c>
      <c r="G39">
        <f t="shared" si="1"/>
        <v>62.9</v>
      </c>
      <c r="H39">
        <f t="shared" si="2"/>
        <v>6</v>
      </c>
      <c r="I39" t="str">
        <f t="shared" si="3"/>
        <v>+/-</v>
      </c>
      <c r="J39" t="str">
        <f t="shared" si="4"/>
        <v>0.6</v>
      </c>
      <c r="K39" s="1">
        <f t="shared" si="5"/>
        <v>0.36474164133738601</v>
      </c>
      <c r="L39" s="1">
        <f t="shared" si="6"/>
        <v>4.1000000000000014</v>
      </c>
      <c r="M39" s="1">
        <f t="shared" si="7"/>
        <v>0.36977279819442066</v>
      </c>
      <c r="N39" s="1">
        <f t="shared" si="8"/>
        <v>11.087889698809827</v>
      </c>
      <c r="O39" t="s">
        <v>28</v>
      </c>
    </row>
    <row r="40" spans="1:15" x14ac:dyDescent="0.35">
      <c r="A40" s="11">
        <v>30</v>
      </c>
      <c r="B40" s="10" t="s">
        <v>62</v>
      </c>
      <c r="C40" s="9">
        <v>62.4</v>
      </c>
      <c r="D40" s="8" t="s">
        <v>106</v>
      </c>
      <c r="E40" s="7" t="str">
        <f t="shared" si="0"/>
        <v>Significantly Different</v>
      </c>
      <c r="G40">
        <f t="shared" si="1"/>
        <v>62.4</v>
      </c>
      <c r="H40">
        <f t="shared" si="2"/>
        <v>6</v>
      </c>
      <c r="I40" t="str">
        <f t="shared" si="3"/>
        <v>+/-</v>
      </c>
      <c r="J40" t="str">
        <f t="shared" si="4"/>
        <v>0.9</v>
      </c>
      <c r="K40" s="1">
        <f t="shared" si="5"/>
        <v>0.54711246200607899</v>
      </c>
      <c r="L40" s="1">
        <f t="shared" si="6"/>
        <v>4.6000000000000014</v>
      </c>
      <c r="M40" s="1">
        <f t="shared" si="7"/>
        <v>0.55047933970440222</v>
      </c>
      <c r="N40" s="1">
        <f t="shared" si="8"/>
        <v>8.35635357808364</v>
      </c>
      <c r="O40" t="s">
        <v>52</v>
      </c>
    </row>
    <row r="41" spans="1:15" x14ac:dyDescent="0.35">
      <c r="A41" s="11">
        <v>31</v>
      </c>
      <c r="B41" s="10" t="s">
        <v>30</v>
      </c>
      <c r="C41" s="9">
        <v>61.3</v>
      </c>
      <c r="D41" s="8" t="s">
        <v>47</v>
      </c>
      <c r="E41" s="7" t="str">
        <f t="shared" si="0"/>
        <v>Significantly Different</v>
      </c>
      <c r="G41">
        <f t="shared" si="1"/>
        <v>61.3</v>
      </c>
      <c r="H41">
        <f t="shared" si="2"/>
        <v>6</v>
      </c>
      <c r="I41" t="str">
        <f t="shared" si="3"/>
        <v>+/-</v>
      </c>
      <c r="J41" t="str">
        <f t="shared" si="4"/>
        <v>0.5</v>
      </c>
      <c r="K41" s="1">
        <f t="shared" si="5"/>
        <v>0.303951367781155</v>
      </c>
      <c r="L41" s="1">
        <f t="shared" si="6"/>
        <v>5.7000000000000028</v>
      </c>
      <c r="M41" s="1">
        <f t="shared" si="7"/>
        <v>0.30997079109986531</v>
      </c>
      <c r="N41" s="1">
        <f t="shared" si="8"/>
        <v>18.388829411231836</v>
      </c>
      <c r="O41" t="s">
        <v>31</v>
      </c>
    </row>
    <row r="42" spans="1:15" x14ac:dyDescent="0.35">
      <c r="A42" s="11">
        <v>32</v>
      </c>
      <c r="B42" s="10" t="s">
        <v>29</v>
      </c>
      <c r="C42" s="9">
        <v>60.1</v>
      </c>
      <c r="D42" s="8" t="s">
        <v>12</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60.1</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6.8999999999999986</v>
      </c>
      <c r="M42" s="1">
        <f t="shared" ref="M42:M62" si="16">IF(AND(ISNUMBER(K42),ISNUMBER($I$7)),SQRT(K42^2+($I$7)^2),"N/A")</f>
        <v>0.25064471888253259</v>
      </c>
      <c r="N42" s="1">
        <f t="shared" ref="N42:N73" si="17">IF(AND(ISNUMBER(L42),ISNUMBER(M42),M42&lt;&gt;0),L42/M42,"NA")</f>
        <v>27.529006119748963</v>
      </c>
      <c r="O42" t="s">
        <v>21</v>
      </c>
    </row>
    <row r="43" spans="1:15" x14ac:dyDescent="0.35">
      <c r="A43" s="11">
        <v>33</v>
      </c>
      <c r="B43" s="10" t="s">
        <v>49</v>
      </c>
      <c r="C43" s="9">
        <v>59.1</v>
      </c>
      <c r="D43" s="8" t="s">
        <v>12</v>
      </c>
      <c r="E43" s="7" t="str">
        <f t="shared" si="9"/>
        <v>Significantly Different</v>
      </c>
      <c r="G43">
        <f t="shared" si="10"/>
        <v>59.1</v>
      </c>
      <c r="H43">
        <f t="shared" si="11"/>
        <v>6</v>
      </c>
      <c r="I43" t="str">
        <f t="shared" si="12"/>
        <v>+/-</v>
      </c>
      <c r="J43" t="str">
        <f t="shared" si="13"/>
        <v>0.4</v>
      </c>
      <c r="K43" s="1">
        <f t="shared" si="14"/>
        <v>0.24316109422492402</v>
      </c>
      <c r="L43" s="1">
        <f t="shared" si="15"/>
        <v>7.8999999999999986</v>
      </c>
      <c r="M43" s="1">
        <f t="shared" si="16"/>
        <v>0.25064471888253259</v>
      </c>
      <c r="N43" s="1">
        <f t="shared" si="17"/>
        <v>31.51871715159664</v>
      </c>
      <c r="O43" t="s">
        <v>33</v>
      </c>
    </row>
    <row r="44" spans="1:15" x14ac:dyDescent="0.35">
      <c r="A44" s="11">
        <v>34</v>
      </c>
      <c r="B44" s="10" t="s">
        <v>21</v>
      </c>
      <c r="C44" s="9">
        <v>58.7</v>
      </c>
      <c r="D44" s="8" t="s">
        <v>99</v>
      </c>
      <c r="E44" s="7" t="str">
        <f t="shared" si="9"/>
        <v>Significantly Different</v>
      </c>
      <c r="G44">
        <f t="shared" si="10"/>
        <v>58.7</v>
      </c>
      <c r="H44">
        <f t="shared" si="11"/>
        <v>6</v>
      </c>
      <c r="I44" t="str">
        <f t="shared" si="12"/>
        <v>+/-</v>
      </c>
      <c r="J44" t="str">
        <f t="shared" si="13"/>
        <v>0.8</v>
      </c>
      <c r="K44" s="1">
        <f t="shared" si="14"/>
        <v>0.48632218844984804</v>
      </c>
      <c r="L44" s="1">
        <f t="shared" si="15"/>
        <v>8.2999999999999972</v>
      </c>
      <c r="M44" s="1">
        <f t="shared" si="16"/>
        <v>0.49010685399991183</v>
      </c>
      <c r="N44" s="1">
        <f t="shared" si="17"/>
        <v>16.935082487137571</v>
      </c>
      <c r="O44" t="s">
        <v>49</v>
      </c>
    </row>
    <row r="45" spans="1:15" x14ac:dyDescent="0.35">
      <c r="A45" s="11">
        <v>35</v>
      </c>
      <c r="B45" s="10" t="s">
        <v>34</v>
      </c>
      <c r="C45" s="9">
        <v>56.7</v>
      </c>
      <c r="D45" s="8" t="s">
        <v>12</v>
      </c>
      <c r="E45" s="7" t="str">
        <f t="shared" si="9"/>
        <v>Significantly Different</v>
      </c>
      <c r="G45">
        <f t="shared" si="10"/>
        <v>56.7</v>
      </c>
      <c r="H45">
        <f t="shared" si="11"/>
        <v>6</v>
      </c>
      <c r="I45" t="str">
        <f t="shared" si="12"/>
        <v>+/-</v>
      </c>
      <c r="J45" t="str">
        <f t="shared" si="13"/>
        <v>0.4</v>
      </c>
      <c r="K45" s="1">
        <f t="shared" si="14"/>
        <v>0.24316109422492402</v>
      </c>
      <c r="L45" s="1">
        <f t="shared" si="15"/>
        <v>10.299999999999997</v>
      </c>
      <c r="M45" s="1">
        <f t="shared" si="16"/>
        <v>0.25064471888253259</v>
      </c>
      <c r="N45" s="1">
        <f t="shared" si="17"/>
        <v>41.09402362803106</v>
      </c>
      <c r="O45" t="s">
        <v>46</v>
      </c>
    </row>
    <row r="46" spans="1:15" x14ac:dyDescent="0.35">
      <c r="A46" s="11">
        <v>36</v>
      </c>
      <c r="B46" s="10" t="s">
        <v>22</v>
      </c>
      <c r="C46" s="9">
        <v>56.5</v>
      </c>
      <c r="D46" s="8" t="s">
        <v>12</v>
      </c>
      <c r="E46" s="7" t="str">
        <f t="shared" si="9"/>
        <v>Significantly Different</v>
      </c>
      <c r="G46">
        <f t="shared" si="10"/>
        <v>56.5</v>
      </c>
      <c r="H46">
        <f t="shared" si="11"/>
        <v>6</v>
      </c>
      <c r="I46" t="str">
        <f t="shared" si="12"/>
        <v>+/-</v>
      </c>
      <c r="J46" t="str">
        <f t="shared" si="13"/>
        <v>0.4</v>
      </c>
      <c r="K46" s="1">
        <f t="shared" si="14"/>
        <v>0.24316109422492402</v>
      </c>
      <c r="L46" s="1">
        <f t="shared" si="15"/>
        <v>10.5</v>
      </c>
      <c r="M46" s="1">
        <f t="shared" si="16"/>
        <v>0.25064471888253259</v>
      </c>
      <c r="N46" s="1">
        <f t="shared" si="17"/>
        <v>41.891965834400608</v>
      </c>
      <c r="O46" t="s">
        <v>45</v>
      </c>
    </row>
    <row r="47" spans="1:15" x14ac:dyDescent="0.35">
      <c r="A47" s="11">
        <v>37</v>
      </c>
      <c r="B47" s="10" t="s">
        <v>26</v>
      </c>
      <c r="C47" s="9">
        <v>56.1</v>
      </c>
      <c r="D47" s="8" t="s">
        <v>12</v>
      </c>
      <c r="E47" s="7" t="str">
        <f t="shared" si="9"/>
        <v>Significantly Different</v>
      </c>
      <c r="G47">
        <f t="shared" si="10"/>
        <v>56.1</v>
      </c>
      <c r="H47">
        <f t="shared" si="11"/>
        <v>6</v>
      </c>
      <c r="I47" t="str">
        <f t="shared" si="12"/>
        <v>+/-</v>
      </c>
      <c r="J47" t="str">
        <f t="shared" si="13"/>
        <v>0.4</v>
      </c>
      <c r="K47" s="1">
        <f t="shared" si="14"/>
        <v>0.24316109422492402</v>
      </c>
      <c r="L47" s="1">
        <f t="shared" si="15"/>
        <v>10.899999999999999</v>
      </c>
      <c r="M47" s="1">
        <f t="shared" si="16"/>
        <v>0.25064471888253259</v>
      </c>
      <c r="N47" s="1">
        <f t="shared" si="17"/>
        <v>43.487850247139669</v>
      </c>
      <c r="O47" t="s">
        <v>43</v>
      </c>
    </row>
    <row r="48" spans="1:15" x14ac:dyDescent="0.35">
      <c r="A48" s="11">
        <v>38</v>
      </c>
      <c r="B48" s="10" t="s">
        <v>19</v>
      </c>
      <c r="C48" s="9">
        <v>55.1</v>
      </c>
      <c r="D48" s="8" t="s">
        <v>12</v>
      </c>
      <c r="E48" s="7" t="str">
        <f t="shared" si="9"/>
        <v>Significantly Different</v>
      </c>
      <c r="G48">
        <f t="shared" si="10"/>
        <v>55.1</v>
      </c>
      <c r="H48">
        <f t="shared" si="11"/>
        <v>6</v>
      </c>
      <c r="I48" t="str">
        <f t="shared" si="12"/>
        <v>+/-</v>
      </c>
      <c r="J48" t="str">
        <f t="shared" si="13"/>
        <v>0.4</v>
      </c>
      <c r="K48" s="1">
        <f t="shared" si="14"/>
        <v>0.24316109422492402</v>
      </c>
      <c r="L48" s="1">
        <f t="shared" si="15"/>
        <v>11.899999999999999</v>
      </c>
      <c r="M48" s="1">
        <f t="shared" si="16"/>
        <v>0.25064471888253259</v>
      </c>
      <c r="N48" s="1">
        <f t="shared" si="17"/>
        <v>47.477561278987352</v>
      </c>
      <c r="O48" t="s">
        <v>40</v>
      </c>
    </row>
    <row r="49" spans="1:15" x14ac:dyDescent="0.35">
      <c r="A49" s="11">
        <v>39</v>
      </c>
      <c r="B49" s="10" t="s">
        <v>55</v>
      </c>
      <c r="C49" s="9">
        <v>53.3</v>
      </c>
      <c r="D49" s="8" t="s">
        <v>106</v>
      </c>
      <c r="E49" s="7" t="str">
        <f t="shared" si="9"/>
        <v>Significantly Different</v>
      </c>
      <c r="G49">
        <f t="shared" si="10"/>
        <v>53.3</v>
      </c>
      <c r="H49">
        <f t="shared" si="11"/>
        <v>6</v>
      </c>
      <c r="I49" t="str">
        <f t="shared" si="12"/>
        <v>+/-</v>
      </c>
      <c r="J49" t="str">
        <f t="shared" si="13"/>
        <v>0.9</v>
      </c>
      <c r="K49" s="1">
        <f t="shared" si="14"/>
        <v>0.54711246200607899</v>
      </c>
      <c r="L49" s="1">
        <f t="shared" si="15"/>
        <v>13.700000000000003</v>
      </c>
      <c r="M49" s="1">
        <f t="shared" si="16"/>
        <v>0.55047933970440222</v>
      </c>
      <c r="N49" s="1">
        <f t="shared" si="17"/>
        <v>24.887400873857796</v>
      </c>
      <c r="O49" t="s">
        <v>38</v>
      </c>
    </row>
    <row r="50" spans="1:15" x14ac:dyDescent="0.35">
      <c r="A50" s="11">
        <v>40</v>
      </c>
      <c r="B50" s="10" t="s">
        <v>40</v>
      </c>
      <c r="C50" s="9">
        <v>51.1</v>
      </c>
      <c r="D50" s="8" t="s">
        <v>47</v>
      </c>
      <c r="E50" s="7" t="str">
        <f t="shared" si="9"/>
        <v>Significantly Different</v>
      </c>
      <c r="G50">
        <f t="shared" si="10"/>
        <v>51.1</v>
      </c>
      <c r="H50">
        <f t="shared" si="11"/>
        <v>6</v>
      </c>
      <c r="I50" t="str">
        <f t="shared" si="12"/>
        <v>+/-</v>
      </c>
      <c r="J50" t="str">
        <f t="shared" si="13"/>
        <v>0.5</v>
      </c>
      <c r="K50" s="1">
        <f t="shared" si="14"/>
        <v>0.303951367781155</v>
      </c>
      <c r="L50" s="1">
        <f t="shared" si="15"/>
        <v>15.899999999999999</v>
      </c>
      <c r="M50" s="1">
        <f t="shared" si="16"/>
        <v>0.30997079109986531</v>
      </c>
      <c r="N50" s="1">
        <f t="shared" si="17"/>
        <v>51.295155726067726</v>
      </c>
      <c r="O50" t="s">
        <v>36</v>
      </c>
    </row>
    <row r="51" spans="1:15" x14ac:dyDescent="0.35">
      <c r="A51" s="11">
        <v>41</v>
      </c>
      <c r="B51" s="10" t="s">
        <v>25</v>
      </c>
      <c r="C51" s="9">
        <v>49.7</v>
      </c>
      <c r="D51" s="8" t="s">
        <v>118</v>
      </c>
      <c r="E51" s="7" t="str">
        <f t="shared" si="9"/>
        <v>Significantly Different</v>
      </c>
      <c r="G51">
        <f t="shared" si="10"/>
        <v>49.7</v>
      </c>
      <c r="H51">
        <f t="shared" si="11"/>
        <v>6</v>
      </c>
      <c r="I51" t="str">
        <f t="shared" si="12"/>
        <v>+/-</v>
      </c>
      <c r="J51" t="str">
        <f t="shared" si="13"/>
        <v>1.2</v>
      </c>
      <c r="K51" s="1">
        <f t="shared" si="14"/>
        <v>0.72948328267477203</v>
      </c>
      <c r="L51" s="1">
        <f t="shared" si="15"/>
        <v>17.299999999999997</v>
      </c>
      <c r="M51" s="1">
        <f t="shared" si="16"/>
        <v>0.73201182849801194</v>
      </c>
      <c r="N51" s="1">
        <f t="shared" si="17"/>
        <v>23.633497884176585</v>
      </c>
      <c r="O51" t="s">
        <v>34</v>
      </c>
    </row>
    <row r="52" spans="1:15" x14ac:dyDescent="0.35">
      <c r="A52" s="11">
        <v>42</v>
      </c>
      <c r="B52" s="10" t="s">
        <v>44</v>
      </c>
      <c r="C52" s="9">
        <v>47.6</v>
      </c>
      <c r="D52" s="8" t="s">
        <v>107</v>
      </c>
      <c r="E52" s="7" t="str">
        <f t="shared" si="9"/>
        <v>Significantly Different</v>
      </c>
      <c r="G52">
        <f t="shared" si="10"/>
        <v>47.6</v>
      </c>
      <c r="H52">
        <f t="shared" si="11"/>
        <v>6</v>
      </c>
      <c r="I52" t="str">
        <f t="shared" si="12"/>
        <v>+/-</v>
      </c>
      <c r="J52" t="str">
        <f t="shared" si="13"/>
        <v>1.0</v>
      </c>
      <c r="K52" s="1">
        <f t="shared" si="14"/>
        <v>0.60790273556231</v>
      </c>
      <c r="L52" s="1">
        <f t="shared" si="15"/>
        <v>19.399999999999999</v>
      </c>
      <c r="M52" s="1">
        <f t="shared" si="16"/>
        <v>0.61093468821403585</v>
      </c>
      <c r="N52" s="1">
        <f t="shared" si="17"/>
        <v>31.754621851171382</v>
      </c>
      <c r="O52" t="s">
        <v>32</v>
      </c>
    </row>
    <row r="53" spans="1:15" x14ac:dyDescent="0.35">
      <c r="A53" s="11">
        <v>43</v>
      </c>
      <c r="B53" s="10" t="s">
        <v>48</v>
      </c>
      <c r="C53" s="9">
        <v>47.4</v>
      </c>
      <c r="D53" s="8" t="s">
        <v>118</v>
      </c>
      <c r="E53" s="7" t="str">
        <f t="shared" si="9"/>
        <v>Significantly Different</v>
      </c>
      <c r="G53">
        <f t="shared" si="10"/>
        <v>47.4</v>
      </c>
      <c r="H53">
        <f t="shared" si="11"/>
        <v>6</v>
      </c>
      <c r="I53" t="str">
        <f t="shared" si="12"/>
        <v>+/-</v>
      </c>
      <c r="J53" t="str">
        <f t="shared" si="13"/>
        <v>1.2</v>
      </c>
      <c r="K53" s="1">
        <f t="shared" si="14"/>
        <v>0.72948328267477203</v>
      </c>
      <c r="L53" s="1">
        <f t="shared" si="15"/>
        <v>19.600000000000001</v>
      </c>
      <c r="M53" s="1">
        <f t="shared" si="16"/>
        <v>0.73201182849801194</v>
      </c>
      <c r="N53" s="1">
        <f t="shared" si="17"/>
        <v>26.775523614442839</v>
      </c>
      <c r="O53" t="s">
        <v>30</v>
      </c>
    </row>
    <row r="54" spans="1:15" x14ac:dyDescent="0.35">
      <c r="A54" s="11">
        <v>44</v>
      </c>
      <c r="B54" s="10" t="s">
        <v>67</v>
      </c>
      <c r="C54" s="9">
        <v>46.9</v>
      </c>
      <c r="D54" s="8" t="s">
        <v>107</v>
      </c>
      <c r="E54" s="7" t="str">
        <f t="shared" si="9"/>
        <v>Significantly Different</v>
      </c>
      <c r="G54">
        <f t="shared" si="10"/>
        <v>46.9</v>
      </c>
      <c r="H54">
        <f t="shared" si="11"/>
        <v>6</v>
      </c>
      <c r="I54" t="str">
        <f t="shared" si="12"/>
        <v>+/-</v>
      </c>
      <c r="J54" t="str">
        <f t="shared" si="13"/>
        <v>1.0</v>
      </c>
      <c r="K54" s="1">
        <f t="shared" si="14"/>
        <v>0.60790273556231</v>
      </c>
      <c r="L54" s="1">
        <f t="shared" si="15"/>
        <v>20.100000000000001</v>
      </c>
      <c r="M54" s="1">
        <f t="shared" si="16"/>
        <v>0.61093468821403585</v>
      </c>
      <c r="N54" s="1">
        <f t="shared" si="17"/>
        <v>32.900407175698192</v>
      </c>
      <c r="O54" t="s">
        <v>24</v>
      </c>
    </row>
    <row r="55" spans="1:15" x14ac:dyDescent="0.35">
      <c r="A55" s="11">
        <v>45</v>
      </c>
      <c r="B55" s="10" t="s">
        <v>59</v>
      </c>
      <c r="C55" s="9">
        <v>46</v>
      </c>
      <c r="D55" s="8" t="s">
        <v>47</v>
      </c>
      <c r="E55" s="7" t="str">
        <f t="shared" si="9"/>
        <v>Significantly Different</v>
      </c>
      <c r="G55">
        <f t="shared" si="10"/>
        <v>46</v>
      </c>
      <c r="H55">
        <f t="shared" si="11"/>
        <v>6</v>
      </c>
      <c r="I55" t="str">
        <f t="shared" si="12"/>
        <v>+/-</v>
      </c>
      <c r="J55" t="str">
        <f t="shared" si="13"/>
        <v>0.5</v>
      </c>
      <c r="K55" s="1">
        <f t="shared" si="14"/>
        <v>0.303951367781155</v>
      </c>
      <c r="L55" s="1">
        <f t="shared" si="15"/>
        <v>21</v>
      </c>
      <c r="M55" s="1">
        <f t="shared" si="16"/>
        <v>0.30997079109986531</v>
      </c>
      <c r="N55" s="1">
        <f t="shared" si="17"/>
        <v>67.74831888348568</v>
      </c>
      <c r="O55" t="s">
        <v>27</v>
      </c>
    </row>
    <row r="56" spans="1:15" x14ac:dyDescent="0.35">
      <c r="A56" s="11">
        <v>46</v>
      </c>
      <c r="B56" s="10" t="s">
        <v>42</v>
      </c>
      <c r="C56" s="9">
        <v>45.7</v>
      </c>
      <c r="D56" s="8" t="s">
        <v>12</v>
      </c>
      <c r="E56" s="7" t="str">
        <f t="shared" si="9"/>
        <v>Significantly Different</v>
      </c>
      <c r="G56">
        <f t="shared" si="10"/>
        <v>45.7</v>
      </c>
      <c r="H56">
        <f t="shared" si="11"/>
        <v>6</v>
      </c>
      <c r="I56" t="str">
        <f t="shared" si="12"/>
        <v>+/-</v>
      </c>
      <c r="J56" t="str">
        <f t="shared" si="13"/>
        <v>0.4</v>
      </c>
      <c r="K56" s="1">
        <f t="shared" si="14"/>
        <v>0.24316109422492402</v>
      </c>
      <c r="L56" s="1">
        <f t="shared" si="15"/>
        <v>21.299999999999997</v>
      </c>
      <c r="M56" s="1">
        <f t="shared" si="16"/>
        <v>0.25064471888253259</v>
      </c>
      <c r="N56" s="1">
        <f t="shared" si="17"/>
        <v>84.980844978355506</v>
      </c>
      <c r="O56" t="s">
        <v>25</v>
      </c>
    </row>
    <row r="57" spans="1:15" x14ac:dyDescent="0.35">
      <c r="A57" s="11">
        <v>47</v>
      </c>
      <c r="B57" s="10" t="s">
        <v>37</v>
      </c>
      <c r="C57" s="9">
        <v>45.6</v>
      </c>
      <c r="D57" s="8" t="s">
        <v>41</v>
      </c>
      <c r="E57" s="7" t="str">
        <f t="shared" si="9"/>
        <v>Significantly Different</v>
      </c>
      <c r="G57">
        <f t="shared" si="10"/>
        <v>45.6</v>
      </c>
      <c r="H57">
        <f t="shared" si="11"/>
        <v>6</v>
      </c>
      <c r="I57" t="str">
        <f t="shared" si="12"/>
        <v>+/-</v>
      </c>
      <c r="J57" t="str">
        <f t="shared" si="13"/>
        <v>0.3</v>
      </c>
      <c r="K57" s="1">
        <f t="shared" si="14"/>
        <v>0.18237082066869301</v>
      </c>
      <c r="L57" s="1">
        <f t="shared" si="15"/>
        <v>21.4</v>
      </c>
      <c r="M57" s="1">
        <f t="shared" si="16"/>
        <v>0.19223572402239389</v>
      </c>
      <c r="N57" s="1">
        <f t="shared" si="17"/>
        <v>111.32166047090745</v>
      </c>
      <c r="O57" t="s">
        <v>22</v>
      </c>
    </row>
    <row r="58" spans="1:15" x14ac:dyDescent="0.35">
      <c r="A58" s="11">
        <v>48</v>
      </c>
      <c r="B58" s="10" t="s">
        <v>52</v>
      </c>
      <c r="C58" s="9">
        <v>44</v>
      </c>
      <c r="D58" s="8" t="s">
        <v>99</v>
      </c>
      <c r="E58" s="7" t="str">
        <f t="shared" si="9"/>
        <v>Significantly Different</v>
      </c>
      <c r="G58">
        <f t="shared" si="10"/>
        <v>44</v>
      </c>
      <c r="H58">
        <f t="shared" si="11"/>
        <v>6</v>
      </c>
      <c r="I58" t="str">
        <f t="shared" si="12"/>
        <v>+/-</v>
      </c>
      <c r="J58" t="str">
        <f t="shared" si="13"/>
        <v>0.8</v>
      </c>
      <c r="K58" s="1">
        <f t="shared" si="14"/>
        <v>0.48632218844984804</v>
      </c>
      <c r="L58" s="1">
        <f t="shared" si="15"/>
        <v>23</v>
      </c>
      <c r="M58" s="1">
        <f t="shared" si="16"/>
        <v>0.49010685399991183</v>
      </c>
      <c r="N58" s="1">
        <f t="shared" si="17"/>
        <v>46.928541831827019</v>
      </c>
      <c r="O58" t="s">
        <v>19</v>
      </c>
    </row>
    <row r="59" spans="1:15" x14ac:dyDescent="0.35">
      <c r="A59" s="11">
        <v>49</v>
      </c>
      <c r="B59" s="10" t="s">
        <v>11</v>
      </c>
      <c r="C59" s="9">
        <v>43.5</v>
      </c>
      <c r="D59" s="8" t="s">
        <v>117</v>
      </c>
      <c r="E59" s="7" t="str">
        <f t="shared" si="9"/>
        <v>Significantly Different</v>
      </c>
      <c r="G59">
        <f t="shared" si="10"/>
        <v>43.5</v>
      </c>
      <c r="H59">
        <f t="shared" si="11"/>
        <v>6</v>
      </c>
      <c r="I59" t="str">
        <f t="shared" si="12"/>
        <v>+/-</v>
      </c>
      <c r="J59" t="str">
        <f t="shared" si="13"/>
        <v>1.3</v>
      </c>
      <c r="K59" s="1">
        <f t="shared" si="14"/>
        <v>0.79027355623100304</v>
      </c>
      <c r="L59" s="1">
        <f t="shared" si="15"/>
        <v>23.5</v>
      </c>
      <c r="M59" s="1">
        <f t="shared" si="16"/>
        <v>0.79260819516141623</v>
      </c>
      <c r="N59" s="1">
        <f t="shared" si="17"/>
        <v>29.648949056367222</v>
      </c>
      <c r="O59" t="s">
        <v>16</v>
      </c>
    </row>
    <row r="60" spans="1:15" x14ac:dyDescent="0.35">
      <c r="A60" s="11">
        <v>50</v>
      </c>
      <c r="B60" s="10" t="s">
        <v>15</v>
      </c>
      <c r="C60" s="9">
        <v>40.4</v>
      </c>
      <c r="D60" s="8" t="s">
        <v>121</v>
      </c>
      <c r="E60" s="7" t="str">
        <f t="shared" si="9"/>
        <v>Significantly Different</v>
      </c>
      <c r="G60">
        <f t="shared" si="10"/>
        <v>40.4</v>
      </c>
      <c r="H60">
        <f t="shared" si="11"/>
        <v>6</v>
      </c>
      <c r="I60" t="str">
        <f t="shared" si="12"/>
        <v>+/-</v>
      </c>
      <c r="J60" t="str">
        <f t="shared" si="13"/>
        <v>1.4</v>
      </c>
      <c r="K60" s="1">
        <f t="shared" si="14"/>
        <v>0.85106382978723394</v>
      </c>
      <c r="L60" s="1">
        <f t="shared" si="15"/>
        <v>26.6</v>
      </c>
      <c r="M60" s="1">
        <f t="shared" si="16"/>
        <v>0.85323214879137987</v>
      </c>
      <c r="N60" s="1">
        <f t="shared" si="17"/>
        <v>31.175571663209627</v>
      </c>
      <c r="O60" t="s">
        <v>14</v>
      </c>
    </row>
    <row r="61" spans="1:15" x14ac:dyDescent="0.35">
      <c r="A61" s="11">
        <v>51</v>
      </c>
      <c r="B61" s="10" t="s">
        <v>28</v>
      </c>
      <c r="C61" s="9">
        <v>33.5</v>
      </c>
      <c r="D61" s="8" t="s">
        <v>10</v>
      </c>
      <c r="E61" s="7" t="str">
        <f t="shared" si="9"/>
        <v>Significantly Different</v>
      </c>
      <c r="G61">
        <f t="shared" si="10"/>
        <v>33.5</v>
      </c>
      <c r="H61">
        <f t="shared" si="11"/>
        <v>6</v>
      </c>
      <c r="I61" t="str">
        <f t="shared" si="12"/>
        <v>+/-</v>
      </c>
      <c r="J61" t="str">
        <f t="shared" si="13"/>
        <v>0.6</v>
      </c>
      <c r="K61" s="1">
        <f t="shared" si="14"/>
        <v>0.36474164133738601</v>
      </c>
      <c r="L61" s="1">
        <f t="shared" si="15"/>
        <v>33.5</v>
      </c>
      <c r="M61" s="1">
        <f t="shared" si="16"/>
        <v>0.36977279819442066</v>
      </c>
      <c r="N61" s="1">
        <f t="shared" si="17"/>
        <v>90.596171929299771</v>
      </c>
      <c r="O61" t="s">
        <v>11</v>
      </c>
    </row>
    <row r="62" spans="1:15" ht="15" thickBot="1" x14ac:dyDescent="0.4">
      <c r="A62" s="6"/>
      <c r="B62" s="5" t="s">
        <v>9</v>
      </c>
      <c r="C62" s="4">
        <v>94.8</v>
      </c>
      <c r="D62" s="3" t="s">
        <v>41</v>
      </c>
      <c r="E62" s="2" t="str">
        <f t="shared" si="9"/>
        <v>Significantly Different</v>
      </c>
      <c r="G62">
        <f t="shared" si="10"/>
        <v>94.8</v>
      </c>
      <c r="H62">
        <f t="shared" si="11"/>
        <v>6</v>
      </c>
      <c r="I62" t="str">
        <f t="shared" si="12"/>
        <v>+/-</v>
      </c>
      <c r="J62" t="str">
        <f t="shared" si="13"/>
        <v>0.3</v>
      </c>
      <c r="K62" s="1">
        <f t="shared" si="14"/>
        <v>0.18237082066869301</v>
      </c>
      <c r="L62" s="1">
        <f t="shared" si="15"/>
        <v>-27.799999999999997</v>
      </c>
      <c r="M62" s="1">
        <f t="shared" si="16"/>
        <v>0.19223572402239389</v>
      </c>
      <c r="N62" s="1">
        <f t="shared" si="17"/>
        <v>-144.61411967716015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74" priority="1" operator="equal">
      <formula>"OTHER ERROR"</formula>
    </cfRule>
    <cfRule type="cellIs" dxfId="373" priority="2" operator="equal">
      <formula>"Statistical Test not applicable"</formula>
    </cfRule>
    <cfRule type="cellIs" dxfId="372" priority="3" operator="equal">
      <formula>"Geography Selected"</formula>
    </cfRule>
  </conditionalFormatting>
  <conditionalFormatting sqref="E10:J62">
    <cfRule type="cellIs" dxfId="371" priority="4" operator="equal">
      <formula>"Not Significantly Different"</formula>
    </cfRule>
  </conditionalFormatting>
  <conditionalFormatting sqref="F10:J62">
    <cfRule type="cellIs" dxfId="3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78C97CC-D7A7-4A20-9BDE-0EAA661D6318}">
      <formula1>$O$10:$O$62</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D87BB-F078-4C2E-8125-C91AC84D0404}">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168</v>
      </c>
    </row>
    <row r="2" spans="1:16" x14ac:dyDescent="0.35">
      <c r="A2" s="25" t="s">
        <v>92</v>
      </c>
      <c r="B2" t="s">
        <v>167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12.3</v>
      </c>
      <c r="C6" t="s">
        <v>86</v>
      </c>
      <c r="H6" s="13" t="s">
        <v>85</v>
      </c>
      <c r="I6">
        <f>VLOOKUP($B$4,$B$9:$K$62,6,FALSE)</f>
        <v>12.3</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12.3</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19.2</v>
      </c>
      <c r="D11" s="12" t="s">
        <v>117</v>
      </c>
      <c r="E11" s="7" t="str">
        <f t="shared" si="0"/>
        <v>Significantly Different</v>
      </c>
      <c r="G11">
        <f t="shared" si="1"/>
        <v>19.2</v>
      </c>
      <c r="H11">
        <f t="shared" si="2"/>
        <v>6</v>
      </c>
      <c r="I11" t="str">
        <f t="shared" si="3"/>
        <v>+/-</v>
      </c>
      <c r="J11" t="str">
        <f t="shared" si="4"/>
        <v>1.3</v>
      </c>
      <c r="K11" s="1">
        <f t="shared" si="5"/>
        <v>0.79027355623100304</v>
      </c>
      <c r="L11" s="1">
        <f t="shared" si="6"/>
        <v>-6.8999999999999986</v>
      </c>
      <c r="M11" s="1">
        <f t="shared" si="7"/>
        <v>0.79260819516141623</v>
      </c>
      <c r="N11" s="1">
        <f t="shared" si="8"/>
        <v>-8.7054361059120762</v>
      </c>
      <c r="O11" t="s">
        <v>51</v>
      </c>
    </row>
    <row r="12" spans="1:16" x14ac:dyDescent="0.35">
      <c r="A12" s="11">
        <v>2</v>
      </c>
      <c r="B12" s="10" t="s">
        <v>59</v>
      </c>
      <c r="C12" s="9">
        <v>16.3</v>
      </c>
      <c r="D12" s="8" t="s">
        <v>47</v>
      </c>
      <c r="E12" s="7" t="str">
        <f t="shared" si="0"/>
        <v>Significantly Different</v>
      </c>
      <c r="G12">
        <f t="shared" si="1"/>
        <v>16.3</v>
      </c>
      <c r="H12">
        <f t="shared" si="2"/>
        <v>6</v>
      </c>
      <c r="I12" t="str">
        <f t="shared" si="3"/>
        <v>+/-</v>
      </c>
      <c r="J12" t="str">
        <f t="shared" si="4"/>
        <v>0.5</v>
      </c>
      <c r="K12" s="1">
        <f t="shared" si="5"/>
        <v>0.303951367781155</v>
      </c>
      <c r="L12" s="1">
        <f t="shared" si="6"/>
        <v>-4</v>
      </c>
      <c r="M12" s="1">
        <f t="shared" si="7"/>
        <v>0.30997079109986531</v>
      </c>
      <c r="N12" s="1">
        <f t="shared" si="8"/>
        <v>-12.90444169209251</v>
      </c>
      <c r="O12" t="s">
        <v>44</v>
      </c>
    </row>
    <row r="13" spans="1:16" x14ac:dyDescent="0.35">
      <c r="A13" s="11">
        <v>3</v>
      </c>
      <c r="B13" s="10" t="s">
        <v>46</v>
      </c>
      <c r="C13" s="9">
        <v>15.9</v>
      </c>
      <c r="D13" s="8" t="s">
        <v>110</v>
      </c>
      <c r="E13" s="7" t="str">
        <f t="shared" si="0"/>
        <v>Significantly Different</v>
      </c>
      <c r="G13">
        <f t="shared" si="1"/>
        <v>15.9</v>
      </c>
      <c r="H13">
        <f t="shared" si="2"/>
        <v>6</v>
      </c>
      <c r="I13" t="str">
        <f t="shared" si="3"/>
        <v>+/-</v>
      </c>
      <c r="J13" t="str">
        <f t="shared" si="4"/>
        <v>1.1</v>
      </c>
      <c r="K13" s="1">
        <f t="shared" si="5"/>
        <v>0.66869300911854113</v>
      </c>
      <c r="L13" s="1">
        <f t="shared" si="6"/>
        <v>-3.5999999999999996</v>
      </c>
      <c r="M13" s="1">
        <f t="shared" si="7"/>
        <v>0.67145051776214359</v>
      </c>
      <c r="N13" s="1">
        <f t="shared" si="8"/>
        <v>-5.3615268806379461</v>
      </c>
      <c r="O13" t="s">
        <v>42</v>
      </c>
    </row>
    <row r="14" spans="1:16" x14ac:dyDescent="0.35">
      <c r="A14" s="11">
        <v>4</v>
      </c>
      <c r="B14" s="10" t="s">
        <v>11</v>
      </c>
      <c r="C14" s="9">
        <v>15.8</v>
      </c>
      <c r="D14" s="8" t="s">
        <v>118</v>
      </c>
      <c r="E14" s="7" t="str">
        <f t="shared" si="0"/>
        <v>Significantly Different</v>
      </c>
      <c r="G14">
        <f t="shared" si="1"/>
        <v>15.8</v>
      </c>
      <c r="H14">
        <f t="shared" si="2"/>
        <v>6</v>
      </c>
      <c r="I14" t="str">
        <f t="shared" si="3"/>
        <v>+/-</v>
      </c>
      <c r="J14" t="str">
        <f t="shared" si="4"/>
        <v>1.2</v>
      </c>
      <c r="K14" s="1">
        <f t="shared" si="5"/>
        <v>0.72948328267477203</v>
      </c>
      <c r="L14" s="1">
        <f t="shared" si="6"/>
        <v>-3.5</v>
      </c>
      <c r="M14" s="1">
        <f t="shared" si="7"/>
        <v>0.73201182849801194</v>
      </c>
      <c r="N14" s="1">
        <f t="shared" si="8"/>
        <v>-4.7813435025790785</v>
      </c>
      <c r="O14" t="s">
        <v>58</v>
      </c>
    </row>
    <row r="15" spans="1:16" x14ac:dyDescent="0.35">
      <c r="A15" s="11">
        <v>5</v>
      </c>
      <c r="B15" s="10" t="s">
        <v>43</v>
      </c>
      <c r="C15" s="9">
        <v>14.8</v>
      </c>
      <c r="D15" s="8" t="s">
        <v>47</v>
      </c>
      <c r="E15" s="7" t="str">
        <f t="shared" si="0"/>
        <v>Significantly Different</v>
      </c>
      <c r="G15">
        <f t="shared" si="1"/>
        <v>14.8</v>
      </c>
      <c r="H15">
        <f t="shared" si="2"/>
        <v>6</v>
      </c>
      <c r="I15" t="str">
        <f t="shared" si="3"/>
        <v>+/-</v>
      </c>
      <c r="J15" t="str">
        <f t="shared" si="4"/>
        <v>0.5</v>
      </c>
      <c r="K15" s="1">
        <f t="shared" si="5"/>
        <v>0.303951367781155</v>
      </c>
      <c r="L15" s="1">
        <f t="shared" si="6"/>
        <v>-2.5</v>
      </c>
      <c r="M15" s="1">
        <f t="shared" si="7"/>
        <v>0.30997079109986531</v>
      </c>
      <c r="N15" s="1">
        <f t="shared" si="8"/>
        <v>-8.0652760575578188</v>
      </c>
      <c r="O15" t="s">
        <v>18</v>
      </c>
    </row>
    <row r="16" spans="1:16" x14ac:dyDescent="0.35">
      <c r="A16" s="11">
        <v>5</v>
      </c>
      <c r="B16" s="10" t="s">
        <v>19</v>
      </c>
      <c r="C16" s="9">
        <v>14.8</v>
      </c>
      <c r="D16" s="8" t="s">
        <v>12</v>
      </c>
      <c r="E16" s="7" t="str">
        <f t="shared" si="0"/>
        <v>Significantly Different</v>
      </c>
      <c r="G16">
        <f t="shared" si="1"/>
        <v>14.8</v>
      </c>
      <c r="H16">
        <f t="shared" si="2"/>
        <v>6</v>
      </c>
      <c r="I16" t="str">
        <f t="shared" si="3"/>
        <v>+/-</v>
      </c>
      <c r="J16" t="str">
        <f t="shared" si="4"/>
        <v>0.4</v>
      </c>
      <c r="K16" s="1">
        <f t="shared" si="5"/>
        <v>0.24316109422492402</v>
      </c>
      <c r="L16" s="1">
        <f t="shared" si="6"/>
        <v>-2.5</v>
      </c>
      <c r="M16" s="1">
        <f t="shared" si="7"/>
        <v>0.25064471888253259</v>
      </c>
      <c r="N16" s="1">
        <f t="shared" si="8"/>
        <v>-9.9742775796191925</v>
      </c>
      <c r="O16" t="s">
        <v>59</v>
      </c>
    </row>
    <row r="17" spans="1:15" x14ac:dyDescent="0.35">
      <c r="A17" s="11">
        <v>7</v>
      </c>
      <c r="B17" s="10" t="s">
        <v>63</v>
      </c>
      <c r="C17" s="9">
        <v>14.7</v>
      </c>
      <c r="D17" s="8" t="s">
        <v>10</v>
      </c>
      <c r="E17" s="7" t="str">
        <f t="shared" si="0"/>
        <v>Significantly Different</v>
      </c>
      <c r="G17">
        <f t="shared" si="1"/>
        <v>14.7</v>
      </c>
      <c r="H17">
        <f t="shared" si="2"/>
        <v>6</v>
      </c>
      <c r="I17" t="str">
        <f t="shared" si="3"/>
        <v>+/-</v>
      </c>
      <c r="J17" t="str">
        <f t="shared" si="4"/>
        <v>0.6</v>
      </c>
      <c r="K17" s="1">
        <f t="shared" si="5"/>
        <v>0.36474164133738601</v>
      </c>
      <c r="L17" s="1">
        <f t="shared" si="6"/>
        <v>-2.3999999999999986</v>
      </c>
      <c r="M17" s="1">
        <f t="shared" si="7"/>
        <v>0.36977279819442066</v>
      </c>
      <c r="N17" s="1">
        <f t="shared" si="8"/>
        <v>-6.4904720188155016</v>
      </c>
      <c r="O17" t="s">
        <v>53</v>
      </c>
    </row>
    <row r="18" spans="1:15" x14ac:dyDescent="0.35">
      <c r="A18" s="11">
        <v>8</v>
      </c>
      <c r="B18" s="10" t="s">
        <v>67</v>
      </c>
      <c r="C18" s="9">
        <v>14.5</v>
      </c>
      <c r="D18" s="8" t="s">
        <v>99</v>
      </c>
      <c r="E18" s="7" t="str">
        <f t="shared" si="0"/>
        <v>Significantly Different</v>
      </c>
      <c r="G18">
        <f t="shared" si="1"/>
        <v>14.5</v>
      </c>
      <c r="H18">
        <f t="shared" si="2"/>
        <v>6</v>
      </c>
      <c r="I18" t="str">
        <f t="shared" si="3"/>
        <v>+/-</v>
      </c>
      <c r="J18" t="str">
        <f t="shared" si="4"/>
        <v>0.8</v>
      </c>
      <c r="K18" s="1">
        <f t="shared" si="5"/>
        <v>0.48632218844984804</v>
      </c>
      <c r="L18" s="1">
        <f t="shared" si="6"/>
        <v>-2.1999999999999993</v>
      </c>
      <c r="M18" s="1">
        <f t="shared" si="7"/>
        <v>0.49010685399991183</v>
      </c>
      <c r="N18" s="1">
        <f t="shared" si="8"/>
        <v>-4.4888170447834526</v>
      </c>
      <c r="O18" t="s">
        <v>48</v>
      </c>
    </row>
    <row r="19" spans="1:15" x14ac:dyDescent="0.35">
      <c r="A19" s="11">
        <v>9</v>
      </c>
      <c r="B19" s="10" t="s">
        <v>42</v>
      </c>
      <c r="C19" s="9">
        <v>14.2</v>
      </c>
      <c r="D19" s="8" t="s">
        <v>12</v>
      </c>
      <c r="E19" s="7" t="str">
        <f t="shared" si="0"/>
        <v>Significantly Different</v>
      </c>
      <c r="G19">
        <f t="shared" si="1"/>
        <v>14.2</v>
      </c>
      <c r="H19">
        <f t="shared" si="2"/>
        <v>6</v>
      </c>
      <c r="I19" t="str">
        <f t="shared" si="3"/>
        <v>+/-</v>
      </c>
      <c r="J19" t="str">
        <f t="shared" si="4"/>
        <v>0.4</v>
      </c>
      <c r="K19" s="1">
        <f t="shared" si="5"/>
        <v>0.24316109422492402</v>
      </c>
      <c r="L19" s="1">
        <f t="shared" si="6"/>
        <v>-1.8999999999999986</v>
      </c>
      <c r="M19" s="1">
        <f t="shared" si="7"/>
        <v>0.25064471888253259</v>
      </c>
      <c r="N19" s="1">
        <f t="shared" si="8"/>
        <v>-7.5804509605105803</v>
      </c>
      <c r="O19" t="s">
        <v>15</v>
      </c>
    </row>
    <row r="20" spans="1:15" x14ac:dyDescent="0.35">
      <c r="A20" s="11">
        <v>10</v>
      </c>
      <c r="B20" s="10" t="s">
        <v>28</v>
      </c>
      <c r="C20" s="9">
        <v>14.1</v>
      </c>
      <c r="D20" s="12" t="s">
        <v>20</v>
      </c>
      <c r="E20" s="7" t="str">
        <f t="shared" si="0"/>
        <v>Significantly Different</v>
      </c>
      <c r="G20">
        <f t="shared" si="1"/>
        <v>14.1</v>
      </c>
      <c r="H20">
        <f t="shared" si="2"/>
        <v>6</v>
      </c>
      <c r="I20" t="str">
        <f t="shared" si="3"/>
        <v>+/-</v>
      </c>
      <c r="J20" t="str">
        <f t="shared" si="4"/>
        <v>0.7</v>
      </c>
      <c r="K20" s="1">
        <f t="shared" si="5"/>
        <v>0.42553191489361697</v>
      </c>
      <c r="L20" s="1">
        <f t="shared" si="6"/>
        <v>-1.7999999999999989</v>
      </c>
      <c r="M20" s="1">
        <f t="shared" si="7"/>
        <v>0.42985214661796195</v>
      </c>
      <c r="N20" s="1">
        <f t="shared" si="8"/>
        <v>-4.1874863581867325</v>
      </c>
      <c r="O20" t="s">
        <v>37</v>
      </c>
    </row>
    <row r="21" spans="1:15" x14ac:dyDescent="0.35">
      <c r="A21" s="11">
        <v>10</v>
      </c>
      <c r="B21" s="10" t="s">
        <v>40</v>
      </c>
      <c r="C21" s="9">
        <v>14.1</v>
      </c>
      <c r="D21" s="8" t="s">
        <v>12</v>
      </c>
      <c r="E21" s="7" t="str">
        <f t="shared" si="0"/>
        <v>Significantly Different</v>
      </c>
      <c r="G21">
        <f t="shared" si="1"/>
        <v>14.1</v>
      </c>
      <c r="H21">
        <f t="shared" si="2"/>
        <v>6</v>
      </c>
      <c r="I21" t="str">
        <f t="shared" si="3"/>
        <v>+/-</v>
      </c>
      <c r="J21" t="str">
        <f t="shared" si="4"/>
        <v>0.4</v>
      </c>
      <c r="K21" s="1">
        <f t="shared" si="5"/>
        <v>0.24316109422492402</v>
      </c>
      <c r="L21" s="1">
        <f t="shared" si="6"/>
        <v>-1.7999999999999989</v>
      </c>
      <c r="M21" s="1">
        <f t="shared" si="7"/>
        <v>0.25064471888253259</v>
      </c>
      <c r="N21" s="1">
        <f t="shared" si="8"/>
        <v>-7.1814798573258143</v>
      </c>
      <c r="O21" t="s">
        <v>29</v>
      </c>
    </row>
    <row r="22" spans="1:15" x14ac:dyDescent="0.35">
      <c r="A22" s="11">
        <v>12</v>
      </c>
      <c r="B22" s="10" t="s">
        <v>27</v>
      </c>
      <c r="C22" s="9">
        <v>14</v>
      </c>
      <c r="D22" s="8" t="s">
        <v>47</v>
      </c>
      <c r="E22" s="7" t="str">
        <f t="shared" si="0"/>
        <v>Significantly Different</v>
      </c>
      <c r="G22">
        <f t="shared" si="1"/>
        <v>14</v>
      </c>
      <c r="H22">
        <f t="shared" si="2"/>
        <v>6</v>
      </c>
      <c r="I22" t="str">
        <f t="shared" si="3"/>
        <v>+/-</v>
      </c>
      <c r="J22" t="str">
        <f t="shared" si="4"/>
        <v>0.5</v>
      </c>
      <c r="K22" s="1">
        <f t="shared" si="5"/>
        <v>0.303951367781155</v>
      </c>
      <c r="L22" s="1">
        <f t="shared" si="6"/>
        <v>-1.6999999999999993</v>
      </c>
      <c r="M22" s="1">
        <f t="shared" si="7"/>
        <v>0.30997079109986531</v>
      </c>
      <c r="N22" s="1">
        <f t="shared" si="8"/>
        <v>-5.4843877191393151</v>
      </c>
      <c r="O22" t="s">
        <v>13</v>
      </c>
    </row>
    <row r="23" spans="1:15" x14ac:dyDescent="0.35">
      <c r="A23" s="11">
        <v>13</v>
      </c>
      <c r="B23" s="10" t="s">
        <v>32</v>
      </c>
      <c r="C23" s="9">
        <v>13.9</v>
      </c>
      <c r="D23" s="8" t="s">
        <v>106</v>
      </c>
      <c r="E23" s="7" t="str">
        <f t="shared" si="0"/>
        <v>Significantly Different</v>
      </c>
      <c r="G23">
        <f t="shared" si="1"/>
        <v>13.9</v>
      </c>
      <c r="H23">
        <f t="shared" si="2"/>
        <v>6</v>
      </c>
      <c r="I23" t="str">
        <f t="shared" si="3"/>
        <v>+/-</v>
      </c>
      <c r="J23" t="str">
        <f t="shared" si="4"/>
        <v>0.9</v>
      </c>
      <c r="K23" s="1">
        <f t="shared" si="5"/>
        <v>0.54711246200607899</v>
      </c>
      <c r="L23" s="1">
        <f t="shared" si="6"/>
        <v>-1.5999999999999996</v>
      </c>
      <c r="M23" s="1">
        <f t="shared" si="7"/>
        <v>0.55047933970440222</v>
      </c>
      <c r="N23" s="1">
        <f t="shared" si="8"/>
        <v>-2.9065577662899607</v>
      </c>
      <c r="O23" t="s">
        <v>67</v>
      </c>
    </row>
    <row r="24" spans="1:15" x14ac:dyDescent="0.35">
      <c r="A24" s="11">
        <v>14</v>
      </c>
      <c r="B24" s="10" t="s">
        <v>65</v>
      </c>
      <c r="C24" s="9">
        <v>13.5</v>
      </c>
      <c r="D24" s="8" t="s">
        <v>12</v>
      </c>
      <c r="E24" s="7" t="str">
        <f t="shared" si="0"/>
        <v>Significantly Different</v>
      </c>
      <c r="G24">
        <f t="shared" si="1"/>
        <v>13.5</v>
      </c>
      <c r="H24">
        <f t="shared" si="2"/>
        <v>6</v>
      </c>
      <c r="I24" t="str">
        <f t="shared" si="3"/>
        <v>+/-</v>
      </c>
      <c r="J24" t="str">
        <f t="shared" si="4"/>
        <v>0.4</v>
      </c>
      <c r="K24" s="1">
        <f t="shared" si="5"/>
        <v>0.24316109422492402</v>
      </c>
      <c r="L24" s="1">
        <f t="shared" si="6"/>
        <v>-1.1999999999999993</v>
      </c>
      <c r="M24" s="1">
        <f t="shared" si="7"/>
        <v>0.25064471888253259</v>
      </c>
      <c r="N24" s="1">
        <f t="shared" si="8"/>
        <v>-4.7876532382172092</v>
      </c>
      <c r="O24" t="s">
        <v>50</v>
      </c>
    </row>
    <row r="25" spans="1:15" x14ac:dyDescent="0.35">
      <c r="A25" s="11">
        <v>15</v>
      </c>
      <c r="B25" s="10" t="s">
        <v>37</v>
      </c>
      <c r="C25" s="9">
        <v>13.4</v>
      </c>
      <c r="D25" s="8" t="s">
        <v>23</v>
      </c>
      <c r="E25" s="7" t="str">
        <f t="shared" si="0"/>
        <v>Significantly Different</v>
      </c>
      <c r="G25">
        <f t="shared" si="1"/>
        <v>13.4</v>
      </c>
      <c r="H25">
        <f t="shared" si="2"/>
        <v>6</v>
      </c>
      <c r="I25" t="str">
        <f t="shared" si="3"/>
        <v>+/-</v>
      </c>
      <c r="J25" t="str">
        <f t="shared" si="4"/>
        <v>0.2</v>
      </c>
      <c r="K25" s="1">
        <f t="shared" si="5"/>
        <v>0.12158054711246201</v>
      </c>
      <c r="L25" s="1">
        <f t="shared" si="6"/>
        <v>-1.0999999999999996</v>
      </c>
      <c r="M25" s="1">
        <f t="shared" si="7"/>
        <v>0.1359311840425404</v>
      </c>
      <c r="N25" s="1">
        <f t="shared" si="8"/>
        <v>-8.092330010571736</v>
      </c>
      <c r="O25" t="s">
        <v>66</v>
      </c>
    </row>
    <row r="26" spans="1:15" x14ac:dyDescent="0.35">
      <c r="A26" s="11">
        <v>15</v>
      </c>
      <c r="B26" s="10" t="s">
        <v>30</v>
      </c>
      <c r="C26" s="9">
        <v>13.4</v>
      </c>
      <c r="D26" s="8" t="s">
        <v>12</v>
      </c>
      <c r="E26" s="7" t="str">
        <f t="shared" si="0"/>
        <v>Significantly Different</v>
      </c>
      <c r="G26">
        <f t="shared" si="1"/>
        <v>13.4</v>
      </c>
      <c r="H26">
        <f t="shared" si="2"/>
        <v>6</v>
      </c>
      <c r="I26" t="str">
        <f t="shared" si="3"/>
        <v>+/-</v>
      </c>
      <c r="J26" t="str">
        <f t="shared" si="4"/>
        <v>0.4</v>
      </c>
      <c r="K26" s="1">
        <f t="shared" si="5"/>
        <v>0.24316109422492402</v>
      </c>
      <c r="L26" s="1">
        <f t="shared" si="6"/>
        <v>-1.0999999999999996</v>
      </c>
      <c r="M26" s="1">
        <f t="shared" si="7"/>
        <v>0.25064471888253259</v>
      </c>
      <c r="N26" s="1">
        <f t="shared" si="8"/>
        <v>-4.3886821350324432</v>
      </c>
      <c r="O26" t="s">
        <v>65</v>
      </c>
    </row>
    <row r="27" spans="1:15" x14ac:dyDescent="0.35">
      <c r="A27" s="11">
        <v>15</v>
      </c>
      <c r="B27" s="10" t="s">
        <v>24</v>
      </c>
      <c r="C27" s="9">
        <v>13.4</v>
      </c>
      <c r="D27" s="8" t="s">
        <v>23</v>
      </c>
      <c r="E27" s="7" t="str">
        <f t="shared" si="0"/>
        <v>Significantly Different</v>
      </c>
      <c r="G27">
        <f t="shared" si="1"/>
        <v>13.4</v>
      </c>
      <c r="H27">
        <f t="shared" si="2"/>
        <v>6</v>
      </c>
      <c r="I27" t="str">
        <f t="shared" si="3"/>
        <v>+/-</v>
      </c>
      <c r="J27" t="str">
        <f t="shared" si="4"/>
        <v>0.2</v>
      </c>
      <c r="K27" s="1">
        <f t="shared" si="5"/>
        <v>0.12158054711246201</v>
      </c>
      <c r="L27" s="1">
        <f t="shared" si="6"/>
        <v>-1.0999999999999996</v>
      </c>
      <c r="M27" s="1">
        <f t="shared" si="7"/>
        <v>0.1359311840425404</v>
      </c>
      <c r="N27" s="1">
        <f t="shared" si="8"/>
        <v>-8.092330010571736</v>
      </c>
      <c r="O27" t="s">
        <v>63</v>
      </c>
    </row>
    <row r="28" spans="1:15" x14ac:dyDescent="0.35">
      <c r="A28" s="11">
        <v>18</v>
      </c>
      <c r="B28" s="10" t="s">
        <v>34</v>
      </c>
      <c r="C28" s="9">
        <v>13.3</v>
      </c>
      <c r="D28" s="8" t="s">
        <v>47</v>
      </c>
      <c r="E28" s="7" t="str">
        <f t="shared" si="0"/>
        <v>Significantly Different</v>
      </c>
      <c r="G28">
        <f t="shared" si="1"/>
        <v>13.3</v>
      </c>
      <c r="H28">
        <f t="shared" si="2"/>
        <v>6</v>
      </c>
      <c r="I28" t="str">
        <f t="shared" si="3"/>
        <v>+/-</v>
      </c>
      <c r="J28" t="str">
        <f t="shared" si="4"/>
        <v>0.5</v>
      </c>
      <c r="K28" s="1">
        <f t="shared" si="5"/>
        <v>0.303951367781155</v>
      </c>
      <c r="L28" s="1">
        <f t="shared" si="6"/>
        <v>-1</v>
      </c>
      <c r="M28" s="1">
        <f t="shared" si="7"/>
        <v>0.30997079109986531</v>
      </c>
      <c r="N28" s="1">
        <f t="shared" si="8"/>
        <v>-3.2261104230231274</v>
      </c>
      <c r="O28" t="s">
        <v>64</v>
      </c>
    </row>
    <row r="29" spans="1:15" x14ac:dyDescent="0.35">
      <c r="A29" s="11">
        <v>19</v>
      </c>
      <c r="B29" s="10" t="s">
        <v>29</v>
      </c>
      <c r="C29" s="9">
        <v>13.2</v>
      </c>
      <c r="D29" s="8" t="s">
        <v>12</v>
      </c>
      <c r="E29" s="7" t="str">
        <f t="shared" si="0"/>
        <v>Significantly Different</v>
      </c>
      <c r="G29">
        <f t="shared" si="1"/>
        <v>13.2</v>
      </c>
      <c r="H29">
        <f t="shared" si="2"/>
        <v>6</v>
      </c>
      <c r="I29" t="str">
        <f t="shared" si="3"/>
        <v>+/-</v>
      </c>
      <c r="J29" t="str">
        <f t="shared" si="4"/>
        <v>0.4</v>
      </c>
      <c r="K29" s="1">
        <f t="shared" si="5"/>
        <v>0.24316109422492402</v>
      </c>
      <c r="L29" s="1">
        <f t="shared" si="6"/>
        <v>-0.89999999999999858</v>
      </c>
      <c r="M29" s="1">
        <f t="shared" si="7"/>
        <v>0.25064471888253259</v>
      </c>
      <c r="N29" s="1">
        <f t="shared" si="8"/>
        <v>-3.5907399286629036</v>
      </c>
      <c r="O29" t="s">
        <v>39</v>
      </c>
    </row>
    <row r="30" spans="1:15" x14ac:dyDescent="0.35">
      <c r="A30" s="11">
        <v>19</v>
      </c>
      <c r="B30" s="10" t="s">
        <v>55</v>
      </c>
      <c r="C30" s="9">
        <v>13.2</v>
      </c>
      <c r="D30" s="8" t="s">
        <v>106</v>
      </c>
      <c r="E30" s="7" t="str">
        <f t="shared" si="0"/>
        <v>Not Significantly Different</v>
      </c>
      <c r="G30">
        <f t="shared" si="1"/>
        <v>13.2</v>
      </c>
      <c r="H30">
        <f t="shared" si="2"/>
        <v>6</v>
      </c>
      <c r="I30" t="str">
        <f t="shared" si="3"/>
        <v>+/-</v>
      </c>
      <c r="J30" t="str">
        <f t="shared" si="4"/>
        <v>0.9</v>
      </c>
      <c r="K30" s="1">
        <f t="shared" si="5"/>
        <v>0.54711246200607899</v>
      </c>
      <c r="L30" s="1">
        <f t="shared" si="6"/>
        <v>-0.89999999999999858</v>
      </c>
      <c r="M30" s="1">
        <f t="shared" si="7"/>
        <v>0.55047933970440222</v>
      </c>
      <c r="N30" s="1">
        <f t="shared" si="8"/>
        <v>-1.6349387435381006</v>
      </c>
      <c r="O30" t="s">
        <v>62</v>
      </c>
    </row>
    <row r="31" spans="1:15" x14ac:dyDescent="0.35">
      <c r="A31" s="11">
        <v>19</v>
      </c>
      <c r="B31" s="10" t="s">
        <v>22</v>
      </c>
      <c r="C31" s="9">
        <v>13.2</v>
      </c>
      <c r="D31" s="8" t="s">
        <v>41</v>
      </c>
      <c r="E31" s="7" t="str">
        <f t="shared" si="0"/>
        <v>Significantly Different</v>
      </c>
      <c r="G31">
        <f t="shared" si="1"/>
        <v>13.2</v>
      </c>
      <c r="H31">
        <f t="shared" si="2"/>
        <v>6</v>
      </c>
      <c r="I31" t="str">
        <f t="shared" si="3"/>
        <v>+/-</v>
      </c>
      <c r="J31" t="str">
        <f t="shared" si="4"/>
        <v>0.3</v>
      </c>
      <c r="K31" s="1">
        <f t="shared" si="5"/>
        <v>0.18237082066869301</v>
      </c>
      <c r="L31" s="1">
        <f t="shared" si="6"/>
        <v>-0.89999999999999858</v>
      </c>
      <c r="M31" s="1">
        <f t="shared" si="7"/>
        <v>0.19223572402239389</v>
      </c>
      <c r="N31" s="1">
        <f t="shared" si="8"/>
        <v>-4.6817520758792783</v>
      </c>
      <c r="O31" t="s">
        <v>26</v>
      </c>
    </row>
    <row r="32" spans="1:15" x14ac:dyDescent="0.35">
      <c r="A32" s="11">
        <v>22</v>
      </c>
      <c r="B32" s="10" t="s">
        <v>44</v>
      </c>
      <c r="C32" s="9">
        <v>13.1</v>
      </c>
      <c r="D32" s="8" t="s">
        <v>110</v>
      </c>
      <c r="E32" s="7" t="str">
        <f t="shared" si="0"/>
        <v>Not Significantly Different</v>
      </c>
      <c r="G32">
        <f t="shared" si="1"/>
        <v>13.1</v>
      </c>
      <c r="H32">
        <f t="shared" si="2"/>
        <v>6</v>
      </c>
      <c r="I32" t="str">
        <f t="shared" si="3"/>
        <v>+/-</v>
      </c>
      <c r="J32" t="str">
        <f t="shared" si="4"/>
        <v>1.1</v>
      </c>
      <c r="K32" s="1">
        <f t="shared" si="5"/>
        <v>0.66869300911854113</v>
      </c>
      <c r="L32" s="1">
        <f t="shared" si="6"/>
        <v>-0.79999999999999893</v>
      </c>
      <c r="M32" s="1">
        <f t="shared" si="7"/>
        <v>0.67145051776214359</v>
      </c>
      <c r="N32" s="1">
        <f t="shared" si="8"/>
        <v>-1.1914504179195422</v>
      </c>
      <c r="O32" t="s">
        <v>56</v>
      </c>
    </row>
    <row r="33" spans="1:15" x14ac:dyDescent="0.35">
      <c r="A33" s="11">
        <v>22</v>
      </c>
      <c r="B33" s="10" t="s">
        <v>57</v>
      </c>
      <c r="C33" s="9">
        <v>13.1</v>
      </c>
      <c r="D33" s="8" t="s">
        <v>41</v>
      </c>
      <c r="E33" s="7" t="str">
        <f t="shared" si="0"/>
        <v>Significantly Different</v>
      </c>
      <c r="G33">
        <f t="shared" si="1"/>
        <v>13.1</v>
      </c>
      <c r="H33">
        <f t="shared" si="2"/>
        <v>6</v>
      </c>
      <c r="I33" t="str">
        <f t="shared" si="3"/>
        <v>+/-</v>
      </c>
      <c r="J33" t="str">
        <f t="shared" si="4"/>
        <v>0.3</v>
      </c>
      <c r="K33" s="1">
        <f t="shared" si="5"/>
        <v>0.18237082066869301</v>
      </c>
      <c r="L33" s="1">
        <f t="shared" si="6"/>
        <v>-0.79999999999999893</v>
      </c>
      <c r="M33" s="1">
        <f t="shared" si="7"/>
        <v>0.19223572402239389</v>
      </c>
      <c r="N33" s="1">
        <f t="shared" si="8"/>
        <v>-4.1615574007815814</v>
      </c>
      <c r="O33" t="s">
        <v>61</v>
      </c>
    </row>
    <row r="34" spans="1:15" x14ac:dyDescent="0.35">
      <c r="A34" s="11">
        <v>22</v>
      </c>
      <c r="B34" s="10" t="s">
        <v>49</v>
      </c>
      <c r="C34" s="9">
        <v>13.1</v>
      </c>
      <c r="D34" s="8" t="s">
        <v>41</v>
      </c>
      <c r="E34" s="7" t="str">
        <f t="shared" si="0"/>
        <v>Significantly Different</v>
      </c>
      <c r="G34">
        <f t="shared" si="1"/>
        <v>13.1</v>
      </c>
      <c r="H34">
        <f t="shared" si="2"/>
        <v>6</v>
      </c>
      <c r="I34" t="str">
        <f t="shared" si="3"/>
        <v>+/-</v>
      </c>
      <c r="J34" t="str">
        <f t="shared" si="4"/>
        <v>0.3</v>
      </c>
      <c r="K34" s="1">
        <f t="shared" si="5"/>
        <v>0.18237082066869301</v>
      </c>
      <c r="L34" s="1">
        <f t="shared" si="6"/>
        <v>-0.79999999999999893</v>
      </c>
      <c r="M34" s="1">
        <f t="shared" si="7"/>
        <v>0.19223572402239389</v>
      </c>
      <c r="N34" s="1">
        <f t="shared" si="8"/>
        <v>-4.1615574007815814</v>
      </c>
      <c r="O34" t="s">
        <v>60</v>
      </c>
    </row>
    <row r="35" spans="1:15" x14ac:dyDescent="0.35">
      <c r="A35" s="11">
        <v>25</v>
      </c>
      <c r="B35" s="10" t="s">
        <v>58</v>
      </c>
      <c r="C35" s="9">
        <v>13</v>
      </c>
      <c r="D35" s="8" t="s">
        <v>10</v>
      </c>
      <c r="E35" s="7" t="str">
        <f t="shared" si="0"/>
        <v>Significantly Different</v>
      </c>
      <c r="G35">
        <f t="shared" si="1"/>
        <v>13</v>
      </c>
      <c r="H35">
        <f t="shared" si="2"/>
        <v>6</v>
      </c>
      <c r="I35" t="str">
        <f t="shared" si="3"/>
        <v>+/-</v>
      </c>
      <c r="J35" t="str">
        <f t="shared" si="4"/>
        <v>0.6</v>
      </c>
      <c r="K35" s="1">
        <f t="shared" si="5"/>
        <v>0.36474164133738601</v>
      </c>
      <c r="L35" s="1">
        <f t="shared" si="6"/>
        <v>-0.69999999999999929</v>
      </c>
      <c r="M35" s="1">
        <f t="shared" si="7"/>
        <v>0.36977279819442066</v>
      </c>
      <c r="N35" s="1">
        <f t="shared" si="8"/>
        <v>-1.8930543388211871</v>
      </c>
      <c r="O35" t="s">
        <v>35</v>
      </c>
    </row>
    <row r="36" spans="1:15" x14ac:dyDescent="0.35">
      <c r="A36" s="11">
        <v>25</v>
      </c>
      <c r="B36" s="10" t="s">
        <v>66</v>
      </c>
      <c r="C36" s="9">
        <v>13</v>
      </c>
      <c r="D36" s="8" t="s">
        <v>12</v>
      </c>
      <c r="E36" s="7" t="str">
        <f t="shared" si="0"/>
        <v>Significantly Different</v>
      </c>
      <c r="G36">
        <f t="shared" si="1"/>
        <v>13</v>
      </c>
      <c r="H36">
        <f t="shared" si="2"/>
        <v>6</v>
      </c>
      <c r="I36" t="str">
        <f t="shared" si="3"/>
        <v>+/-</v>
      </c>
      <c r="J36" t="str">
        <f t="shared" si="4"/>
        <v>0.4</v>
      </c>
      <c r="K36" s="1">
        <f t="shared" si="5"/>
        <v>0.24316109422492402</v>
      </c>
      <c r="L36" s="1">
        <f t="shared" si="6"/>
        <v>-0.69999999999999929</v>
      </c>
      <c r="M36" s="1">
        <f t="shared" si="7"/>
        <v>0.25064471888253259</v>
      </c>
      <c r="N36" s="1">
        <f t="shared" si="8"/>
        <v>-2.7927977222933711</v>
      </c>
      <c r="O36" t="s">
        <v>57</v>
      </c>
    </row>
    <row r="37" spans="1:15" x14ac:dyDescent="0.35">
      <c r="A37" s="11">
        <v>25</v>
      </c>
      <c r="B37" s="10" t="s">
        <v>54</v>
      </c>
      <c r="C37" s="9">
        <v>13</v>
      </c>
      <c r="D37" s="8" t="s">
        <v>47</v>
      </c>
      <c r="E37" s="7" t="str">
        <f t="shared" si="0"/>
        <v>Significantly Different</v>
      </c>
      <c r="G37">
        <f t="shared" si="1"/>
        <v>13</v>
      </c>
      <c r="H37">
        <f t="shared" si="2"/>
        <v>6</v>
      </c>
      <c r="I37" t="str">
        <f t="shared" si="3"/>
        <v>+/-</v>
      </c>
      <c r="J37" t="str">
        <f t="shared" si="4"/>
        <v>0.5</v>
      </c>
      <c r="K37" s="1">
        <f t="shared" si="5"/>
        <v>0.303951367781155</v>
      </c>
      <c r="L37" s="1">
        <f t="shared" si="6"/>
        <v>-0.69999999999999929</v>
      </c>
      <c r="M37" s="1">
        <f t="shared" si="7"/>
        <v>0.30997079109986531</v>
      </c>
      <c r="N37" s="1">
        <f t="shared" si="8"/>
        <v>-2.2582772961161872</v>
      </c>
      <c r="O37" t="s">
        <v>55</v>
      </c>
    </row>
    <row r="38" spans="1:15" x14ac:dyDescent="0.35">
      <c r="A38" s="11">
        <v>28</v>
      </c>
      <c r="B38" s="10" t="s">
        <v>13</v>
      </c>
      <c r="C38" s="9">
        <v>12.8</v>
      </c>
      <c r="D38" s="8" t="s">
        <v>106</v>
      </c>
      <c r="E38" s="7" t="str">
        <f t="shared" si="0"/>
        <v>Not Significantly Different</v>
      </c>
      <c r="G38">
        <f t="shared" si="1"/>
        <v>12.8</v>
      </c>
      <c r="H38">
        <f t="shared" si="2"/>
        <v>6</v>
      </c>
      <c r="I38" t="str">
        <f t="shared" si="3"/>
        <v>+/-</v>
      </c>
      <c r="J38" t="str">
        <f t="shared" si="4"/>
        <v>0.9</v>
      </c>
      <c r="K38" s="1">
        <f t="shared" si="5"/>
        <v>0.54711246200607899</v>
      </c>
      <c r="L38" s="1">
        <f t="shared" si="6"/>
        <v>-0.5</v>
      </c>
      <c r="M38" s="1">
        <f t="shared" si="7"/>
        <v>0.55047933970440222</v>
      </c>
      <c r="N38" s="1">
        <f t="shared" si="8"/>
        <v>-0.90829930196561282</v>
      </c>
      <c r="O38" t="s">
        <v>54</v>
      </c>
    </row>
    <row r="39" spans="1:15" x14ac:dyDescent="0.35">
      <c r="A39" s="11">
        <v>28</v>
      </c>
      <c r="B39" s="10" t="s">
        <v>64</v>
      </c>
      <c r="C39" s="9">
        <v>12.8</v>
      </c>
      <c r="D39" s="8" t="s">
        <v>12</v>
      </c>
      <c r="E39" s="7" t="str">
        <f t="shared" si="0"/>
        <v>Significantly Different</v>
      </c>
      <c r="G39">
        <f t="shared" si="1"/>
        <v>12.8</v>
      </c>
      <c r="H39">
        <f t="shared" si="2"/>
        <v>6</v>
      </c>
      <c r="I39" t="str">
        <f t="shared" si="3"/>
        <v>+/-</v>
      </c>
      <c r="J39" t="str">
        <f t="shared" si="4"/>
        <v>0.4</v>
      </c>
      <c r="K39" s="1">
        <f t="shared" si="5"/>
        <v>0.24316109422492402</v>
      </c>
      <c r="L39" s="1">
        <f t="shared" si="6"/>
        <v>-0.5</v>
      </c>
      <c r="M39" s="1">
        <f t="shared" si="7"/>
        <v>0.25064471888253259</v>
      </c>
      <c r="N39" s="1">
        <f t="shared" si="8"/>
        <v>-1.9948555159238384</v>
      </c>
      <c r="O39" t="s">
        <v>28</v>
      </c>
    </row>
    <row r="40" spans="1:15" x14ac:dyDescent="0.35">
      <c r="A40" s="11">
        <v>30</v>
      </c>
      <c r="B40" s="10" t="s">
        <v>39</v>
      </c>
      <c r="C40" s="9">
        <v>12.4</v>
      </c>
      <c r="D40" s="8" t="s">
        <v>12</v>
      </c>
      <c r="E40" s="7" t="str">
        <f t="shared" si="0"/>
        <v>Not Significantly Different</v>
      </c>
      <c r="G40">
        <f t="shared" si="1"/>
        <v>12.4</v>
      </c>
      <c r="H40">
        <f t="shared" si="2"/>
        <v>6</v>
      </c>
      <c r="I40" t="str">
        <f t="shared" si="3"/>
        <v>+/-</v>
      </c>
      <c r="J40" t="str">
        <f t="shared" si="4"/>
        <v>0.4</v>
      </c>
      <c r="K40" s="1">
        <f t="shared" si="5"/>
        <v>0.24316109422492402</v>
      </c>
      <c r="L40" s="1">
        <f t="shared" si="6"/>
        <v>-9.9999999999999645E-2</v>
      </c>
      <c r="M40" s="1">
        <f t="shared" si="7"/>
        <v>0.25064471888253259</v>
      </c>
      <c r="N40" s="1">
        <f t="shared" si="8"/>
        <v>-0.39897110318476625</v>
      </c>
      <c r="O40" t="s">
        <v>52</v>
      </c>
    </row>
    <row r="41" spans="1:15" x14ac:dyDescent="0.35">
      <c r="A41" s="11">
        <v>30</v>
      </c>
      <c r="B41" s="10" t="s">
        <v>60</v>
      </c>
      <c r="C41" s="9">
        <v>12.4</v>
      </c>
      <c r="D41" s="8" t="s">
        <v>41</v>
      </c>
      <c r="E41" s="7" t="str">
        <f t="shared" si="0"/>
        <v>Not Significantly Different</v>
      </c>
      <c r="G41">
        <f t="shared" si="1"/>
        <v>12.4</v>
      </c>
      <c r="H41">
        <f t="shared" si="2"/>
        <v>6</v>
      </c>
      <c r="I41" t="str">
        <f t="shared" si="3"/>
        <v>+/-</v>
      </c>
      <c r="J41" t="str">
        <f t="shared" si="4"/>
        <v>0.3</v>
      </c>
      <c r="K41" s="1">
        <f t="shared" si="5"/>
        <v>0.18237082066869301</v>
      </c>
      <c r="L41" s="1">
        <f t="shared" si="6"/>
        <v>-9.9999999999999645E-2</v>
      </c>
      <c r="M41" s="1">
        <f t="shared" si="7"/>
        <v>0.19223572402239389</v>
      </c>
      <c r="N41" s="1">
        <f t="shared" si="8"/>
        <v>-0.52019467509769657</v>
      </c>
      <c r="O41" t="s">
        <v>31</v>
      </c>
    </row>
    <row r="42" spans="1:15" x14ac:dyDescent="0.35">
      <c r="A42" s="11">
        <v>32</v>
      </c>
      <c r="B42" s="10" t="s">
        <v>21</v>
      </c>
      <c r="C42" s="9">
        <v>12.3</v>
      </c>
      <c r="D42" s="8" t="s">
        <v>20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12.3</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0</v>
      </c>
      <c r="M42" s="1">
        <f t="shared" ref="M42:M62" si="16">IF(AND(ISNUMBER(K42),ISNUMBER($I$7)),SQRT(K42^2+($I$7)^2),"N/A")</f>
        <v>0.42985214661796195</v>
      </c>
      <c r="N42" s="1">
        <f t="shared" ref="N42:N73" si="17">IF(AND(ISNUMBER(L42),ISNUMBER(M42),M42&lt;&gt;0),L42/M42,"NA")</f>
        <v>0</v>
      </c>
      <c r="O42" t="s">
        <v>21</v>
      </c>
    </row>
    <row r="43" spans="1:15" x14ac:dyDescent="0.35">
      <c r="A43" s="11">
        <v>33</v>
      </c>
      <c r="B43" s="10" t="s">
        <v>45</v>
      </c>
      <c r="C43" s="9">
        <v>12.1</v>
      </c>
      <c r="D43" s="8" t="s">
        <v>23</v>
      </c>
      <c r="E43" s="7" t="str">
        <f t="shared" si="9"/>
        <v>Not Significantly Different</v>
      </c>
      <c r="G43">
        <f t="shared" si="10"/>
        <v>12.1</v>
      </c>
      <c r="H43">
        <f t="shared" si="11"/>
        <v>6</v>
      </c>
      <c r="I43" t="str">
        <f t="shared" si="12"/>
        <v>+/-</v>
      </c>
      <c r="J43" t="str">
        <f t="shared" si="13"/>
        <v>0.2</v>
      </c>
      <c r="K43" s="1">
        <f t="shared" si="14"/>
        <v>0.12158054711246201</v>
      </c>
      <c r="L43" s="1">
        <f t="shared" si="15"/>
        <v>0.20000000000000107</v>
      </c>
      <c r="M43" s="1">
        <f t="shared" si="16"/>
        <v>0.1359311840425404</v>
      </c>
      <c r="N43" s="1">
        <f t="shared" si="17"/>
        <v>1.4713327291948695</v>
      </c>
      <c r="O43" t="s">
        <v>33</v>
      </c>
    </row>
    <row r="44" spans="1:15" x14ac:dyDescent="0.35">
      <c r="A44" s="11">
        <v>34</v>
      </c>
      <c r="B44" s="10" t="s">
        <v>14</v>
      </c>
      <c r="C44" s="9">
        <v>12</v>
      </c>
      <c r="D44" s="8" t="s">
        <v>41</v>
      </c>
      <c r="E44" s="7" t="str">
        <f t="shared" si="9"/>
        <v>Not Significantly Different</v>
      </c>
      <c r="G44">
        <f t="shared" si="10"/>
        <v>12</v>
      </c>
      <c r="H44">
        <f t="shared" si="11"/>
        <v>6</v>
      </c>
      <c r="I44" t="str">
        <f t="shared" si="12"/>
        <v>+/-</v>
      </c>
      <c r="J44" t="str">
        <f t="shared" si="13"/>
        <v>0.3</v>
      </c>
      <c r="K44" s="1">
        <f t="shared" si="14"/>
        <v>0.18237082066869301</v>
      </c>
      <c r="L44" s="1">
        <f t="shared" si="15"/>
        <v>0.30000000000000071</v>
      </c>
      <c r="M44" s="1">
        <f t="shared" si="16"/>
        <v>0.19223572402239389</v>
      </c>
      <c r="N44" s="1">
        <f t="shared" si="17"/>
        <v>1.5605840252930989</v>
      </c>
      <c r="O44" t="s">
        <v>49</v>
      </c>
    </row>
    <row r="45" spans="1:15" x14ac:dyDescent="0.35">
      <c r="A45" s="11">
        <v>35</v>
      </c>
      <c r="B45" s="10" t="s">
        <v>56</v>
      </c>
      <c r="C45" s="9">
        <v>11.9</v>
      </c>
      <c r="D45" s="8" t="s">
        <v>41</v>
      </c>
      <c r="E45" s="7" t="str">
        <f t="shared" si="9"/>
        <v>Significantly Different</v>
      </c>
      <c r="G45">
        <f t="shared" si="10"/>
        <v>11.9</v>
      </c>
      <c r="H45">
        <f t="shared" si="11"/>
        <v>6</v>
      </c>
      <c r="I45" t="str">
        <f t="shared" si="12"/>
        <v>+/-</v>
      </c>
      <c r="J45" t="str">
        <f t="shared" si="13"/>
        <v>0.3</v>
      </c>
      <c r="K45" s="1">
        <f t="shared" si="14"/>
        <v>0.18237082066869301</v>
      </c>
      <c r="L45" s="1">
        <f t="shared" si="15"/>
        <v>0.40000000000000036</v>
      </c>
      <c r="M45" s="1">
        <f t="shared" si="16"/>
        <v>0.19223572402239389</v>
      </c>
      <c r="N45" s="1">
        <f t="shared" si="17"/>
        <v>2.0807787003907952</v>
      </c>
      <c r="O45" t="s">
        <v>46</v>
      </c>
    </row>
    <row r="46" spans="1:15" x14ac:dyDescent="0.35">
      <c r="A46" s="11">
        <v>36</v>
      </c>
      <c r="B46" s="10" t="s">
        <v>51</v>
      </c>
      <c r="C46" s="9">
        <v>11.7</v>
      </c>
      <c r="D46" s="8" t="s">
        <v>47</v>
      </c>
      <c r="E46" s="7" t="str">
        <f t="shared" si="9"/>
        <v>Significantly Different</v>
      </c>
      <c r="G46">
        <f t="shared" si="10"/>
        <v>11.7</v>
      </c>
      <c r="H46">
        <f t="shared" si="11"/>
        <v>6</v>
      </c>
      <c r="I46" t="str">
        <f t="shared" si="12"/>
        <v>+/-</v>
      </c>
      <c r="J46" t="str">
        <f t="shared" si="13"/>
        <v>0.5</v>
      </c>
      <c r="K46" s="1">
        <f t="shared" si="14"/>
        <v>0.303951367781155</v>
      </c>
      <c r="L46" s="1">
        <f t="shared" si="15"/>
        <v>0.60000000000000142</v>
      </c>
      <c r="M46" s="1">
        <f t="shared" si="16"/>
        <v>0.30997079109986531</v>
      </c>
      <c r="N46" s="1">
        <f t="shared" si="17"/>
        <v>1.9356662538138811</v>
      </c>
      <c r="O46" t="s">
        <v>45</v>
      </c>
    </row>
    <row r="47" spans="1:15" x14ac:dyDescent="0.35">
      <c r="A47" s="11">
        <v>37</v>
      </c>
      <c r="B47" s="10" t="s">
        <v>25</v>
      </c>
      <c r="C47" s="9">
        <v>11.6</v>
      </c>
      <c r="D47" s="8" t="s">
        <v>99</v>
      </c>
      <c r="E47" s="7" t="str">
        <f t="shared" si="9"/>
        <v>Not Significantly Different</v>
      </c>
      <c r="G47">
        <f t="shared" si="10"/>
        <v>11.6</v>
      </c>
      <c r="H47">
        <f t="shared" si="11"/>
        <v>6</v>
      </c>
      <c r="I47" t="str">
        <f t="shared" si="12"/>
        <v>+/-</v>
      </c>
      <c r="J47" t="str">
        <f t="shared" si="13"/>
        <v>0.8</v>
      </c>
      <c r="K47" s="1">
        <f t="shared" si="14"/>
        <v>0.48632218844984804</v>
      </c>
      <c r="L47" s="1">
        <f t="shared" si="15"/>
        <v>0.70000000000000107</v>
      </c>
      <c r="M47" s="1">
        <f t="shared" si="16"/>
        <v>0.49010685399991183</v>
      </c>
      <c r="N47" s="1">
        <f t="shared" si="17"/>
        <v>1.4282599687947375</v>
      </c>
      <c r="O47" t="s">
        <v>43</v>
      </c>
    </row>
    <row r="48" spans="1:15" x14ac:dyDescent="0.35">
      <c r="A48" s="11">
        <v>38</v>
      </c>
      <c r="B48" s="10" t="s">
        <v>62</v>
      </c>
      <c r="C48" s="9">
        <v>11.4</v>
      </c>
      <c r="D48" s="8" t="s">
        <v>10</v>
      </c>
      <c r="E48" s="7" t="str">
        <f t="shared" si="9"/>
        <v>Significantly Different</v>
      </c>
      <c r="G48">
        <f t="shared" si="10"/>
        <v>11.4</v>
      </c>
      <c r="H48">
        <f t="shared" si="11"/>
        <v>6</v>
      </c>
      <c r="I48" t="str">
        <f t="shared" si="12"/>
        <v>+/-</v>
      </c>
      <c r="J48" t="str">
        <f t="shared" si="13"/>
        <v>0.6</v>
      </c>
      <c r="K48" s="1">
        <f t="shared" si="14"/>
        <v>0.36474164133738601</v>
      </c>
      <c r="L48" s="1">
        <f t="shared" si="15"/>
        <v>0.90000000000000036</v>
      </c>
      <c r="M48" s="1">
        <f t="shared" si="16"/>
        <v>0.36977279819442066</v>
      </c>
      <c r="N48" s="1">
        <f t="shared" si="17"/>
        <v>2.4339270070558157</v>
      </c>
      <c r="O48" t="s">
        <v>40</v>
      </c>
    </row>
    <row r="49" spans="1:15" x14ac:dyDescent="0.35">
      <c r="A49" s="11">
        <v>39</v>
      </c>
      <c r="B49" s="10" t="s">
        <v>26</v>
      </c>
      <c r="C49" s="9">
        <v>11.2</v>
      </c>
      <c r="D49" s="8" t="s">
        <v>12</v>
      </c>
      <c r="E49" s="7" t="str">
        <f t="shared" si="9"/>
        <v>Significantly Different</v>
      </c>
      <c r="G49">
        <f t="shared" si="10"/>
        <v>11.2</v>
      </c>
      <c r="H49">
        <f t="shared" si="11"/>
        <v>6</v>
      </c>
      <c r="I49" t="str">
        <f t="shared" si="12"/>
        <v>+/-</v>
      </c>
      <c r="J49" t="str">
        <f t="shared" si="13"/>
        <v>0.4</v>
      </c>
      <c r="K49" s="1">
        <f t="shared" si="14"/>
        <v>0.24316109422492402</v>
      </c>
      <c r="L49" s="1">
        <f t="shared" si="15"/>
        <v>1.1000000000000014</v>
      </c>
      <c r="M49" s="1">
        <f t="shared" si="16"/>
        <v>0.25064471888253259</v>
      </c>
      <c r="N49" s="1">
        <f t="shared" si="17"/>
        <v>4.3886821350324503</v>
      </c>
      <c r="O49" t="s">
        <v>38</v>
      </c>
    </row>
    <row r="50" spans="1:15" x14ac:dyDescent="0.35">
      <c r="A50" s="11">
        <v>39</v>
      </c>
      <c r="B50" s="10" t="s">
        <v>36</v>
      </c>
      <c r="C50" s="9">
        <v>11.2</v>
      </c>
      <c r="D50" s="8" t="s">
        <v>106</v>
      </c>
      <c r="E50" s="7" t="str">
        <f t="shared" si="9"/>
        <v>Significantly Different</v>
      </c>
      <c r="G50">
        <f t="shared" si="10"/>
        <v>11.2</v>
      </c>
      <c r="H50">
        <f t="shared" si="11"/>
        <v>6</v>
      </c>
      <c r="I50" t="str">
        <f t="shared" si="12"/>
        <v>+/-</v>
      </c>
      <c r="J50" t="str">
        <f t="shared" si="13"/>
        <v>0.9</v>
      </c>
      <c r="K50" s="1">
        <f t="shared" si="14"/>
        <v>0.54711246200607899</v>
      </c>
      <c r="L50" s="1">
        <f t="shared" si="15"/>
        <v>1.1000000000000014</v>
      </c>
      <c r="M50" s="1">
        <f t="shared" si="16"/>
        <v>0.55047933970440222</v>
      </c>
      <c r="N50" s="1">
        <f t="shared" si="17"/>
        <v>1.9982584643243508</v>
      </c>
      <c r="O50" t="s">
        <v>36</v>
      </c>
    </row>
    <row r="51" spans="1:15" x14ac:dyDescent="0.35">
      <c r="A51" s="11">
        <v>41</v>
      </c>
      <c r="B51" s="10" t="s">
        <v>50</v>
      </c>
      <c r="C51" s="9">
        <v>11.1</v>
      </c>
      <c r="D51" s="8" t="s">
        <v>23</v>
      </c>
      <c r="E51" s="7" t="str">
        <f t="shared" si="9"/>
        <v>Significantly Different</v>
      </c>
      <c r="G51">
        <f t="shared" si="10"/>
        <v>11.1</v>
      </c>
      <c r="H51">
        <f t="shared" si="11"/>
        <v>6</v>
      </c>
      <c r="I51" t="str">
        <f t="shared" si="12"/>
        <v>+/-</v>
      </c>
      <c r="J51" t="str">
        <f t="shared" si="13"/>
        <v>0.2</v>
      </c>
      <c r="K51" s="1">
        <f t="shared" si="14"/>
        <v>0.12158054711246201</v>
      </c>
      <c r="L51" s="1">
        <f t="shared" si="15"/>
        <v>1.2000000000000011</v>
      </c>
      <c r="M51" s="1">
        <f t="shared" si="16"/>
        <v>0.1359311840425404</v>
      </c>
      <c r="N51" s="1">
        <f t="shared" si="17"/>
        <v>8.8279963751691781</v>
      </c>
      <c r="O51" t="s">
        <v>34</v>
      </c>
    </row>
    <row r="52" spans="1:15" x14ac:dyDescent="0.35">
      <c r="A52" s="11">
        <v>42</v>
      </c>
      <c r="B52" s="10" t="s">
        <v>61</v>
      </c>
      <c r="C52" s="9">
        <v>11</v>
      </c>
      <c r="D52" s="8" t="s">
        <v>41</v>
      </c>
      <c r="E52" s="7" t="str">
        <f t="shared" si="9"/>
        <v>Significantly Different</v>
      </c>
      <c r="G52">
        <f t="shared" si="10"/>
        <v>11</v>
      </c>
      <c r="H52">
        <f t="shared" si="11"/>
        <v>6</v>
      </c>
      <c r="I52" t="str">
        <f t="shared" si="12"/>
        <v>+/-</v>
      </c>
      <c r="J52" t="str">
        <f t="shared" si="13"/>
        <v>0.3</v>
      </c>
      <c r="K52" s="1">
        <f t="shared" si="14"/>
        <v>0.18237082066869301</v>
      </c>
      <c r="L52" s="1">
        <f t="shared" si="15"/>
        <v>1.3000000000000007</v>
      </c>
      <c r="M52" s="1">
        <f t="shared" si="16"/>
        <v>0.19223572402239389</v>
      </c>
      <c r="N52" s="1">
        <f t="shared" si="17"/>
        <v>6.7625307762700828</v>
      </c>
      <c r="O52" t="s">
        <v>32</v>
      </c>
    </row>
    <row r="53" spans="1:15" x14ac:dyDescent="0.35">
      <c r="A53" s="11">
        <v>43</v>
      </c>
      <c r="B53" s="10" t="s">
        <v>53</v>
      </c>
      <c r="C53" s="9">
        <v>10.9</v>
      </c>
      <c r="D53" s="8" t="s">
        <v>12</v>
      </c>
      <c r="E53" s="7" t="str">
        <f t="shared" si="9"/>
        <v>Significantly Different</v>
      </c>
      <c r="G53">
        <f t="shared" si="10"/>
        <v>10.9</v>
      </c>
      <c r="H53">
        <f t="shared" si="11"/>
        <v>6</v>
      </c>
      <c r="I53" t="str">
        <f t="shared" si="12"/>
        <v>+/-</v>
      </c>
      <c r="J53" t="str">
        <f t="shared" si="13"/>
        <v>0.4</v>
      </c>
      <c r="K53" s="1">
        <f t="shared" si="14"/>
        <v>0.24316109422492402</v>
      </c>
      <c r="L53" s="1">
        <f t="shared" si="15"/>
        <v>1.4000000000000004</v>
      </c>
      <c r="M53" s="1">
        <f t="shared" si="16"/>
        <v>0.25064471888253259</v>
      </c>
      <c r="N53" s="1">
        <f t="shared" si="17"/>
        <v>5.5855954445867493</v>
      </c>
      <c r="O53" t="s">
        <v>30</v>
      </c>
    </row>
    <row r="54" spans="1:15" x14ac:dyDescent="0.35">
      <c r="A54" s="11">
        <v>43</v>
      </c>
      <c r="B54" s="10" t="s">
        <v>52</v>
      </c>
      <c r="C54" s="9">
        <v>10.9</v>
      </c>
      <c r="D54" s="8" t="s">
        <v>20</v>
      </c>
      <c r="E54" s="7" t="str">
        <f t="shared" si="9"/>
        <v>Significantly Different</v>
      </c>
      <c r="G54">
        <f t="shared" si="10"/>
        <v>10.9</v>
      </c>
      <c r="H54">
        <f t="shared" si="11"/>
        <v>6</v>
      </c>
      <c r="I54" t="str">
        <f t="shared" si="12"/>
        <v>+/-</v>
      </c>
      <c r="J54" t="str">
        <f t="shared" si="13"/>
        <v>0.7</v>
      </c>
      <c r="K54" s="1">
        <f t="shared" si="14"/>
        <v>0.42553191489361697</v>
      </c>
      <c r="L54" s="1">
        <f t="shared" si="15"/>
        <v>1.4000000000000004</v>
      </c>
      <c r="M54" s="1">
        <f t="shared" si="16"/>
        <v>0.42985214661796195</v>
      </c>
      <c r="N54" s="1">
        <f t="shared" si="17"/>
        <v>3.2569338341452392</v>
      </c>
      <c r="O54" t="s">
        <v>24</v>
      </c>
    </row>
    <row r="55" spans="1:15" x14ac:dyDescent="0.35">
      <c r="A55" s="11">
        <v>45</v>
      </c>
      <c r="B55" s="10" t="s">
        <v>18</v>
      </c>
      <c r="C55" s="9">
        <v>10.8</v>
      </c>
      <c r="D55" s="8" t="s">
        <v>17</v>
      </c>
      <c r="E55" s="7" t="str">
        <f t="shared" si="9"/>
        <v>Significantly Different</v>
      </c>
      <c r="G55">
        <f t="shared" si="10"/>
        <v>10.8</v>
      </c>
      <c r="H55">
        <f t="shared" si="11"/>
        <v>6</v>
      </c>
      <c r="I55" t="str">
        <f t="shared" si="12"/>
        <v>+/-</v>
      </c>
      <c r="J55" t="str">
        <f t="shared" si="13"/>
        <v>0.1</v>
      </c>
      <c r="K55" s="1">
        <f t="shared" si="14"/>
        <v>6.0790273556231005E-2</v>
      </c>
      <c r="L55" s="1">
        <f t="shared" si="15"/>
        <v>1.5</v>
      </c>
      <c r="M55" s="1">
        <f t="shared" si="16"/>
        <v>8.5970429323592404E-2</v>
      </c>
      <c r="N55" s="1">
        <f t="shared" si="17"/>
        <v>17.44785982577806</v>
      </c>
      <c r="O55" t="s">
        <v>27</v>
      </c>
    </row>
    <row r="56" spans="1:15" x14ac:dyDescent="0.35">
      <c r="A56" s="11">
        <v>46</v>
      </c>
      <c r="B56" s="10" t="s">
        <v>38</v>
      </c>
      <c r="C56" s="9">
        <v>10.5</v>
      </c>
      <c r="D56" s="8" t="s">
        <v>23</v>
      </c>
      <c r="E56" s="7" t="str">
        <f t="shared" si="9"/>
        <v>Significantly Different</v>
      </c>
      <c r="G56">
        <f t="shared" si="10"/>
        <v>10.5</v>
      </c>
      <c r="H56">
        <f t="shared" si="11"/>
        <v>6</v>
      </c>
      <c r="I56" t="str">
        <f t="shared" si="12"/>
        <v>+/-</v>
      </c>
      <c r="J56" t="str">
        <f t="shared" si="13"/>
        <v>0.2</v>
      </c>
      <c r="K56" s="1">
        <f t="shared" si="14"/>
        <v>0.12158054711246201</v>
      </c>
      <c r="L56" s="1">
        <f t="shared" si="15"/>
        <v>1.8000000000000007</v>
      </c>
      <c r="M56" s="1">
        <f t="shared" si="16"/>
        <v>0.1359311840425404</v>
      </c>
      <c r="N56" s="1">
        <f t="shared" si="17"/>
        <v>13.24199456275376</v>
      </c>
      <c r="O56" t="s">
        <v>25</v>
      </c>
    </row>
    <row r="57" spans="1:15" x14ac:dyDescent="0.35">
      <c r="A57" s="11">
        <v>47</v>
      </c>
      <c r="B57" s="10" t="s">
        <v>35</v>
      </c>
      <c r="C57" s="9">
        <v>10.3</v>
      </c>
      <c r="D57" s="8" t="s">
        <v>47</v>
      </c>
      <c r="E57" s="7" t="str">
        <f t="shared" si="9"/>
        <v>Significantly Different</v>
      </c>
      <c r="G57">
        <f t="shared" si="10"/>
        <v>10.3</v>
      </c>
      <c r="H57">
        <f t="shared" si="11"/>
        <v>6</v>
      </c>
      <c r="I57" t="str">
        <f t="shared" si="12"/>
        <v>+/-</v>
      </c>
      <c r="J57" t="str">
        <f t="shared" si="13"/>
        <v>0.5</v>
      </c>
      <c r="K57" s="1">
        <f t="shared" si="14"/>
        <v>0.303951367781155</v>
      </c>
      <c r="L57" s="1">
        <f t="shared" si="15"/>
        <v>2</v>
      </c>
      <c r="M57" s="1">
        <f t="shared" si="16"/>
        <v>0.30997079109986531</v>
      </c>
      <c r="N57" s="1">
        <f t="shared" si="17"/>
        <v>6.4522208460462549</v>
      </c>
      <c r="O57" t="s">
        <v>22</v>
      </c>
    </row>
    <row r="58" spans="1:15" x14ac:dyDescent="0.35">
      <c r="A58" s="11">
        <v>47</v>
      </c>
      <c r="B58" s="10" t="s">
        <v>16</v>
      </c>
      <c r="C58" s="9">
        <v>10.3</v>
      </c>
      <c r="D58" s="8" t="s">
        <v>20</v>
      </c>
      <c r="E58" s="7" t="str">
        <f t="shared" si="9"/>
        <v>Significantly Different</v>
      </c>
      <c r="G58">
        <f t="shared" si="10"/>
        <v>10.3</v>
      </c>
      <c r="H58">
        <f t="shared" si="11"/>
        <v>6</v>
      </c>
      <c r="I58" t="str">
        <f t="shared" si="12"/>
        <v>+/-</v>
      </c>
      <c r="J58" t="str">
        <f t="shared" si="13"/>
        <v>0.7</v>
      </c>
      <c r="K58" s="1">
        <f t="shared" si="14"/>
        <v>0.42553191489361697</v>
      </c>
      <c r="L58" s="1">
        <f t="shared" si="15"/>
        <v>2</v>
      </c>
      <c r="M58" s="1">
        <f t="shared" si="16"/>
        <v>0.42985214661796195</v>
      </c>
      <c r="N58" s="1">
        <f t="shared" si="17"/>
        <v>4.6527626202074837</v>
      </c>
      <c r="O58" t="s">
        <v>19</v>
      </c>
    </row>
    <row r="59" spans="1:15" x14ac:dyDescent="0.35">
      <c r="A59" s="11">
        <v>49</v>
      </c>
      <c r="B59" s="10" t="s">
        <v>48</v>
      </c>
      <c r="C59" s="9">
        <v>10.199999999999999</v>
      </c>
      <c r="D59" s="8" t="s">
        <v>20</v>
      </c>
      <c r="E59" s="7" t="str">
        <f t="shared" si="9"/>
        <v>Significantly Different</v>
      </c>
      <c r="G59">
        <f t="shared" si="10"/>
        <v>10.199999999999999</v>
      </c>
      <c r="H59">
        <f t="shared" si="11"/>
        <v>6</v>
      </c>
      <c r="I59" t="str">
        <f t="shared" si="12"/>
        <v>+/-</v>
      </c>
      <c r="J59" t="str">
        <f t="shared" si="13"/>
        <v>0.7</v>
      </c>
      <c r="K59" s="1">
        <f t="shared" si="14"/>
        <v>0.42553191489361697</v>
      </c>
      <c r="L59" s="1">
        <f t="shared" si="15"/>
        <v>2.1000000000000014</v>
      </c>
      <c r="M59" s="1">
        <f t="shared" si="16"/>
        <v>0.42985214661796195</v>
      </c>
      <c r="N59" s="1">
        <f t="shared" si="17"/>
        <v>4.885400751217861</v>
      </c>
      <c r="O59" t="s">
        <v>16</v>
      </c>
    </row>
    <row r="60" spans="1:15" x14ac:dyDescent="0.35">
      <c r="A60" s="11">
        <v>50</v>
      </c>
      <c r="B60" s="10" t="s">
        <v>31</v>
      </c>
      <c r="C60" s="9">
        <v>10.1</v>
      </c>
      <c r="D60" s="8" t="s">
        <v>41</v>
      </c>
      <c r="E60" s="7" t="str">
        <f t="shared" si="9"/>
        <v>Significantly Different</v>
      </c>
      <c r="G60">
        <f t="shared" si="10"/>
        <v>10.1</v>
      </c>
      <c r="H60">
        <f t="shared" si="11"/>
        <v>6</v>
      </c>
      <c r="I60" t="str">
        <f t="shared" si="12"/>
        <v>+/-</v>
      </c>
      <c r="J60" t="str">
        <f t="shared" si="13"/>
        <v>0.3</v>
      </c>
      <c r="K60" s="1">
        <f t="shared" si="14"/>
        <v>0.18237082066869301</v>
      </c>
      <c r="L60" s="1">
        <f t="shared" si="15"/>
        <v>2.2000000000000011</v>
      </c>
      <c r="M60" s="1">
        <f t="shared" si="16"/>
        <v>0.19223572402239389</v>
      </c>
      <c r="N60" s="1">
        <f t="shared" si="17"/>
        <v>11.444282852149369</v>
      </c>
      <c r="O60" t="s">
        <v>14</v>
      </c>
    </row>
    <row r="61" spans="1:15" x14ac:dyDescent="0.35">
      <c r="A61" s="11">
        <v>51</v>
      </c>
      <c r="B61" s="10" t="s">
        <v>33</v>
      </c>
      <c r="C61" s="9">
        <v>10</v>
      </c>
      <c r="D61" s="8" t="s">
        <v>23</v>
      </c>
      <c r="E61" s="7" t="str">
        <f t="shared" si="9"/>
        <v>Significantly Different</v>
      </c>
      <c r="G61">
        <f t="shared" si="10"/>
        <v>10</v>
      </c>
      <c r="H61">
        <f t="shared" si="11"/>
        <v>6</v>
      </c>
      <c r="I61" t="str">
        <f t="shared" si="12"/>
        <v>+/-</v>
      </c>
      <c r="J61" t="str">
        <f t="shared" si="13"/>
        <v>0.2</v>
      </c>
      <c r="K61" s="1">
        <f t="shared" si="14"/>
        <v>0.12158054711246201</v>
      </c>
      <c r="L61" s="1">
        <f t="shared" si="15"/>
        <v>2.3000000000000007</v>
      </c>
      <c r="M61" s="1">
        <f t="shared" si="16"/>
        <v>0.1359311840425404</v>
      </c>
      <c r="N61" s="1">
        <f t="shared" si="17"/>
        <v>16.920326385740914</v>
      </c>
      <c r="O61" t="s">
        <v>11</v>
      </c>
    </row>
    <row r="62" spans="1:15" ht="15" thickBot="1" x14ac:dyDescent="0.4">
      <c r="A62" s="6"/>
      <c r="B62" s="5" t="s">
        <v>9</v>
      </c>
      <c r="C62" s="4">
        <v>6.3</v>
      </c>
      <c r="D62" s="3" t="s">
        <v>12</v>
      </c>
      <c r="E62" s="2" t="str">
        <f t="shared" si="9"/>
        <v>Significantly Different</v>
      </c>
      <c r="G62">
        <f t="shared" si="10"/>
        <v>6.3</v>
      </c>
      <c r="H62">
        <f t="shared" si="11"/>
        <v>6</v>
      </c>
      <c r="I62" t="str">
        <f t="shared" si="12"/>
        <v>+/-</v>
      </c>
      <c r="J62" t="str">
        <f t="shared" si="13"/>
        <v>0.4</v>
      </c>
      <c r="K62" s="1">
        <f t="shared" si="14"/>
        <v>0.24316109422492402</v>
      </c>
      <c r="L62" s="1">
        <f t="shared" si="15"/>
        <v>6.0000000000000009</v>
      </c>
      <c r="M62" s="1">
        <f t="shared" si="16"/>
        <v>0.25064471888253259</v>
      </c>
      <c r="N62" s="1">
        <f t="shared" si="17"/>
        <v>23.938266191086065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69" priority="1" operator="equal">
      <formula>"OTHER ERROR"</formula>
    </cfRule>
    <cfRule type="cellIs" dxfId="368" priority="2" operator="equal">
      <formula>"Statistical Test not applicable"</formula>
    </cfRule>
    <cfRule type="cellIs" dxfId="367" priority="3" operator="equal">
      <formula>"Geography Selected"</formula>
    </cfRule>
  </conditionalFormatting>
  <conditionalFormatting sqref="E10:J62">
    <cfRule type="cellIs" dxfId="366" priority="4" operator="equal">
      <formula>"Not Significantly Different"</formula>
    </cfRule>
  </conditionalFormatting>
  <conditionalFormatting sqref="F10:J62">
    <cfRule type="cellIs" dxfId="3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C801608-0874-428E-90B9-612B3CEE2970}">
      <formula1>$O$10:$O$62</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BA0CB-6173-4B50-84EE-C44E49DFE5B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170</v>
      </c>
    </row>
    <row r="2" spans="1:16" x14ac:dyDescent="0.35">
      <c r="A2" s="25" t="s">
        <v>92</v>
      </c>
      <c r="B2" t="s">
        <v>169</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9.9</v>
      </c>
      <c r="C6" t="s">
        <v>86</v>
      </c>
      <c r="H6" s="13" t="s">
        <v>85</v>
      </c>
      <c r="I6">
        <f>VLOOKUP($B$4,$B$9:$K$62,6,FALSE)</f>
        <v>9.9</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9.9</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43</v>
      </c>
      <c r="C11" s="9">
        <v>12.1</v>
      </c>
      <c r="D11" s="12" t="s">
        <v>12</v>
      </c>
      <c r="E11" s="7" t="str">
        <f t="shared" si="0"/>
        <v>Significantly Different</v>
      </c>
      <c r="G11">
        <f t="shared" si="1"/>
        <v>12.1</v>
      </c>
      <c r="H11">
        <f t="shared" si="2"/>
        <v>6</v>
      </c>
      <c r="I11" t="str">
        <f t="shared" si="3"/>
        <v>+/-</v>
      </c>
      <c r="J11" t="str">
        <f t="shared" si="4"/>
        <v>0.4</v>
      </c>
      <c r="K11" s="1">
        <f t="shared" si="5"/>
        <v>0.24316109422492402</v>
      </c>
      <c r="L11" s="1">
        <f t="shared" si="6"/>
        <v>-2.1999999999999993</v>
      </c>
      <c r="M11" s="1">
        <f t="shared" si="7"/>
        <v>0.25064471888253259</v>
      </c>
      <c r="N11" s="1">
        <f t="shared" si="8"/>
        <v>-8.7773642700648864</v>
      </c>
      <c r="O11" t="s">
        <v>51</v>
      </c>
    </row>
    <row r="12" spans="1:16" x14ac:dyDescent="0.35">
      <c r="A12" s="11">
        <v>2</v>
      </c>
      <c r="B12" s="10" t="s">
        <v>59</v>
      </c>
      <c r="C12" s="9">
        <v>11.9</v>
      </c>
      <c r="D12" s="8" t="s">
        <v>12</v>
      </c>
      <c r="E12" s="7" t="str">
        <f t="shared" si="0"/>
        <v>Significantly Different</v>
      </c>
      <c r="G12">
        <f t="shared" si="1"/>
        <v>11.9</v>
      </c>
      <c r="H12">
        <f t="shared" si="2"/>
        <v>6</v>
      </c>
      <c r="I12" t="str">
        <f t="shared" si="3"/>
        <v>+/-</v>
      </c>
      <c r="J12" t="str">
        <f t="shared" si="4"/>
        <v>0.4</v>
      </c>
      <c r="K12" s="1">
        <f t="shared" si="5"/>
        <v>0.24316109422492402</v>
      </c>
      <c r="L12" s="1">
        <f t="shared" si="6"/>
        <v>-2</v>
      </c>
      <c r="M12" s="1">
        <f t="shared" si="7"/>
        <v>0.25064471888253259</v>
      </c>
      <c r="N12" s="1">
        <f t="shared" si="8"/>
        <v>-7.9794220636953535</v>
      </c>
      <c r="O12" t="s">
        <v>44</v>
      </c>
    </row>
    <row r="13" spans="1:16" x14ac:dyDescent="0.35">
      <c r="A13" s="11">
        <v>2</v>
      </c>
      <c r="B13" s="10" t="s">
        <v>19</v>
      </c>
      <c r="C13" s="9">
        <v>11.9</v>
      </c>
      <c r="D13" s="8" t="s">
        <v>41</v>
      </c>
      <c r="E13" s="7" t="str">
        <f t="shared" si="0"/>
        <v>Significantly Different</v>
      </c>
      <c r="G13">
        <f t="shared" si="1"/>
        <v>11.9</v>
      </c>
      <c r="H13">
        <f t="shared" si="2"/>
        <v>6</v>
      </c>
      <c r="I13" t="str">
        <f t="shared" si="3"/>
        <v>+/-</v>
      </c>
      <c r="J13" t="str">
        <f t="shared" si="4"/>
        <v>0.3</v>
      </c>
      <c r="K13" s="1">
        <f t="shared" si="5"/>
        <v>0.18237082066869301</v>
      </c>
      <c r="L13" s="1">
        <f t="shared" si="6"/>
        <v>-2</v>
      </c>
      <c r="M13" s="1">
        <f t="shared" si="7"/>
        <v>0.19223572402239389</v>
      </c>
      <c r="N13" s="1">
        <f t="shared" si="8"/>
        <v>-10.403893501953968</v>
      </c>
      <c r="O13" t="s">
        <v>42</v>
      </c>
    </row>
    <row r="14" spans="1:16" x14ac:dyDescent="0.35">
      <c r="A14" s="11">
        <v>4</v>
      </c>
      <c r="B14" s="10" t="s">
        <v>24</v>
      </c>
      <c r="C14" s="9">
        <v>11.4</v>
      </c>
      <c r="D14" s="8" t="s">
        <v>23</v>
      </c>
      <c r="E14" s="7" t="str">
        <f t="shared" si="0"/>
        <v>Significantly Different</v>
      </c>
      <c r="G14">
        <f t="shared" si="1"/>
        <v>11.4</v>
      </c>
      <c r="H14">
        <f t="shared" si="2"/>
        <v>6</v>
      </c>
      <c r="I14" t="str">
        <f t="shared" si="3"/>
        <v>+/-</v>
      </c>
      <c r="J14" t="str">
        <f t="shared" si="4"/>
        <v>0.2</v>
      </c>
      <c r="K14" s="1">
        <f t="shared" si="5"/>
        <v>0.12158054711246201</v>
      </c>
      <c r="L14" s="1">
        <f t="shared" si="6"/>
        <v>-1.5</v>
      </c>
      <c r="M14" s="1">
        <f t="shared" si="7"/>
        <v>0.1359311840425404</v>
      </c>
      <c r="N14" s="1">
        <f t="shared" si="8"/>
        <v>-11.034995468961462</v>
      </c>
      <c r="O14" t="s">
        <v>58</v>
      </c>
    </row>
    <row r="15" spans="1:16" x14ac:dyDescent="0.35">
      <c r="A15" s="11">
        <v>5</v>
      </c>
      <c r="B15" s="10" t="s">
        <v>63</v>
      </c>
      <c r="C15" s="9">
        <v>11.1</v>
      </c>
      <c r="D15" s="8" t="s">
        <v>47</v>
      </c>
      <c r="E15" s="7" t="str">
        <f t="shared" si="0"/>
        <v>Significantly Different</v>
      </c>
      <c r="G15">
        <f t="shared" si="1"/>
        <v>11.1</v>
      </c>
      <c r="H15">
        <f t="shared" si="2"/>
        <v>6</v>
      </c>
      <c r="I15" t="str">
        <f t="shared" si="3"/>
        <v>+/-</v>
      </c>
      <c r="J15" t="str">
        <f t="shared" si="4"/>
        <v>0.5</v>
      </c>
      <c r="K15" s="1">
        <f t="shared" si="5"/>
        <v>0.303951367781155</v>
      </c>
      <c r="L15" s="1">
        <f t="shared" si="6"/>
        <v>-1.1999999999999993</v>
      </c>
      <c r="M15" s="1">
        <f t="shared" si="7"/>
        <v>0.30997079109986531</v>
      </c>
      <c r="N15" s="1">
        <f t="shared" si="8"/>
        <v>-3.8713325076277507</v>
      </c>
      <c r="O15" t="s">
        <v>18</v>
      </c>
    </row>
    <row r="16" spans="1:16" x14ac:dyDescent="0.35">
      <c r="A16" s="11">
        <v>6</v>
      </c>
      <c r="B16" s="10" t="s">
        <v>65</v>
      </c>
      <c r="C16" s="9">
        <v>11</v>
      </c>
      <c r="D16" s="8" t="s">
        <v>12</v>
      </c>
      <c r="E16" s="7" t="str">
        <f t="shared" si="0"/>
        <v>Significantly Different</v>
      </c>
      <c r="G16">
        <f t="shared" si="1"/>
        <v>11</v>
      </c>
      <c r="H16">
        <f t="shared" si="2"/>
        <v>6</v>
      </c>
      <c r="I16" t="str">
        <f t="shared" si="3"/>
        <v>+/-</v>
      </c>
      <c r="J16" t="str">
        <f t="shared" si="4"/>
        <v>0.4</v>
      </c>
      <c r="K16" s="1">
        <f t="shared" si="5"/>
        <v>0.24316109422492402</v>
      </c>
      <c r="L16" s="1">
        <f t="shared" si="6"/>
        <v>-1.0999999999999996</v>
      </c>
      <c r="M16" s="1">
        <f t="shared" si="7"/>
        <v>0.25064471888253259</v>
      </c>
      <c r="N16" s="1">
        <f t="shared" si="8"/>
        <v>-4.3886821350324432</v>
      </c>
      <c r="O16" t="s">
        <v>59</v>
      </c>
    </row>
    <row r="17" spans="1:15" x14ac:dyDescent="0.35">
      <c r="A17" s="11">
        <v>6</v>
      </c>
      <c r="B17" s="10" t="s">
        <v>11</v>
      </c>
      <c r="C17" s="9">
        <v>11</v>
      </c>
      <c r="D17" s="8" t="s">
        <v>110</v>
      </c>
      <c r="E17" s="7" t="str">
        <f t="shared" si="0"/>
        <v>Not Significantly Different</v>
      </c>
      <c r="G17">
        <f t="shared" si="1"/>
        <v>11</v>
      </c>
      <c r="H17">
        <f t="shared" si="2"/>
        <v>6</v>
      </c>
      <c r="I17" t="str">
        <f t="shared" si="3"/>
        <v>+/-</v>
      </c>
      <c r="J17" t="str">
        <f t="shared" si="4"/>
        <v>1.1</v>
      </c>
      <c r="K17" s="1">
        <f t="shared" si="5"/>
        <v>0.66869300911854113</v>
      </c>
      <c r="L17" s="1">
        <f t="shared" si="6"/>
        <v>-1.0999999999999996</v>
      </c>
      <c r="M17" s="1">
        <f t="shared" si="7"/>
        <v>0.67145051776214359</v>
      </c>
      <c r="N17" s="1">
        <f t="shared" si="8"/>
        <v>-1.6382443246393721</v>
      </c>
      <c r="O17" t="s">
        <v>53</v>
      </c>
    </row>
    <row r="18" spans="1:15" x14ac:dyDescent="0.35">
      <c r="A18" s="11">
        <v>8</v>
      </c>
      <c r="B18" s="10" t="s">
        <v>46</v>
      </c>
      <c r="C18" s="9">
        <v>10.9</v>
      </c>
      <c r="D18" s="8" t="s">
        <v>106</v>
      </c>
      <c r="E18" s="7" t="str">
        <f t="shared" si="0"/>
        <v>Significantly Different</v>
      </c>
      <c r="G18">
        <f t="shared" si="1"/>
        <v>10.9</v>
      </c>
      <c r="H18">
        <f t="shared" si="2"/>
        <v>6</v>
      </c>
      <c r="I18" t="str">
        <f t="shared" si="3"/>
        <v>+/-</v>
      </c>
      <c r="J18" t="str">
        <f t="shared" si="4"/>
        <v>0.9</v>
      </c>
      <c r="K18" s="1">
        <f t="shared" si="5"/>
        <v>0.54711246200607899</v>
      </c>
      <c r="L18" s="1">
        <f t="shared" si="6"/>
        <v>-1</v>
      </c>
      <c r="M18" s="1">
        <f t="shared" si="7"/>
        <v>0.55047933970440222</v>
      </c>
      <c r="N18" s="1">
        <f t="shared" si="8"/>
        <v>-1.8165986039312256</v>
      </c>
      <c r="O18" t="s">
        <v>48</v>
      </c>
    </row>
    <row r="19" spans="1:15" x14ac:dyDescent="0.35">
      <c r="A19" s="11">
        <v>8</v>
      </c>
      <c r="B19" s="10" t="s">
        <v>40</v>
      </c>
      <c r="C19" s="9">
        <v>10.9</v>
      </c>
      <c r="D19" s="8" t="s">
        <v>12</v>
      </c>
      <c r="E19" s="7" t="str">
        <f t="shared" si="0"/>
        <v>Significantly Different</v>
      </c>
      <c r="G19">
        <f t="shared" si="1"/>
        <v>10.9</v>
      </c>
      <c r="H19">
        <f t="shared" si="2"/>
        <v>6</v>
      </c>
      <c r="I19" t="str">
        <f t="shared" si="3"/>
        <v>+/-</v>
      </c>
      <c r="J19" t="str">
        <f t="shared" si="4"/>
        <v>0.4</v>
      </c>
      <c r="K19" s="1">
        <f t="shared" si="5"/>
        <v>0.24316109422492402</v>
      </c>
      <c r="L19" s="1">
        <f t="shared" si="6"/>
        <v>-1</v>
      </c>
      <c r="M19" s="1">
        <f t="shared" si="7"/>
        <v>0.25064471888253259</v>
      </c>
      <c r="N19" s="1">
        <f t="shared" si="8"/>
        <v>-3.9897110318476767</v>
      </c>
      <c r="O19" t="s">
        <v>15</v>
      </c>
    </row>
    <row r="20" spans="1:15" x14ac:dyDescent="0.35">
      <c r="A20" s="11">
        <v>8</v>
      </c>
      <c r="B20" s="10" t="s">
        <v>27</v>
      </c>
      <c r="C20" s="9">
        <v>10.9</v>
      </c>
      <c r="D20" s="12" t="s">
        <v>47</v>
      </c>
      <c r="E20" s="7" t="str">
        <f t="shared" si="0"/>
        <v>Significantly Different</v>
      </c>
      <c r="G20">
        <f t="shared" si="1"/>
        <v>10.9</v>
      </c>
      <c r="H20">
        <f t="shared" si="2"/>
        <v>6</v>
      </c>
      <c r="I20" t="str">
        <f t="shared" si="3"/>
        <v>+/-</v>
      </c>
      <c r="J20" t="str">
        <f t="shared" si="4"/>
        <v>0.5</v>
      </c>
      <c r="K20" s="1">
        <f t="shared" si="5"/>
        <v>0.303951367781155</v>
      </c>
      <c r="L20" s="1">
        <f t="shared" si="6"/>
        <v>-1</v>
      </c>
      <c r="M20" s="1">
        <f t="shared" si="7"/>
        <v>0.30997079109986531</v>
      </c>
      <c r="N20" s="1">
        <f t="shared" si="8"/>
        <v>-3.2261104230231274</v>
      </c>
      <c r="O20" t="s">
        <v>37</v>
      </c>
    </row>
    <row r="21" spans="1:15" x14ac:dyDescent="0.35">
      <c r="A21" s="11">
        <v>11</v>
      </c>
      <c r="B21" s="10" t="s">
        <v>54</v>
      </c>
      <c r="C21" s="9">
        <v>10.8</v>
      </c>
      <c r="D21" s="8" t="s">
        <v>12</v>
      </c>
      <c r="E21" s="7" t="str">
        <f t="shared" si="0"/>
        <v>Significantly Different</v>
      </c>
      <c r="G21">
        <f t="shared" si="1"/>
        <v>10.8</v>
      </c>
      <c r="H21">
        <f t="shared" si="2"/>
        <v>6</v>
      </c>
      <c r="I21" t="str">
        <f t="shared" si="3"/>
        <v>+/-</v>
      </c>
      <c r="J21" t="str">
        <f t="shared" si="4"/>
        <v>0.4</v>
      </c>
      <c r="K21" s="1">
        <f t="shared" si="5"/>
        <v>0.24316109422492402</v>
      </c>
      <c r="L21" s="1">
        <f t="shared" si="6"/>
        <v>-0.90000000000000036</v>
      </c>
      <c r="M21" s="1">
        <f t="shared" si="7"/>
        <v>0.25064471888253259</v>
      </c>
      <c r="N21" s="1">
        <f t="shared" si="8"/>
        <v>-3.5907399286629107</v>
      </c>
      <c r="O21" t="s">
        <v>29</v>
      </c>
    </row>
    <row r="22" spans="1:15" x14ac:dyDescent="0.35">
      <c r="A22" s="11">
        <v>11</v>
      </c>
      <c r="B22" s="10" t="s">
        <v>32</v>
      </c>
      <c r="C22" s="9">
        <v>10.8</v>
      </c>
      <c r="D22" s="8" t="s">
        <v>99</v>
      </c>
      <c r="E22" s="7" t="str">
        <f t="shared" si="0"/>
        <v>Significantly Different</v>
      </c>
      <c r="G22">
        <f t="shared" si="1"/>
        <v>10.8</v>
      </c>
      <c r="H22">
        <f t="shared" si="2"/>
        <v>6</v>
      </c>
      <c r="I22" t="str">
        <f t="shared" si="3"/>
        <v>+/-</v>
      </c>
      <c r="J22" t="str">
        <f t="shared" si="4"/>
        <v>0.8</v>
      </c>
      <c r="K22" s="1">
        <f t="shared" si="5"/>
        <v>0.48632218844984804</v>
      </c>
      <c r="L22" s="1">
        <f t="shared" si="6"/>
        <v>-0.90000000000000036</v>
      </c>
      <c r="M22" s="1">
        <f t="shared" si="7"/>
        <v>0.49010685399991183</v>
      </c>
      <c r="N22" s="1">
        <f t="shared" si="8"/>
        <v>-1.8363342455932319</v>
      </c>
      <c r="O22" t="s">
        <v>13</v>
      </c>
    </row>
    <row r="23" spans="1:15" x14ac:dyDescent="0.35">
      <c r="A23" s="11">
        <v>13</v>
      </c>
      <c r="B23" s="10" t="s">
        <v>60</v>
      </c>
      <c r="C23" s="9">
        <v>10.7</v>
      </c>
      <c r="D23" s="8" t="s">
        <v>41</v>
      </c>
      <c r="E23" s="7" t="str">
        <f t="shared" si="0"/>
        <v>Significantly Different</v>
      </c>
      <c r="G23">
        <f t="shared" si="1"/>
        <v>10.7</v>
      </c>
      <c r="H23">
        <f t="shared" si="2"/>
        <v>6</v>
      </c>
      <c r="I23" t="str">
        <f t="shared" si="3"/>
        <v>+/-</v>
      </c>
      <c r="J23" t="str">
        <f t="shared" si="4"/>
        <v>0.3</v>
      </c>
      <c r="K23" s="1">
        <f t="shared" si="5"/>
        <v>0.18237082066869301</v>
      </c>
      <c r="L23" s="1">
        <f t="shared" si="6"/>
        <v>-0.79999999999999893</v>
      </c>
      <c r="M23" s="1">
        <f t="shared" si="7"/>
        <v>0.19223572402239389</v>
      </c>
      <c r="N23" s="1">
        <f t="shared" si="8"/>
        <v>-4.1615574007815814</v>
      </c>
      <c r="O23" t="s">
        <v>67</v>
      </c>
    </row>
    <row r="24" spans="1:15" x14ac:dyDescent="0.35">
      <c r="A24" s="11">
        <v>14</v>
      </c>
      <c r="B24" s="10" t="s">
        <v>66</v>
      </c>
      <c r="C24" s="9">
        <v>10.6</v>
      </c>
      <c r="D24" s="8" t="s">
        <v>12</v>
      </c>
      <c r="E24" s="7" t="str">
        <f t="shared" si="0"/>
        <v>Significantly Different</v>
      </c>
      <c r="G24">
        <f t="shared" si="1"/>
        <v>10.6</v>
      </c>
      <c r="H24">
        <f t="shared" si="2"/>
        <v>6</v>
      </c>
      <c r="I24" t="str">
        <f t="shared" si="3"/>
        <v>+/-</v>
      </c>
      <c r="J24" t="str">
        <f t="shared" si="4"/>
        <v>0.4</v>
      </c>
      <c r="K24" s="1">
        <f t="shared" si="5"/>
        <v>0.24316109422492402</v>
      </c>
      <c r="L24" s="1">
        <f t="shared" si="6"/>
        <v>-0.69999999999999929</v>
      </c>
      <c r="M24" s="1">
        <f t="shared" si="7"/>
        <v>0.25064471888253259</v>
      </c>
      <c r="N24" s="1">
        <f t="shared" si="8"/>
        <v>-2.7927977222933711</v>
      </c>
      <c r="O24" t="s">
        <v>50</v>
      </c>
    </row>
    <row r="25" spans="1:15" x14ac:dyDescent="0.35">
      <c r="A25" s="11">
        <v>14</v>
      </c>
      <c r="B25" s="10" t="s">
        <v>39</v>
      </c>
      <c r="C25" s="9">
        <v>10.6</v>
      </c>
      <c r="D25" s="8" t="s">
        <v>12</v>
      </c>
      <c r="E25" s="7" t="str">
        <f t="shared" si="0"/>
        <v>Significantly Different</v>
      </c>
      <c r="G25">
        <f t="shared" si="1"/>
        <v>10.6</v>
      </c>
      <c r="H25">
        <f t="shared" si="2"/>
        <v>6</v>
      </c>
      <c r="I25" t="str">
        <f t="shared" si="3"/>
        <v>+/-</v>
      </c>
      <c r="J25" t="str">
        <f t="shared" si="4"/>
        <v>0.4</v>
      </c>
      <c r="K25" s="1">
        <f t="shared" si="5"/>
        <v>0.24316109422492402</v>
      </c>
      <c r="L25" s="1">
        <f t="shared" si="6"/>
        <v>-0.69999999999999929</v>
      </c>
      <c r="M25" s="1">
        <f t="shared" si="7"/>
        <v>0.25064471888253259</v>
      </c>
      <c r="N25" s="1">
        <f t="shared" si="8"/>
        <v>-2.7927977222933711</v>
      </c>
      <c r="O25" t="s">
        <v>66</v>
      </c>
    </row>
    <row r="26" spans="1:15" x14ac:dyDescent="0.35">
      <c r="A26" s="11">
        <v>16</v>
      </c>
      <c r="B26" s="10" t="s">
        <v>42</v>
      </c>
      <c r="C26" s="9">
        <v>10.5</v>
      </c>
      <c r="D26" s="8" t="s">
        <v>41</v>
      </c>
      <c r="E26" s="7" t="str">
        <f t="shared" si="0"/>
        <v>Significantly Different</v>
      </c>
      <c r="G26">
        <f t="shared" si="1"/>
        <v>10.5</v>
      </c>
      <c r="H26">
        <f t="shared" si="2"/>
        <v>6</v>
      </c>
      <c r="I26" t="str">
        <f t="shared" si="3"/>
        <v>+/-</v>
      </c>
      <c r="J26" t="str">
        <f t="shared" si="4"/>
        <v>0.3</v>
      </c>
      <c r="K26" s="1">
        <f t="shared" si="5"/>
        <v>0.18237082066869301</v>
      </c>
      <c r="L26" s="1">
        <f t="shared" si="6"/>
        <v>-0.59999999999999964</v>
      </c>
      <c r="M26" s="1">
        <f t="shared" si="7"/>
        <v>0.19223572402239389</v>
      </c>
      <c r="N26" s="1">
        <f t="shared" si="8"/>
        <v>-3.1211680505861885</v>
      </c>
      <c r="O26" t="s">
        <v>65</v>
      </c>
    </row>
    <row r="27" spans="1:15" x14ac:dyDescent="0.35">
      <c r="A27" s="11">
        <v>16</v>
      </c>
      <c r="B27" s="10" t="s">
        <v>58</v>
      </c>
      <c r="C27" s="9">
        <v>10.5</v>
      </c>
      <c r="D27" s="8" t="s">
        <v>47</v>
      </c>
      <c r="E27" s="7" t="str">
        <f t="shared" si="0"/>
        <v>Significantly Different</v>
      </c>
      <c r="G27">
        <f t="shared" si="1"/>
        <v>10.5</v>
      </c>
      <c r="H27">
        <f t="shared" si="2"/>
        <v>6</v>
      </c>
      <c r="I27" t="str">
        <f t="shared" si="3"/>
        <v>+/-</v>
      </c>
      <c r="J27" t="str">
        <f t="shared" si="4"/>
        <v>0.5</v>
      </c>
      <c r="K27" s="1">
        <f t="shared" si="5"/>
        <v>0.303951367781155</v>
      </c>
      <c r="L27" s="1">
        <f t="shared" si="6"/>
        <v>-0.59999999999999964</v>
      </c>
      <c r="M27" s="1">
        <f t="shared" si="7"/>
        <v>0.30997079109986531</v>
      </c>
      <c r="N27" s="1">
        <f t="shared" si="8"/>
        <v>-1.9356662538138754</v>
      </c>
      <c r="O27" t="s">
        <v>63</v>
      </c>
    </row>
    <row r="28" spans="1:15" x14ac:dyDescent="0.35">
      <c r="A28" s="11">
        <v>16</v>
      </c>
      <c r="B28" s="10" t="s">
        <v>45</v>
      </c>
      <c r="C28" s="9">
        <v>10.5</v>
      </c>
      <c r="D28" s="8" t="s">
        <v>23</v>
      </c>
      <c r="E28" s="7" t="str">
        <f t="shared" si="0"/>
        <v>Significantly Different</v>
      </c>
      <c r="G28">
        <f t="shared" si="1"/>
        <v>10.5</v>
      </c>
      <c r="H28">
        <f t="shared" si="2"/>
        <v>6</v>
      </c>
      <c r="I28" t="str">
        <f t="shared" si="3"/>
        <v>+/-</v>
      </c>
      <c r="J28" t="str">
        <f t="shared" si="4"/>
        <v>0.2</v>
      </c>
      <c r="K28" s="1">
        <f t="shared" si="5"/>
        <v>0.12158054711246201</v>
      </c>
      <c r="L28" s="1">
        <f t="shared" si="6"/>
        <v>-0.59999999999999964</v>
      </c>
      <c r="M28" s="1">
        <f t="shared" si="7"/>
        <v>0.1359311840425404</v>
      </c>
      <c r="N28" s="1">
        <f t="shared" si="8"/>
        <v>-4.4139981875845828</v>
      </c>
      <c r="O28" t="s">
        <v>64</v>
      </c>
    </row>
    <row r="29" spans="1:15" x14ac:dyDescent="0.35">
      <c r="A29" s="11">
        <v>19</v>
      </c>
      <c r="B29" s="10" t="s">
        <v>15</v>
      </c>
      <c r="C29" s="9">
        <v>10.4</v>
      </c>
      <c r="D29" s="8" t="s">
        <v>110</v>
      </c>
      <c r="E29" s="7" t="str">
        <f t="shared" si="0"/>
        <v>Not Significantly Different</v>
      </c>
      <c r="G29">
        <f t="shared" si="1"/>
        <v>10.4</v>
      </c>
      <c r="H29">
        <f t="shared" si="2"/>
        <v>6</v>
      </c>
      <c r="I29" t="str">
        <f t="shared" si="3"/>
        <v>+/-</v>
      </c>
      <c r="J29" t="str">
        <f t="shared" si="4"/>
        <v>1.1</v>
      </c>
      <c r="K29" s="1">
        <f t="shared" si="5"/>
        <v>0.66869300911854113</v>
      </c>
      <c r="L29" s="1">
        <f t="shared" si="6"/>
        <v>-0.5</v>
      </c>
      <c r="M29" s="1">
        <f t="shared" si="7"/>
        <v>0.67145051776214359</v>
      </c>
      <c r="N29" s="1">
        <f t="shared" si="8"/>
        <v>-0.74465651119971488</v>
      </c>
      <c r="O29" t="s">
        <v>39</v>
      </c>
    </row>
    <row r="30" spans="1:15" x14ac:dyDescent="0.35">
      <c r="A30" s="11">
        <v>19</v>
      </c>
      <c r="B30" s="10" t="s">
        <v>29</v>
      </c>
      <c r="C30" s="9">
        <v>10.4</v>
      </c>
      <c r="D30" s="8" t="s">
        <v>41</v>
      </c>
      <c r="E30" s="7" t="str">
        <f t="shared" si="0"/>
        <v>Significantly Different</v>
      </c>
      <c r="G30">
        <f t="shared" si="1"/>
        <v>10.4</v>
      </c>
      <c r="H30">
        <f t="shared" si="2"/>
        <v>6</v>
      </c>
      <c r="I30" t="str">
        <f t="shared" si="3"/>
        <v>+/-</v>
      </c>
      <c r="J30" t="str">
        <f t="shared" si="4"/>
        <v>0.3</v>
      </c>
      <c r="K30" s="1">
        <f t="shared" si="5"/>
        <v>0.18237082066869301</v>
      </c>
      <c r="L30" s="1">
        <f t="shared" si="6"/>
        <v>-0.5</v>
      </c>
      <c r="M30" s="1">
        <f t="shared" si="7"/>
        <v>0.19223572402239389</v>
      </c>
      <c r="N30" s="1">
        <f t="shared" si="8"/>
        <v>-2.6009733754884921</v>
      </c>
      <c r="O30" t="s">
        <v>62</v>
      </c>
    </row>
    <row r="31" spans="1:15" x14ac:dyDescent="0.35">
      <c r="A31" s="11">
        <v>19</v>
      </c>
      <c r="B31" s="10" t="s">
        <v>64</v>
      </c>
      <c r="C31" s="9">
        <v>10.4</v>
      </c>
      <c r="D31" s="8" t="s">
        <v>12</v>
      </c>
      <c r="E31" s="7" t="str">
        <f t="shared" si="0"/>
        <v>Significantly Different</v>
      </c>
      <c r="G31">
        <f t="shared" si="1"/>
        <v>10.4</v>
      </c>
      <c r="H31">
        <f t="shared" si="2"/>
        <v>6</v>
      </c>
      <c r="I31" t="str">
        <f t="shared" si="3"/>
        <v>+/-</v>
      </c>
      <c r="J31" t="str">
        <f t="shared" si="4"/>
        <v>0.4</v>
      </c>
      <c r="K31" s="1">
        <f t="shared" si="5"/>
        <v>0.24316109422492402</v>
      </c>
      <c r="L31" s="1">
        <f t="shared" si="6"/>
        <v>-0.5</v>
      </c>
      <c r="M31" s="1">
        <f t="shared" si="7"/>
        <v>0.25064471888253259</v>
      </c>
      <c r="N31" s="1">
        <f t="shared" si="8"/>
        <v>-1.9948555159238384</v>
      </c>
      <c r="O31" t="s">
        <v>26</v>
      </c>
    </row>
    <row r="32" spans="1:15" x14ac:dyDescent="0.35">
      <c r="A32" s="11">
        <v>19</v>
      </c>
      <c r="B32" s="10" t="s">
        <v>57</v>
      </c>
      <c r="C32" s="9">
        <v>10.4</v>
      </c>
      <c r="D32" s="8" t="s">
        <v>41</v>
      </c>
      <c r="E32" s="7" t="str">
        <f t="shared" si="0"/>
        <v>Significantly Different</v>
      </c>
      <c r="G32">
        <f t="shared" si="1"/>
        <v>10.4</v>
      </c>
      <c r="H32">
        <f t="shared" si="2"/>
        <v>6</v>
      </c>
      <c r="I32" t="str">
        <f t="shared" si="3"/>
        <v>+/-</v>
      </c>
      <c r="J32" t="str">
        <f t="shared" si="4"/>
        <v>0.3</v>
      </c>
      <c r="K32" s="1">
        <f t="shared" si="5"/>
        <v>0.18237082066869301</v>
      </c>
      <c r="L32" s="1">
        <f t="shared" si="6"/>
        <v>-0.5</v>
      </c>
      <c r="M32" s="1">
        <f t="shared" si="7"/>
        <v>0.19223572402239389</v>
      </c>
      <c r="N32" s="1">
        <f t="shared" si="8"/>
        <v>-2.6009733754884921</v>
      </c>
      <c r="O32" t="s">
        <v>56</v>
      </c>
    </row>
    <row r="33" spans="1:15" x14ac:dyDescent="0.35">
      <c r="A33" s="11">
        <v>23</v>
      </c>
      <c r="B33" s="10" t="s">
        <v>37</v>
      </c>
      <c r="C33" s="9">
        <v>10.199999999999999</v>
      </c>
      <c r="D33" s="8" t="s">
        <v>23</v>
      </c>
      <c r="E33" s="7" t="str">
        <f t="shared" si="0"/>
        <v>Significantly Different</v>
      </c>
      <c r="G33">
        <f t="shared" si="1"/>
        <v>10.199999999999999</v>
      </c>
      <c r="H33">
        <f t="shared" si="2"/>
        <v>6</v>
      </c>
      <c r="I33" t="str">
        <f t="shared" si="3"/>
        <v>+/-</v>
      </c>
      <c r="J33" t="str">
        <f t="shared" si="4"/>
        <v>0.2</v>
      </c>
      <c r="K33" s="1">
        <f t="shared" si="5"/>
        <v>0.12158054711246201</v>
      </c>
      <c r="L33" s="1">
        <f t="shared" si="6"/>
        <v>-0.29999999999999893</v>
      </c>
      <c r="M33" s="1">
        <f t="shared" si="7"/>
        <v>0.1359311840425404</v>
      </c>
      <c r="N33" s="1">
        <f t="shared" si="8"/>
        <v>-2.2069990937922848</v>
      </c>
      <c r="O33" t="s">
        <v>61</v>
      </c>
    </row>
    <row r="34" spans="1:15" x14ac:dyDescent="0.35">
      <c r="A34" s="11">
        <v>23</v>
      </c>
      <c r="B34" s="10" t="s">
        <v>30</v>
      </c>
      <c r="C34" s="9">
        <v>10.199999999999999</v>
      </c>
      <c r="D34" s="8" t="s">
        <v>41</v>
      </c>
      <c r="E34" s="7" t="str">
        <f t="shared" si="0"/>
        <v>Not Significantly Different</v>
      </c>
      <c r="G34">
        <f t="shared" si="1"/>
        <v>10.199999999999999</v>
      </c>
      <c r="H34">
        <f t="shared" si="2"/>
        <v>6</v>
      </c>
      <c r="I34" t="str">
        <f t="shared" si="3"/>
        <v>+/-</v>
      </c>
      <c r="J34" t="str">
        <f t="shared" si="4"/>
        <v>0.3</v>
      </c>
      <c r="K34" s="1">
        <f t="shared" si="5"/>
        <v>0.18237082066869301</v>
      </c>
      <c r="L34" s="1">
        <f t="shared" si="6"/>
        <v>-0.29999999999999893</v>
      </c>
      <c r="M34" s="1">
        <f t="shared" si="7"/>
        <v>0.19223572402239389</v>
      </c>
      <c r="N34" s="1">
        <f t="shared" si="8"/>
        <v>-1.5605840252930896</v>
      </c>
      <c r="O34" t="s">
        <v>60</v>
      </c>
    </row>
    <row r="35" spans="1:15" x14ac:dyDescent="0.35">
      <c r="A35" s="11">
        <v>25</v>
      </c>
      <c r="B35" s="10" t="s">
        <v>22</v>
      </c>
      <c r="C35" s="9">
        <v>10</v>
      </c>
      <c r="D35" s="8" t="s">
        <v>41</v>
      </c>
      <c r="E35" s="7" t="str">
        <f t="shared" si="0"/>
        <v>Not Significantly Different</v>
      </c>
      <c r="G35">
        <f t="shared" si="1"/>
        <v>10</v>
      </c>
      <c r="H35">
        <f t="shared" si="2"/>
        <v>6</v>
      </c>
      <c r="I35" t="str">
        <f t="shared" si="3"/>
        <v>+/-</v>
      </c>
      <c r="J35" t="str">
        <f t="shared" si="4"/>
        <v>0.3</v>
      </c>
      <c r="K35" s="1">
        <f t="shared" si="5"/>
        <v>0.18237082066869301</v>
      </c>
      <c r="L35" s="1">
        <f t="shared" si="6"/>
        <v>-9.9999999999999645E-2</v>
      </c>
      <c r="M35" s="1">
        <f t="shared" si="7"/>
        <v>0.19223572402239389</v>
      </c>
      <c r="N35" s="1">
        <f t="shared" si="8"/>
        <v>-0.52019467509769657</v>
      </c>
      <c r="O35" t="s">
        <v>35</v>
      </c>
    </row>
    <row r="36" spans="1:15" x14ac:dyDescent="0.35">
      <c r="A36" s="11">
        <v>26</v>
      </c>
      <c r="B36" s="10" t="s">
        <v>49</v>
      </c>
      <c r="C36" s="9">
        <v>9.9</v>
      </c>
      <c r="D36" s="8" t="s">
        <v>41</v>
      </c>
      <c r="E36" s="7" t="str">
        <f t="shared" si="0"/>
        <v>Not Significantly Different</v>
      </c>
      <c r="G36">
        <f t="shared" si="1"/>
        <v>9.9</v>
      </c>
      <c r="H36">
        <f t="shared" si="2"/>
        <v>6</v>
      </c>
      <c r="I36" t="str">
        <f t="shared" si="3"/>
        <v>+/-</v>
      </c>
      <c r="J36" t="str">
        <f t="shared" si="4"/>
        <v>0.3</v>
      </c>
      <c r="K36" s="1">
        <f t="shared" si="5"/>
        <v>0.18237082066869301</v>
      </c>
      <c r="L36" s="1">
        <f t="shared" si="6"/>
        <v>0</v>
      </c>
      <c r="M36" s="1">
        <f t="shared" si="7"/>
        <v>0.19223572402239389</v>
      </c>
      <c r="N36" s="1">
        <f t="shared" si="8"/>
        <v>0</v>
      </c>
      <c r="O36" t="s">
        <v>57</v>
      </c>
    </row>
    <row r="37" spans="1:15" x14ac:dyDescent="0.35">
      <c r="A37" s="11">
        <v>26</v>
      </c>
      <c r="B37" s="10" t="s">
        <v>14</v>
      </c>
      <c r="C37" s="9">
        <v>9.9</v>
      </c>
      <c r="D37" s="8" t="s">
        <v>41</v>
      </c>
      <c r="E37" s="7" t="str">
        <f t="shared" si="0"/>
        <v>Not Significantly Different</v>
      </c>
      <c r="G37">
        <f t="shared" si="1"/>
        <v>9.9</v>
      </c>
      <c r="H37">
        <f t="shared" si="2"/>
        <v>6</v>
      </c>
      <c r="I37" t="str">
        <f t="shared" si="3"/>
        <v>+/-</v>
      </c>
      <c r="J37" t="str">
        <f t="shared" si="4"/>
        <v>0.3</v>
      </c>
      <c r="K37" s="1">
        <f t="shared" si="5"/>
        <v>0.18237082066869301</v>
      </c>
      <c r="L37" s="1">
        <f t="shared" si="6"/>
        <v>0</v>
      </c>
      <c r="M37" s="1">
        <f t="shared" si="7"/>
        <v>0.19223572402239389</v>
      </c>
      <c r="N37" s="1">
        <f t="shared" si="8"/>
        <v>0</v>
      </c>
      <c r="O37" t="s">
        <v>55</v>
      </c>
    </row>
    <row r="38" spans="1:15" x14ac:dyDescent="0.35">
      <c r="A38" s="11">
        <v>28</v>
      </c>
      <c r="B38" s="10" t="s">
        <v>28</v>
      </c>
      <c r="C38" s="9">
        <v>9.8000000000000007</v>
      </c>
      <c r="D38" s="8" t="s">
        <v>10</v>
      </c>
      <c r="E38" s="7" t="str">
        <f t="shared" si="0"/>
        <v>Not Significantly Different</v>
      </c>
      <c r="G38">
        <f t="shared" si="1"/>
        <v>9.8000000000000007</v>
      </c>
      <c r="H38">
        <f t="shared" si="2"/>
        <v>6</v>
      </c>
      <c r="I38" t="str">
        <f t="shared" si="3"/>
        <v>+/-</v>
      </c>
      <c r="J38" t="str">
        <f t="shared" si="4"/>
        <v>0.6</v>
      </c>
      <c r="K38" s="1">
        <f t="shared" si="5"/>
        <v>0.36474164133738601</v>
      </c>
      <c r="L38" s="1">
        <f t="shared" si="6"/>
        <v>9.9999999999999645E-2</v>
      </c>
      <c r="M38" s="1">
        <f t="shared" si="7"/>
        <v>0.36977279819442066</v>
      </c>
      <c r="N38" s="1">
        <f t="shared" si="8"/>
        <v>0.27043633411731177</v>
      </c>
      <c r="O38" t="s">
        <v>54</v>
      </c>
    </row>
    <row r="39" spans="1:15" x14ac:dyDescent="0.35">
      <c r="A39" s="11">
        <v>29</v>
      </c>
      <c r="B39" s="10" t="s">
        <v>18</v>
      </c>
      <c r="C39" s="9">
        <v>9.6999999999999993</v>
      </c>
      <c r="D39" s="8" t="s">
        <v>17</v>
      </c>
      <c r="E39" s="7" t="str">
        <f t="shared" si="0"/>
        <v>Significantly Different</v>
      </c>
      <c r="G39">
        <f t="shared" si="1"/>
        <v>9.6999999999999993</v>
      </c>
      <c r="H39">
        <f t="shared" si="2"/>
        <v>6</v>
      </c>
      <c r="I39" t="str">
        <f t="shared" si="3"/>
        <v>+/-</v>
      </c>
      <c r="J39" t="str">
        <f t="shared" si="4"/>
        <v>0.1</v>
      </c>
      <c r="K39" s="1">
        <f t="shared" si="5"/>
        <v>6.0790273556231005E-2</v>
      </c>
      <c r="L39" s="1">
        <f t="shared" si="6"/>
        <v>0.20000000000000107</v>
      </c>
      <c r="M39" s="1">
        <f t="shared" si="7"/>
        <v>8.5970429323592404E-2</v>
      </c>
      <c r="N39" s="1">
        <f t="shared" si="8"/>
        <v>2.3263813101037538</v>
      </c>
      <c r="O39" t="s">
        <v>28</v>
      </c>
    </row>
    <row r="40" spans="1:15" x14ac:dyDescent="0.35">
      <c r="A40" s="11">
        <v>30</v>
      </c>
      <c r="B40" s="10" t="s">
        <v>50</v>
      </c>
      <c r="C40" s="9">
        <v>9.6</v>
      </c>
      <c r="D40" s="8" t="s">
        <v>23</v>
      </c>
      <c r="E40" s="7" t="str">
        <f t="shared" si="0"/>
        <v>Significantly Different</v>
      </c>
      <c r="G40">
        <f t="shared" si="1"/>
        <v>9.6</v>
      </c>
      <c r="H40">
        <f t="shared" si="2"/>
        <v>6</v>
      </c>
      <c r="I40" t="str">
        <f t="shared" si="3"/>
        <v>+/-</v>
      </c>
      <c r="J40" t="str">
        <f t="shared" si="4"/>
        <v>0.2</v>
      </c>
      <c r="K40" s="1">
        <f t="shared" si="5"/>
        <v>0.12158054711246201</v>
      </c>
      <c r="L40" s="1">
        <f t="shared" si="6"/>
        <v>0.30000000000000071</v>
      </c>
      <c r="M40" s="1">
        <f t="shared" si="7"/>
        <v>0.1359311840425404</v>
      </c>
      <c r="N40" s="1">
        <f t="shared" si="8"/>
        <v>2.2069990937922976</v>
      </c>
      <c r="O40" t="s">
        <v>52</v>
      </c>
    </row>
    <row r="41" spans="1:15" x14ac:dyDescent="0.35">
      <c r="A41" s="11">
        <v>30</v>
      </c>
      <c r="B41" s="10" t="s">
        <v>56</v>
      </c>
      <c r="C41" s="9">
        <v>9.6</v>
      </c>
      <c r="D41" s="8" t="s">
        <v>41</v>
      </c>
      <c r="E41" s="7" t="str">
        <f t="shared" si="0"/>
        <v>Not Significantly Different</v>
      </c>
      <c r="G41">
        <f t="shared" si="1"/>
        <v>9.6</v>
      </c>
      <c r="H41">
        <f t="shared" si="2"/>
        <v>6</v>
      </c>
      <c r="I41" t="str">
        <f t="shared" si="3"/>
        <v>+/-</v>
      </c>
      <c r="J41" t="str">
        <f t="shared" si="4"/>
        <v>0.3</v>
      </c>
      <c r="K41" s="1">
        <f t="shared" si="5"/>
        <v>0.18237082066869301</v>
      </c>
      <c r="L41" s="1">
        <f t="shared" si="6"/>
        <v>0.30000000000000071</v>
      </c>
      <c r="M41" s="1">
        <f t="shared" si="7"/>
        <v>0.19223572402239389</v>
      </c>
      <c r="N41" s="1">
        <f t="shared" si="8"/>
        <v>1.5605840252930989</v>
      </c>
      <c r="O41" t="s">
        <v>31</v>
      </c>
    </row>
    <row r="42" spans="1:15" x14ac:dyDescent="0.35">
      <c r="A42" s="11">
        <v>30</v>
      </c>
      <c r="B42" s="10" t="s">
        <v>61</v>
      </c>
      <c r="C42" s="9">
        <v>9.6</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9.6</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0.30000000000000071</v>
      </c>
      <c r="M42" s="1">
        <f t="shared" ref="M42:M62" si="16">IF(AND(ISNUMBER(K42),ISNUMBER($I$7)),SQRT(K42^2+($I$7)^2),"N/A")</f>
        <v>0.19223572402239389</v>
      </c>
      <c r="N42" s="1">
        <f t="shared" ref="N42:N73" si="17">IF(AND(ISNUMBER(L42),ISNUMBER(M42),M42&lt;&gt;0),L42/M42,"NA")</f>
        <v>1.5605840252930989</v>
      </c>
      <c r="O42" t="s">
        <v>21</v>
      </c>
    </row>
    <row r="43" spans="1:15" x14ac:dyDescent="0.35">
      <c r="A43" s="11">
        <v>33</v>
      </c>
      <c r="B43" s="10" t="s">
        <v>51</v>
      </c>
      <c r="C43" s="9">
        <v>9.4</v>
      </c>
      <c r="D43" s="8" t="s">
        <v>47</v>
      </c>
      <c r="E43" s="7" t="str">
        <f t="shared" si="9"/>
        <v>Not Significantly Different</v>
      </c>
      <c r="G43">
        <f t="shared" si="10"/>
        <v>9.4</v>
      </c>
      <c r="H43">
        <f t="shared" si="11"/>
        <v>6</v>
      </c>
      <c r="I43" t="str">
        <f t="shared" si="12"/>
        <v>+/-</v>
      </c>
      <c r="J43" t="str">
        <f t="shared" si="13"/>
        <v>0.5</v>
      </c>
      <c r="K43" s="1">
        <f t="shared" si="14"/>
        <v>0.303951367781155</v>
      </c>
      <c r="L43" s="1">
        <f t="shared" si="15"/>
        <v>0.5</v>
      </c>
      <c r="M43" s="1">
        <f t="shared" si="16"/>
        <v>0.30997079109986531</v>
      </c>
      <c r="N43" s="1">
        <f t="shared" si="17"/>
        <v>1.6130552115115637</v>
      </c>
      <c r="O43" t="s">
        <v>33</v>
      </c>
    </row>
    <row r="44" spans="1:15" x14ac:dyDescent="0.35">
      <c r="A44" s="11">
        <v>33</v>
      </c>
      <c r="B44" s="10" t="s">
        <v>67</v>
      </c>
      <c r="C44" s="9">
        <v>9.4</v>
      </c>
      <c r="D44" s="8" t="s">
        <v>10</v>
      </c>
      <c r="E44" s="7" t="str">
        <f t="shared" si="9"/>
        <v>Not Significantly Different</v>
      </c>
      <c r="G44">
        <f t="shared" si="10"/>
        <v>9.4</v>
      </c>
      <c r="H44">
        <f t="shared" si="11"/>
        <v>6</v>
      </c>
      <c r="I44" t="str">
        <f t="shared" si="12"/>
        <v>+/-</v>
      </c>
      <c r="J44" t="str">
        <f t="shared" si="13"/>
        <v>0.6</v>
      </c>
      <c r="K44" s="1">
        <f t="shared" si="14"/>
        <v>0.36474164133738601</v>
      </c>
      <c r="L44" s="1">
        <f t="shared" si="15"/>
        <v>0.5</v>
      </c>
      <c r="M44" s="1">
        <f t="shared" si="16"/>
        <v>0.36977279819442066</v>
      </c>
      <c r="N44" s="1">
        <f t="shared" si="17"/>
        <v>1.3521816705865637</v>
      </c>
      <c r="O44" t="s">
        <v>49</v>
      </c>
    </row>
    <row r="45" spans="1:15" x14ac:dyDescent="0.35">
      <c r="A45" s="11">
        <v>33</v>
      </c>
      <c r="B45" s="10" t="s">
        <v>34</v>
      </c>
      <c r="C45" s="9">
        <v>9.4</v>
      </c>
      <c r="D45" s="8" t="s">
        <v>12</v>
      </c>
      <c r="E45" s="7" t="str">
        <f t="shared" si="9"/>
        <v>Significantly Different</v>
      </c>
      <c r="G45">
        <f t="shared" si="10"/>
        <v>9.4</v>
      </c>
      <c r="H45">
        <f t="shared" si="11"/>
        <v>6</v>
      </c>
      <c r="I45" t="str">
        <f t="shared" si="12"/>
        <v>+/-</v>
      </c>
      <c r="J45" t="str">
        <f t="shared" si="13"/>
        <v>0.4</v>
      </c>
      <c r="K45" s="1">
        <f t="shared" si="14"/>
        <v>0.24316109422492402</v>
      </c>
      <c r="L45" s="1">
        <f t="shared" si="15"/>
        <v>0.5</v>
      </c>
      <c r="M45" s="1">
        <f t="shared" si="16"/>
        <v>0.25064471888253259</v>
      </c>
      <c r="N45" s="1">
        <f t="shared" si="17"/>
        <v>1.9948555159238384</v>
      </c>
      <c r="O45" t="s">
        <v>46</v>
      </c>
    </row>
    <row r="46" spans="1:15" x14ac:dyDescent="0.35">
      <c r="A46" s="11">
        <v>36</v>
      </c>
      <c r="B46" s="10" t="s">
        <v>55</v>
      </c>
      <c r="C46" s="9">
        <v>9.1999999999999993</v>
      </c>
      <c r="D46" s="8" t="s">
        <v>20</v>
      </c>
      <c r="E46" s="7" t="str">
        <f t="shared" si="9"/>
        <v>Not Significantly Different</v>
      </c>
      <c r="G46">
        <f t="shared" si="10"/>
        <v>9.1999999999999993</v>
      </c>
      <c r="H46">
        <f t="shared" si="11"/>
        <v>6</v>
      </c>
      <c r="I46" t="str">
        <f t="shared" si="12"/>
        <v>+/-</v>
      </c>
      <c r="J46" t="str">
        <f t="shared" si="13"/>
        <v>0.7</v>
      </c>
      <c r="K46" s="1">
        <f t="shared" si="14"/>
        <v>0.42553191489361697</v>
      </c>
      <c r="L46" s="1">
        <f t="shared" si="15"/>
        <v>0.70000000000000107</v>
      </c>
      <c r="M46" s="1">
        <f t="shared" si="16"/>
        <v>0.42985214661796195</v>
      </c>
      <c r="N46" s="1">
        <f t="shared" si="17"/>
        <v>1.6284669170726216</v>
      </c>
      <c r="O46" t="s">
        <v>45</v>
      </c>
    </row>
    <row r="47" spans="1:15" x14ac:dyDescent="0.35">
      <c r="A47" s="11">
        <v>37</v>
      </c>
      <c r="B47" s="10" t="s">
        <v>21</v>
      </c>
      <c r="C47" s="9">
        <v>9</v>
      </c>
      <c r="D47" s="8" t="s">
        <v>10</v>
      </c>
      <c r="E47" s="7" t="str">
        <f t="shared" si="9"/>
        <v>Significantly Different</v>
      </c>
      <c r="G47">
        <f t="shared" si="10"/>
        <v>9</v>
      </c>
      <c r="H47">
        <f t="shared" si="11"/>
        <v>6</v>
      </c>
      <c r="I47" t="str">
        <f t="shared" si="12"/>
        <v>+/-</v>
      </c>
      <c r="J47" t="str">
        <f t="shared" si="13"/>
        <v>0.6</v>
      </c>
      <c r="K47" s="1">
        <f t="shared" si="14"/>
        <v>0.36474164133738601</v>
      </c>
      <c r="L47" s="1">
        <f t="shared" si="15"/>
        <v>0.90000000000000036</v>
      </c>
      <c r="M47" s="1">
        <f t="shared" si="16"/>
        <v>0.36977279819442066</v>
      </c>
      <c r="N47" s="1">
        <f t="shared" si="17"/>
        <v>2.4339270070558157</v>
      </c>
      <c r="O47" t="s">
        <v>43</v>
      </c>
    </row>
    <row r="48" spans="1:15" x14ac:dyDescent="0.35">
      <c r="A48" s="11">
        <v>38</v>
      </c>
      <c r="B48" s="10" t="s">
        <v>44</v>
      </c>
      <c r="C48" s="9">
        <v>8.8000000000000007</v>
      </c>
      <c r="D48" s="8" t="s">
        <v>106</v>
      </c>
      <c r="E48" s="7" t="str">
        <f t="shared" si="9"/>
        <v>Significantly Different</v>
      </c>
      <c r="G48">
        <f t="shared" si="10"/>
        <v>8.8000000000000007</v>
      </c>
      <c r="H48">
        <f t="shared" si="11"/>
        <v>6</v>
      </c>
      <c r="I48" t="str">
        <f t="shared" si="12"/>
        <v>+/-</v>
      </c>
      <c r="J48" t="str">
        <f t="shared" si="13"/>
        <v>0.9</v>
      </c>
      <c r="K48" s="1">
        <f t="shared" si="14"/>
        <v>0.54711246200607899</v>
      </c>
      <c r="L48" s="1">
        <f t="shared" si="15"/>
        <v>1.0999999999999996</v>
      </c>
      <c r="M48" s="1">
        <f t="shared" si="16"/>
        <v>0.55047933970440222</v>
      </c>
      <c r="N48" s="1">
        <f t="shared" si="17"/>
        <v>1.9982584643243475</v>
      </c>
      <c r="O48" t="s">
        <v>40</v>
      </c>
    </row>
    <row r="49" spans="1:15" x14ac:dyDescent="0.35">
      <c r="A49" s="11">
        <v>39</v>
      </c>
      <c r="B49" s="10" t="s">
        <v>26</v>
      </c>
      <c r="C49" s="9">
        <v>8.5</v>
      </c>
      <c r="D49" s="8" t="s">
        <v>12</v>
      </c>
      <c r="E49" s="7" t="str">
        <f t="shared" si="9"/>
        <v>Significantly Different</v>
      </c>
      <c r="G49">
        <f t="shared" si="10"/>
        <v>8.5</v>
      </c>
      <c r="H49">
        <f t="shared" si="11"/>
        <v>6</v>
      </c>
      <c r="I49" t="str">
        <f t="shared" si="12"/>
        <v>+/-</v>
      </c>
      <c r="J49" t="str">
        <f t="shared" si="13"/>
        <v>0.4</v>
      </c>
      <c r="K49" s="1">
        <f t="shared" si="14"/>
        <v>0.24316109422492402</v>
      </c>
      <c r="L49" s="1">
        <f t="shared" si="15"/>
        <v>1.4000000000000004</v>
      </c>
      <c r="M49" s="1">
        <f t="shared" si="16"/>
        <v>0.25064471888253259</v>
      </c>
      <c r="N49" s="1">
        <f t="shared" si="17"/>
        <v>5.5855954445867493</v>
      </c>
      <c r="O49" t="s">
        <v>38</v>
      </c>
    </row>
    <row r="50" spans="1:15" x14ac:dyDescent="0.35">
      <c r="A50" s="11">
        <v>39</v>
      </c>
      <c r="B50" s="10" t="s">
        <v>33</v>
      </c>
      <c r="C50" s="9">
        <v>8.5</v>
      </c>
      <c r="D50" s="8" t="s">
        <v>23</v>
      </c>
      <c r="E50" s="7" t="str">
        <f t="shared" si="9"/>
        <v>Significantly Different</v>
      </c>
      <c r="G50">
        <f t="shared" si="10"/>
        <v>8.5</v>
      </c>
      <c r="H50">
        <f t="shared" si="11"/>
        <v>6</v>
      </c>
      <c r="I50" t="str">
        <f t="shared" si="12"/>
        <v>+/-</v>
      </c>
      <c r="J50" t="str">
        <f t="shared" si="13"/>
        <v>0.2</v>
      </c>
      <c r="K50" s="1">
        <f t="shared" si="14"/>
        <v>0.12158054711246201</v>
      </c>
      <c r="L50" s="1">
        <f t="shared" si="15"/>
        <v>1.4000000000000004</v>
      </c>
      <c r="M50" s="1">
        <f t="shared" si="16"/>
        <v>0.1359311840425404</v>
      </c>
      <c r="N50" s="1">
        <f t="shared" si="17"/>
        <v>10.299329104364034</v>
      </c>
      <c r="O50" t="s">
        <v>36</v>
      </c>
    </row>
    <row r="51" spans="1:15" x14ac:dyDescent="0.35">
      <c r="A51" s="11">
        <v>41</v>
      </c>
      <c r="B51" s="10" t="s">
        <v>38</v>
      </c>
      <c r="C51" s="9">
        <v>8.4</v>
      </c>
      <c r="D51" s="8" t="s">
        <v>23</v>
      </c>
      <c r="E51" s="7" t="str">
        <f t="shared" si="9"/>
        <v>Significantly Different</v>
      </c>
      <c r="G51">
        <f t="shared" si="10"/>
        <v>8.4</v>
      </c>
      <c r="H51">
        <f t="shared" si="11"/>
        <v>6</v>
      </c>
      <c r="I51" t="str">
        <f t="shared" si="12"/>
        <v>+/-</v>
      </c>
      <c r="J51" t="str">
        <f t="shared" si="13"/>
        <v>0.2</v>
      </c>
      <c r="K51" s="1">
        <f t="shared" si="14"/>
        <v>0.12158054711246201</v>
      </c>
      <c r="L51" s="1">
        <f t="shared" si="15"/>
        <v>1.5</v>
      </c>
      <c r="M51" s="1">
        <f t="shared" si="16"/>
        <v>0.1359311840425404</v>
      </c>
      <c r="N51" s="1">
        <f t="shared" si="17"/>
        <v>11.034995468961462</v>
      </c>
      <c r="O51" t="s">
        <v>34</v>
      </c>
    </row>
    <row r="52" spans="1:15" x14ac:dyDescent="0.35">
      <c r="A52" s="11">
        <v>42</v>
      </c>
      <c r="B52" s="10" t="s">
        <v>35</v>
      </c>
      <c r="C52" s="9">
        <v>8.3000000000000007</v>
      </c>
      <c r="D52" s="8" t="s">
        <v>47</v>
      </c>
      <c r="E52" s="7" t="str">
        <f t="shared" si="9"/>
        <v>Significantly Different</v>
      </c>
      <c r="G52">
        <f t="shared" si="10"/>
        <v>8.3000000000000007</v>
      </c>
      <c r="H52">
        <f t="shared" si="11"/>
        <v>6</v>
      </c>
      <c r="I52" t="str">
        <f t="shared" si="12"/>
        <v>+/-</v>
      </c>
      <c r="J52" t="str">
        <f t="shared" si="13"/>
        <v>0.5</v>
      </c>
      <c r="K52" s="1">
        <f t="shared" si="14"/>
        <v>0.303951367781155</v>
      </c>
      <c r="L52" s="1">
        <f t="shared" si="15"/>
        <v>1.5999999999999996</v>
      </c>
      <c r="M52" s="1">
        <f t="shared" si="16"/>
        <v>0.30997079109986531</v>
      </c>
      <c r="N52" s="1">
        <f t="shared" si="17"/>
        <v>5.161776676837003</v>
      </c>
      <c r="O52" t="s">
        <v>32</v>
      </c>
    </row>
    <row r="53" spans="1:15" x14ac:dyDescent="0.35">
      <c r="A53" s="11">
        <v>43</v>
      </c>
      <c r="B53" s="10" t="s">
        <v>62</v>
      </c>
      <c r="C53" s="9">
        <v>8.1999999999999993</v>
      </c>
      <c r="D53" s="8" t="s">
        <v>47</v>
      </c>
      <c r="E53" s="7" t="str">
        <f t="shared" si="9"/>
        <v>Significantly Different</v>
      </c>
      <c r="G53">
        <f t="shared" si="10"/>
        <v>8.1999999999999993</v>
      </c>
      <c r="H53">
        <f t="shared" si="11"/>
        <v>6</v>
      </c>
      <c r="I53" t="str">
        <f t="shared" si="12"/>
        <v>+/-</v>
      </c>
      <c r="J53" t="str">
        <f t="shared" si="13"/>
        <v>0.5</v>
      </c>
      <c r="K53" s="1">
        <f t="shared" si="14"/>
        <v>0.303951367781155</v>
      </c>
      <c r="L53" s="1">
        <f t="shared" si="15"/>
        <v>1.7000000000000011</v>
      </c>
      <c r="M53" s="1">
        <f t="shared" si="16"/>
        <v>0.30997079109986531</v>
      </c>
      <c r="N53" s="1">
        <f t="shared" si="17"/>
        <v>5.4843877191393204</v>
      </c>
      <c r="O53" t="s">
        <v>30</v>
      </c>
    </row>
    <row r="54" spans="1:15" x14ac:dyDescent="0.35">
      <c r="A54" s="11">
        <v>44</v>
      </c>
      <c r="B54" s="10" t="s">
        <v>31</v>
      </c>
      <c r="C54" s="9">
        <v>7.9</v>
      </c>
      <c r="D54" s="8" t="s">
        <v>41</v>
      </c>
      <c r="E54" s="7" t="str">
        <f t="shared" si="9"/>
        <v>Significantly Different</v>
      </c>
      <c r="G54">
        <f t="shared" si="10"/>
        <v>7.9</v>
      </c>
      <c r="H54">
        <f t="shared" si="11"/>
        <v>6</v>
      </c>
      <c r="I54" t="str">
        <f t="shared" si="12"/>
        <v>+/-</v>
      </c>
      <c r="J54" t="str">
        <f t="shared" si="13"/>
        <v>0.3</v>
      </c>
      <c r="K54" s="1">
        <f t="shared" si="14"/>
        <v>0.18237082066869301</v>
      </c>
      <c r="L54" s="1">
        <f t="shared" si="15"/>
        <v>2</v>
      </c>
      <c r="M54" s="1">
        <f t="shared" si="16"/>
        <v>0.19223572402239389</v>
      </c>
      <c r="N54" s="1">
        <f t="shared" si="17"/>
        <v>10.403893501953968</v>
      </c>
      <c r="O54" t="s">
        <v>24</v>
      </c>
    </row>
    <row r="55" spans="1:15" x14ac:dyDescent="0.35">
      <c r="A55" s="11">
        <v>45</v>
      </c>
      <c r="B55" s="10" t="s">
        <v>53</v>
      </c>
      <c r="C55" s="9">
        <v>7.8</v>
      </c>
      <c r="D55" s="8" t="s">
        <v>12</v>
      </c>
      <c r="E55" s="7" t="str">
        <f t="shared" si="9"/>
        <v>Significantly Different</v>
      </c>
      <c r="G55">
        <f t="shared" si="10"/>
        <v>7.8</v>
      </c>
      <c r="H55">
        <f t="shared" si="11"/>
        <v>6</v>
      </c>
      <c r="I55" t="str">
        <f t="shared" si="12"/>
        <v>+/-</v>
      </c>
      <c r="J55" t="str">
        <f t="shared" si="13"/>
        <v>0.4</v>
      </c>
      <c r="K55" s="1">
        <f t="shared" si="14"/>
        <v>0.24316109422492402</v>
      </c>
      <c r="L55" s="1">
        <f t="shared" si="15"/>
        <v>2.1000000000000005</v>
      </c>
      <c r="M55" s="1">
        <f t="shared" si="16"/>
        <v>0.25064471888253259</v>
      </c>
      <c r="N55" s="1">
        <f t="shared" si="17"/>
        <v>8.378393166880123</v>
      </c>
      <c r="O55" t="s">
        <v>27</v>
      </c>
    </row>
    <row r="56" spans="1:15" x14ac:dyDescent="0.35">
      <c r="A56" s="11">
        <v>45</v>
      </c>
      <c r="B56" s="10" t="s">
        <v>13</v>
      </c>
      <c r="C56" s="9">
        <v>7.8</v>
      </c>
      <c r="D56" s="8" t="s">
        <v>20</v>
      </c>
      <c r="E56" s="7" t="str">
        <f t="shared" si="9"/>
        <v>Significantly Different</v>
      </c>
      <c r="G56">
        <f t="shared" si="10"/>
        <v>7.8</v>
      </c>
      <c r="H56">
        <f t="shared" si="11"/>
        <v>6</v>
      </c>
      <c r="I56" t="str">
        <f t="shared" si="12"/>
        <v>+/-</v>
      </c>
      <c r="J56" t="str">
        <f t="shared" si="13"/>
        <v>0.7</v>
      </c>
      <c r="K56" s="1">
        <f t="shared" si="14"/>
        <v>0.42553191489361697</v>
      </c>
      <c r="L56" s="1">
        <f t="shared" si="15"/>
        <v>2.1000000000000005</v>
      </c>
      <c r="M56" s="1">
        <f t="shared" si="16"/>
        <v>0.42985214661796195</v>
      </c>
      <c r="N56" s="1">
        <f t="shared" si="17"/>
        <v>4.8854007512178592</v>
      </c>
      <c r="O56" t="s">
        <v>25</v>
      </c>
    </row>
    <row r="57" spans="1:15" x14ac:dyDescent="0.35">
      <c r="A57" s="11">
        <v>45</v>
      </c>
      <c r="B57" s="10" t="s">
        <v>16</v>
      </c>
      <c r="C57" s="9">
        <v>7.8</v>
      </c>
      <c r="D57" s="8" t="s">
        <v>10</v>
      </c>
      <c r="E57" s="7" t="str">
        <f t="shared" si="9"/>
        <v>Significantly Different</v>
      </c>
      <c r="G57">
        <f t="shared" si="10"/>
        <v>7.8</v>
      </c>
      <c r="H57">
        <f t="shared" si="11"/>
        <v>6</v>
      </c>
      <c r="I57" t="str">
        <f t="shared" si="12"/>
        <v>+/-</v>
      </c>
      <c r="J57" t="str">
        <f t="shared" si="13"/>
        <v>0.6</v>
      </c>
      <c r="K57" s="1">
        <f t="shared" si="14"/>
        <v>0.36474164133738601</v>
      </c>
      <c r="L57" s="1">
        <f t="shared" si="15"/>
        <v>2.1000000000000005</v>
      </c>
      <c r="M57" s="1">
        <f t="shared" si="16"/>
        <v>0.36977279819442066</v>
      </c>
      <c r="N57" s="1">
        <f t="shared" si="17"/>
        <v>5.6791630164635691</v>
      </c>
      <c r="O57" t="s">
        <v>22</v>
      </c>
    </row>
    <row r="58" spans="1:15" x14ac:dyDescent="0.35">
      <c r="A58" s="11">
        <v>48</v>
      </c>
      <c r="B58" s="10" t="s">
        <v>36</v>
      </c>
      <c r="C58" s="9">
        <v>7.2</v>
      </c>
      <c r="D58" s="8" t="s">
        <v>99</v>
      </c>
      <c r="E58" s="7" t="str">
        <f t="shared" si="9"/>
        <v>Significantly Different</v>
      </c>
      <c r="G58">
        <f t="shared" si="10"/>
        <v>7.2</v>
      </c>
      <c r="H58">
        <f t="shared" si="11"/>
        <v>6</v>
      </c>
      <c r="I58" t="str">
        <f t="shared" si="12"/>
        <v>+/-</v>
      </c>
      <c r="J58" t="str">
        <f t="shared" si="13"/>
        <v>0.8</v>
      </c>
      <c r="K58" s="1">
        <f t="shared" si="14"/>
        <v>0.48632218844984804</v>
      </c>
      <c r="L58" s="1">
        <f t="shared" si="15"/>
        <v>2.7</v>
      </c>
      <c r="M58" s="1">
        <f t="shared" si="16"/>
        <v>0.49010685399991183</v>
      </c>
      <c r="N58" s="1">
        <f t="shared" si="17"/>
        <v>5.5090027367796939</v>
      </c>
      <c r="O58" t="s">
        <v>19</v>
      </c>
    </row>
    <row r="59" spans="1:15" x14ac:dyDescent="0.35">
      <c r="A59" s="11">
        <v>49</v>
      </c>
      <c r="B59" s="10" t="s">
        <v>52</v>
      </c>
      <c r="C59" s="9">
        <v>7.1</v>
      </c>
      <c r="D59" s="8" t="s">
        <v>10</v>
      </c>
      <c r="E59" s="7" t="str">
        <f t="shared" si="9"/>
        <v>Significantly Different</v>
      </c>
      <c r="G59">
        <f t="shared" si="10"/>
        <v>7.1</v>
      </c>
      <c r="H59">
        <f t="shared" si="11"/>
        <v>6</v>
      </c>
      <c r="I59" t="str">
        <f t="shared" si="12"/>
        <v>+/-</v>
      </c>
      <c r="J59" t="str">
        <f t="shared" si="13"/>
        <v>0.6</v>
      </c>
      <c r="K59" s="1">
        <f t="shared" si="14"/>
        <v>0.36474164133738601</v>
      </c>
      <c r="L59" s="1">
        <f t="shared" si="15"/>
        <v>2.8000000000000007</v>
      </c>
      <c r="M59" s="1">
        <f t="shared" si="16"/>
        <v>0.36977279819442066</v>
      </c>
      <c r="N59" s="1">
        <f t="shared" si="17"/>
        <v>7.5722173552847583</v>
      </c>
      <c r="O59" t="s">
        <v>16</v>
      </c>
    </row>
    <row r="60" spans="1:15" x14ac:dyDescent="0.35">
      <c r="A60" s="11">
        <v>50</v>
      </c>
      <c r="B60" s="10" t="s">
        <v>25</v>
      </c>
      <c r="C60" s="9">
        <v>6.6</v>
      </c>
      <c r="D60" s="8" t="s">
        <v>20</v>
      </c>
      <c r="E60" s="7" t="str">
        <f t="shared" si="9"/>
        <v>Significantly Different</v>
      </c>
      <c r="G60">
        <f t="shared" si="10"/>
        <v>6.6</v>
      </c>
      <c r="H60">
        <f t="shared" si="11"/>
        <v>6</v>
      </c>
      <c r="I60" t="str">
        <f t="shared" si="12"/>
        <v>+/-</v>
      </c>
      <c r="J60" t="str">
        <f t="shared" si="13"/>
        <v>0.7</v>
      </c>
      <c r="K60" s="1">
        <f t="shared" si="14"/>
        <v>0.42553191489361697</v>
      </c>
      <c r="L60" s="1">
        <f t="shared" si="15"/>
        <v>3.3000000000000007</v>
      </c>
      <c r="M60" s="1">
        <f t="shared" si="16"/>
        <v>0.42985214661796195</v>
      </c>
      <c r="N60" s="1">
        <f t="shared" si="17"/>
        <v>7.6770583233423491</v>
      </c>
      <c r="O60" t="s">
        <v>14</v>
      </c>
    </row>
    <row r="61" spans="1:15" x14ac:dyDescent="0.35">
      <c r="A61" s="11">
        <v>51</v>
      </c>
      <c r="B61" s="10" t="s">
        <v>48</v>
      </c>
      <c r="C61" s="9">
        <v>5.8</v>
      </c>
      <c r="D61" s="8" t="s">
        <v>10</v>
      </c>
      <c r="E61" s="7" t="str">
        <f t="shared" si="9"/>
        <v>Significantly Different</v>
      </c>
      <c r="G61">
        <f t="shared" si="10"/>
        <v>5.8</v>
      </c>
      <c r="H61">
        <f t="shared" si="11"/>
        <v>6</v>
      </c>
      <c r="I61" t="str">
        <f t="shared" si="12"/>
        <v>+/-</v>
      </c>
      <c r="J61" t="str">
        <f t="shared" si="13"/>
        <v>0.6</v>
      </c>
      <c r="K61" s="1">
        <f t="shared" si="14"/>
        <v>0.36474164133738601</v>
      </c>
      <c r="L61" s="1">
        <f t="shared" si="15"/>
        <v>4.1000000000000005</v>
      </c>
      <c r="M61" s="1">
        <f t="shared" si="16"/>
        <v>0.36977279819442066</v>
      </c>
      <c r="N61" s="1">
        <f t="shared" si="17"/>
        <v>11.087889698809823</v>
      </c>
      <c r="O61" t="s">
        <v>11</v>
      </c>
    </row>
    <row r="62" spans="1:15" ht="15" thickBot="1" x14ac:dyDescent="0.4">
      <c r="A62" s="6"/>
      <c r="B62" s="5" t="s">
        <v>9</v>
      </c>
      <c r="C62" s="4">
        <v>5.5</v>
      </c>
      <c r="D62" s="3" t="s">
        <v>12</v>
      </c>
      <c r="E62" s="2" t="str">
        <f t="shared" si="9"/>
        <v>Significantly Different</v>
      </c>
      <c r="G62">
        <f t="shared" si="10"/>
        <v>5.5</v>
      </c>
      <c r="H62">
        <f t="shared" si="11"/>
        <v>6</v>
      </c>
      <c r="I62" t="str">
        <f t="shared" si="12"/>
        <v>+/-</v>
      </c>
      <c r="J62" t="str">
        <f t="shared" si="13"/>
        <v>0.4</v>
      </c>
      <c r="K62" s="1">
        <f t="shared" si="14"/>
        <v>0.24316109422492402</v>
      </c>
      <c r="L62" s="1">
        <f t="shared" si="15"/>
        <v>4.4000000000000004</v>
      </c>
      <c r="M62" s="1">
        <f t="shared" si="16"/>
        <v>0.25064471888253259</v>
      </c>
      <c r="N62" s="1">
        <f t="shared" si="17"/>
        <v>17.55472854012978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64" priority="1" operator="equal">
      <formula>"OTHER ERROR"</formula>
    </cfRule>
    <cfRule type="cellIs" dxfId="363" priority="2" operator="equal">
      <formula>"Statistical Test not applicable"</formula>
    </cfRule>
    <cfRule type="cellIs" dxfId="362" priority="3" operator="equal">
      <formula>"Geography Selected"</formula>
    </cfRule>
  </conditionalFormatting>
  <conditionalFormatting sqref="E10:J62">
    <cfRule type="cellIs" dxfId="361" priority="4" operator="equal">
      <formula>"Not Significantly Different"</formula>
    </cfRule>
  </conditionalFormatting>
  <conditionalFormatting sqref="F10:J62">
    <cfRule type="cellIs" dxfId="3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E6AABC0-07E8-43F3-823F-6BB26045C9B4}">
      <formula1>$O$10:$O$62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6E134-6CAB-4011-9190-F656DAADCCCA}">
  <dimension ref="A1:A20"/>
  <sheetViews>
    <sheetView workbookViewId="0"/>
  </sheetViews>
  <sheetFormatPr defaultColWidth="9.1796875" defaultRowHeight="14.5" x14ac:dyDescent="0.35"/>
  <cols>
    <col min="1" max="1" width="100.1796875" style="50" customWidth="1"/>
  </cols>
  <sheetData>
    <row r="1" spans="1:1" x14ac:dyDescent="0.35">
      <c r="A1" s="46" t="s">
        <v>793</v>
      </c>
    </row>
    <row r="2" spans="1:1" ht="72.5" x14ac:dyDescent="0.35">
      <c r="A2" s="47" t="s">
        <v>794</v>
      </c>
    </row>
    <row r="3" spans="1:1" x14ac:dyDescent="0.35">
      <c r="A3" s="48"/>
    </row>
    <row r="4" spans="1:1" x14ac:dyDescent="0.35">
      <c r="A4" s="46" t="s">
        <v>795</v>
      </c>
    </row>
    <row r="5" spans="1:1" x14ac:dyDescent="0.35">
      <c r="A5" s="49" t="s">
        <v>796</v>
      </c>
    </row>
    <row r="6" spans="1:1" x14ac:dyDescent="0.35">
      <c r="A6" s="48"/>
    </row>
    <row r="7" spans="1:1" x14ac:dyDescent="0.35">
      <c r="A7" s="46" t="s">
        <v>797</v>
      </c>
    </row>
    <row r="8" spans="1:1" x14ac:dyDescent="0.35">
      <c r="A8" s="49" t="s">
        <v>798</v>
      </c>
    </row>
    <row r="9" spans="1:1" x14ac:dyDescent="0.35">
      <c r="A9" s="48"/>
    </row>
    <row r="10" spans="1:1" x14ac:dyDescent="0.35">
      <c r="A10" s="46" t="s">
        <v>799</v>
      </c>
    </row>
    <row r="11" spans="1:1" x14ac:dyDescent="0.35">
      <c r="A11" s="49" t="s">
        <v>800</v>
      </c>
    </row>
    <row r="12" spans="1:1" x14ac:dyDescent="0.35">
      <c r="A12" s="48"/>
    </row>
    <row r="13" spans="1:1" x14ac:dyDescent="0.35">
      <c r="A13" s="46" t="s">
        <v>801</v>
      </c>
    </row>
    <row r="14" spans="1:1" x14ac:dyDescent="0.35">
      <c r="A14" s="49" t="s">
        <v>802</v>
      </c>
    </row>
    <row r="15" spans="1:1" x14ac:dyDescent="0.35">
      <c r="A15" s="49"/>
    </row>
    <row r="16" spans="1:1" x14ac:dyDescent="0.35">
      <c r="A16" s="46" t="s">
        <v>803</v>
      </c>
    </row>
    <row r="17" spans="1:1" ht="130.5" x14ac:dyDescent="0.35">
      <c r="A17" s="48" t="s">
        <v>804</v>
      </c>
    </row>
    <row r="18" spans="1:1" x14ac:dyDescent="0.35">
      <c r="A18" s="48"/>
    </row>
    <row r="19" spans="1:1" x14ac:dyDescent="0.35">
      <c r="A19" s="48" t="s">
        <v>805</v>
      </c>
    </row>
    <row r="20" spans="1:1" x14ac:dyDescent="0.35">
      <c r="A20" s="49" t="s">
        <v>806</v>
      </c>
    </row>
  </sheetData>
  <hyperlinks>
    <hyperlink ref="A5" r:id="rId1" xr:uid="{426E4629-04FB-424A-B3DE-DC518502C62A}"/>
    <hyperlink ref="A20" r:id="rId2" xr:uid="{B692244E-7B11-483A-9E5F-7186BAE29E52}"/>
    <hyperlink ref="A8" r:id="rId3" xr:uid="{7B000FDB-110C-4CCB-8F68-B4953824306F}"/>
    <hyperlink ref="A11" r:id="rId4" xr:uid="{1591B42D-4654-4708-A0B3-0E3E9D16B241}"/>
    <hyperlink ref="A14" r:id="rId5" xr:uid="{5CEBEC54-C17A-4961-AF55-F94FF0D40242}"/>
  </hyperlinks>
  <pageMargins left="0.7" right="0.7" top="0.75" bottom="0.75" header="0.3" footer="0.3"/>
  <pageSetup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AF739-FAB8-41E2-A93A-09378B47C362}">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172</v>
      </c>
    </row>
    <row r="2" spans="1:16" x14ac:dyDescent="0.35">
      <c r="A2" s="25" t="s">
        <v>92</v>
      </c>
      <c r="B2" t="s">
        <v>171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2.4</v>
      </c>
      <c r="C6" t="s">
        <v>86</v>
      </c>
      <c r="H6" s="13" t="s">
        <v>85</v>
      </c>
      <c r="I6">
        <f>VLOOKUP($B$4,$B$9:$K$62,6,FALSE)</f>
        <v>2.4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8.8000000000000007</v>
      </c>
      <c r="D11" s="12" t="s">
        <v>106</v>
      </c>
      <c r="E11" s="7" t="str">
        <f t="shared" si="0"/>
        <v>Significantly Different</v>
      </c>
      <c r="G11">
        <f t="shared" si="1"/>
        <v>8.8000000000000007</v>
      </c>
      <c r="H11">
        <f t="shared" si="2"/>
        <v>6</v>
      </c>
      <c r="I11" t="str">
        <f t="shared" si="3"/>
        <v>+/-</v>
      </c>
      <c r="J11" t="str">
        <f t="shared" si="4"/>
        <v>0.9</v>
      </c>
      <c r="K11" s="1">
        <f t="shared" si="5"/>
        <v>0.54711246200607899</v>
      </c>
      <c r="L11" s="1">
        <f t="shared" si="6"/>
        <v>-6.4</v>
      </c>
      <c r="M11" s="1">
        <f t="shared" si="7"/>
        <v>0.55047933970440222</v>
      </c>
      <c r="N11" s="1">
        <f t="shared" si="8"/>
        <v>-11.626231065159844</v>
      </c>
      <c r="O11" t="s">
        <v>51</v>
      </c>
    </row>
    <row r="12" spans="1:16" x14ac:dyDescent="0.35">
      <c r="A12" s="11">
        <v>2</v>
      </c>
      <c r="B12" s="10" t="s">
        <v>67</v>
      </c>
      <c r="C12" s="9">
        <v>5.0999999999999996</v>
      </c>
      <c r="D12" s="8" t="s">
        <v>47</v>
      </c>
      <c r="E12" s="7" t="str">
        <f t="shared" si="0"/>
        <v>Significantly Different</v>
      </c>
      <c r="G12">
        <f t="shared" si="1"/>
        <v>5.0999999999999996</v>
      </c>
      <c r="H12">
        <f t="shared" si="2"/>
        <v>6</v>
      </c>
      <c r="I12" t="str">
        <f t="shared" si="3"/>
        <v>+/-</v>
      </c>
      <c r="J12" t="str">
        <f t="shared" si="4"/>
        <v>0.5</v>
      </c>
      <c r="K12" s="1">
        <f t="shared" si="5"/>
        <v>0.303951367781155</v>
      </c>
      <c r="L12" s="1">
        <f t="shared" si="6"/>
        <v>-2.6999999999999997</v>
      </c>
      <c r="M12" s="1">
        <f t="shared" si="7"/>
        <v>0.30997079109986531</v>
      </c>
      <c r="N12" s="1">
        <f t="shared" si="8"/>
        <v>-8.710498142162443</v>
      </c>
      <c r="O12" t="s">
        <v>44</v>
      </c>
    </row>
    <row r="13" spans="1:16" x14ac:dyDescent="0.35">
      <c r="A13" s="11">
        <v>3</v>
      </c>
      <c r="B13" s="10" t="s">
        <v>13</v>
      </c>
      <c r="C13" s="9">
        <v>5</v>
      </c>
      <c r="D13" s="8" t="s">
        <v>10</v>
      </c>
      <c r="E13" s="7" t="str">
        <f t="shared" si="0"/>
        <v>Significantly Different</v>
      </c>
      <c r="G13">
        <f t="shared" si="1"/>
        <v>5</v>
      </c>
      <c r="H13">
        <f t="shared" si="2"/>
        <v>6</v>
      </c>
      <c r="I13" t="str">
        <f t="shared" si="3"/>
        <v>+/-</v>
      </c>
      <c r="J13" t="str">
        <f t="shared" si="4"/>
        <v>0.6</v>
      </c>
      <c r="K13" s="1">
        <f t="shared" si="5"/>
        <v>0.36474164133738601</v>
      </c>
      <c r="L13" s="1">
        <f t="shared" si="6"/>
        <v>-2.6</v>
      </c>
      <c r="M13" s="1">
        <f t="shared" si="7"/>
        <v>0.36977279819442066</v>
      </c>
      <c r="N13" s="1">
        <f t="shared" si="8"/>
        <v>-7.0313446870501313</v>
      </c>
      <c r="O13" t="s">
        <v>42</v>
      </c>
    </row>
    <row r="14" spans="1:16" x14ac:dyDescent="0.35">
      <c r="A14" s="11">
        <v>3</v>
      </c>
      <c r="B14" s="10" t="s">
        <v>46</v>
      </c>
      <c r="C14" s="9">
        <v>5</v>
      </c>
      <c r="D14" s="8" t="s">
        <v>20</v>
      </c>
      <c r="E14" s="7" t="str">
        <f t="shared" si="0"/>
        <v>Significantly Different</v>
      </c>
      <c r="G14">
        <f t="shared" si="1"/>
        <v>5</v>
      </c>
      <c r="H14">
        <f t="shared" si="2"/>
        <v>6</v>
      </c>
      <c r="I14" t="str">
        <f t="shared" si="3"/>
        <v>+/-</v>
      </c>
      <c r="J14" t="str">
        <f t="shared" si="4"/>
        <v>0.7</v>
      </c>
      <c r="K14" s="1">
        <f t="shared" si="5"/>
        <v>0.42553191489361697</v>
      </c>
      <c r="L14" s="1">
        <f t="shared" si="6"/>
        <v>-2.6</v>
      </c>
      <c r="M14" s="1">
        <f t="shared" si="7"/>
        <v>0.42985214661796195</v>
      </c>
      <c r="N14" s="1">
        <f t="shared" si="8"/>
        <v>-6.048591406269729</v>
      </c>
      <c r="O14" t="s">
        <v>58</v>
      </c>
    </row>
    <row r="15" spans="1:16" x14ac:dyDescent="0.35">
      <c r="A15" s="11">
        <v>3</v>
      </c>
      <c r="B15" s="10" t="s">
        <v>25</v>
      </c>
      <c r="C15" s="9">
        <v>5</v>
      </c>
      <c r="D15" s="8" t="s">
        <v>10</v>
      </c>
      <c r="E15" s="7" t="str">
        <f t="shared" si="0"/>
        <v>Significantly Different</v>
      </c>
      <c r="G15">
        <f t="shared" si="1"/>
        <v>5</v>
      </c>
      <c r="H15">
        <f t="shared" si="2"/>
        <v>6</v>
      </c>
      <c r="I15" t="str">
        <f t="shared" si="3"/>
        <v>+/-</v>
      </c>
      <c r="J15" t="str">
        <f t="shared" si="4"/>
        <v>0.6</v>
      </c>
      <c r="K15" s="1">
        <f t="shared" si="5"/>
        <v>0.36474164133738601</v>
      </c>
      <c r="L15" s="1">
        <f t="shared" si="6"/>
        <v>-2.6</v>
      </c>
      <c r="M15" s="1">
        <f t="shared" si="7"/>
        <v>0.36977279819442066</v>
      </c>
      <c r="N15" s="1">
        <f t="shared" si="8"/>
        <v>-7.0313446870501313</v>
      </c>
      <c r="O15" t="s">
        <v>18</v>
      </c>
    </row>
    <row r="16" spans="1:16" x14ac:dyDescent="0.35">
      <c r="A16" s="11">
        <v>6</v>
      </c>
      <c r="B16" s="10" t="s">
        <v>11</v>
      </c>
      <c r="C16" s="9">
        <v>4.8</v>
      </c>
      <c r="D16" s="8" t="s">
        <v>99</v>
      </c>
      <c r="E16" s="7" t="str">
        <f t="shared" si="0"/>
        <v>Significantly Different</v>
      </c>
      <c r="G16">
        <f t="shared" si="1"/>
        <v>4.8</v>
      </c>
      <c r="H16">
        <f t="shared" si="2"/>
        <v>6</v>
      </c>
      <c r="I16" t="str">
        <f t="shared" si="3"/>
        <v>+/-</v>
      </c>
      <c r="J16" t="str">
        <f t="shared" si="4"/>
        <v>0.8</v>
      </c>
      <c r="K16" s="1">
        <f t="shared" si="5"/>
        <v>0.48632218844984804</v>
      </c>
      <c r="L16" s="1">
        <f t="shared" si="6"/>
        <v>-2.4</v>
      </c>
      <c r="M16" s="1">
        <f t="shared" si="7"/>
        <v>0.49010685399991183</v>
      </c>
      <c r="N16" s="1">
        <f t="shared" si="8"/>
        <v>-4.8968913215819496</v>
      </c>
      <c r="O16" t="s">
        <v>59</v>
      </c>
    </row>
    <row r="17" spans="1:15" x14ac:dyDescent="0.35">
      <c r="A17" s="11">
        <v>7</v>
      </c>
      <c r="B17" s="10" t="s">
        <v>44</v>
      </c>
      <c r="C17" s="9">
        <v>4.4000000000000004</v>
      </c>
      <c r="D17" s="8" t="s">
        <v>47</v>
      </c>
      <c r="E17" s="7" t="str">
        <f t="shared" si="0"/>
        <v>Significantly Different</v>
      </c>
      <c r="G17">
        <f t="shared" si="1"/>
        <v>4.4000000000000004</v>
      </c>
      <c r="H17">
        <f t="shared" si="2"/>
        <v>6</v>
      </c>
      <c r="I17" t="str">
        <f t="shared" si="3"/>
        <v>+/-</v>
      </c>
      <c r="J17" t="str">
        <f t="shared" si="4"/>
        <v>0.5</v>
      </c>
      <c r="K17" s="1">
        <f t="shared" si="5"/>
        <v>0.303951367781155</v>
      </c>
      <c r="L17" s="1">
        <f t="shared" si="6"/>
        <v>-2.0000000000000004</v>
      </c>
      <c r="M17" s="1">
        <f t="shared" si="7"/>
        <v>0.30997079109986531</v>
      </c>
      <c r="N17" s="1">
        <f t="shared" si="8"/>
        <v>-6.4522208460462567</v>
      </c>
      <c r="O17" t="s">
        <v>53</v>
      </c>
    </row>
    <row r="18" spans="1:15" x14ac:dyDescent="0.35">
      <c r="A18" s="11">
        <v>7</v>
      </c>
      <c r="B18" s="10" t="s">
        <v>59</v>
      </c>
      <c r="C18" s="9">
        <v>4.4000000000000004</v>
      </c>
      <c r="D18" s="8" t="s">
        <v>41</v>
      </c>
      <c r="E18" s="7" t="str">
        <f t="shared" si="0"/>
        <v>Significantly Different</v>
      </c>
      <c r="G18">
        <f t="shared" si="1"/>
        <v>4.4000000000000004</v>
      </c>
      <c r="H18">
        <f t="shared" si="2"/>
        <v>6</v>
      </c>
      <c r="I18" t="str">
        <f t="shared" si="3"/>
        <v>+/-</v>
      </c>
      <c r="J18" t="str">
        <f t="shared" si="4"/>
        <v>0.3</v>
      </c>
      <c r="K18" s="1">
        <f t="shared" si="5"/>
        <v>0.18237082066869301</v>
      </c>
      <c r="L18" s="1">
        <f t="shared" si="6"/>
        <v>-2.0000000000000004</v>
      </c>
      <c r="M18" s="1">
        <f t="shared" si="7"/>
        <v>0.19223572402239389</v>
      </c>
      <c r="N18" s="1">
        <f t="shared" si="8"/>
        <v>-10.40389350195397</v>
      </c>
      <c r="O18" t="s">
        <v>48</v>
      </c>
    </row>
    <row r="19" spans="1:15" x14ac:dyDescent="0.35">
      <c r="A19" s="11">
        <v>9</v>
      </c>
      <c r="B19" s="10" t="s">
        <v>48</v>
      </c>
      <c r="C19" s="9">
        <v>4.3</v>
      </c>
      <c r="D19" s="8" t="s">
        <v>12</v>
      </c>
      <c r="E19" s="7" t="str">
        <f t="shared" si="0"/>
        <v>Significantly Different</v>
      </c>
      <c r="G19">
        <f t="shared" si="1"/>
        <v>4.3</v>
      </c>
      <c r="H19">
        <f t="shared" si="2"/>
        <v>6</v>
      </c>
      <c r="I19" t="str">
        <f t="shared" si="3"/>
        <v>+/-</v>
      </c>
      <c r="J19" t="str">
        <f t="shared" si="4"/>
        <v>0.4</v>
      </c>
      <c r="K19" s="1">
        <f t="shared" si="5"/>
        <v>0.24316109422492402</v>
      </c>
      <c r="L19" s="1">
        <f t="shared" si="6"/>
        <v>-1.9</v>
      </c>
      <c r="M19" s="1">
        <f t="shared" si="7"/>
        <v>0.25064471888253259</v>
      </c>
      <c r="N19" s="1">
        <f t="shared" si="8"/>
        <v>-7.5804509605105856</v>
      </c>
      <c r="O19" t="s">
        <v>15</v>
      </c>
    </row>
    <row r="20" spans="1:15" x14ac:dyDescent="0.35">
      <c r="A20" s="11">
        <v>9</v>
      </c>
      <c r="B20" s="10" t="s">
        <v>28</v>
      </c>
      <c r="C20" s="9">
        <v>4.3</v>
      </c>
      <c r="D20" s="12" t="s">
        <v>12</v>
      </c>
      <c r="E20" s="7" t="str">
        <f t="shared" si="0"/>
        <v>Significantly Different</v>
      </c>
      <c r="G20">
        <f t="shared" si="1"/>
        <v>4.3</v>
      </c>
      <c r="H20">
        <f t="shared" si="2"/>
        <v>6</v>
      </c>
      <c r="I20" t="str">
        <f t="shared" si="3"/>
        <v>+/-</v>
      </c>
      <c r="J20" t="str">
        <f t="shared" si="4"/>
        <v>0.4</v>
      </c>
      <c r="K20" s="1">
        <f t="shared" si="5"/>
        <v>0.24316109422492402</v>
      </c>
      <c r="L20" s="1">
        <f t="shared" si="6"/>
        <v>-1.9</v>
      </c>
      <c r="M20" s="1">
        <f t="shared" si="7"/>
        <v>0.25064471888253259</v>
      </c>
      <c r="N20" s="1">
        <f t="shared" si="8"/>
        <v>-7.5804509605105856</v>
      </c>
      <c r="O20" t="s">
        <v>37</v>
      </c>
    </row>
    <row r="21" spans="1:15" x14ac:dyDescent="0.35">
      <c r="A21" s="11">
        <v>11</v>
      </c>
      <c r="B21" s="10" t="s">
        <v>55</v>
      </c>
      <c r="C21" s="9">
        <v>4.0999999999999996</v>
      </c>
      <c r="D21" s="8" t="s">
        <v>47</v>
      </c>
      <c r="E21" s="7" t="str">
        <f t="shared" si="0"/>
        <v>Significantly Different</v>
      </c>
      <c r="G21">
        <f t="shared" si="1"/>
        <v>4.0999999999999996</v>
      </c>
      <c r="H21">
        <f t="shared" si="2"/>
        <v>6</v>
      </c>
      <c r="I21" t="str">
        <f t="shared" si="3"/>
        <v>+/-</v>
      </c>
      <c r="J21" t="str">
        <f t="shared" si="4"/>
        <v>0.5</v>
      </c>
      <c r="K21" s="1">
        <f t="shared" si="5"/>
        <v>0.303951367781155</v>
      </c>
      <c r="L21" s="1">
        <f t="shared" si="6"/>
        <v>-1.6999999999999997</v>
      </c>
      <c r="M21" s="1">
        <f t="shared" si="7"/>
        <v>0.30997079109986531</v>
      </c>
      <c r="N21" s="1">
        <f t="shared" si="8"/>
        <v>-5.484387719139316</v>
      </c>
      <c r="O21" t="s">
        <v>29</v>
      </c>
    </row>
    <row r="22" spans="1:15" x14ac:dyDescent="0.35">
      <c r="A22" s="11">
        <v>12</v>
      </c>
      <c r="B22" s="10" t="s">
        <v>36</v>
      </c>
      <c r="C22" s="9">
        <v>4</v>
      </c>
      <c r="D22" s="8" t="s">
        <v>12</v>
      </c>
      <c r="E22" s="7" t="str">
        <f t="shared" si="0"/>
        <v>Significantly Different</v>
      </c>
      <c r="G22">
        <f t="shared" si="1"/>
        <v>4</v>
      </c>
      <c r="H22">
        <f t="shared" si="2"/>
        <v>6</v>
      </c>
      <c r="I22" t="str">
        <f t="shared" si="3"/>
        <v>+/-</v>
      </c>
      <c r="J22" t="str">
        <f t="shared" si="4"/>
        <v>0.4</v>
      </c>
      <c r="K22" s="1">
        <f t="shared" si="5"/>
        <v>0.24316109422492402</v>
      </c>
      <c r="L22" s="1">
        <f t="shared" si="6"/>
        <v>-1.6</v>
      </c>
      <c r="M22" s="1">
        <f t="shared" si="7"/>
        <v>0.25064471888253259</v>
      </c>
      <c r="N22" s="1">
        <f t="shared" si="8"/>
        <v>-6.3835376509562831</v>
      </c>
      <c r="O22" t="s">
        <v>13</v>
      </c>
    </row>
    <row r="23" spans="1:15" x14ac:dyDescent="0.35">
      <c r="A23" s="11">
        <v>13</v>
      </c>
      <c r="B23" s="10" t="s">
        <v>52</v>
      </c>
      <c r="C23" s="9">
        <v>3.9</v>
      </c>
      <c r="D23" s="8" t="s">
        <v>12</v>
      </c>
      <c r="E23" s="7" t="str">
        <f t="shared" si="0"/>
        <v>Significantly Different</v>
      </c>
      <c r="G23">
        <f t="shared" si="1"/>
        <v>3.9</v>
      </c>
      <c r="H23">
        <f t="shared" si="2"/>
        <v>6</v>
      </c>
      <c r="I23" t="str">
        <f t="shared" si="3"/>
        <v>+/-</v>
      </c>
      <c r="J23" t="str">
        <f t="shared" si="4"/>
        <v>0.4</v>
      </c>
      <c r="K23" s="1">
        <f t="shared" si="5"/>
        <v>0.24316109422492402</v>
      </c>
      <c r="L23" s="1">
        <f t="shared" si="6"/>
        <v>-1.5</v>
      </c>
      <c r="M23" s="1">
        <f t="shared" si="7"/>
        <v>0.25064471888253259</v>
      </c>
      <c r="N23" s="1">
        <f t="shared" si="8"/>
        <v>-5.9845665477715153</v>
      </c>
      <c r="O23" t="s">
        <v>67</v>
      </c>
    </row>
    <row r="24" spans="1:15" x14ac:dyDescent="0.35">
      <c r="A24" s="11">
        <v>14</v>
      </c>
      <c r="B24" s="10" t="s">
        <v>34</v>
      </c>
      <c r="C24" s="9">
        <v>3.8</v>
      </c>
      <c r="D24" s="8" t="s">
        <v>23</v>
      </c>
      <c r="E24" s="7" t="str">
        <f t="shared" si="0"/>
        <v>Significantly Different</v>
      </c>
      <c r="G24">
        <f t="shared" si="1"/>
        <v>3.8</v>
      </c>
      <c r="H24">
        <f t="shared" si="2"/>
        <v>6</v>
      </c>
      <c r="I24" t="str">
        <f t="shared" si="3"/>
        <v>+/-</v>
      </c>
      <c r="J24" t="str">
        <f t="shared" si="4"/>
        <v>0.2</v>
      </c>
      <c r="K24" s="1">
        <f t="shared" si="5"/>
        <v>0.12158054711246201</v>
      </c>
      <c r="L24" s="1">
        <f t="shared" si="6"/>
        <v>-1.4</v>
      </c>
      <c r="M24" s="1">
        <f t="shared" si="7"/>
        <v>0.1359311840425404</v>
      </c>
      <c r="N24" s="1">
        <f t="shared" si="8"/>
        <v>-10.29932910436403</v>
      </c>
      <c r="O24" t="s">
        <v>50</v>
      </c>
    </row>
    <row r="25" spans="1:15" x14ac:dyDescent="0.35">
      <c r="A25" s="11">
        <v>15</v>
      </c>
      <c r="B25" s="10" t="s">
        <v>42</v>
      </c>
      <c r="C25" s="9">
        <v>3.7</v>
      </c>
      <c r="D25" s="8" t="s">
        <v>23</v>
      </c>
      <c r="E25" s="7" t="str">
        <f t="shared" si="0"/>
        <v>Significantly Different</v>
      </c>
      <c r="G25">
        <f t="shared" si="1"/>
        <v>3.7</v>
      </c>
      <c r="H25">
        <f t="shared" si="2"/>
        <v>6</v>
      </c>
      <c r="I25" t="str">
        <f t="shared" si="3"/>
        <v>+/-</v>
      </c>
      <c r="J25" t="str">
        <f t="shared" si="4"/>
        <v>0.2</v>
      </c>
      <c r="K25" s="1">
        <f t="shared" si="5"/>
        <v>0.12158054711246201</v>
      </c>
      <c r="L25" s="1">
        <f t="shared" si="6"/>
        <v>-1.3000000000000003</v>
      </c>
      <c r="M25" s="1">
        <f t="shared" si="7"/>
        <v>0.1359311840425404</v>
      </c>
      <c r="N25" s="1">
        <f t="shared" si="8"/>
        <v>-9.5636627397666025</v>
      </c>
      <c r="O25" t="s">
        <v>66</v>
      </c>
    </row>
    <row r="26" spans="1:15" x14ac:dyDescent="0.35">
      <c r="A26" s="11">
        <v>16</v>
      </c>
      <c r="B26" s="10" t="s">
        <v>63</v>
      </c>
      <c r="C26" s="9">
        <v>3.5</v>
      </c>
      <c r="D26" s="8" t="s">
        <v>41</v>
      </c>
      <c r="E26" s="7" t="str">
        <f t="shared" si="0"/>
        <v>Significantly Different</v>
      </c>
      <c r="G26">
        <f t="shared" si="1"/>
        <v>3.5</v>
      </c>
      <c r="H26">
        <f t="shared" si="2"/>
        <v>6</v>
      </c>
      <c r="I26" t="str">
        <f t="shared" si="3"/>
        <v>+/-</v>
      </c>
      <c r="J26" t="str">
        <f t="shared" si="4"/>
        <v>0.3</v>
      </c>
      <c r="K26" s="1">
        <f t="shared" si="5"/>
        <v>0.18237082066869301</v>
      </c>
      <c r="L26" s="1">
        <f t="shared" si="6"/>
        <v>-1.1000000000000001</v>
      </c>
      <c r="M26" s="1">
        <f t="shared" si="7"/>
        <v>0.19223572402239389</v>
      </c>
      <c r="N26" s="1">
        <f t="shared" si="8"/>
        <v>-5.7221414260746828</v>
      </c>
      <c r="O26" t="s">
        <v>65</v>
      </c>
    </row>
    <row r="27" spans="1:15" x14ac:dyDescent="0.35">
      <c r="A27" s="11">
        <v>17</v>
      </c>
      <c r="B27" s="10" t="s">
        <v>21</v>
      </c>
      <c r="C27" s="9">
        <v>3.3</v>
      </c>
      <c r="D27" s="8" t="s">
        <v>12</v>
      </c>
      <c r="E27" s="7" t="str">
        <f t="shared" si="0"/>
        <v>Significantly Different</v>
      </c>
      <c r="G27">
        <f t="shared" si="1"/>
        <v>3.3</v>
      </c>
      <c r="H27">
        <f t="shared" si="2"/>
        <v>6</v>
      </c>
      <c r="I27" t="str">
        <f t="shared" si="3"/>
        <v>+/-</v>
      </c>
      <c r="J27" t="str">
        <f t="shared" si="4"/>
        <v>0.4</v>
      </c>
      <c r="K27" s="1">
        <f t="shared" si="5"/>
        <v>0.24316109422492402</v>
      </c>
      <c r="L27" s="1">
        <f t="shared" si="6"/>
        <v>-0.89999999999999991</v>
      </c>
      <c r="M27" s="1">
        <f t="shared" si="7"/>
        <v>0.25064471888253259</v>
      </c>
      <c r="N27" s="1">
        <f t="shared" si="8"/>
        <v>-3.5907399286629089</v>
      </c>
      <c r="O27" t="s">
        <v>63</v>
      </c>
    </row>
    <row r="28" spans="1:15" x14ac:dyDescent="0.35">
      <c r="A28" s="11">
        <v>18</v>
      </c>
      <c r="B28" s="10" t="s">
        <v>37</v>
      </c>
      <c r="C28" s="9">
        <v>3.2</v>
      </c>
      <c r="D28" s="8" t="s">
        <v>17</v>
      </c>
      <c r="E28" s="7" t="str">
        <f t="shared" si="0"/>
        <v>Significantly Different</v>
      </c>
      <c r="G28">
        <f t="shared" si="1"/>
        <v>3.2</v>
      </c>
      <c r="H28">
        <f t="shared" si="2"/>
        <v>6</v>
      </c>
      <c r="I28" t="str">
        <f t="shared" si="3"/>
        <v>+/-</v>
      </c>
      <c r="J28" t="str">
        <f t="shared" si="4"/>
        <v>0.1</v>
      </c>
      <c r="K28" s="1">
        <f t="shared" si="5"/>
        <v>6.0790273556231005E-2</v>
      </c>
      <c r="L28" s="1">
        <f t="shared" si="6"/>
        <v>-0.80000000000000027</v>
      </c>
      <c r="M28" s="1">
        <f t="shared" si="7"/>
        <v>8.5970429323592404E-2</v>
      </c>
      <c r="N28" s="1">
        <f t="shared" si="8"/>
        <v>-9.3055252404149691</v>
      </c>
      <c r="O28" t="s">
        <v>64</v>
      </c>
    </row>
    <row r="29" spans="1:15" x14ac:dyDescent="0.35">
      <c r="A29" s="11">
        <v>18</v>
      </c>
      <c r="B29" s="10" t="s">
        <v>62</v>
      </c>
      <c r="C29" s="9">
        <v>3.2</v>
      </c>
      <c r="D29" s="8" t="s">
        <v>12</v>
      </c>
      <c r="E29" s="7" t="str">
        <f t="shared" si="0"/>
        <v>Significantly Different</v>
      </c>
      <c r="G29">
        <f t="shared" si="1"/>
        <v>3.2</v>
      </c>
      <c r="H29">
        <f t="shared" si="2"/>
        <v>6</v>
      </c>
      <c r="I29" t="str">
        <f t="shared" si="3"/>
        <v>+/-</v>
      </c>
      <c r="J29" t="str">
        <f t="shared" si="4"/>
        <v>0.4</v>
      </c>
      <c r="K29" s="1">
        <f t="shared" si="5"/>
        <v>0.24316109422492402</v>
      </c>
      <c r="L29" s="1">
        <f t="shared" si="6"/>
        <v>-0.80000000000000027</v>
      </c>
      <c r="M29" s="1">
        <f t="shared" si="7"/>
        <v>0.25064471888253259</v>
      </c>
      <c r="N29" s="1">
        <f t="shared" si="8"/>
        <v>-3.1917688254781424</v>
      </c>
      <c r="O29" t="s">
        <v>39</v>
      </c>
    </row>
    <row r="30" spans="1:15" x14ac:dyDescent="0.35">
      <c r="A30" s="11">
        <v>18</v>
      </c>
      <c r="B30" s="10" t="s">
        <v>49</v>
      </c>
      <c r="C30" s="9">
        <v>3.2</v>
      </c>
      <c r="D30" s="8" t="s">
        <v>23</v>
      </c>
      <c r="E30" s="7" t="str">
        <f t="shared" si="0"/>
        <v>Significantly Different</v>
      </c>
      <c r="G30">
        <f t="shared" si="1"/>
        <v>3.2</v>
      </c>
      <c r="H30">
        <f t="shared" si="2"/>
        <v>6</v>
      </c>
      <c r="I30" t="str">
        <f t="shared" si="3"/>
        <v>+/-</v>
      </c>
      <c r="J30" t="str">
        <f t="shared" si="4"/>
        <v>0.2</v>
      </c>
      <c r="K30" s="1">
        <f t="shared" si="5"/>
        <v>0.12158054711246201</v>
      </c>
      <c r="L30" s="1">
        <f t="shared" si="6"/>
        <v>-0.80000000000000027</v>
      </c>
      <c r="M30" s="1">
        <f t="shared" si="7"/>
        <v>0.1359311840425404</v>
      </c>
      <c r="N30" s="1">
        <f t="shared" si="8"/>
        <v>-5.8853309167794485</v>
      </c>
      <c r="O30" t="s">
        <v>62</v>
      </c>
    </row>
    <row r="31" spans="1:15" x14ac:dyDescent="0.35">
      <c r="A31" s="11">
        <v>18</v>
      </c>
      <c r="B31" s="10" t="s">
        <v>40</v>
      </c>
      <c r="C31" s="9">
        <v>3.2</v>
      </c>
      <c r="D31" s="8" t="s">
        <v>23</v>
      </c>
      <c r="E31" s="7" t="str">
        <f t="shared" si="0"/>
        <v>Significantly Different</v>
      </c>
      <c r="G31">
        <f t="shared" si="1"/>
        <v>3.2</v>
      </c>
      <c r="H31">
        <f t="shared" si="2"/>
        <v>6</v>
      </c>
      <c r="I31" t="str">
        <f t="shared" si="3"/>
        <v>+/-</v>
      </c>
      <c r="J31" t="str">
        <f t="shared" si="4"/>
        <v>0.2</v>
      </c>
      <c r="K31" s="1">
        <f t="shared" si="5"/>
        <v>0.12158054711246201</v>
      </c>
      <c r="L31" s="1">
        <f t="shared" si="6"/>
        <v>-0.80000000000000027</v>
      </c>
      <c r="M31" s="1">
        <f t="shared" si="7"/>
        <v>0.1359311840425404</v>
      </c>
      <c r="N31" s="1">
        <f t="shared" si="8"/>
        <v>-5.8853309167794485</v>
      </c>
      <c r="O31" t="s">
        <v>26</v>
      </c>
    </row>
    <row r="32" spans="1:15" x14ac:dyDescent="0.35">
      <c r="A32" s="11">
        <v>18</v>
      </c>
      <c r="B32" s="10" t="s">
        <v>30</v>
      </c>
      <c r="C32" s="9">
        <v>3.2</v>
      </c>
      <c r="D32" s="8" t="s">
        <v>23</v>
      </c>
      <c r="E32" s="7" t="str">
        <f t="shared" si="0"/>
        <v>Significantly Different</v>
      </c>
      <c r="G32">
        <f t="shared" si="1"/>
        <v>3.2</v>
      </c>
      <c r="H32">
        <f t="shared" si="2"/>
        <v>6</v>
      </c>
      <c r="I32" t="str">
        <f t="shared" si="3"/>
        <v>+/-</v>
      </c>
      <c r="J32" t="str">
        <f t="shared" si="4"/>
        <v>0.2</v>
      </c>
      <c r="K32" s="1">
        <f t="shared" si="5"/>
        <v>0.12158054711246201</v>
      </c>
      <c r="L32" s="1">
        <f t="shared" si="6"/>
        <v>-0.80000000000000027</v>
      </c>
      <c r="M32" s="1">
        <f t="shared" si="7"/>
        <v>0.1359311840425404</v>
      </c>
      <c r="N32" s="1">
        <f t="shared" si="8"/>
        <v>-5.8853309167794485</v>
      </c>
      <c r="O32" t="s">
        <v>56</v>
      </c>
    </row>
    <row r="33" spans="1:15" x14ac:dyDescent="0.35">
      <c r="A33" s="11">
        <v>18</v>
      </c>
      <c r="B33" s="10" t="s">
        <v>22</v>
      </c>
      <c r="C33" s="9">
        <v>3.2</v>
      </c>
      <c r="D33" s="8" t="s">
        <v>23</v>
      </c>
      <c r="E33" s="7" t="str">
        <f t="shared" si="0"/>
        <v>Significantly Different</v>
      </c>
      <c r="G33">
        <f t="shared" si="1"/>
        <v>3.2</v>
      </c>
      <c r="H33">
        <f t="shared" si="2"/>
        <v>6</v>
      </c>
      <c r="I33" t="str">
        <f t="shared" si="3"/>
        <v>+/-</v>
      </c>
      <c r="J33" t="str">
        <f t="shared" si="4"/>
        <v>0.2</v>
      </c>
      <c r="K33" s="1">
        <f t="shared" si="5"/>
        <v>0.12158054711246201</v>
      </c>
      <c r="L33" s="1">
        <f t="shared" si="6"/>
        <v>-0.80000000000000027</v>
      </c>
      <c r="M33" s="1">
        <f t="shared" si="7"/>
        <v>0.1359311840425404</v>
      </c>
      <c r="N33" s="1">
        <f t="shared" si="8"/>
        <v>-5.8853309167794485</v>
      </c>
      <c r="O33" t="s">
        <v>61</v>
      </c>
    </row>
    <row r="34" spans="1:15" x14ac:dyDescent="0.35">
      <c r="A34" s="11">
        <v>24</v>
      </c>
      <c r="B34" s="10" t="s">
        <v>32</v>
      </c>
      <c r="C34" s="9">
        <v>3.1</v>
      </c>
      <c r="D34" s="8" t="s">
        <v>12</v>
      </c>
      <c r="E34" s="7" t="str">
        <f t="shared" si="0"/>
        <v>Significantly Different</v>
      </c>
      <c r="G34">
        <f t="shared" si="1"/>
        <v>3.1</v>
      </c>
      <c r="H34">
        <f t="shared" si="2"/>
        <v>6</v>
      </c>
      <c r="I34" t="str">
        <f t="shared" si="3"/>
        <v>+/-</v>
      </c>
      <c r="J34" t="str">
        <f t="shared" si="4"/>
        <v>0.4</v>
      </c>
      <c r="K34" s="1">
        <f t="shared" si="5"/>
        <v>0.24316109422492402</v>
      </c>
      <c r="L34" s="1">
        <f t="shared" si="6"/>
        <v>-0.70000000000000018</v>
      </c>
      <c r="M34" s="1">
        <f t="shared" si="7"/>
        <v>0.25064471888253259</v>
      </c>
      <c r="N34" s="1">
        <f t="shared" si="8"/>
        <v>-2.7927977222933746</v>
      </c>
      <c r="O34" t="s">
        <v>60</v>
      </c>
    </row>
    <row r="35" spans="1:15" x14ac:dyDescent="0.35">
      <c r="A35" s="11">
        <v>24</v>
      </c>
      <c r="B35" s="10" t="s">
        <v>27</v>
      </c>
      <c r="C35" s="9">
        <v>3.1</v>
      </c>
      <c r="D35" s="8" t="s">
        <v>41</v>
      </c>
      <c r="E35" s="7" t="str">
        <f t="shared" si="0"/>
        <v>Significantly Different</v>
      </c>
      <c r="G35">
        <f t="shared" si="1"/>
        <v>3.1</v>
      </c>
      <c r="H35">
        <f t="shared" si="2"/>
        <v>6</v>
      </c>
      <c r="I35" t="str">
        <f t="shared" si="3"/>
        <v>+/-</v>
      </c>
      <c r="J35" t="str">
        <f t="shared" si="4"/>
        <v>0.3</v>
      </c>
      <c r="K35" s="1">
        <f t="shared" si="5"/>
        <v>0.18237082066869301</v>
      </c>
      <c r="L35" s="1">
        <f t="shared" si="6"/>
        <v>-0.70000000000000018</v>
      </c>
      <c r="M35" s="1">
        <f t="shared" si="7"/>
        <v>0.19223572402239389</v>
      </c>
      <c r="N35" s="1">
        <f t="shared" si="8"/>
        <v>-3.6413627256838894</v>
      </c>
      <c r="O35" t="s">
        <v>35</v>
      </c>
    </row>
    <row r="36" spans="1:15" x14ac:dyDescent="0.35">
      <c r="A36" s="11">
        <v>26</v>
      </c>
      <c r="B36" s="10" t="s">
        <v>53</v>
      </c>
      <c r="C36" s="9">
        <v>3</v>
      </c>
      <c r="D36" s="8" t="s">
        <v>23</v>
      </c>
      <c r="E36" s="7" t="str">
        <f t="shared" si="0"/>
        <v>Significantly Different</v>
      </c>
      <c r="G36">
        <f t="shared" si="1"/>
        <v>3</v>
      </c>
      <c r="H36">
        <f t="shared" si="2"/>
        <v>6</v>
      </c>
      <c r="I36" t="str">
        <f t="shared" si="3"/>
        <v>+/-</v>
      </c>
      <c r="J36" t="str">
        <f t="shared" si="4"/>
        <v>0.2</v>
      </c>
      <c r="K36" s="1">
        <f t="shared" si="5"/>
        <v>0.12158054711246201</v>
      </c>
      <c r="L36" s="1">
        <f t="shared" si="6"/>
        <v>-0.60000000000000009</v>
      </c>
      <c r="M36" s="1">
        <f t="shared" si="7"/>
        <v>0.1359311840425404</v>
      </c>
      <c r="N36" s="1">
        <f t="shared" si="8"/>
        <v>-4.4139981875845855</v>
      </c>
      <c r="O36" t="s">
        <v>57</v>
      </c>
    </row>
    <row r="37" spans="1:15" x14ac:dyDescent="0.35">
      <c r="A37" s="11">
        <v>26</v>
      </c>
      <c r="B37" s="10" t="s">
        <v>19</v>
      </c>
      <c r="C37" s="9">
        <v>3</v>
      </c>
      <c r="D37" s="8" t="s">
        <v>23</v>
      </c>
      <c r="E37" s="7" t="str">
        <f t="shared" si="0"/>
        <v>Significantly Different</v>
      </c>
      <c r="G37">
        <f t="shared" si="1"/>
        <v>3</v>
      </c>
      <c r="H37">
        <f t="shared" si="2"/>
        <v>6</v>
      </c>
      <c r="I37" t="str">
        <f t="shared" si="3"/>
        <v>+/-</v>
      </c>
      <c r="J37" t="str">
        <f t="shared" si="4"/>
        <v>0.2</v>
      </c>
      <c r="K37" s="1">
        <f t="shared" si="5"/>
        <v>0.12158054711246201</v>
      </c>
      <c r="L37" s="1">
        <f t="shared" si="6"/>
        <v>-0.60000000000000009</v>
      </c>
      <c r="M37" s="1">
        <f t="shared" si="7"/>
        <v>0.1359311840425404</v>
      </c>
      <c r="N37" s="1">
        <f t="shared" si="8"/>
        <v>-4.4139981875845855</v>
      </c>
      <c r="O37" t="s">
        <v>55</v>
      </c>
    </row>
    <row r="38" spans="1:15" x14ac:dyDescent="0.35">
      <c r="A38" s="11">
        <v>28</v>
      </c>
      <c r="B38" s="10" t="s">
        <v>29</v>
      </c>
      <c r="C38" s="9">
        <v>2.8</v>
      </c>
      <c r="D38" s="8" t="s">
        <v>23</v>
      </c>
      <c r="E38" s="7" t="str">
        <f t="shared" si="0"/>
        <v>Significantly Different</v>
      </c>
      <c r="G38">
        <f t="shared" si="1"/>
        <v>2.8</v>
      </c>
      <c r="H38">
        <f t="shared" si="2"/>
        <v>6</v>
      </c>
      <c r="I38" t="str">
        <f t="shared" si="3"/>
        <v>+/-</v>
      </c>
      <c r="J38" t="str">
        <f t="shared" si="4"/>
        <v>0.2</v>
      </c>
      <c r="K38" s="1">
        <f t="shared" si="5"/>
        <v>0.12158054711246201</v>
      </c>
      <c r="L38" s="1">
        <f t="shared" si="6"/>
        <v>-0.39999999999999991</v>
      </c>
      <c r="M38" s="1">
        <f t="shared" si="7"/>
        <v>0.1359311840425404</v>
      </c>
      <c r="N38" s="1">
        <f t="shared" si="8"/>
        <v>-2.9426654583897229</v>
      </c>
      <c r="O38" t="s">
        <v>54</v>
      </c>
    </row>
    <row r="39" spans="1:15" x14ac:dyDescent="0.35">
      <c r="A39" s="11">
        <v>28</v>
      </c>
      <c r="B39" s="10" t="s">
        <v>43</v>
      </c>
      <c r="C39" s="9">
        <v>2.8</v>
      </c>
      <c r="D39" s="8" t="s">
        <v>23</v>
      </c>
      <c r="E39" s="7" t="str">
        <f t="shared" si="0"/>
        <v>Significantly Different</v>
      </c>
      <c r="G39">
        <f t="shared" si="1"/>
        <v>2.8</v>
      </c>
      <c r="H39">
        <f t="shared" si="2"/>
        <v>6</v>
      </c>
      <c r="I39" t="str">
        <f t="shared" si="3"/>
        <v>+/-</v>
      </c>
      <c r="J39" t="str">
        <f t="shared" si="4"/>
        <v>0.2</v>
      </c>
      <c r="K39" s="1">
        <f t="shared" si="5"/>
        <v>0.12158054711246201</v>
      </c>
      <c r="L39" s="1">
        <f t="shared" si="6"/>
        <v>-0.39999999999999991</v>
      </c>
      <c r="M39" s="1">
        <f t="shared" si="7"/>
        <v>0.1359311840425404</v>
      </c>
      <c r="N39" s="1">
        <f t="shared" si="8"/>
        <v>-2.9426654583897229</v>
      </c>
      <c r="O39" t="s">
        <v>28</v>
      </c>
    </row>
    <row r="40" spans="1:15" x14ac:dyDescent="0.35">
      <c r="A40" s="11">
        <v>30</v>
      </c>
      <c r="B40" s="10" t="s">
        <v>57</v>
      </c>
      <c r="C40" s="9">
        <v>2.7</v>
      </c>
      <c r="D40" s="8" t="s">
        <v>23</v>
      </c>
      <c r="E40" s="7" t="str">
        <f t="shared" si="0"/>
        <v>Significantly Different</v>
      </c>
      <c r="G40">
        <f t="shared" si="1"/>
        <v>2.7</v>
      </c>
      <c r="H40">
        <f t="shared" si="2"/>
        <v>6</v>
      </c>
      <c r="I40" t="str">
        <f t="shared" si="3"/>
        <v>+/-</v>
      </c>
      <c r="J40" t="str">
        <f t="shared" si="4"/>
        <v>0.2</v>
      </c>
      <c r="K40" s="1">
        <f t="shared" si="5"/>
        <v>0.12158054711246201</v>
      </c>
      <c r="L40" s="1">
        <f t="shared" si="6"/>
        <v>-0.30000000000000027</v>
      </c>
      <c r="M40" s="1">
        <f t="shared" si="7"/>
        <v>0.1359311840425404</v>
      </c>
      <c r="N40" s="1">
        <f t="shared" si="8"/>
        <v>-2.2069990937922945</v>
      </c>
      <c r="O40" t="s">
        <v>52</v>
      </c>
    </row>
    <row r="41" spans="1:15" x14ac:dyDescent="0.35">
      <c r="A41" s="11">
        <v>31</v>
      </c>
      <c r="B41" s="10" t="s">
        <v>26</v>
      </c>
      <c r="C41" s="9">
        <v>2.6</v>
      </c>
      <c r="D41" s="8" t="s">
        <v>23</v>
      </c>
      <c r="E41" s="7" t="str">
        <f t="shared" si="0"/>
        <v>Not Significantly Different</v>
      </c>
      <c r="G41">
        <f t="shared" si="1"/>
        <v>2.6</v>
      </c>
      <c r="H41">
        <f t="shared" si="2"/>
        <v>6</v>
      </c>
      <c r="I41" t="str">
        <f t="shared" si="3"/>
        <v>+/-</v>
      </c>
      <c r="J41" t="str">
        <f t="shared" si="4"/>
        <v>0.2</v>
      </c>
      <c r="K41" s="1">
        <f t="shared" si="5"/>
        <v>0.12158054711246201</v>
      </c>
      <c r="L41" s="1">
        <f t="shared" si="6"/>
        <v>-0.20000000000000018</v>
      </c>
      <c r="M41" s="1">
        <f t="shared" si="7"/>
        <v>0.1359311840425404</v>
      </c>
      <c r="N41" s="1">
        <f t="shared" si="8"/>
        <v>-1.471332729194863</v>
      </c>
      <c r="O41" t="s">
        <v>31</v>
      </c>
    </row>
    <row r="42" spans="1:15" x14ac:dyDescent="0.35">
      <c r="A42" s="11">
        <v>32</v>
      </c>
      <c r="B42" s="10" t="s">
        <v>58</v>
      </c>
      <c r="C42" s="9">
        <v>2.5</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2.5</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-0.10000000000000009</v>
      </c>
      <c r="M42" s="1">
        <f t="shared" ref="M42:M62" si="16">IF(AND(ISNUMBER(K42),ISNUMBER($I$7)),SQRT(K42^2+($I$7)^2),"N/A")</f>
        <v>0.19223572402239389</v>
      </c>
      <c r="N42" s="1">
        <f t="shared" ref="N42:N73" si="17">IF(AND(ISNUMBER(L42),ISNUMBER(M42),M42&lt;&gt;0),L42/M42,"NA")</f>
        <v>-0.52019467509769879</v>
      </c>
      <c r="O42" t="s">
        <v>21</v>
      </c>
    </row>
    <row r="43" spans="1:15" x14ac:dyDescent="0.35">
      <c r="A43" s="11">
        <v>32</v>
      </c>
      <c r="B43" s="10" t="s">
        <v>65</v>
      </c>
      <c r="C43" s="9">
        <v>2.5</v>
      </c>
      <c r="D43" s="8" t="s">
        <v>23</v>
      </c>
      <c r="E43" s="7" t="str">
        <f t="shared" si="9"/>
        <v>Not Significantly Different</v>
      </c>
      <c r="G43">
        <f t="shared" si="10"/>
        <v>2.5</v>
      </c>
      <c r="H43">
        <f t="shared" si="11"/>
        <v>6</v>
      </c>
      <c r="I43" t="str">
        <f t="shared" si="12"/>
        <v>+/-</v>
      </c>
      <c r="J43" t="str">
        <f t="shared" si="13"/>
        <v>0.2</v>
      </c>
      <c r="K43" s="1">
        <f t="shared" si="14"/>
        <v>0.12158054711246201</v>
      </c>
      <c r="L43" s="1">
        <f t="shared" si="15"/>
        <v>-0.10000000000000009</v>
      </c>
      <c r="M43" s="1">
        <f t="shared" si="16"/>
        <v>0.1359311840425404</v>
      </c>
      <c r="N43" s="1">
        <f t="shared" si="17"/>
        <v>-0.73566636459743151</v>
      </c>
      <c r="O43" t="s">
        <v>33</v>
      </c>
    </row>
    <row r="44" spans="1:15" x14ac:dyDescent="0.35">
      <c r="A44" s="11">
        <v>32</v>
      </c>
      <c r="B44" s="10" t="s">
        <v>16</v>
      </c>
      <c r="C44" s="9">
        <v>2.5</v>
      </c>
      <c r="D44" s="8" t="s">
        <v>12</v>
      </c>
      <c r="E44" s="7" t="str">
        <f t="shared" si="9"/>
        <v>Not Significantly Different</v>
      </c>
      <c r="G44">
        <f t="shared" si="10"/>
        <v>2.5</v>
      </c>
      <c r="H44">
        <f t="shared" si="11"/>
        <v>6</v>
      </c>
      <c r="I44" t="str">
        <f t="shared" si="12"/>
        <v>+/-</v>
      </c>
      <c r="J44" t="str">
        <f t="shared" si="13"/>
        <v>0.4</v>
      </c>
      <c r="K44" s="1">
        <f t="shared" si="14"/>
        <v>0.24316109422492402</v>
      </c>
      <c r="L44" s="1">
        <f t="shared" si="15"/>
        <v>-0.10000000000000009</v>
      </c>
      <c r="M44" s="1">
        <f t="shared" si="16"/>
        <v>0.25064471888253259</v>
      </c>
      <c r="N44" s="1">
        <f t="shared" si="17"/>
        <v>-0.39897110318476803</v>
      </c>
      <c r="O44" t="s">
        <v>49</v>
      </c>
    </row>
    <row r="45" spans="1:15" x14ac:dyDescent="0.35">
      <c r="A45" s="11">
        <v>35</v>
      </c>
      <c r="B45" s="10" t="s">
        <v>64</v>
      </c>
      <c r="C45" s="9">
        <v>2.4</v>
      </c>
      <c r="D45" s="8" t="s">
        <v>17</v>
      </c>
      <c r="E45" s="7" t="str">
        <f t="shared" si="9"/>
        <v>Not Significantly Different</v>
      </c>
      <c r="G45">
        <f t="shared" si="10"/>
        <v>2.4</v>
      </c>
      <c r="H45">
        <f t="shared" si="11"/>
        <v>6</v>
      </c>
      <c r="I45" t="str">
        <f t="shared" si="12"/>
        <v>+/-</v>
      </c>
      <c r="J45" t="str">
        <f t="shared" si="13"/>
        <v>0.1</v>
      </c>
      <c r="K45" s="1">
        <f t="shared" si="14"/>
        <v>6.0790273556231005E-2</v>
      </c>
      <c r="L45" s="1">
        <f t="shared" si="15"/>
        <v>0</v>
      </c>
      <c r="M45" s="1">
        <f t="shared" si="16"/>
        <v>8.5970429323592404E-2</v>
      </c>
      <c r="N45" s="1">
        <f t="shared" si="17"/>
        <v>0</v>
      </c>
      <c r="O45" t="s">
        <v>46</v>
      </c>
    </row>
    <row r="46" spans="1:15" x14ac:dyDescent="0.35">
      <c r="A46" s="11">
        <v>36</v>
      </c>
      <c r="B46" s="10" t="s">
        <v>51</v>
      </c>
      <c r="C46" s="9">
        <v>2.2999999999999998</v>
      </c>
      <c r="D46" s="8" t="s">
        <v>23</v>
      </c>
      <c r="E46" s="7" t="str">
        <f t="shared" si="9"/>
        <v>Not Significantly Different</v>
      </c>
      <c r="G46">
        <f t="shared" si="10"/>
        <v>2.2999999999999998</v>
      </c>
      <c r="H46">
        <f t="shared" si="11"/>
        <v>6</v>
      </c>
      <c r="I46" t="str">
        <f t="shared" si="12"/>
        <v>+/-</v>
      </c>
      <c r="J46" t="str">
        <f t="shared" si="13"/>
        <v>0.2</v>
      </c>
      <c r="K46" s="1">
        <f t="shared" si="14"/>
        <v>0.12158054711246201</v>
      </c>
      <c r="L46" s="1">
        <f t="shared" si="15"/>
        <v>0.10000000000000009</v>
      </c>
      <c r="M46" s="1">
        <f t="shared" si="16"/>
        <v>0.1359311840425404</v>
      </c>
      <c r="N46" s="1">
        <f t="shared" si="17"/>
        <v>0.73566636459743151</v>
      </c>
      <c r="O46" t="s">
        <v>45</v>
      </c>
    </row>
    <row r="47" spans="1:15" x14ac:dyDescent="0.35">
      <c r="A47" s="11">
        <v>36</v>
      </c>
      <c r="B47" s="10" t="s">
        <v>66</v>
      </c>
      <c r="C47" s="9">
        <v>2.2999999999999998</v>
      </c>
      <c r="D47" s="8" t="s">
        <v>23</v>
      </c>
      <c r="E47" s="7" t="str">
        <f t="shared" si="9"/>
        <v>Not Significantly Different</v>
      </c>
      <c r="G47">
        <f t="shared" si="10"/>
        <v>2.2999999999999998</v>
      </c>
      <c r="H47">
        <f t="shared" si="11"/>
        <v>6</v>
      </c>
      <c r="I47" t="str">
        <f t="shared" si="12"/>
        <v>+/-</v>
      </c>
      <c r="J47" t="str">
        <f t="shared" si="13"/>
        <v>0.2</v>
      </c>
      <c r="K47" s="1">
        <f t="shared" si="14"/>
        <v>0.12158054711246201</v>
      </c>
      <c r="L47" s="1">
        <f t="shared" si="15"/>
        <v>0.10000000000000009</v>
      </c>
      <c r="M47" s="1">
        <f t="shared" si="16"/>
        <v>0.1359311840425404</v>
      </c>
      <c r="N47" s="1">
        <f t="shared" si="17"/>
        <v>0.73566636459743151</v>
      </c>
      <c r="O47" t="s">
        <v>43</v>
      </c>
    </row>
    <row r="48" spans="1:15" x14ac:dyDescent="0.35">
      <c r="A48" s="11">
        <v>36</v>
      </c>
      <c r="B48" s="10" t="s">
        <v>56</v>
      </c>
      <c r="C48" s="9">
        <v>2.2999999999999998</v>
      </c>
      <c r="D48" s="8" t="s">
        <v>17</v>
      </c>
      <c r="E48" s="7" t="str">
        <f t="shared" si="9"/>
        <v>Not Significantly Different</v>
      </c>
      <c r="G48">
        <f t="shared" si="10"/>
        <v>2.2999999999999998</v>
      </c>
      <c r="H48">
        <f t="shared" si="11"/>
        <v>6</v>
      </c>
      <c r="I48" t="str">
        <f t="shared" si="12"/>
        <v>+/-</v>
      </c>
      <c r="J48" t="str">
        <f t="shared" si="13"/>
        <v>0.1</v>
      </c>
      <c r="K48" s="1">
        <f t="shared" si="14"/>
        <v>6.0790273556231005E-2</v>
      </c>
      <c r="L48" s="1">
        <f t="shared" si="15"/>
        <v>0.10000000000000009</v>
      </c>
      <c r="M48" s="1">
        <f t="shared" si="16"/>
        <v>8.5970429323592404E-2</v>
      </c>
      <c r="N48" s="1">
        <f t="shared" si="17"/>
        <v>1.1631906550518718</v>
      </c>
      <c r="O48" t="s">
        <v>40</v>
      </c>
    </row>
    <row r="49" spans="1:15" x14ac:dyDescent="0.35">
      <c r="A49" s="11">
        <v>36</v>
      </c>
      <c r="B49" s="10" t="s">
        <v>54</v>
      </c>
      <c r="C49" s="9">
        <v>2.2999999999999998</v>
      </c>
      <c r="D49" s="8" t="s">
        <v>41</v>
      </c>
      <c r="E49" s="7" t="str">
        <f t="shared" si="9"/>
        <v>Not Significantly Different</v>
      </c>
      <c r="G49">
        <f t="shared" si="10"/>
        <v>2.2999999999999998</v>
      </c>
      <c r="H49">
        <f t="shared" si="11"/>
        <v>6</v>
      </c>
      <c r="I49" t="str">
        <f t="shared" si="12"/>
        <v>+/-</v>
      </c>
      <c r="J49" t="str">
        <f t="shared" si="13"/>
        <v>0.3</v>
      </c>
      <c r="K49" s="1">
        <f t="shared" si="14"/>
        <v>0.18237082066869301</v>
      </c>
      <c r="L49" s="1">
        <f t="shared" si="15"/>
        <v>0.10000000000000009</v>
      </c>
      <c r="M49" s="1">
        <f t="shared" si="16"/>
        <v>0.19223572402239389</v>
      </c>
      <c r="N49" s="1">
        <f t="shared" si="17"/>
        <v>0.52019467509769879</v>
      </c>
      <c r="O49" t="s">
        <v>38</v>
      </c>
    </row>
    <row r="50" spans="1:15" x14ac:dyDescent="0.35">
      <c r="A50" s="11">
        <v>40</v>
      </c>
      <c r="B50" s="10" t="s">
        <v>31</v>
      </c>
      <c r="C50" s="9">
        <v>2.2000000000000002</v>
      </c>
      <c r="D50" s="8" t="s">
        <v>17</v>
      </c>
      <c r="E50" s="7" t="str">
        <f t="shared" si="9"/>
        <v>Significantly Different</v>
      </c>
      <c r="G50">
        <f t="shared" si="10"/>
        <v>2.2000000000000002</v>
      </c>
      <c r="H50">
        <f t="shared" si="11"/>
        <v>6</v>
      </c>
      <c r="I50" t="str">
        <f t="shared" si="12"/>
        <v>+/-</v>
      </c>
      <c r="J50" t="str">
        <f t="shared" si="13"/>
        <v>0.1</v>
      </c>
      <c r="K50" s="1">
        <f t="shared" si="14"/>
        <v>6.0790273556231005E-2</v>
      </c>
      <c r="L50" s="1">
        <f t="shared" si="15"/>
        <v>0.19999999999999973</v>
      </c>
      <c r="M50" s="1">
        <f t="shared" si="16"/>
        <v>8.5970429323592404E-2</v>
      </c>
      <c r="N50" s="1">
        <f t="shared" si="17"/>
        <v>2.3263813101037383</v>
      </c>
      <c r="O50" t="s">
        <v>36</v>
      </c>
    </row>
    <row r="51" spans="1:15" x14ac:dyDescent="0.35">
      <c r="A51" s="11">
        <v>41</v>
      </c>
      <c r="B51" s="10" t="s">
        <v>35</v>
      </c>
      <c r="C51" s="9">
        <v>2.1</v>
      </c>
      <c r="D51" s="8" t="s">
        <v>23</v>
      </c>
      <c r="E51" s="7" t="str">
        <f t="shared" si="9"/>
        <v>Significantly Different</v>
      </c>
      <c r="G51">
        <f t="shared" si="10"/>
        <v>2.1</v>
      </c>
      <c r="H51">
        <f t="shared" si="11"/>
        <v>6</v>
      </c>
      <c r="I51" t="str">
        <f t="shared" si="12"/>
        <v>+/-</v>
      </c>
      <c r="J51" t="str">
        <f t="shared" si="13"/>
        <v>0.2</v>
      </c>
      <c r="K51" s="1">
        <f t="shared" si="14"/>
        <v>0.12158054711246201</v>
      </c>
      <c r="L51" s="1">
        <f t="shared" si="15"/>
        <v>0.29999999999999982</v>
      </c>
      <c r="M51" s="1">
        <f t="shared" si="16"/>
        <v>0.1359311840425404</v>
      </c>
      <c r="N51" s="1">
        <f t="shared" si="17"/>
        <v>2.2069990937922914</v>
      </c>
      <c r="O51" t="s">
        <v>34</v>
      </c>
    </row>
    <row r="52" spans="1:15" x14ac:dyDescent="0.35">
      <c r="A52" s="11">
        <v>41</v>
      </c>
      <c r="B52" s="10" t="s">
        <v>38</v>
      </c>
      <c r="C52" s="9">
        <v>2.1</v>
      </c>
      <c r="D52" s="8" t="s">
        <v>17</v>
      </c>
      <c r="E52" s="7" t="str">
        <f t="shared" si="9"/>
        <v>Significantly Different</v>
      </c>
      <c r="G52">
        <f t="shared" si="10"/>
        <v>2.1</v>
      </c>
      <c r="H52">
        <f t="shared" si="11"/>
        <v>6</v>
      </c>
      <c r="I52" t="str">
        <f t="shared" si="12"/>
        <v>+/-</v>
      </c>
      <c r="J52" t="str">
        <f t="shared" si="13"/>
        <v>0.1</v>
      </c>
      <c r="K52" s="1">
        <f t="shared" si="14"/>
        <v>6.0790273556231005E-2</v>
      </c>
      <c r="L52" s="1">
        <f t="shared" si="15"/>
        <v>0.29999999999999982</v>
      </c>
      <c r="M52" s="1">
        <f t="shared" si="16"/>
        <v>8.5970429323592404E-2</v>
      </c>
      <c r="N52" s="1">
        <f t="shared" si="17"/>
        <v>3.4895719651556099</v>
      </c>
      <c r="O52" t="s">
        <v>32</v>
      </c>
    </row>
    <row r="53" spans="1:15" x14ac:dyDescent="0.35">
      <c r="A53" s="11">
        <v>41</v>
      </c>
      <c r="B53" s="10" t="s">
        <v>14</v>
      </c>
      <c r="C53" s="9">
        <v>2.1</v>
      </c>
      <c r="D53" s="8" t="s">
        <v>17</v>
      </c>
      <c r="E53" s="7" t="str">
        <f t="shared" si="9"/>
        <v>Significantly Different</v>
      </c>
      <c r="G53">
        <f t="shared" si="10"/>
        <v>2.1</v>
      </c>
      <c r="H53">
        <f t="shared" si="11"/>
        <v>6</v>
      </c>
      <c r="I53" t="str">
        <f t="shared" si="12"/>
        <v>+/-</v>
      </c>
      <c r="J53" t="str">
        <f t="shared" si="13"/>
        <v>0.1</v>
      </c>
      <c r="K53" s="1">
        <f t="shared" si="14"/>
        <v>6.0790273556231005E-2</v>
      </c>
      <c r="L53" s="1">
        <f t="shared" si="15"/>
        <v>0.29999999999999982</v>
      </c>
      <c r="M53" s="1">
        <f t="shared" si="16"/>
        <v>8.5970429323592404E-2</v>
      </c>
      <c r="N53" s="1">
        <f t="shared" si="17"/>
        <v>3.4895719651556099</v>
      </c>
      <c r="O53" t="s">
        <v>30</v>
      </c>
    </row>
    <row r="54" spans="1:15" x14ac:dyDescent="0.35">
      <c r="A54" s="11">
        <v>44</v>
      </c>
      <c r="B54" s="10" t="s">
        <v>24</v>
      </c>
      <c r="C54" s="9">
        <v>2</v>
      </c>
      <c r="D54" s="8" t="s">
        <v>17</v>
      </c>
      <c r="E54" s="7" t="str">
        <f t="shared" si="9"/>
        <v>Significantly Different</v>
      </c>
      <c r="G54">
        <f t="shared" si="10"/>
        <v>2</v>
      </c>
      <c r="H54">
        <f t="shared" si="11"/>
        <v>6</v>
      </c>
      <c r="I54" t="str">
        <f t="shared" si="12"/>
        <v>+/-</v>
      </c>
      <c r="J54" t="str">
        <f t="shared" si="13"/>
        <v>0.1</v>
      </c>
      <c r="K54" s="1">
        <f t="shared" si="14"/>
        <v>6.0790273556231005E-2</v>
      </c>
      <c r="L54" s="1">
        <f t="shared" si="15"/>
        <v>0.39999999999999991</v>
      </c>
      <c r="M54" s="1">
        <f t="shared" si="16"/>
        <v>8.5970429323592404E-2</v>
      </c>
      <c r="N54" s="1">
        <f t="shared" si="17"/>
        <v>4.6527626202074819</v>
      </c>
      <c r="O54" t="s">
        <v>24</v>
      </c>
    </row>
    <row r="55" spans="1:15" x14ac:dyDescent="0.35">
      <c r="A55" s="11">
        <v>45</v>
      </c>
      <c r="B55" s="10" t="s">
        <v>39</v>
      </c>
      <c r="C55" s="9">
        <v>1.8</v>
      </c>
      <c r="D55" s="8" t="s">
        <v>23</v>
      </c>
      <c r="E55" s="7" t="str">
        <f t="shared" si="9"/>
        <v>Significantly Different</v>
      </c>
      <c r="G55">
        <f t="shared" si="10"/>
        <v>1.8</v>
      </c>
      <c r="H55">
        <f t="shared" si="11"/>
        <v>6</v>
      </c>
      <c r="I55" t="str">
        <f t="shared" si="12"/>
        <v>+/-</v>
      </c>
      <c r="J55" t="str">
        <f t="shared" si="13"/>
        <v>0.2</v>
      </c>
      <c r="K55" s="1">
        <f t="shared" si="14"/>
        <v>0.12158054711246201</v>
      </c>
      <c r="L55" s="1">
        <f t="shared" si="15"/>
        <v>0.59999999999999987</v>
      </c>
      <c r="M55" s="1">
        <f t="shared" si="16"/>
        <v>0.1359311840425404</v>
      </c>
      <c r="N55" s="1">
        <f t="shared" si="17"/>
        <v>4.4139981875845837</v>
      </c>
      <c r="O55" t="s">
        <v>27</v>
      </c>
    </row>
    <row r="56" spans="1:15" x14ac:dyDescent="0.35">
      <c r="A56" s="11">
        <v>46</v>
      </c>
      <c r="B56" s="10" t="s">
        <v>60</v>
      </c>
      <c r="C56" s="9">
        <v>1.7</v>
      </c>
      <c r="D56" s="8" t="s">
        <v>17</v>
      </c>
      <c r="E56" s="7" t="str">
        <f t="shared" si="9"/>
        <v>Significantly Different</v>
      </c>
      <c r="G56">
        <f t="shared" si="10"/>
        <v>1.7</v>
      </c>
      <c r="H56">
        <f t="shared" si="11"/>
        <v>6</v>
      </c>
      <c r="I56" t="str">
        <f t="shared" si="12"/>
        <v>+/-</v>
      </c>
      <c r="J56" t="str">
        <f t="shared" si="13"/>
        <v>0.1</v>
      </c>
      <c r="K56" s="1">
        <f t="shared" si="14"/>
        <v>6.0790273556231005E-2</v>
      </c>
      <c r="L56" s="1">
        <f t="shared" si="15"/>
        <v>0.7</v>
      </c>
      <c r="M56" s="1">
        <f t="shared" si="16"/>
        <v>8.5970429323592404E-2</v>
      </c>
      <c r="N56" s="1">
        <f t="shared" si="17"/>
        <v>8.1423345853630948</v>
      </c>
      <c r="O56" t="s">
        <v>25</v>
      </c>
    </row>
    <row r="57" spans="1:15" x14ac:dyDescent="0.35">
      <c r="A57" s="11">
        <v>47</v>
      </c>
      <c r="B57" s="10" t="s">
        <v>50</v>
      </c>
      <c r="C57" s="9">
        <v>1.6</v>
      </c>
      <c r="D57" s="8" t="s">
        <v>17</v>
      </c>
      <c r="E57" s="7" t="str">
        <f t="shared" si="9"/>
        <v>Significantly Different</v>
      </c>
      <c r="G57">
        <f t="shared" si="10"/>
        <v>1.6</v>
      </c>
      <c r="H57">
        <f t="shared" si="11"/>
        <v>6</v>
      </c>
      <c r="I57" t="str">
        <f t="shared" si="12"/>
        <v>+/-</v>
      </c>
      <c r="J57" t="str">
        <f t="shared" si="13"/>
        <v>0.1</v>
      </c>
      <c r="K57" s="1">
        <f t="shared" si="14"/>
        <v>6.0790273556231005E-2</v>
      </c>
      <c r="L57" s="1">
        <f t="shared" si="15"/>
        <v>0.79999999999999982</v>
      </c>
      <c r="M57" s="1">
        <f t="shared" si="16"/>
        <v>8.5970429323592404E-2</v>
      </c>
      <c r="N57" s="1">
        <f t="shared" si="17"/>
        <v>9.3055252404149638</v>
      </c>
      <c r="O57" t="s">
        <v>22</v>
      </c>
    </row>
    <row r="58" spans="1:15" x14ac:dyDescent="0.35">
      <c r="A58" s="11">
        <v>47</v>
      </c>
      <c r="B58" s="10" t="s">
        <v>45</v>
      </c>
      <c r="C58" s="9">
        <v>1.6</v>
      </c>
      <c r="D58" s="8" t="s">
        <v>17</v>
      </c>
      <c r="E58" s="7" t="str">
        <f t="shared" si="9"/>
        <v>Significantly Different</v>
      </c>
      <c r="G58">
        <f t="shared" si="10"/>
        <v>1.6</v>
      </c>
      <c r="H58">
        <f t="shared" si="11"/>
        <v>6</v>
      </c>
      <c r="I58" t="str">
        <f t="shared" si="12"/>
        <v>+/-</v>
      </c>
      <c r="J58" t="str">
        <f t="shared" si="13"/>
        <v>0.1</v>
      </c>
      <c r="K58" s="1">
        <f t="shared" si="14"/>
        <v>6.0790273556231005E-2</v>
      </c>
      <c r="L58" s="1">
        <f t="shared" si="15"/>
        <v>0.79999999999999982</v>
      </c>
      <c r="M58" s="1">
        <f t="shared" si="16"/>
        <v>8.5970429323592404E-2</v>
      </c>
      <c r="N58" s="1">
        <f t="shared" si="17"/>
        <v>9.3055252404149638</v>
      </c>
      <c r="O58" t="s">
        <v>19</v>
      </c>
    </row>
    <row r="59" spans="1:15" x14ac:dyDescent="0.35">
      <c r="A59" s="11">
        <v>49</v>
      </c>
      <c r="B59" s="10" t="s">
        <v>33</v>
      </c>
      <c r="C59" s="9">
        <v>1.5</v>
      </c>
      <c r="D59" s="8" t="s">
        <v>17</v>
      </c>
      <c r="E59" s="7" t="str">
        <f t="shared" si="9"/>
        <v>Significantly Different</v>
      </c>
      <c r="G59">
        <f t="shared" si="10"/>
        <v>1.5</v>
      </c>
      <c r="H59">
        <f t="shared" si="11"/>
        <v>6</v>
      </c>
      <c r="I59" t="str">
        <f t="shared" si="12"/>
        <v>+/-</v>
      </c>
      <c r="J59" t="str">
        <f t="shared" si="13"/>
        <v>0.1</v>
      </c>
      <c r="K59" s="1">
        <f t="shared" si="14"/>
        <v>6.0790273556231005E-2</v>
      </c>
      <c r="L59" s="1">
        <f t="shared" si="15"/>
        <v>0.89999999999999991</v>
      </c>
      <c r="M59" s="1">
        <f t="shared" si="16"/>
        <v>8.5970429323592404E-2</v>
      </c>
      <c r="N59" s="1">
        <f t="shared" si="17"/>
        <v>10.468715895466834</v>
      </c>
      <c r="O59" t="s">
        <v>16</v>
      </c>
    </row>
    <row r="60" spans="1:15" x14ac:dyDescent="0.35">
      <c r="A60" s="11">
        <v>50</v>
      </c>
      <c r="B60" s="10" t="s">
        <v>61</v>
      </c>
      <c r="C60" s="9">
        <v>1.4</v>
      </c>
      <c r="D60" s="8" t="s">
        <v>17</v>
      </c>
      <c r="E60" s="7" t="str">
        <f t="shared" si="9"/>
        <v>Significantly Different</v>
      </c>
      <c r="G60">
        <f t="shared" si="10"/>
        <v>1.4</v>
      </c>
      <c r="H60">
        <f t="shared" si="11"/>
        <v>6</v>
      </c>
      <c r="I60" t="str">
        <f t="shared" si="12"/>
        <v>+/-</v>
      </c>
      <c r="J60" t="str">
        <f t="shared" si="13"/>
        <v>0.1</v>
      </c>
      <c r="K60" s="1">
        <f t="shared" si="14"/>
        <v>6.0790273556231005E-2</v>
      </c>
      <c r="L60" s="1">
        <f t="shared" si="15"/>
        <v>1</v>
      </c>
      <c r="M60" s="1">
        <f t="shared" si="16"/>
        <v>8.5970429323592404E-2</v>
      </c>
      <c r="N60" s="1">
        <f t="shared" si="17"/>
        <v>11.631906550518707</v>
      </c>
      <c r="O60" t="s">
        <v>14</v>
      </c>
    </row>
    <row r="61" spans="1:15" x14ac:dyDescent="0.35">
      <c r="A61" s="11">
        <v>51</v>
      </c>
      <c r="B61" s="10" t="s">
        <v>18</v>
      </c>
      <c r="C61" s="9">
        <v>1.1000000000000001</v>
      </c>
      <c r="D61" s="8" t="s">
        <v>17</v>
      </c>
      <c r="E61" s="7" t="str">
        <f t="shared" si="9"/>
        <v>Significantly Different</v>
      </c>
      <c r="G61">
        <f t="shared" si="10"/>
        <v>1.1000000000000001</v>
      </c>
      <c r="H61">
        <f t="shared" si="11"/>
        <v>6</v>
      </c>
      <c r="I61" t="str">
        <f t="shared" si="12"/>
        <v>+/-</v>
      </c>
      <c r="J61" t="str">
        <f t="shared" si="13"/>
        <v>0.1</v>
      </c>
      <c r="K61" s="1">
        <f t="shared" si="14"/>
        <v>6.0790273556231005E-2</v>
      </c>
      <c r="L61" s="1">
        <f t="shared" si="15"/>
        <v>1.2999999999999998</v>
      </c>
      <c r="M61" s="1">
        <f t="shared" si="16"/>
        <v>8.5970429323592404E-2</v>
      </c>
      <c r="N61" s="1">
        <f t="shared" si="17"/>
        <v>15.121478515674317</v>
      </c>
      <c r="O61" t="s">
        <v>11</v>
      </c>
    </row>
    <row r="62" spans="1:15" ht="15" thickBot="1" x14ac:dyDescent="0.4">
      <c r="A62" s="6"/>
      <c r="B62" s="5" t="s">
        <v>9</v>
      </c>
      <c r="C62" s="4">
        <v>0.8</v>
      </c>
      <c r="D62" s="3" t="s">
        <v>17</v>
      </c>
      <c r="E62" s="2" t="str">
        <f t="shared" si="9"/>
        <v>Significantly Different</v>
      </c>
      <c r="G62">
        <f t="shared" si="10"/>
        <v>0.8</v>
      </c>
      <c r="H62">
        <f t="shared" si="11"/>
        <v>6</v>
      </c>
      <c r="I62" t="str">
        <f t="shared" si="12"/>
        <v>+/-</v>
      </c>
      <c r="J62" t="str">
        <f t="shared" si="13"/>
        <v>0.1</v>
      </c>
      <c r="K62" s="1">
        <f t="shared" si="14"/>
        <v>6.0790273556231005E-2</v>
      </c>
      <c r="L62" s="1">
        <f t="shared" si="15"/>
        <v>1.5999999999999999</v>
      </c>
      <c r="M62" s="1">
        <f t="shared" si="16"/>
        <v>8.5970429323592404E-2</v>
      </c>
      <c r="N62" s="1">
        <f t="shared" si="17"/>
        <v>18.611050480829931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59" priority="1" operator="equal">
      <formula>"OTHER ERROR"</formula>
    </cfRule>
    <cfRule type="cellIs" dxfId="358" priority="2" operator="equal">
      <formula>"Statistical Test not applicable"</formula>
    </cfRule>
    <cfRule type="cellIs" dxfId="357" priority="3" operator="equal">
      <formula>"Geography Selected"</formula>
    </cfRule>
  </conditionalFormatting>
  <conditionalFormatting sqref="E10:J62">
    <cfRule type="cellIs" dxfId="356" priority="4" operator="equal">
      <formula>"Not Significantly Different"</formula>
    </cfRule>
  </conditionalFormatting>
  <conditionalFormatting sqref="F10:J62">
    <cfRule type="cellIs" dxfId="3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7123AB6-7083-4975-BD55-D43941BEBED4}">
      <formula1>$O$10:$O$62</formula1>
    </dataValidation>
  </dataValidation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EFE10-51E5-4B46-9044-5203FC857AB0}">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174</v>
      </c>
    </row>
    <row r="2" spans="1:16" x14ac:dyDescent="0.35">
      <c r="A2" s="25" t="s">
        <v>92</v>
      </c>
      <c r="B2" t="s">
        <v>173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25.6</v>
      </c>
      <c r="C6" t="s">
        <v>86</v>
      </c>
      <c r="H6" s="13" t="s">
        <v>85</v>
      </c>
      <c r="I6">
        <f>VLOOKUP($B$4,$B$9:$K$62,6,FALSE)</f>
        <v>25.6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25.6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25.6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33</v>
      </c>
      <c r="C11" s="9">
        <v>31.4</v>
      </c>
      <c r="D11" s="12" t="s">
        <v>23</v>
      </c>
      <c r="E11" s="7" t="str">
        <f t="shared" si="0"/>
        <v>Significantly Different</v>
      </c>
      <c r="G11">
        <f t="shared" si="1"/>
        <v>31.4</v>
      </c>
      <c r="H11">
        <f t="shared" si="2"/>
        <v>6</v>
      </c>
      <c r="I11" t="str">
        <f t="shared" si="3"/>
        <v>+/-</v>
      </c>
      <c r="J11" t="str">
        <f t="shared" si="4"/>
        <v>0.2</v>
      </c>
      <c r="K11" s="1">
        <f t="shared" si="5"/>
        <v>0.12158054711246201</v>
      </c>
      <c r="L11" s="1">
        <f t="shared" si="6"/>
        <v>-5.7999999999999972</v>
      </c>
      <c r="M11" s="1">
        <f t="shared" si="7"/>
        <v>0.1359311840425404</v>
      </c>
      <c r="N11" s="1">
        <f t="shared" si="8"/>
        <v>-42.668649146650971</v>
      </c>
      <c r="O11" t="s">
        <v>51</v>
      </c>
    </row>
    <row r="12" spans="1:16" x14ac:dyDescent="0.35">
      <c r="A12" s="11">
        <v>2</v>
      </c>
      <c r="B12" s="10" t="s">
        <v>26</v>
      </c>
      <c r="C12" s="9">
        <v>29.3</v>
      </c>
      <c r="D12" s="8" t="s">
        <v>41</v>
      </c>
      <c r="E12" s="7" t="str">
        <f t="shared" si="0"/>
        <v>Significantly Different</v>
      </c>
      <c r="G12">
        <f t="shared" si="1"/>
        <v>29.3</v>
      </c>
      <c r="H12">
        <f t="shared" si="2"/>
        <v>6</v>
      </c>
      <c r="I12" t="str">
        <f t="shared" si="3"/>
        <v>+/-</v>
      </c>
      <c r="J12" t="str">
        <f t="shared" si="4"/>
        <v>0.3</v>
      </c>
      <c r="K12" s="1">
        <f t="shared" si="5"/>
        <v>0.18237082066869301</v>
      </c>
      <c r="L12" s="1">
        <f t="shared" si="6"/>
        <v>-3.6999999999999993</v>
      </c>
      <c r="M12" s="1">
        <f t="shared" si="7"/>
        <v>0.19223572402239389</v>
      </c>
      <c r="N12" s="1">
        <f t="shared" si="8"/>
        <v>-19.247202978614837</v>
      </c>
      <c r="O12" t="s">
        <v>44</v>
      </c>
    </row>
    <row r="13" spans="1:16" x14ac:dyDescent="0.35">
      <c r="A13" s="11">
        <v>3</v>
      </c>
      <c r="B13" s="10" t="s">
        <v>31</v>
      </c>
      <c r="C13" s="9">
        <v>28.6</v>
      </c>
      <c r="D13" s="8" t="s">
        <v>23</v>
      </c>
      <c r="E13" s="7" t="str">
        <f t="shared" si="0"/>
        <v>Significantly Different</v>
      </c>
      <c r="G13">
        <f t="shared" si="1"/>
        <v>28.6</v>
      </c>
      <c r="H13">
        <f t="shared" si="2"/>
        <v>6</v>
      </c>
      <c r="I13" t="str">
        <f t="shared" si="3"/>
        <v>+/-</v>
      </c>
      <c r="J13" t="str">
        <f t="shared" si="4"/>
        <v>0.2</v>
      </c>
      <c r="K13" s="1">
        <f t="shared" si="5"/>
        <v>0.12158054711246201</v>
      </c>
      <c r="L13" s="1">
        <f t="shared" si="6"/>
        <v>-3</v>
      </c>
      <c r="M13" s="1">
        <f t="shared" si="7"/>
        <v>0.1359311840425404</v>
      </c>
      <c r="N13" s="1">
        <f t="shared" si="8"/>
        <v>-22.069990937922924</v>
      </c>
      <c r="O13" t="s">
        <v>42</v>
      </c>
    </row>
    <row r="14" spans="1:16" x14ac:dyDescent="0.35">
      <c r="A14" s="11">
        <v>4</v>
      </c>
      <c r="B14" s="10" t="s">
        <v>15</v>
      </c>
      <c r="C14" s="9">
        <v>28.3</v>
      </c>
      <c r="D14" s="8" t="s">
        <v>107</v>
      </c>
      <c r="E14" s="7" t="str">
        <f t="shared" si="0"/>
        <v>Significantly Different</v>
      </c>
      <c r="G14">
        <f t="shared" si="1"/>
        <v>28.3</v>
      </c>
      <c r="H14">
        <f t="shared" si="2"/>
        <v>6</v>
      </c>
      <c r="I14" t="str">
        <f t="shared" si="3"/>
        <v>+/-</v>
      </c>
      <c r="J14" t="str">
        <f t="shared" si="4"/>
        <v>1.0</v>
      </c>
      <c r="K14" s="1">
        <f t="shared" si="5"/>
        <v>0.60790273556231</v>
      </c>
      <c r="L14" s="1">
        <f t="shared" si="6"/>
        <v>-2.6999999999999993</v>
      </c>
      <c r="M14" s="1">
        <f t="shared" si="7"/>
        <v>0.61093468821403585</v>
      </c>
      <c r="N14" s="1">
        <f t="shared" si="8"/>
        <v>-4.4194576803176657</v>
      </c>
      <c r="O14" t="s">
        <v>58</v>
      </c>
    </row>
    <row r="15" spans="1:16" x14ac:dyDescent="0.35">
      <c r="A15" s="11">
        <v>5</v>
      </c>
      <c r="B15" s="10" t="s">
        <v>18</v>
      </c>
      <c r="C15" s="9">
        <v>27.6</v>
      </c>
      <c r="D15" s="8" t="s">
        <v>17</v>
      </c>
      <c r="E15" s="7" t="str">
        <f t="shared" si="0"/>
        <v>Significantly Different</v>
      </c>
      <c r="G15">
        <f t="shared" si="1"/>
        <v>27.6</v>
      </c>
      <c r="H15">
        <f t="shared" si="2"/>
        <v>6</v>
      </c>
      <c r="I15" t="str">
        <f t="shared" si="3"/>
        <v>+/-</v>
      </c>
      <c r="J15" t="str">
        <f t="shared" si="4"/>
        <v>0.1</v>
      </c>
      <c r="K15" s="1">
        <f t="shared" si="5"/>
        <v>6.0790273556231005E-2</v>
      </c>
      <c r="L15" s="1">
        <f t="shared" si="6"/>
        <v>-2</v>
      </c>
      <c r="M15" s="1">
        <f t="shared" si="7"/>
        <v>8.5970429323592404E-2</v>
      </c>
      <c r="N15" s="1">
        <f t="shared" si="8"/>
        <v>-23.263813101037414</v>
      </c>
      <c r="O15" t="s">
        <v>18</v>
      </c>
    </row>
    <row r="16" spans="1:16" x14ac:dyDescent="0.35">
      <c r="A16" s="11">
        <v>6</v>
      </c>
      <c r="B16" s="10" t="s">
        <v>56</v>
      </c>
      <c r="C16" s="9">
        <v>27.5</v>
      </c>
      <c r="D16" s="8" t="s">
        <v>23</v>
      </c>
      <c r="E16" s="7" t="str">
        <f t="shared" si="0"/>
        <v>Significantly Different</v>
      </c>
      <c r="G16">
        <f t="shared" si="1"/>
        <v>27.5</v>
      </c>
      <c r="H16">
        <f t="shared" si="2"/>
        <v>6</v>
      </c>
      <c r="I16" t="str">
        <f t="shared" si="3"/>
        <v>+/-</v>
      </c>
      <c r="J16" t="str">
        <f t="shared" si="4"/>
        <v>0.2</v>
      </c>
      <c r="K16" s="1">
        <f t="shared" si="5"/>
        <v>0.12158054711246201</v>
      </c>
      <c r="L16" s="1">
        <f t="shared" si="6"/>
        <v>-1.8999999999999986</v>
      </c>
      <c r="M16" s="1">
        <f t="shared" si="7"/>
        <v>0.1359311840425404</v>
      </c>
      <c r="N16" s="1">
        <f t="shared" si="8"/>
        <v>-13.977660927351176</v>
      </c>
      <c r="O16" t="s">
        <v>59</v>
      </c>
    </row>
    <row r="17" spans="1:15" x14ac:dyDescent="0.35">
      <c r="A17" s="11">
        <v>7</v>
      </c>
      <c r="B17" s="10" t="s">
        <v>37</v>
      </c>
      <c r="C17" s="9">
        <v>27.1</v>
      </c>
      <c r="D17" s="8" t="s">
        <v>23</v>
      </c>
      <c r="E17" s="7" t="str">
        <f t="shared" si="0"/>
        <v>Significantly Different</v>
      </c>
      <c r="G17">
        <f t="shared" si="1"/>
        <v>27.1</v>
      </c>
      <c r="H17">
        <f t="shared" si="2"/>
        <v>6</v>
      </c>
      <c r="I17" t="str">
        <f t="shared" si="3"/>
        <v>+/-</v>
      </c>
      <c r="J17" t="str">
        <f t="shared" si="4"/>
        <v>0.2</v>
      </c>
      <c r="K17" s="1">
        <f t="shared" si="5"/>
        <v>0.12158054711246201</v>
      </c>
      <c r="L17" s="1">
        <f t="shared" si="6"/>
        <v>-1.5</v>
      </c>
      <c r="M17" s="1">
        <f t="shared" si="7"/>
        <v>0.1359311840425404</v>
      </c>
      <c r="N17" s="1">
        <f t="shared" si="8"/>
        <v>-11.034995468961462</v>
      </c>
      <c r="O17" t="s">
        <v>53</v>
      </c>
    </row>
    <row r="18" spans="1:15" x14ac:dyDescent="0.35">
      <c r="A18" s="11">
        <v>7</v>
      </c>
      <c r="B18" s="10" t="s">
        <v>29</v>
      </c>
      <c r="C18" s="9">
        <v>27.1</v>
      </c>
      <c r="D18" s="8" t="s">
        <v>41</v>
      </c>
      <c r="E18" s="7" t="str">
        <f t="shared" si="0"/>
        <v>Significantly Different</v>
      </c>
      <c r="G18">
        <f t="shared" si="1"/>
        <v>27.1</v>
      </c>
      <c r="H18">
        <f t="shared" si="2"/>
        <v>6</v>
      </c>
      <c r="I18" t="str">
        <f t="shared" si="3"/>
        <v>+/-</v>
      </c>
      <c r="J18" t="str">
        <f t="shared" si="4"/>
        <v>0.3</v>
      </c>
      <c r="K18" s="1">
        <f t="shared" si="5"/>
        <v>0.18237082066869301</v>
      </c>
      <c r="L18" s="1">
        <f t="shared" si="6"/>
        <v>-1.5</v>
      </c>
      <c r="M18" s="1">
        <f t="shared" si="7"/>
        <v>0.19223572402239389</v>
      </c>
      <c r="N18" s="1">
        <f t="shared" si="8"/>
        <v>-7.8029201264654757</v>
      </c>
      <c r="O18" t="s">
        <v>48</v>
      </c>
    </row>
    <row r="19" spans="1:15" x14ac:dyDescent="0.35">
      <c r="A19" s="11">
        <v>9</v>
      </c>
      <c r="B19" s="10" t="s">
        <v>50</v>
      </c>
      <c r="C19" s="9">
        <v>26.8</v>
      </c>
      <c r="D19" s="8" t="s">
        <v>23</v>
      </c>
      <c r="E19" s="7" t="str">
        <f t="shared" si="0"/>
        <v>Significantly Different</v>
      </c>
      <c r="G19">
        <f t="shared" si="1"/>
        <v>26.8</v>
      </c>
      <c r="H19">
        <f t="shared" si="2"/>
        <v>6</v>
      </c>
      <c r="I19" t="str">
        <f t="shared" si="3"/>
        <v>+/-</v>
      </c>
      <c r="J19" t="str">
        <f t="shared" si="4"/>
        <v>0.2</v>
      </c>
      <c r="K19" s="1">
        <f t="shared" si="5"/>
        <v>0.12158054711246201</v>
      </c>
      <c r="L19" s="1">
        <f t="shared" si="6"/>
        <v>-1.1999999999999993</v>
      </c>
      <c r="M19" s="1">
        <f t="shared" si="7"/>
        <v>0.1359311840425404</v>
      </c>
      <c r="N19" s="1">
        <f t="shared" si="8"/>
        <v>-8.8279963751691657</v>
      </c>
      <c r="O19" t="s">
        <v>15</v>
      </c>
    </row>
    <row r="20" spans="1:15" x14ac:dyDescent="0.35">
      <c r="A20" s="11">
        <v>10</v>
      </c>
      <c r="B20" s="10" t="s">
        <v>22</v>
      </c>
      <c r="C20" s="9">
        <v>26.4</v>
      </c>
      <c r="D20" s="12" t="s">
        <v>23</v>
      </c>
      <c r="E20" s="7" t="str">
        <f t="shared" si="0"/>
        <v>Significantly Different</v>
      </c>
      <c r="G20">
        <f t="shared" si="1"/>
        <v>26.4</v>
      </c>
      <c r="H20">
        <f t="shared" si="2"/>
        <v>6</v>
      </c>
      <c r="I20" t="str">
        <f t="shared" si="3"/>
        <v>+/-</v>
      </c>
      <c r="J20" t="str">
        <f t="shared" si="4"/>
        <v>0.2</v>
      </c>
      <c r="K20" s="1">
        <f t="shared" si="5"/>
        <v>0.12158054711246201</v>
      </c>
      <c r="L20" s="1">
        <f t="shared" si="6"/>
        <v>-0.79999999999999716</v>
      </c>
      <c r="M20" s="1">
        <f t="shared" si="7"/>
        <v>0.1359311840425404</v>
      </c>
      <c r="N20" s="1">
        <f t="shared" si="8"/>
        <v>-5.8853309167794263</v>
      </c>
      <c r="O20" t="s">
        <v>37</v>
      </c>
    </row>
    <row r="21" spans="1:15" x14ac:dyDescent="0.35">
      <c r="A21" s="11">
        <v>11</v>
      </c>
      <c r="B21" s="10" t="s">
        <v>19</v>
      </c>
      <c r="C21" s="9">
        <v>26</v>
      </c>
      <c r="D21" s="8" t="s">
        <v>41</v>
      </c>
      <c r="E21" s="7" t="str">
        <f t="shared" si="0"/>
        <v>Significantly Different</v>
      </c>
      <c r="G21">
        <f t="shared" si="1"/>
        <v>26</v>
      </c>
      <c r="H21">
        <f t="shared" si="2"/>
        <v>6</v>
      </c>
      <c r="I21" t="str">
        <f t="shared" si="3"/>
        <v>+/-</v>
      </c>
      <c r="J21" t="str">
        <f t="shared" si="4"/>
        <v>0.3</v>
      </c>
      <c r="K21" s="1">
        <f t="shared" si="5"/>
        <v>0.18237082066869301</v>
      </c>
      <c r="L21" s="1">
        <f t="shared" si="6"/>
        <v>-0.39999999999999858</v>
      </c>
      <c r="M21" s="1">
        <f t="shared" si="7"/>
        <v>0.19223572402239389</v>
      </c>
      <c r="N21" s="1">
        <f t="shared" si="8"/>
        <v>-2.0807787003907863</v>
      </c>
      <c r="O21" t="s">
        <v>29</v>
      </c>
    </row>
    <row r="22" spans="1:15" x14ac:dyDescent="0.35">
      <c r="A22" s="11">
        <v>12</v>
      </c>
      <c r="B22" s="10" t="s">
        <v>24</v>
      </c>
      <c r="C22" s="9">
        <v>25.9</v>
      </c>
      <c r="D22" s="8" t="s">
        <v>17</v>
      </c>
      <c r="E22" s="7" t="str">
        <f t="shared" si="0"/>
        <v>Significantly Different</v>
      </c>
      <c r="G22">
        <f t="shared" si="1"/>
        <v>25.9</v>
      </c>
      <c r="H22">
        <f t="shared" si="2"/>
        <v>6</v>
      </c>
      <c r="I22" t="str">
        <f t="shared" si="3"/>
        <v>+/-</v>
      </c>
      <c r="J22" t="str">
        <f t="shared" si="4"/>
        <v>0.1</v>
      </c>
      <c r="K22" s="1">
        <f t="shared" si="5"/>
        <v>6.0790273556231005E-2</v>
      </c>
      <c r="L22" s="1">
        <f t="shared" si="6"/>
        <v>-0.29999999999999716</v>
      </c>
      <c r="M22" s="1">
        <f t="shared" si="7"/>
        <v>8.5970429323592404E-2</v>
      </c>
      <c r="N22" s="1">
        <f t="shared" si="8"/>
        <v>-3.4895719651555788</v>
      </c>
      <c r="O22" t="s">
        <v>13</v>
      </c>
    </row>
    <row r="23" spans="1:15" x14ac:dyDescent="0.35">
      <c r="A23" s="11">
        <v>13</v>
      </c>
      <c r="B23" s="10" t="s">
        <v>52</v>
      </c>
      <c r="C23" s="9">
        <v>25.7</v>
      </c>
      <c r="D23" s="8" t="s">
        <v>47</v>
      </c>
      <c r="E23" s="7" t="str">
        <f t="shared" si="0"/>
        <v>Not Significantly Different</v>
      </c>
      <c r="G23">
        <f t="shared" si="1"/>
        <v>25.7</v>
      </c>
      <c r="H23">
        <f t="shared" si="2"/>
        <v>6</v>
      </c>
      <c r="I23" t="str">
        <f t="shared" si="3"/>
        <v>+/-</v>
      </c>
      <c r="J23" t="str">
        <f t="shared" si="4"/>
        <v>0.5</v>
      </c>
      <c r="K23" s="1">
        <f t="shared" si="5"/>
        <v>0.303951367781155</v>
      </c>
      <c r="L23" s="1">
        <f t="shared" si="6"/>
        <v>-9.9999999999997868E-2</v>
      </c>
      <c r="M23" s="1">
        <f t="shared" si="7"/>
        <v>0.30997079109986531</v>
      </c>
      <c r="N23" s="1">
        <f t="shared" si="8"/>
        <v>-0.32261104230230592</v>
      </c>
      <c r="O23" t="s">
        <v>67</v>
      </c>
    </row>
    <row r="24" spans="1:15" x14ac:dyDescent="0.35">
      <c r="A24" s="11">
        <v>13</v>
      </c>
      <c r="B24" s="10" t="s">
        <v>38</v>
      </c>
      <c r="C24" s="9">
        <v>25.7</v>
      </c>
      <c r="D24" s="8" t="s">
        <v>23</v>
      </c>
      <c r="E24" s="7" t="str">
        <f t="shared" si="0"/>
        <v>Not Significantly Different</v>
      </c>
      <c r="G24">
        <f t="shared" si="1"/>
        <v>25.7</v>
      </c>
      <c r="H24">
        <f t="shared" si="2"/>
        <v>6</v>
      </c>
      <c r="I24" t="str">
        <f t="shared" si="3"/>
        <v>+/-</v>
      </c>
      <c r="J24" t="str">
        <f t="shared" si="4"/>
        <v>0.2</v>
      </c>
      <c r="K24" s="1">
        <f t="shared" si="5"/>
        <v>0.12158054711246201</v>
      </c>
      <c r="L24" s="1">
        <f t="shared" si="6"/>
        <v>-9.9999999999997868E-2</v>
      </c>
      <c r="M24" s="1">
        <f t="shared" si="7"/>
        <v>0.1359311840425404</v>
      </c>
      <c r="N24" s="1">
        <f t="shared" si="8"/>
        <v>-0.73566636459741519</v>
      </c>
      <c r="O24" t="s">
        <v>50</v>
      </c>
    </row>
    <row r="25" spans="1:15" x14ac:dyDescent="0.35">
      <c r="A25" s="11">
        <v>13</v>
      </c>
      <c r="B25" s="10" t="s">
        <v>16</v>
      </c>
      <c r="C25" s="9">
        <v>25.7</v>
      </c>
      <c r="D25" s="8" t="s">
        <v>10</v>
      </c>
      <c r="E25" s="7" t="str">
        <f t="shared" si="0"/>
        <v>Not Significantly Different</v>
      </c>
      <c r="G25">
        <f t="shared" si="1"/>
        <v>25.7</v>
      </c>
      <c r="H25">
        <f t="shared" si="2"/>
        <v>6</v>
      </c>
      <c r="I25" t="str">
        <f t="shared" si="3"/>
        <v>+/-</v>
      </c>
      <c r="J25" t="str">
        <f t="shared" si="4"/>
        <v>0.6</v>
      </c>
      <c r="K25" s="1">
        <f t="shared" si="5"/>
        <v>0.36474164133738601</v>
      </c>
      <c r="L25" s="1">
        <f t="shared" si="6"/>
        <v>-9.9999999999997868E-2</v>
      </c>
      <c r="M25" s="1">
        <f t="shared" si="7"/>
        <v>0.36977279819442066</v>
      </c>
      <c r="N25" s="1">
        <f t="shared" si="8"/>
        <v>-0.27043633411730694</v>
      </c>
      <c r="O25" t="s">
        <v>66</v>
      </c>
    </row>
    <row r="26" spans="1:15" x14ac:dyDescent="0.35">
      <c r="A26" s="11">
        <v>16</v>
      </c>
      <c r="B26" s="10" t="s">
        <v>53</v>
      </c>
      <c r="C26" s="9">
        <v>25.6</v>
      </c>
      <c r="D26" s="8" t="s">
        <v>41</v>
      </c>
      <c r="E26" s="7" t="str">
        <f t="shared" si="0"/>
        <v>Not Significantly Different</v>
      </c>
      <c r="G26">
        <f t="shared" si="1"/>
        <v>25.6</v>
      </c>
      <c r="H26">
        <f t="shared" si="2"/>
        <v>6</v>
      </c>
      <c r="I26" t="str">
        <f t="shared" si="3"/>
        <v>+/-</v>
      </c>
      <c r="J26" t="str">
        <f t="shared" si="4"/>
        <v>0.3</v>
      </c>
      <c r="K26" s="1">
        <f t="shared" si="5"/>
        <v>0.18237082066869301</v>
      </c>
      <c r="L26" s="1">
        <f t="shared" si="6"/>
        <v>0</v>
      </c>
      <c r="M26" s="1">
        <f t="shared" si="7"/>
        <v>0.19223572402239389</v>
      </c>
      <c r="N26" s="1">
        <f t="shared" si="8"/>
        <v>0</v>
      </c>
      <c r="O26" t="s">
        <v>65</v>
      </c>
    </row>
    <row r="27" spans="1:15" x14ac:dyDescent="0.35">
      <c r="A27" s="11">
        <v>16</v>
      </c>
      <c r="B27" s="10" t="s">
        <v>34</v>
      </c>
      <c r="C27" s="9">
        <v>25.6</v>
      </c>
      <c r="D27" s="8" t="s">
        <v>41</v>
      </c>
      <c r="E27" s="7" t="str">
        <f t="shared" si="0"/>
        <v>Not Significantly Different</v>
      </c>
      <c r="G27">
        <f t="shared" si="1"/>
        <v>25.6</v>
      </c>
      <c r="H27">
        <f t="shared" si="2"/>
        <v>6</v>
      </c>
      <c r="I27" t="str">
        <f t="shared" si="3"/>
        <v>+/-</v>
      </c>
      <c r="J27" t="str">
        <f t="shared" si="4"/>
        <v>0.3</v>
      </c>
      <c r="K27" s="1">
        <f t="shared" si="5"/>
        <v>0.18237082066869301</v>
      </c>
      <c r="L27" s="1">
        <f t="shared" si="6"/>
        <v>0</v>
      </c>
      <c r="M27" s="1">
        <f t="shared" si="7"/>
        <v>0.19223572402239389</v>
      </c>
      <c r="N27" s="1">
        <f t="shared" si="8"/>
        <v>0</v>
      </c>
      <c r="O27" t="s">
        <v>63</v>
      </c>
    </row>
    <row r="28" spans="1:15" x14ac:dyDescent="0.35">
      <c r="A28" s="11">
        <v>18</v>
      </c>
      <c r="B28" s="10" t="s">
        <v>39</v>
      </c>
      <c r="C28" s="9">
        <v>25.5</v>
      </c>
      <c r="D28" s="8" t="s">
        <v>12</v>
      </c>
      <c r="E28" s="7" t="str">
        <f t="shared" si="0"/>
        <v>Not Significantly Different</v>
      </c>
      <c r="G28">
        <f t="shared" si="1"/>
        <v>25.5</v>
      </c>
      <c r="H28">
        <f t="shared" si="2"/>
        <v>6</v>
      </c>
      <c r="I28" t="str">
        <f t="shared" si="3"/>
        <v>+/-</v>
      </c>
      <c r="J28" t="str">
        <f t="shared" si="4"/>
        <v>0.4</v>
      </c>
      <c r="K28" s="1">
        <f t="shared" si="5"/>
        <v>0.24316109422492402</v>
      </c>
      <c r="L28" s="1">
        <f t="shared" si="6"/>
        <v>0.10000000000000142</v>
      </c>
      <c r="M28" s="1">
        <f t="shared" si="7"/>
        <v>0.25064471888253259</v>
      </c>
      <c r="N28" s="1">
        <f t="shared" si="8"/>
        <v>0.39897110318477336</v>
      </c>
      <c r="O28" t="s">
        <v>64</v>
      </c>
    </row>
    <row r="29" spans="1:15" x14ac:dyDescent="0.35">
      <c r="A29" s="11">
        <v>19</v>
      </c>
      <c r="B29" s="10" t="s">
        <v>48</v>
      </c>
      <c r="C29" s="9">
        <v>25.4</v>
      </c>
      <c r="D29" s="8" t="s">
        <v>99</v>
      </c>
      <c r="E29" s="7" t="str">
        <f t="shared" si="0"/>
        <v>Not Significantly Different</v>
      </c>
      <c r="G29">
        <f t="shared" si="1"/>
        <v>25.4</v>
      </c>
      <c r="H29">
        <f t="shared" si="2"/>
        <v>6</v>
      </c>
      <c r="I29" t="str">
        <f t="shared" si="3"/>
        <v>+/-</v>
      </c>
      <c r="J29" t="str">
        <f t="shared" si="4"/>
        <v>0.8</v>
      </c>
      <c r="K29" s="1">
        <f t="shared" si="5"/>
        <v>0.48632218844984804</v>
      </c>
      <c r="L29" s="1">
        <f t="shared" si="6"/>
        <v>0.20000000000000284</v>
      </c>
      <c r="M29" s="1">
        <f t="shared" si="7"/>
        <v>0.49010685399991183</v>
      </c>
      <c r="N29" s="1">
        <f t="shared" si="8"/>
        <v>0.40807427679850161</v>
      </c>
      <c r="O29" t="s">
        <v>39</v>
      </c>
    </row>
    <row r="30" spans="1:15" x14ac:dyDescent="0.35">
      <c r="A30" s="11">
        <v>20</v>
      </c>
      <c r="B30" s="10" t="s">
        <v>51</v>
      </c>
      <c r="C30" s="9">
        <v>25.3</v>
      </c>
      <c r="D30" s="8" t="s">
        <v>41</v>
      </c>
      <c r="E30" s="7" t="str">
        <f t="shared" si="0"/>
        <v>Not Significantly Different</v>
      </c>
      <c r="G30">
        <f t="shared" si="1"/>
        <v>25.3</v>
      </c>
      <c r="H30">
        <f t="shared" si="2"/>
        <v>6</v>
      </c>
      <c r="I30" t="str">
        <f t="shared" si="3"/>
        <v>+/-</v>
      </c>
      <c r="J30" t="str">
        <f t="shared" si="4"/>
        <v>0.3</v>
      </c>
      <c r="K30" s="1">
        <f t="shared" si="5"/>
        <v>0.18237082066869301</v>
      </c>
      <c r="L30" s="1">
        <f t="shared" si="6"/>
        <v>0.30000000000000071</v>
      </c>
      <c r="M30" s="1">
        <f t="shared" si="7"/>
        <v>0.19223572402239389</v>
      </c>
      <c r="N30" s="1">
        <f t="shared" si="8"/>
        <v>1.5605840252930989</v>
      </c>
      <c r="O30" t="s">
        <v>62</v>
      </c>
    </row>
    <row r="31" spans="1:15" x14ac:dyDescent="0.35">
      <c r="A31" s="11">
        <v>20</v>
      </c>
      <c r="B31" s="10" t="s">
        <v>13</v>
      </c>
      <c r="C31" s="9">
        <v>25.3</v>
      </c>
      <c r="D31" s="8" t="s">
        <v>47</v>
      </c>
      <c r="E31" s="7" t="str">
        <f t="shared" si="0"/>
        <v>Not Significantly Different</v>
      </c>
      <c r="G31">
        <f t="shared" si="1"/>
        <v>25.3</v>
      </c>
      <c r="H31">
        <f t="shared" si="2"/>
        <v>6</v>
      </c>
      <c r="I31" t="str">
        <f t="shared" si="3"/>
        <v>+/-</v>
      </c>
      <c r="J31" t="str">
        <f t="shared" si="4"/>
        <v>0.5</v>
      </c>
      <c r="K31" s="1">
        <f t="shared" si="5"/>
        <v>0.303951367781155</v>
      </c>
      <c r="L31" s="1">
        <f t="shared" si="6"/>
        <v>0.30000000000000071</v>
      </c>
      <c r="M31" s="1">
        <f t="shared" si="7"/>
        <v>0.30997079109986531</v>
      </c>
      <c r="N31" s="1">
        <f t="shared" si="8"/>
        <v>0.96783312690694057</v>
      </c>
      <c r="O31" t="s">
        <v>26</v>
      </c>
    </row>
    <row r="32" spans="1:15" x14ac:dyDescent="0.35">
      <c r="A32" s="11">
        <v>22</v>
      </c>
      <c r="B32" s="10" t="s">
        <v>35</v>
      </c>
      <c r="C32" s="9">
        <v>25.2</v>
      </c>
      <c r="D32" s="8" t="s">
        <v>47</v>
      </c>
      <c r="E32" s="7" t="str">
        <f t="shared" si="0"/>
        <v>Not Significantly Different</v>
      </c>
      <c r="G32">
        <f t="shared" si="1"/>
        <v>25.2</v>
      </c>
      <c r="H32">
        <f t="shared" si="2"/>
        <v>6</v>
      </c>
      <c r="I32" t="str">
        <f t="shared" si="3"/>
        <v>+/-</v>
      </c>
      <c r="J32" t="str">
        <f t="shared" si="4"/>
        <v>0.5</v>
      </c>
      <c r="K32" s="1">
        <f t="shared" si="5"/>
        <v>0.303951367781155</v>
      </c>
      <c r="L32" s="1">
        <f t="shared" si="6"/>
        <v>0.40000000000000213</v>
      </c>
      <c r="M32" s="1">
        <f t="shared" si="7"/>
        <v>0.30997079109986531</v>
      </c>
      <c r="N32" s="1">
        <f t="shared" si="8"/>
        <v>1.2904441692092579</v>
      </c>
      <c r="O32" t="s">
        <v>56</v>
      </c>
    </row>
    <row r="33" spans="1:15" x14ac:dyDescent="0.35">
      <c r="A33" s="11">
        <v>22</v>
      </c>
      <c r="B33" s="10" t="s">
        <v>30</v>
      </c>
      <c r="C33" s="9">
        <v>25.2</v>
      </c>
      <c r="D33" s="8" t="s">
        <v>41</v>
      </c>
      <c r="E33" s="7" t="str">
        <f t="shared" si="0"/>
        <v>Significantly Different</v>
      </c>
      <c r="G33">
        <f t="shared" si="1"/>
        <v>25.2</v>
      </c>
      <c r="H33">
        <f t="shared" si="2"/>
        <v>6</v>
      </c>
      <c r="I33" t="str">
        <f t="shared" si="3"/>
        <v>+/-</v>
      </c>
      <c r="J33" t="str">
        <f t="shared" si="4"/>
        <v>0.3</v>
      </c>
      <c r="K33" s="1">
        <f t="shared" si="5"/>
        <v>0.18237082066869301</v>
      </c>
      <c r="L33" s="1">
        <f t="shared" si="6"/>
        <v>0.40000000000000213</v>
      </c>
      <c r="M33" s="1">
        <f t="shared" si="7"/>
        <v>0.19223572402239389</v>
      </c>
      <c r="N33" s="1">
        <f t="shared" si="8"/>
        <v>2.0807787003908045</v>
      </c>
      <c r="O33" t="s">
        <v>61</v>
      </c>
    </row>
    <row r="34" spans="1:15" x14ac:dyDescent="0.35">
      <c r="A34" s="11">
        <v>24</v>
      </c>
      <c r="B34" s="10" t="s">
        <v>59</v>
      </c>
      <c r="C34" s="9">
        <v>25</v>
      </c>
      <c r="D34" s="8" t="s">
        <v>23</v>
      </c>
      <c r="E34" s="7" t="str">
        <f t="shared" si="0"/>
        <v>Significantly Different</v>
      </c>
      <c r="G34">
        <f t="shared" si="1"/>
        <v>25</v>
      </c>
      <c r="H34">
        <f t="shared" si="2"/>
        <v>6</v>
      </c>
      <c r="I34" t="str">
        <f t="shared" si="3"/>
        <v>+/-</v>
      </c>
      <c r="J34" t="str">
        <f t="shared" si="4"/>
        <v>0.2</v>
      </c>
      <c r="K34" s="1">
        <f t="shared" si="5"/>
        <v>0.12158054711246201</v>
      </c>
      <c r="L34" s="1">
        <f t="shared" si="6"/>
        <v>0.60000000000000142</v>
      </c>
      <c r="M34" s="1">
        <f t="shared" si="7"/>
        <v>0.1359311840425404</v>
      </c>
      <c r="N34" s="1">
        <f t="shared" si="8"/>
        <v>4.4139981875845953</v>
      </c>
      <c r="O34" t="s">
        <v>60</v>
      </c>
    </row>
    <row r="35" spans="1:15" x14ac:dyDescent="0.35">
      <c r="A35" s="11">
        <v>25</v>
      </c>
      <c r="B35" s="10" t="s">
        <v>42</v>
      </c>
      <c r="C35" s="9">
        <v>24.8</v>
      </c>
      <c r="D35" s="8" t="s">
        <v>23</v>
      </c>
      <c r="E35" s="7" t="str">
        <f t="shared" si="0"/>
        <v>Significantly Different</v>
      </c>
      <c r="G35">
        <f t="shared" si="1"/>
        <v>24.8</v>
      </c>
      <c r="H35">
        <f t="shared" si="2"/>
        <v>6</v>
      </c>
      <c r="I35" t="str">
        <f t="shared" si="3"/>
        <v>+/-</v>
      </c>
      <c r="J35" t="str">
        <f t="shared" si="4"/>
        <v>0.2</v>
      </c>
      <c r="K35" s="1">
        <f t="shared" si="5"/>
        <v>0.12158054711246201</v>
      </c>
      <c r="L35" s="1">
        <f t="shared" si="6"/>
        <v>0.80000000000000071</v>
      </c>
      <c r="M35" s="1">
        <f t="shared" si="7"/>
        <v>0.1359311840425404</v>
      </c>
      <c r="N35" s="1">
        <f t="shared" si="8"/>
        <v>5.8853309167794521</v>
      </c>
      <c r="O35" t="s">
        <v>35</v>
      </c>
    </row>
    <row r="36" spans="1:15" x14ac:dyDescent="0.35">
      <c r="A36" s="11">
        <v>25</v>
      </c>
      <c r="B36" s="10" t="s">
        <v>36</v>
      </c>
      <c r="C36" s="9">
        <v>24.8</v>
      </c>
      <c r="D36" s="8" t="s">
        <v>10</v>
      </c>
      <c r="E36" s="7" t="str">
        <f t="shared" si="0"/>
        <v>Significantly Different</v>
      </c>
      <c r="G36">
        <f t="shared" si="1"/>
        <v>24.8</v>
      </c>
      <c r="H36">
        <f t="shared" si="2"/>
        <v>6</v>
      </c>
      <c r="I36" t="str">
        <f t="shared" si="3"/>
        <v>+/-</v>
      </c>
      <c r="J36" t="str">
        <f t="shared" si="4"/>
        <v>0.6</v>
      </c>
      <c r="K36" s="1">
        <f t="shared" si="5"/>
        <v>0.36474164133738601</v>
      </c>
      <c r="L36" s="1">
        <f t="shared" si="6"/>
        <v>0.80000000000000071</v>
      </c>
      <c r="M36" s="1">
        <f t="shared" si="7"/>
        <v>0.36977279819442066</v>
      </c>
      <c r="N36" s="1">
        <f t="shared" si="8"/>
        <v>2.1634906729385039</v>
      </c>
      <c r="O36" t="s">
        <v>57</v>
      </c>
    </row>
    <row r="37" spans="1:15" x14ac:dyDescent="0.35">
      <c r="A37" s="11">
        <v>27</v>
      </c>
      <c r="B37" s="10" t="s">
        <v>28</v>
      </c>
      <c r="C37" s="9">
        <v>24.6</v>
      </c>
      <c r="D37" s="8" t="s">
        <v>12</v>
      </c>
      <c r="E37" s="7" t="str">
        <f t="shared" si="0"/>
        <v>Significantly Different</v>
      </c>
      <c r="G37">
        <f t="shared" si="1"/>
        <v>24.6</v>
      </c>
      <c r="H37">
        <f t="shared" si="2"/>
        <v>6</v>
      </c>
      <c r="I37" t="str">
        <f t="shared" si="3"/>
        <v>+/-</v>
      </c>
      <c r="J37" t="str">
        <f t="shared" si="4"/>
        <v>0.4</v>
      </c>
      <c r="K37" s="1">
        <f t="shared" si="5"/>
        <v>0.24316109422492402</v>
      </c>
      <c r="L37" s="1">
        <f t="shared" si="6"/>
        <v>1</v>
      </c>
      <c r="M37" s="1">
        <f t="shared" si="7"/>
        <v>0.25064471888253259</v>
      </c>
      <c r="N37" s="1">
        <f t="shared" si="8"/>
        <v>3.9897110318476767</v>
      </c>
      <c r="O37" t="s">
        <v>55</v>
      </c>
    </row>
    <row r="38" spans="1:15" x14ac:dyDescent="0.35">
      <c r="A38" s="11">
        <v>28</v>
      </c>
      <c r="B38" s="10" t="s">
        <v>49</v>
      </c>
      <c r="C38" s="9">
        <v>24.5</v>
      </c>
      <c r="D38" s="8" t="s">
        <v>23</v>
      </c>
      <c r="E38" s="7" t="str">
        <f t="shared" si="0"/>
        <v>Significantly Different</v>
      </c>
      <c r="G38">
        <f t="shared" si="1"/>
        <v>24.5</v>
      </c>
      <c r="H38">
        <f t="shared" si="2"/>
        <v>6</v>
      </c>
      <c r="I38" t="str">
        <f t="shared" si="3"/>
        <v>+/-</v>
      </c>
      <c r="J38" t="str">
        <f t="shared" si="4"/>
        <v>0.2</v>
      </c>
      <c r="K38" s="1">
        <f t="shared" si="5"/>
        <v>0.12158054711246201</v>
      </c>
      <c r="L38" s="1">
        <f t="shared" si="6"/>
        <v>1.1000000000000014</v>
      </c>
      <c r="M38" s="1">
        <f t="shared" si="7"/>
        <v>0.1359311840425404</v>
      </c>
      <c r="N38" s="1">
        <f t="shared" si="8"/>
        <v>8.0923300105717502</v>
      </c>
      <c r="O38" t="s">
        <v>54</v>
      </c>
    </row>
    <row r="39" spans="1:15" x14ac:dyDescent="0.35">
      <c r="A39" s="11">
        <v>29</v>
      </c>
      <c r="B39" s="10" t="s">
        <v>62</v>
      </c>
      <c r="C39" s="9">
        <v>24.2</v>
      </c>
      <c r="D39" s="8" t="s">
        <v>10</v>
      </c>
      <c r="E39" s="7" t="str">
        <f t="shared" si="0"/>
        <v>Significantly Different</v>
      </c>
      <c r="G39">
        <f t="shared" si="1"/>
        <v>24.2</v>
      </c>
      <c r="H39">
        <f t="shared" si="2"/>
        <v>6</v>
      </c>
      <c r="I39" t="str">
        <f t="shared" si="3"/>
        <v>+/-</v>
      </c>
      <c r="J39" t="str">
        <f t="shared" si="4"/>
        <v>0.6</v>
      </c>
      <c r="K39" s="1">
        <f t="shared" si="5"/>
        <v>0.36474164133738601</v>
      </c>
      <c r="L39" s="1">
        <f t="shared" si="6"/>
        <v>1.4000000000000021</v>
      </c>
      <c r="M39" s="1">
        <f t="shared" si="7"/>
        <v>0.36977279819442066</v>
      </c>
      <c r="N39" s="1">
        <f t="shared" si="8"/>
        <v>3.786108677642384</v>
      </c>
      <c r="O39" t="s">
        <v>28</v>
      </c>
    </row>
    <row r="40" spans="1:15" x14ac:dyDescent="0.35">
      <c r="A40" s="11">
        <v>30</v>
      </c>
      <c r="B40" s="10" t="s">
        <v>66</v>
      </c>
      <c r="C40" s="9">
        <v>23.8</v>
      </c>
      <c r="D40" s="8" t="s">
        <v>23</v>
      </c>
      <c r="E40" s="7" t="str">
        <f t="shared" si="0"/>
        <v>Significantly Different</v>
      </c>
      <c r="G40">
        <f t="shared" si="1"/>
        <v>23.8</v>
      </c>
      <c r="H40">
        <f t="shared" si="2"/>
        <v>6</v>
      </c>
      <c r="I40" t="str">
        <f t="shared" si="3"/>
        <v>+/-</v>
      </c>
      <c r="J40" t="str">
        <f t="shared" si="4"/>
        <v>0.2</v>
      </c>
      <c r="K40" s="1">
        <f t="shared" si="5"/>
        <v>0.12158054711246201</v>
      </c>
      <c r="L40" s="1">
        <f t="shared" si="6"/>
        <v>1.8000000000000007</v>
      </c>
      <c r="M40" s="1">
        <f t="shared" si="7"/>
        <v>0.1359311840425404</v>
      </c>
      <c r="N40" s="1">
        <f t="shared" si="8"/>
        <v>13.24199456275376</v>
      </c>
      <c r="O40" t="s">
        <v>52</v>
      </c>
    </row>
    <row r="41" spans="1:15" x14ac:dyDescent="0.35">
      <c r="A41" s="11">
        <v>30</v>
      </c>
      <c r="B41" s="10" t="s">
        <v>61</v>
      </c>
      <c r="C41" s="9">
        <v>23.8</v>
      </c>
      <c r="D41" s="8" t="s">
        <v>23</v>
      </c>
      <c r="E41" s="7" t="str">
        <f t="shared" si="0"/>
        <v>Significantly Different</v>
      </c>
      <c r="G41">
        <f t="shared" si="1"/>
        <v>23.8</v>
      </c>
      <c r="H41">
        <f t="shared" si="2"/>
        <v>6</v>
      </c>
      <c r="I41" t="str">
        <f t="shared" si="3"/>
        <v>+/-</v>
      </c>
      <c r="J41" t="str">
        <f t="shared" si="4"/>
        <v>0.2</v>
      </c>
      <c r="K41" s="1">
        <f t="shared" si="5"/>
        <v>0.12158054711246201</v>
      </c>
      <c r="L41" s="1">
        <f t="shared" si="6"/>
        <v>1.8000000000000007</v>
      </c>
      <c r="M41" s="1">
        <f t="shared" si="7"/>
        <v>0.1359311840425404</v>
      </c>
      <c r="N41" s="1">
        <f t="shared" si="8"/>
        <v>13.24199456275376</v>
      </c>
      <c r="O41" t="s">
        <v>31</v>
      </c>
    </row>
    <row r="42" spans="1:15" x14ac:dyDescent="0.35">
      <c r="A42" s="11">
        <v>32</v>
      </c>
      <c r="B42" s="10" t="s">
        <v>64</v>
      </c>
      <c r="C42" s="9">
        <v>23.6</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23.6</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2</v>
      </c>
      <c r="M42" s="1">
        <f t="shared" ref="M42:M62" si="16">IF(AND(ISNUMBER(K42),ISNUMBER($I$7)),SQRT(K42^2+($I$7)^2),"N/A")</f>
        <v>0.19223572402239389</v>
      </c>
      <c r="N42" s="1">
        <f t="shared" ref="N42:N73" si="17">IF(AND(ISNUMBER(L42),ISNUMBER(M42),M42&lt;&gt;0),L42/M42,"NA")</f>
        <v>10.403893501953968</v>
      </c>
      <c r="O42" t="s">
        <v>21</v>
      </c>
    </row>
    <row r="43" spans="1:15" x14ac:dyDescent="0.35">
      <c r="A43" s="11">
        <v>33</v>
      </c>
      <c r="B43" s="10" t="s">
        <v>21</v>
      </c>
      <c r="C43" s="9">
        <v>23.2</v>
      </c>
      <c r="D43" s="8" t="s">
        <v>10</v>
      </c>
      <c r="E43" s="7" t="str">
        <f t="shared" si="9"/>
        <v>Significantly Different</v>
      </c>
      <c r="G43">
        <f t="shared" si="10"/>
        <v>23.2</v>
      </c>
      <c r="H43">
        <f t="shared" si="11"/>
        <v>6</v>
      </c>
      <c r="I43" t="str">
        <f t="shared" si="12"/>
        <v>+/-</v>
      </c>
      <c r="J43" t="str">
        <f t="shared" si="13"/>
        <v>0.6</v>
      </c>
      <c r="K43" s="1">
        <f t="shared" si="14"/>
        <v>0.36474164133738601</v>
      </c>
      <c r="L43" s="1">
        <f t="shared" si="15"/>
        <v>2.4000000000000021</v>
      </c>
      <c r="M43" s="1">
        <f t="shared" si="16"/>
        <v>0.36977279819442066</v>
      </c>
      <c r="N43" s="1">
        <f t="shared" si="17"/>
        <v>6.4904720188155114</v>
      </c>
      <c r="O43" t="s">
        <v>33</v>
      </c>
    </row>
    <row r="44" spans="1:15" x14ac:dyDescent="0.35">
      <c r="A44" s="11">
        <v>34</v>
      </c>
      <c r="B44" s="10" t="s">
        <v>57</v>
      </c>
      <c r="C44" s="9">
        <v>23.1</v>
      </c>
      <c r="D44" s="8" t="s">
        <v>41</v>
      </c>
      <c r="E44" s="7" t="str">
        <f t="shared" si="9"/>
        <v>Significantly Different</v>
      </c>
      <c r="G44">
        <f t="shared" si="10"/>
        <v>23.1</v>
      </c>
      <c r="H44">
        <f t="shared" si="11"/>
        <v>6</v>
      </c>
      <c r="I44" t="str">
        <f t="shared" si="12"/>
        <v>+/-</v>
      </c>
      <c r="J44" t="str">
        <f t="shared" si="13"/>
        <v>0.3</v>
      </c>
      <c r="K44" s="1">
        <f t="shared" si="14"/>
        <v>0.18237082066869301</v>
      </c>
      <c r="L44" s="1">
        <f t="shared" si="15"/>
        <v>2.5</v>
      </c>
      <c r="M44" s="1">
        <f t="shared" si="16"/>
        <v>0.19223572402239389</v>
      </c>
      <c r="N44" s="1">
        <f t="shared" si="17"/>
        <v>13.00486687744246</v>
      </c>
      <c r="O44" t="s">
        <v>49</v>
      </c>
    </row>
    <row r="45" spans="1:15" x14ac:dyDescent="0.35">
      <c r="A45" s="11">
        <v>34</v>
      </c>
      <c r="B45" s="10" t="s">
        <v>45</v>
      </c>
      <c r="C45" s="9">
        <v>23.1</v>
      </c>
      <c r="D45" s="8" t="s">
        <v>23</v>
      </c>
      <c r="E45" s="7" t="str">
        <f t="shared" si="9"/>
        <v>Significantly Different</v>
      </c>
      <c r="G45">
        <f t="shared" si="10"/>
        <v>23.1</v>
      </c>
      <c r="H45">
        <f t="shared" si="11"/>
        <v>6</v>
      </c>
      <c r="I45" t="str">
        <f t="shared" si="12"/>
        <v>+/-</v>
      </c>
      <c r="J45" t="str">
        <f t="shared" si="13"/>
        <v>0.2</v>
      </c>
      <c r="K45" s="1">
        <f t="shared" si="14"/>
        <v>0.12158054711246201</v>
      </c>
      <c r="L45" s="1">
        <f t="shared" si="15"/>
        <v>2.5</v>
      </c>
      <c r="M45" s="1">
        <f t="shared" si="16"/>
        <v>0.1359311840425404</v>
      </c>
      <c r="N45" s="1">
        <f t="shared" si="17"/>
        <v>18.39165911493577</v>
      </c>
      <c r="O45" t="s">
        <v>46</v>
      </c>
    </row>
    <row r="46" spans="1:15" x14ac:dyDescent="0.35">
      <c r="A46" s="11">
        <v>36</v>
      </c>
      <c r="B46" s="10" t="s">
        <v>25</v>
      </c>
      <c r="C46" s="9">
        <v>23</v>
      </c>
      <c r="D46" s="8" t="s">
        <v>99</v>
      </c>
      <c r="E46" s="7" t="str">
        <f t="shared" si="9"/>
        <v>Significantly Different</v>
      </c>
      <c r="G46">
        <f t="shared" si="10"/>
        <v>23</v>
      </c>
      <c r="H46">
        <f t="shared" si="11"/>
        <v>6</v>
      </c>
      <c r="I46" t="str">
        <f t="shared" si="12"/>
        <v>+/-</v>
      </c>
      <c r="J46" t="str">
        <f t="shared" si="13"/>
        <v>0.8</v>
      </c>
      <c r="K46" s="1">
        <f t="shared" si="14"/>
        <v>0.48632218844984804</v>
      </c>
      <c r="L46" s="1">
        <f t="shared" si="15"/>
        <v>2.6000000000000014</v>
      </c>
      <c r="M46" s="1">
        <f t="shared" si="16"/>
        <v>0.49010685399991183</v>
      </c>
      <c r="N46" s="1">
        <f t="shared" si="17"/>
        <v>5.3049655983804485</v>
      </c>
      <c r="O46" t="s">
        <v>45</v>
      </c>
    </row>
    <row r="47" spans="1:15" x14ac:dyDescent="0.35">
      <c r="A47" s="11">
        <v>37</v>
      </c>
      <c r="B47" s="10" t="s">
        <v>40</v>
      </c>
      <c r="C47" s="9">
        <v>22.6</v>
      </c>
      <c r="D47" s="8" t="s">
        <v>41</v>
      </c>
      <c r="E47" s="7" t="str">
        <f t="shared" si="9"/>
        <v>Significantly Different</v>
      </c>
      <c r="G47">
        <f t="shared" si="10"/>
        <v>22.6</v>
      </c>
      <c r="H47">
        <f t="shared" si="11"/>
        <v>6</v>
      </c>
      <c r="I47" t="str">
        <f t="shared" si="12"/>
        <v>+/-</v>
      </c>
      <c r="J47" t="str">
        <f t="shared" si="13"/>
        <v>0.3</v>
      </c>
      <c r="K47" s="1">
        <f t="shared" si="14"/>
        <v>0.18237082066869301</v>
      </c>
      <c r="L47" s="1">
        <f t="shared" si="15"/>
        <v>3</v>
      </c>
      <c r="M47" s="1">
        <f t="shared" si="16"/>
        <v>0.19223572402239389</v>
      </c>
      <c r="N47" s="1">
        <f t="shared" si="17"/>
        <v>15.605840252930951</v>
      </c>
      <c r="O47" t="s">
        <v>43</v>
      </c>
    </row>
    <row r="48" spans="1:15" x14ac:dyDescent="0.35">
      <c r="A48" s="11">
        <v>38</v>
      </c>
      <c r="B48" s="10" t="s">
        <v>58</v>
      </c>
      <c r="C48" s="9">
        <v>22.2</v>
      </c>
      <c r="D48" s="8" t="s">
        <v>12</v>
      </c>
      <c r="E48" s="7" t="str">
        <f t="shared" si="9"/>
        <v>Significantly Different</v>
      </c>
      <c r="G48">
        <f t="shared" si="10"/>
        <v>22.2</v>
      </c>
      <c r="H48">
        <f t="shared" si="11"/>
        <v>6</v>
      </c>
      <c r="I48" t="str">
        <f t="shared" si="12"/>
        <v>+/-</v>
      </c>
      <c r="J48" t="str">
        <f t="shared" si="13"/>
        <v>0.4</v>
      </c>
      <c r="K48" s="1">
        <f t="shared" si="14"/>
        <v>0.24316109422492402</v>
      </c>
      <c r="L48" s="1">
        <f t="shared" si="15"/>
        <v>3.4000000000000021</v>
      </c>
      <c r="M48" s="1">
        <f t="shared" si="16"/>
        <v>0.25064471888253259</v>
      </c>
      <c r="N48" s="1">
        <f t="shared" si="17"/>
        <v>13.565017508282109</v>
      </c>
      <c r="O48" t="s">
        <v>40</v>
      </c>
    </row>
    <row r="49" spans="1:15" x14ac:dyDescent="0.35">
      <c r="A49" s="11">
        <v>38</v>
      </c>
      <c r="B49" s="10" t="s">
        <v>60</v>
      </c>
      <c r="C49" s="9">
        <v>22.2</v>
      </c>
      <c r="D49" s="8" t="s">
        <v>23</v>
      </c>
      <c r="E49" s="7" t="str">
        <f t="shared" si="9"/>
        <v>Significantly Different</v>
      </c>
      <c r="G49">
        <f t="shared" si="10"/>
        <v>22.2</v>
      </c>
      <c r="H49">
        <f t="shared" si="11"/>
        <v>6</v>
      </c>
      <c r="I49" t="str">
        <f t="shared" si="12"/>
        <v>+/-</v>
      </c>
      <c r="J49" t="str">
        <f t="shared" si="13"/>
        <v>0.2</v>
      </c>
      <c r="K49" s="1">
        <f t="shared" si="14"/>
        <v>0.12158054711246201</v>
      </c>
      <c r="L49" s="1">
        <f t="shared" si="15"/>
        <v>3.4000000000000021</v>
      </c>
      <c r="M49" s="1">
        <f t="shared" si="16"/>
        <v>0.1359311840425404</v>
      </c>
      <c r="N49" s="1">
        <f t="shared" si="17"/>
        <v>25.012656396312664</v>
      </c>
      <c r="O49" t="s">
        <v>38</v>
      </c>
    </row>
    <row r="50" spans="1:15" x14ac:dyDescent="0.35">
      <c r="A50" s="11">
        <v>40</v>
      </c>
      <c r="B50" s="10" t="s">
        <v>43</v>
      </c>
      <c r="C50" s="9">
        <v>22</v>
      </c>
      <c r="D50" s="8" t="s">
        <v>23</v>
      </c>
      <c r="E50" s="7" t="str">
        <f t="shared" si="9"/>
        <v>Significantly Different</v>
      </c>
      <c r="G50">
        <f t="shared" si="10"/>
        <v>22</v>
      </c>
      <c r="H50">
        <f t="shared" si="11"/>
        <v>6</v>
      </c>
      <c r="I50" t="str">
        <f t="shared" si="12"/>
        <v>+/-</v>
      </c>
      <c r="J50" t="str">
        <f t="shared" si="13"/>
        <v>0.2</v>
      </c>
      <c r="K50" s="1">
        <f t="shared" si="14"/>
        <v>0.12158054711246201</v>
      </c>
      <c r="L50" s="1">
        <f t="shared" si="15"/>
        <v>3.6000000000000014</v>
      </c>
      <c r="M50" s="1">
        <f t="shared" si="16"/>
        <v>0.1359311840425404</v>
      </c>
      <c r="N50" s="1">
        <f t="shared" si="17"/>
        <v>26.48398912550752</v>
      </c>
      <c r="O50" t="s">
        <v>36</v>
      </c>
    </row>
    <row r="51" spans="1:15" x14ac:dyDescent="0.35">
      <c r="A51" s="11">
        <v>41</v>
      </c>
      <c r="B51" s="10" t="s">
        <v>14</v>
      </c>
      <c r="C51" s="9">
        <v>21.9</v>
      </c>
      <c r="D51" s="8" t="s">
        <v>23</v>
      </c>
      <c r="E51" s="7" t="str">
        <f t="shared" si="9"/>
        <v>Significantly Different</v>
      </c>
      <c r="G51">
        <f t="shared" si="10"/>
        <v>21.9</v>
      </c>
      <c r="H51">
        <f t="shared" si="11"/>
        <v>6</v>
      </c>
      <c r="I51" t="str">
        <f t="shared" si="12"/>
        <v>+/-</v>
      </c>
      <c r="J51" t="str">
        <f t="shared" si="13"/>
        <v>0.2</v>
      </c>
      <c r="K51" s="1">
        <f t="shared" si="14"/>
        <v>0.12158054711246201</v>
      </c>
      <c r="L51" s="1">
        <f t="shared" si="15"/>
        <v>3.7000000000000028</v>
      </c>
      <c r="M51" s="1">
        <f t="shared" si="16"/>
        <v>0.1359311840425404</v>
      </c>
      <c r="N51" s="1">
        <f t="shared" si="17"/>
        <v>27.219655490104962</v>
      </c>
      <c r="O51" t="s">
        <v>34</v>
      </c>
    </row>
    <row r="52" spans="1:15" x14ac:dyDescent="0.35">
      <c r="A52" s="11">
        <v>42</v>
      </c>
      <c r="B52" s="10" t="s">
        <v>67</v>
      </c>
      <c r="C52" s="9">
        <v>21.6</v>
      </c>
      <c r="D52" s="8" t="s">
        <v>47</v>
      </c>
      <c r="E52" s="7" t="str">
        <f t="shared" si="9"/>
        <v>Significantly Different</v>
      </c>
      <c r="G52">
        <f t="shared" si="10"/>
        <v>21.6</v>
      </c>
      <c r="H52">
        <f t="shared" si="11"/>
        <v>6</v>
      </c>
      <c r="I52" t="str">
        <f t="shared" si="12"/>
        <v>+/-</v>
      </c>
      <c r="J52" t="str">
        <f t="shared" si="13"/>
        <v>0.5</v>
      </c>
      <c r="K52" s="1">
        <f t="shared" si="14"/>
        <v>0.303951367781155</v>
      </c>
      <c r="L52" s="1">
        <f t="shared" si="15"/>
        <v>4</v>
      </c>
      <c r="M52" s="1">
        <f t="shared" si="16"/>
        <v>0.30997079109986531</v>
      </c>
      <c r="N52" s="1">
        <f t="shared" si="17"/>
        <v>12.90444169209251</v>
      </c>
      <c r="O52" t="s">
        <v>32</v>
      </c>
    </row>
    <row r="53" spans="1:15" x14ac:dyDescent="0.35">
      <c r="A53" s="11">
        <v>43</v>
      </c>
      <c r="B53" s="10" t="s">
        <v>27</v>
      </c>
      <c r="C53" s="9">
        <v>21.4</v>
      </c>
      <c r="D53" s="8" t="s">
        <v>41</v>
      </c>
      <c r="E53" s="7" t="str">
        <f t="shared" si="9"/>
        <v>Significantly Different</v>
      </c>
      <c r="G53">
        <f t="shared" si="10"/>
        <v>21.4</v>
      </c>
      <c r="H53">
        <f t="shared" si="11"/>
        <v>6</v>
      </c>
      <c r="I53" t="str">
        <f t="shared" si="12"/>
        <v>+/-</v>
      </c>
      <c r="J53" t="str">
        <f t="shared" si="13"/>
        <v>0.3</v>
      </c>
      <c r="K53" s="1">
        <f t="shared" si="14"/>
        <v>0.18237082066869301</v>
      </c>
      <c r="L53" s="1">
        <f t="shared" si="15"/>
        <v>4.2000000000000028</v>
      </c>
      <c r="M53" s="1">
        <f t="shared" si="16"/>
        <v>0.19223572402239389</v>
      </c>
      <c r="N53" s="1">
        <f t="shared" si="17"/>
        <v>21.848176354103348</v>
      </c>
      <c r="O53" t="s">
        <v>30</v>
      </c>
    </row>
    <row r="54" spans="1:15" x14ac:dyDescent="0.35">
      <c r="A54" s="11">
        <v>44</v>
      </c>
      <c r="B54" s="10" t="s">
        <v>44</v>
      </c>
      <c r="C54" s="9">
        <v>19.8</v>
      </c>
      <c r="D54" s="8" t="s">
        <v>20</v>
      </c>
      <c r="E54" s="7" t="str">
        <f t="shared" si="9"/>
        <v>Significantly Different</v>
      </c>
      <c r="G54">
        <f t="shared" si="10"/>
        <v>19.8</v>
      </c>
      <c r="H54">
        <f t="shared" si="11"/>
        <v>6</v>
      </c>
      <c r="I54" t="str">
        <f t="shared" si="12"/>
        <v>+/-</v>
      </c>
      <c r="J54" t="str">
        <f t="shared" si="13"/>
        <v>0.7</v>
      </c>
      <c r="K54" s="1">
        <f t="shared" si="14"/>
        <v>0.42553191489361697</v>
      </c>
      <c r="L54" s="1">
        <f t="shared" si="15"/>
        <v>5.8000000000000007</v>
      </c>
      <c r="M54" s="1">
        <f t="shared" si="16"/>
        <v>0.42985214661796195</v>
      </c>
      <c r="N54" s="1">
        <f t="shared" si="17"/>
        <v>13.493011598601704</v>
      </c>
      <c r="O54" t="s">
        <v>24</v>
      </c>
    </row>
    <row r="55" spans="1:15" x14ac:dyDescent="0.35">
      <c r="A55" s="11">
        <v>45</v>
      </c>
      <c r="B55" s="10" t="s">
        <v>65</v>
      </c>
      <c r="C55" s="9">
        <v>19.7</v>
      </c>
      <c r="D55" s="8" t="s">
        <v>41</v>
      </c>
      <c r="E55" s="7" t="str">
        <f t="shared" si="9"/>
        <v>Significantly Different</v>
      </c>
      <c r="G55">
        <f t="shared" si="10"/>
        <v>19.7</v>
      </c>
      <c r="H55">
        <f t="shared" si="11"/>
        <v>6</v>
      </c>
      <c r="I55" t="str">
        <f t="shared" si="12"/>
        <v>+/-</v>
      </c>
      <c r="J55" t="str">
        <f t="shared" si="13"/>
        <v>0.3</v>
      </c>
      <c r="K55" s="1">
        <f t="shared" si="14"/>
        <v>0.18237082066869301</v>
      </c>
      <c r="L55" s="1">
        <f t="shared" si="15"/>
        <v>5.9000000000000021</v>
      </c>
      <c r="M55" s="1">
        <f t="shared" si="16"/>
        <v>0.19223572402239389</v>
      </c>
      <c r="N55" s="1">
        <f t="shared" si="17"/>
        <v>30.691485830764215</v>
      </c>
      <c r="O55" t="s">
        <v>27</v>
      </c>
    </row>
    <row r="56" spans="1:15" x14ac:dyDescent="0.35">
      <c r="A56" s="11">
        <v>46</v>
      </c>
      <c r="B56" s="10" t="s">
        <v>63</v>
      </c>
      <c r="C56" s="9">
        <v>19.600000000000001</v>
      </c>
      <c r="D56" s="8" t="s">
        <v>41</v>
      </c>
      <c r="E56" s="7" t="str">
        <f t="shared" si="9"/>
        <v>Significantly Different</v>
      </c>
      <c r="G56">
        <f t="shared" si="10"/>
        <v>19.600000000000001</v>
      </c>
      <c r="H56">
        <f t="shared" si="11"/>
        <v>6</v>
      </c>
      <c r="I56" t="str">
        <f t="shared" si="12"/>
        <v>+/-</v>
      </c>
      <c r="J56" t="str">
        <f t="shared" si="13"/>
        <v>0.3</v>
      </c>
      <c r="K56" s="1">
        <f t="shared" si="14"/>
        <v>0.18237082066869301</v>
      </c>
      <c r="L56" s="1">
        <f t="shared" si="15"/>
        <v>6</v>
      </c>
      <c r="M56" s="1">
        <f t="shared" si="16"/>
        <v>0.19223572402239389</v>
      </c>
      <c r="N56" s="1">
        <f t="shared" si="17"/>
        <v>31.211680505861903</v>
      </c>
      <c r="O56" t="s">
        <v>25</v>
      </c>
    </row>
    <row r="57" spans="1:15" x14ac:dyDescent="0.35">
      <c r="A57" s="11">
        <v>47</v>
      </c>
      <c r="B57" s="10" t="s">
        <v>54</v>
      </c>
      <c r="C57" s="9">
        <v>19.3</v>
      </c>
      <c r="D57" s="8" t="s">
        <v>41</v>
      </c>
      <c r="E57" s="7" t="str">
        <f t="shared" si="9"/>
        <v>Significantly Different</v>
      </c>
      <c r="G57">
        <f t="shared" si="10"/>
        <v>19.3</v>
      </c>
      <c r="H57">
        <f t="shared" si="11"/>
        <v>6</v>
      </c>
      <c r="I57" t="str">
        <f t="shared" si="12"/>
        <v>+/-</v>
      </c>
      <c r="J57" t="str">
        <f t="shared" si="13"/>
        <v>0.3</v>
      </c>
      <c r="K57" s="1">
        <f t="shared" si="14"/>
        <v>0.18237082066869301</v>
      </c>
      <c r="L57" s="1">
        <f t="shared" si="15"/>
        <v>6.3000000000000007</v>
      </c>
      <c r="M57" s="1">
        <f t="shared" si="16"/>
        <v>0.19223572402239389</v>
      </c>
      <c r="N57" s="1">
        <f t="shared" si="17"/>
        <v>32.772264531155002</v>
      </c>
      <c r="O57" t="s">
        <v>22</v>
      </c>
    </row>
    <row r="58" spans="1:15" x14ac:dyDescent="0.35">
      <c r="A58" s="11">
        <v>48</v>
      </c>
      <c r="B58" s="10" t="s">
        <v>55</v>
      </c>
      <c r="C58" s="9">
        <v>19.100000000000001</v>
      </c>
      <c r="D58" s="8" t="s">
        <v>10</v>
      </c>
      <c r="E58" s="7" t="str">
        <f t="shared" si="9"/>
        <v>Significantly Different</v>
      </c>
      <c r="G58">
        <f t="shared" si="10"/>
        <v>19.100000000000001</v>
      </c>
      <c r="H58">
        <f t="shared" si="11"/>
        <v>6</v>
      </c>
      <c r="I58" t="str">
        <f t="shared" si="12"/>
        <v>+/-</v>
      </c>
      <c r="J58" t="str">
        <f t="shared" si="13"/>
        <v>0.6</v>
      </c>
      <c r="K58" s="1">
        <f t="shared" si="14"/>
        <v>0.36474164133738601</v>
      </c>
      <c r="L58" s="1">
        <f t="shared" si="15"/>
        <v>6.5</v>
      </c>
      <c r="M58" s="1">
        <f t="shared" si="16"/>
        <v>0.36977279819442066</v>
      </c>
      <c r="N58" s="1">
        <f t="shared" si="17"/>
        <v>17.578361717625327</v>
      </c>
      <c r="O58" t="s">
        <v>19</v>
      </c>
    </row>
    <row r="59" spans="1:15" x14ac:dyDescent="0.35">
      <c r="A59" s="11">
        <v>49</v>
      </c>
      <c r="B59" s="10" t="s">
        <v>11</v>
      </c>
      <c r="C59" s="9">
        <v>18.3</v>
      </c>
      <c r="D59" s="8" t="s">
        <v>106</v>
      </c>
      <c r="E59" s="7" t="str">
        <f t="shared" si="9"/>
        <v>Significantly Different</v>
      </c>
      <c r="G59">
        <f t="shared" si="10"/>
        <v>18.3</v>
      </c>
      <c r="H59">
        <f t="shared" si="11"/>
        <v>6</v>
      </c>
      <c r="I59" t="str">
        <f t="shared" si="12"/>
        <v>+/-</v>
      </c>
      <c r="J59" t="str">
        <f t="shared" si="13"/>
        <v>0.9</v>
      </c>
      <c r="K59" s="1">
        <f t="shared" si="14"/>
        <v>0.54711246200607899</v>
      </c>
      <c r="L59" s="1">
        <f t="shared" si="15"/>
        <v>7.3000000000000007</v>
      </c>
      <c r="M59" s="1">
        <f t="shared" si="16"/>
        <v>0.55047933970440222</v>
      </c>
      <c r="N59" s="1">
        <f t="shared" si="17"/>
        <v>13.261169808697948</v>
      </c>
      <c r="O59" t="s">
        <v>16</v>
      </c>
    </row>
    <row r="60" spans="1:15" x14ac:dyDescent="0.35">
      <c r="A60" s="11">
        <v>50</v>
      </c>
      <c r="B60" s="10" t="s">
        <v>46</v>
      </c>
      <c r="C60" s="9">
        <v>17.5</v>
      </c>
      <c r="D60" s="8" t="s">
        <v>20</v>
      </c>
      <c r="E60" s="7" t="str">
        <f t="shared" si="9"/>
        <v>Significantly Different</v>
      </c>
      <c r="G60">
        <f t="shared" si="10"/>
        <v>17.5</v>
      </c>
      <c r="H60">
        <f t="shared" si="11"/>
        <v>6</v>
      </c>
      <c r="I60" t="str">
        <f t="shared" si="12"/>
        <v>+/-</v>
      </c>
      <c r="J60" t="str">
        <f t="shared" si="13"/>
        <v>0.7</v>
      </c>
      <c r="K60" s="1">
        <f t="shared" si="14"/>
        <v>0.42553191489361697</v>
      </c>
      <c r="L60" s="1">
        <f t="shared" si="15"/>
        <v>8.1000000000000014</v>
      </c>
      <c r="M60" s="1">
        <f t="shared" si="16"/>
        <v>0.42985214661796195</v>
      </c>
      <c r="N60" s="1">
        <f t="shared" si="17"/>
        <v>18.84368861184031</v>
      </c>
      <c r="O60" t="s">
        <v>14</v>
      </c>
    </row>
    <row r="61" spans="1:15" x14ac:dyDescent="0.35">
      <c r="A61" s="11">
        <v>51</v>
      </c>
      <c r="B61" s="10" t="s">
        <v>32</v>
      </c>
      <c r="C61" s="9">
        <v>17.399999999999999</v>
      </c>
      <c r="D61" s="8" t="s">
        <v>47</v>
      </c>
      <c r="E61" s="7" t="str">
        <f t="shared" si="9"/>
        <v>Significantly Different</v>
      </c>
      <c r="G61">
        <f t="shared" si="10"/>
        <v>17.399999999999999</v>
      </c>
      <c r="H61">
        <f t="shared" si="11"/>
        <v>6</v>
      </c>
      <c r="I61" t="str">
        <f t="shared" si="12"/>
        <v>+/-</v>
      </c>
      <c r="J61" t="str">
        <f t="shared" si="13"/>
        <v>0.5</v>
      </c>
      <c r="K61" s="1">
        <f t="shared" si="14"/>
        <v>0.303951367781155</v>
      </c>
      <c r="L61" s="1">
        <f t="shared" si="15"/>
        <v>8.2000000000000028</v>
      </c>
      <c r="M61" s="1">
        <f t="shared" si="16"/>
        <v>0.30997079109986531</v>
      </c>
      <c r="N61" s="1">
        <f t="shared" si="17"/>
        <v>26.454105468789656</v>
      </c>
      <c r="O61" t="s">
        <v>11</v>
      </c>
    </row>
    <row r="62" spans="1:15" ht="15" thickBot="1" x14ac:dyDescent="0.4">
      <c r="A62" s="6"/>
      <c r="B62" s="5" t="s">
        <v>9</v>
      </c>
      <c r="C62" s="4">
        <v>27.1</v>
      </c>
      <c r="D62" s="3" t="s">
        <v>12</v>
      </c>
      <c r="E62" s="2" t="str">
        <f t="shared" si="9"/>
        <v>Significantly Different</v>
      </c>
      <c r="G62">
        <f t="shared" si="10"/>
        <v>27.1</v>
      </c>
      <c r="H62">
        <f t="shared" si="11"/>
        <v>6</v>
      </c>
      <c r="I62" t="str">
        <f t="shared" si="12"/>
        <v>+/-</v>
      </c>
      <c r="J62" t="str">
        <f t="shared" si="13"/>
        <v>0.4</v>
      </c>
      <c r="K62" s="1">
        <f t="shared" si="14"/>
        <v>0.24316109422492402</v>
      </c>
      <c r="L62" s="1">
        <f t="shared" si="15"/>
        <v>-1.5</v>
      </c>
      <c r="M62" s="1">
        <f t="shared" si="16"/>
        <v>0.25064471888253259</v>
      </c>
      <c r="N62" s="1">
        <f t="shared" si="17"/>
        <v>-5.9845665477715153</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54" priority="1" operator="equal">
      <formula>"OTHER ERROR"</formula>
    </cfRule>
    <cfRule type="cellIs" dxfId="353" priority="2" operator="equal">
      <formula>"Statistical Test not applicable"</formula>
    </cfRule>
    <cfRule type="cellIs" dxfId="352" priority="3" operator="equal">
      <formula>"Geography Selected"</formula>
    </cfRule>
  </conditionalFormatting>
  <conditionalFormatting sqref="E10:J62">
    <cfRule type="cellIs" dxfId="351" priority="4" operator="equal">
      <formula>"Not Significantly Different"</formula>
    </cfRule>
  </conditionalFormatting>
  <conditionalFormatting sqref="F10:J62">
    <cfRule type="cellIs" dxfId="3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8C47FAF-705B-4CAB-A12B-D90FCCB0F8CF}">
      <formula1>$O$10:$O$62</formula1>
    </dataValidation>
  </dataValidation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A56F-C612-4B51-8AB5-EE7A1A1267FB}">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176</v>
      </c>
    </row>
    <row r="2" spans="1:16" x14ac:dyDescent="0.35">
      <c r="A2" s="25" t="s">
        <v>92</v>
      </c>
      <c r="B2" t="s">
        <v>175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67.8</v>
      </c>
      <c r="C6" t="s">
        <v>86</v>
      </c>
      <c r="H6" s="13" t="s">
        <v>85</v>
      </c>
      <c r="I6">
        <f>VLOOKUP($B$4,$B$9:$K$62,6,FALSE)</f>
        <v>67.8</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67.8</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67.8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35</v>
      </c>
      <c r="C11" s="9">
        <v>83</v>
      </c>
      <c r="D11" s="12" t="s">
        <v>20</v>
      </c>
      <c r="E11" s="7" t="str">
        <f t="shared" si="0"/>
        <v>Significantly Different</v>
      </c>
      <c r="G11">
        <f t="shared" si="1"/>
        <v>83</v>
      </c>
      <c r="H11">
        <f t="shared" si="2"/>
        <v>6</v>
      </c>
      <c r="I11" t="str">
        <f t="shared" si="3"/>
        <v>+/-</v>
      </c>
      <c r="J11" t="str">
        <f t="shared" si="4"/>
        <v>0.7</v>
      </c>
      <c r="K11" s="1">
        <f t="shared" si="5"/>
        <v>0.42553191489361697</v>
      </c>
      <c r="L11" s="1">
        <f t="shared" si="6"/>
        <v>-15.200000000000003</v>
      </c>
      <c r="M11" s="1">
        <f t="shared" si="7"/>
        <v>0.42985214661796195</v>
      </c>
      <c r="N11" s="1">
        <f t="shared" si="8"/>
        <v>-35.360995913576879</v>
      </c>
      <c r="O11" t="s">
        <v>51</v>
      </c>
    </row>
    <row r="12" spans="1:16" x14ac:dyDescent="0.35">
      <c r="A12" s="11">
        <v>2</v>
      </c>
      <c r="B12" s="10" t="s">
        <v>51</v>
      </c>
      <c r="C12" s="9">
        <v>80.5</v>
      </c>
      <c r="D12" s="8" t="s">
        <v>47</v>
      </c>
      <c r="E12" s="7" t="str">
        <f t="shared" si="0"/>
        <v>Significantly Different</v>
      </c>
      <c r="G12">
        <f t="shared" si="1"/>
        <v>80.5</v>
      </c>
      <c r="H12">
        <f t="shared" si="2"/>
        <v>6</v>
      </c>
      <c r="I12" t="str">
        <f t="shared" si="3"/>
        <v>+/-</v>
      </c>
      <c r="J12" t="str">
        <f t="shared" si="4"/>
        <v>0.5</v>
      </c>
      <c r="K12" s="1">
        <f t="shared" si="5"/>
        <v>0.303951367781155</v>
      </c>
      <c r="L12" s="1">
        <f t="shared" si="6"/>
        <v>-12.700000000000003</v>
      </c>
      <c r="M12" s="1">
        <f t="shared" si="7"/>
        <v>0.30997079109986531</v>
      </c>
      <c r="N12" s="1">
        <f t="shared" si="8"/>
        <v>-40.971602372393733</v>
      </c>
      <c r="O12" t="s">
        <v>44</v>
      </c>
    </row>
    <row r="13" spans="1:16" x14ac:dyDescent="0.35">
      <c r="A13" s="11">
        <v>3</v>
      </c>
      <c r="B13" s="10" t="s">
        <v>39</v>
      </c>
      <c r="C13" s="9">
        <v>79.3</v>
      </c>
      <c r="D13" s="8" t="s">
        <v>10</v>
      </c>
      <c r="E13" s="7" t="str">
        <f t="shared" si="0"/>
        <v>Significantly Different</v>
      </c>
      <c r="G13">
        <f t="shared" si="1"/>
        <v>79.3</v>
      </c>
      <c r="H13">
        <f t="shared" si="2"/>
        <v>6</v>
      </c>
      <c r="I13" t="str">
        <f t="shared" si="3"/>
        <v>+/-</v>
      </c>
      <c r="J13" t="str">
        <f t="shared" si="4"/>
        <v>0.6</v>
      </c>
      <c r="K13" s="1">
        <f t="shared" si="5"/>
        <v>0.36474164133738601</v>
      </c>
      <c r="L13" s="1">
        <f t="shared" si="6"/>
        <v>-11.5</v>
      </c>
      <c r="M13" s="1">
        <f t="shared" si="7"/>
        <v>0.36977279819442066</v>
      </c>
      <c r="N13" s="1">
        <f t="shared" si="8"/>
        <v>-31.100178423490963</v>
      </c>
      <c r="O13" t="s">
        <v>42</v>
      </c>
    </row>
    <row r="14" spans="1:16" x14ac:dyDescent="0.35">
      <c r="A14" s="11">
        <v>4</v>
      </c>
      <c r="B14" s="10" t="s">
        <v>58</v>
      </c>
      <c r="C14" s="9">
        <v>78.900000000000006</v>
      </c>
      <c r="D14" s="8" t="s">
        <v>99</v>
      </c>
      <c r="E14" s="7" t="str">
        <f t="shared" si="0"/>
        <v>Significantly Different</v>
      </c>
      <c r="G14">
        <f t="shared" si="1"/>
        <v>78.900000000000006</v>
      </c>
      <c r="H14">
        <f t="shared" si="2"/>
        <v>6</v>
      </c>
      <c r="I14" t="str">
        <f t="shared" si="3"/>
        <v>+/-</v>
      </c>
      <c r="J14" t="str">
        <f t="shared" si="4"/>
        <v>0.8</v>
      </c>
      <c r="K14" s="1">
        <f t="shared" si="5"/>
        <v>0.48632218844984804</v>
      </c>
      <c r="L14" s="1">
        <f t="shared" si="6"/>
        <v>-11.100000000000009</v>
      </c>
      <c r="M14" s="1">
        <f t="shared" si="7"/>
        <v>0.49010685399991183</v>
      </c>
      <c r="N14" s="1">
        <f t="shared" si="8"/>
        <v>-22.648122362316535</v>
      </c>
      <c r="O14" t="s">
        <v>58</v>
      </c>
    </row>
    <row r="15" spans="1:16" x14ac:dyDescent="0.35">
      <c r="A15" s="11">
        <v>5</v>
      </c>
      <c r="B15" s="10" t="s">
        <v>46</v>
      </c>
      <c r="C15" s="9">
        <v>78.5</v>
      </c>
      <c r="D15" s="8" t="s">
        <v>117</v>
      </c>
      <c r="E15" s="7" t="str">
        <f t="shared" si="0"/>
        <v>Significantly Different</v>
      </c>
      <c r="G15">
        <f t="shared" si="1"/>
        <v>78.5</v>
      </c>
      <c r="H15">
        <f t="shared" si="2"/>
        <v>6</v>
      </c>
      <c r="I15" t="str">
        <f t="shared" si="3"/>
        <v>+/-</v>
      </c>
      <c r="J15" t="str">
        <f t="shared" si="4"/>
        <v>1.3</v>
      </c>
      <c r="K15" s="1">
        <f t="shared" si="5"/>
        <v>0.79027355623100304</v>
      </c>
      <c r="L15" s="1">
        <f t="shared" si="6"/>
        <v>-10.700000000000003</v>
      </c>
      <c r="M15" s="1">
        <f t="shared" si="7"/>
        <v>0.79260819516141623</v>
      </c>
      <c r="N15" s="1">
        <f t="shared" si="8"/>
        <v>-13.499734251196994</v>
      </c>
      <c r="O15" t="s">
        <v>18</v>
      </c>
    </row>
    <row r="16" spans="1:16" x14ac:dyDescent="0.35">
      <c r="A16" s="11">
        <v>6</v>
      </c>
      <c r="B16" s="10" t="s">
        <v>43</v>
      </c>
      <c r="C16" s="9">
        <v>77.2</v>
      </c>
      <c r="D16" s="8" t="s">
        <v>10</v>
      </c>
      <c r="E16" s="7" t="str">
        <f t="shared" si="0"/>
        <v>Significantly Different</v>
      </c>
      <c r="G16">
        <f t="shared" si="1"/>
        <v>77.2</v>
      </c>
      <c r="H16">
        <f t="shared" si="2"/>
        <v>6</v>
      </c>
      <c r="I16" t="str">
        <f t="shared" si="3"/>
        <v>+/-</v>
      </c>
      <c r="J16" t="str">
        <f t="shared" si="4"/>
        <v>0.6</v>
      </c>
      <c r="K16" s="1">
        <f t="shared" si="5"/>
        <v>0.36474164133738601</v>
      </c>
      <c r="L16" s="1">
        <f t="shared" si="6"/>
        <v>-9.4000000000000057</v>
      </c>
      <c r="M16" s="1">
        <f t="shared" si="7"/>
        <v>0.36977279819442066</v>
      </c>
      <c r="N16" s="1">
        <f t="shared" si="8"/>
        <v>-25.421015407027411</v>
      </c>
      <c r="O16" t="s">
        <v>59</v>
      </c>
    </row>
    <row r="17" spans="1:15" x14ac:dyDescent="0.35">
      <c r="A17" s="11">
        <v>7</v>
      </c>
      <c r="B17" s="10" t="s">
        <v>16</v>
      </c>
      <c r="C17" s="9">
        <v>77.099999999999994</v>
      </c>
      <c r="D17" s="8" t="s">
        <v>106</v>
      </c>
      <c r="E17" s="7" t="str">
        <f t="shared" si="0"/>
        <v>Significantly Different</v>
      </c>
      <c r="G17">
        <f t="shared" si="1"/>
        <v>77.099999999999994</v>
      </c>
      <c r="H17">
        <f t="shared" si="2"/>
        <v>6</v>
      </c>
      <c r="I17" t="str">
        <f t="shared" si="3"/>
        <v>+/-</v>
      </c>
      <c r="J17" t="str">
        <f t="shared" si="4"/>
        <v>0.9</v>
      </c>
      <c r="K17" s="1">
        <f t="shared" si="5"/>
        <v>0.54711246200607899</v>
      </c>
      <c r="L17" s="1">
        <f t="shared" si="6"/>
        <v>-9.2999999999999972</v>
      </c>
      <c r="M17" s="1">
        <f t="shared" si="7"/>
        <v>0.55047933970440222</v>
      </c>
      <c r="N17" s="1">
        <f t="shared" si="8"/>
        <v>-16.894367016560395</v>
      </c>
      <c r="O17" t="s">
        <v>53</v>
      </c>
    </row>
    <row r="18" spans="1:15" x14ac:dyDescent="0.35">
      <c r="A18" s="11">
        <v>8</v>
      </c>
      <c r="B18" s="10" t="s">
        <v>66</v>
      </c>
      <c r="C18" s="9">
        <v>76.599999999999994</v>
      </c>
      <c r="D18" s="8" t="s">
        <v>47</v>
      </c>
      <c r="E18" s="7" t="str">
        <f t="shared" si="0"/>
        <v>Significantly Different</v>
      </c>
      <c r="G18">
        <f t="shared" si="1"/>
        <v>76.599999999999994</v>
      </c>
      <c r="H18">
        <f t="shared" si="2"/>
        <v>6</v>
      </c>
      <c r="I18" t="str">
        <f t="shared" si="3"/>
        <v>+/-</v>
      </c>
      <c r="J18" t="str">
        <f t="shared" si="4"/>
        <v>0.5</v>
      </c>
      <c r="K18" s="1">
        <f t="shared" si="5"/>
        <v>0.303951367781155</v>
      </c>
      <c r="L18" s="1">
        <f t="shared" si="6"/>
        <v>-8.7999999999999972</v>
      </c>
      <c r="M18" s="1">
        <f t="shared" si="7"/>
        <v>0.30997079109986531</v>
      </c>
      <c r="N18" s="1">
        <f t="shared" si="8"/>
        <v>-28.389771722603513</v>
      </c>
      <c r="O18" t="s">
        <v>48</v>
      </c>
    </row>
    <row r="19" spans="1:15" x14ac:dyDescent="0.35">
      <c r="A19" s="11">
        <v>8</v>
      </c>
      <c r="B19" s="10" t="s">
        <v>34</v>
      </c>
      <c r="C19" s="9">
        <v>76.599999999999994</v>
      </c>
      <c r="D19" s="8" t="s">
        <v>10</v>
      </c>
      <c r="E19" s="7" t="str">
        <f t="shared" si="0"/>
        <v>Significantly Different</v>
      </c>
      <c r="G19">
        <f t="shared" si="1"/>
        <v>76.599999999999994</v>
      </c>
      <c r="H19">
        <f t="shared" si="2"/>
        <v>6</v>
      </c>
      <c r="I19" t="str">
        <f t="shared" si="3"/>
        <v>+/-</v>
      </c>
      <c r="J19" t="str">
        <f t="shared" si="4"/>
        <v>0.6</v>
      </c>
      <c r="K19" s="1">
        <f t="shared" si="5"/>
        <v>0.36474164133738601</v>
      </c>
      <c r="L19" s="1">
        <f t="shared" si="6"/>
        <v>-8.7999999999999972</v>
      </c>
      <c r="M19" s="1">
        <f t="shared" si="7"/>
        <v>0.36977279819442066</v>
      </c>
      <c r="N19" s="1">
        <f t="shared" si="8"/>
        <v>-23.798397402323513</v>
      </c>
      <c r="O19" t="s">
        <v>15</v>
      </c>
    </row>
    <row r="20" spans="1:15" x14ac:dyDescent="0.35">
      <c r="A20" s="11">
        <v>10</v>
      </c>
      <c r="B20" s="10" t="s">
        <v>64</v>
      </c>
      <c r="C20" s="9">
        <v>76.400000000000006</v>
      </c>
      <c r="D20" s="12" t="s">
        <v>10</v>
      </c>
      <c r="E20" s="7" t="str">
        <f t="shared" si="0"/>
        <v>Significantly Different</v>
      </c>
      <c r="G20">
        <f t="shared" si="1"/>
        <v>76.400000000000006</v>
      </c>
      <c r="H20">
        <f t="shared" si="2"/>
        <v>6</v>
      </c>
      <c r="I20" t="str">
        <f t="shared" si="3"/>
        <v>+/-</v>
      </c>
      <c r="J20" t="str">
        <f t="shared" si="4"/>
        <v>0.6</v>
      </c>
      <c r="K20" s="1">
        <f t="shared" si="5"/>
        <v>0.36474164133738601</v>
      </c>
      <c r="L20" s="1">
        <f t="shared" si="6"/>
        <v>-8.6000000000000085</v>
      </c>
      <c r="M20" s="1">
        <f t="shared" si="7"/>
        <v>0.36977279819442066</v>
      </c>
      <c r="N20" s="1">
        <f t="shared" si="8"/>
        <v>-23.257524734088918</v>
      </c>
      <c r="O20" t="s">
        <v>37</v>
      </c>
    </row>
    <row r="21" spans="1:15" x14ac:dyDescent="0.35">
      <c r="A21" s="11">
        <v>11</v>
      </c>
      <c r="B21" s="10" t="s">
        <v>32</v>
      </c>
      <c r="C21" s="9">
        <v>76.099999999999994</v>
      </c>
      <c r="D21" s="8" t="s">
        <v>110</v>
      </c>
      <c r="E21" s="7" t="str">
        <f t="shared" si="0"/>
        <v>Significantly Different</v>
      </c>
      <c r="G21">
        <f t="shared" si="1"/>
        <v>76.099999999999994</v>
      </c>
      <c r="H21">
        <f t="shared" si="2"/>
        <v>6</v>
      </c>
      <c r="I21" t="str">
        <f t="shared" si="3"/>
        <v>+/-</v>
      </c>
      <c r="J21" t="str">
        <f t="shared" si="4"/>
        <v>1.1</v>
      </c>
      <c r="K21" s="1">
        <f t="shared" si="5"/>
        <v>0.66869300911854113</v>
      </c>
      <c r="L21" s="1">
        <f t="shared" si="6"/>
        <v>-8.2999999999999972</v>
      </c>
      <c r="M21" s="1">
        <f t="shared" si="7"/>
        <v>0.67145051776214359</v>
      </c>
      <c r="N21" s="1">
        <f t="shared" si="8"/>
        <v>-12.361298085915262</v>
      </c>
      <c r="O21" t="s">
        <v>29</v>
      </c>
    </row>
    <row r="22" spans="1:15" x14ac:dyDescent="0.35">
      <c r="A22" s="11">
        <v>12</v>
      </c>
      <c r="B22" s="10" t="s">
        <v>11</v>
      </c>
      <c r="C22" s="9">
        <v>75.900000000000006</v>
      </c>
      <c r="D22" s="8" t="s">
        <v>119</v>
      </c>
      <c r="E22" s="7" t="str">
        <f t="shared" si="0"/>
        <v>Significantly Different</v>
      </c>
      <c r="G22">
        <f t="shared" si="1"/>
        <v>75.900000000000006</v>
      </c>
      <c r="H22">
        <f t="shared" si="2"/>
        <v>6</v>
      </c>
      <c r="I22" t="str">
        <f t="shared" si="3"/>
        <v>+/-</v>
      </c>
      <c r="J22" t="str">
        <f t="shared" si="4"/>
        <v>1.6</v>
      </c>
      <c r="K22" s="1">
        <f t="shared" si="5"/>
        <v>0.97264437689969607</v>
      </c>
      <c r="L22" s="1">
        <f t="shared" si="6"/>
        <v>-8.1000000000000085</v>
      </c>
      <c r="M22" s="1">
        <f t="shared" si="7"/>
        <v>0.97454222139096647</v>
      </c>
      <c r="N22" s="1">
        <f t="shared" si="8"/>
        <v>-8.3115947387470381</v>
      </c>
      <c r="O22" t="s">
        <v>13</v>
      </c>
    </row>
    <row r="23" spans="1:15" x14ac:dyDescent="0.35">
      <c r="A23" s="11">
        <v>13</v>
      </c>
      <c r="B23" s="10" t="s">
        <v>30</v>
      </c>
      <c r="C23" s="9">
        <v>75.8</v>
      </c>
      <c r="D23" s="8" t="s">
        <v>47</v>
      </c>
      <c r="E23" s="7" t="str">
        <f t="shared" si="0"/>
        <v>Significantly Different</v>
      </c>
      <c r="G23">
        <f t="shared" si="1"/>
        <v>75.8</v>
      </c>
      <c r="H23">
        <f t="shared" si="2"/>
        <v>6</v>
      </c>
      <c r="I23" t="str">
        <f t="shared" si="3"/>
        <v>+/-</v>
      </c>
      <c r="J23" t="str">
        <f t="shared" si="4"/>
        <v>0.5</v>
      </c>
      <c r="K23" s="1">
        <f t="shared" si="5"/>
        <v>0.303951367781155</v>
      </c>
      <c r="L23" s="1">
        <f t="shared" si="6"/>
        <v>-8</v>
      </c>
      <c r="M23" s="1">
        <f t="shared" si="7"/>
        <v>0.30997079109986531</v>
      </c>
      <c r="N23" s="1">
        <f t="shared" si="8"/>
        <v>-25.80888338418502</v>
      </c>
      <c r="O23" t="s">
        <v>67</v>
      </c>
    </row>
    <row r="24" spans="1:15" x14ac:dyDescent="0.35">
      <c r="A24" s="11">
        <v>14</v>
      </c>
      <c r="B24" s="10" t="s">
        <v>54</v>
      </c>
      <c r="C24" s="9">
        <v>75</v>
      </c>
      <c r="D24" s="8" t="s">
        <v>20</v>
      </c>
      <c r="E24" s="7" t="str">
        <f t="shared" si="0"/>
        <v>Significantly Different</v>
      </c>
      <c r="G24">
        <f t="shared" si="1"/>
        <v>75</v>
      </c>
      <c r="H24">
        <f t="shared" si="2"/>
        <v>6</v>
      </c>
      <c r="I24" t="str">
        <f t="shared" si="3"/>
        <v>+/-</v>
      </c>
      <c r="J24" t="str">
        <f t="shared" si="4"/>
        <v>0.7</v>
      </c>
      <c r="K24" s="1">
        <f t="shared" si="5"/>
        <v>0.42553191489361697</v>
      </c>
      <c r="L24" s="1">
        <f t="shared" si="6"/>
        <v>-7.2000000000000028</v>
      </c>
      <c r="M24" s="1">
        <f t="shared" si="7"/>
        <v>0.42985214661796195</v>
      </c>
      <c r="N24" s="1">
        <f t="shared" si="8"/>
        <v>-16.749945432746948</v>
      </c>
      <c r="O24" t="s">
        <v>50</v>
      </c>
    </row>
    <row r="25" spans="1:15" x14ac:dyDescent="0.35">
      <c r="A25" s="11">
        <v>15</v>
      </c>
      <c r="B25" s="10" t="s">
        <v>67</v>
      </c>
      <c r="C25" s="9">
        <v>74.400000000000006</v>
      </c>
      <c r="D25" s="8" t="s">
        <v>106</v>
      </c>
      <c r="E25" s="7" t="str">
        <f t="shared" si="0"/>
        <v>Significantly Different</v>
      </c>
      <c r="G25">
        <f t="shared" si="1"/>
        <v>74.400000000000006</v>
      </c>
      <c r="H25">
        <f t="shared" si="2"/>
        <v>6</v>
      </c>
      <c r="I25" t="str">
        <f t="shared" si="3"/>
        <v>+/-</v>
      </c>
      <c r="J25" t="str">
        <f t="shared" si="4"/>
        <v>0.9</v>
      </c>
      <c r="K25" s="1">
        <f t="shared" si="5"/>
        <v>0.54711246200607899</v>
      </c>
      <c r="L25" s="1">
        <f t="shared" si="6"/>
        <v>-6.6000000000000085</v>
      </c>
      <c r="M25" s="1">
        <f t="shared" si="7"/>
        <v>0.55047933970440222</v>
      </c>
      <c r="N25" s="1">
        <f t="shared" si="8"/>
        <v>-11.989550785946106</v>
      </c>
      <c r="O25" t="s">
        <v>66</v>
      </c>
    </row>
    <row r="26" spans="1:15" x14ac:dyDescent="0.35">
      <c r="A26" s="11">
        <v>15</v>
      </c>
      <c r="B26" s="10" t="s">
        <v>65</v>
      </c>
      <c r="C26" s="9">
        <v>74.400000000000006</v>
      </c>
      <c r="D26" s="8" t="s">
        <v>20</v>
      </c>
      <c r="E26" s="7" t="str">
        <f t="shared" si="0"/>
        <v>Significantly Different</v>
      </c>
      <c r="G26">
        <f t="shared" si="1"/>
        <v>74.400000000000006</v>
      </c>
      <c r="H26">
        <f t="shared" si="2"/>
        <v>6</v>
      </c>
      <c r="I26" t="str">
        <f t="shared" si="3"/>
        <v>+/-</v>
      </c>
      <c r="J26" t="str">
        <f t="shared" si="4"/>
        <v>0.7</v>
      </c>
      <c r="K26" s="1">
        <f t="shared" si="5"/>
        <v>0.42553191489361697</v>
      </c>
      <c r="L26" s="1">
        <f t="shared" si="6"/>
        <v>-6.6000000000000085</v>
      </c>
      <c r="M26" s="1">
        <f t="shared" si="7"/>
        <v>0.42985214661796195</v>
      </c>
      <c r="N26" s="1">
        <f t="shared" si="8"/>
        <v>-15.354116646684716</v>
      </c>
      <c r="O26" t="s">
        <v>65</v>
      </c>
    </row>
    <row r="27" spans="1:15" x14ac:dyDescent="0.35">
      <c r="A27" s="11">
        <v>15</v>
      </c>
      <c r="B27" s="10" t="s">
        <v>63</v>
      </c>
      <c r="C27" s="9">
        <v>74.400000000000006</v>
      </c>
      <c r="D27" s="8" t="s">
        <v>20</v>
      </c>
      <c r="E27" s="7" t="str">
        <f t="shared" si="0"/>
        <v>Significantly Different</v>
      </c>
      <c r="G27">
        <f t="shared" si="1"/>
        <v>74.400000000000006</v>
      </c>
      <c r="H27">
        <f t="shared" si="2"/>
        <v>6</v>
      </c>
      <c r="I27" t="str">
        <f t="shared" si="3"/>
        <v>+/-</v>
      </c>
      <c r="J27" t="str">
        <f t="shared" si="4"/>
        <v>0.7</v>
      </c>
      <c r="K27" s="1">
        <f t="shared" si="5"/>
        <v>0.42553191489361697</v>
      </c>
      <c r="L27" s="1">
        <f t="shared" si="6"/>
        <v>-6.6000000000000085</v>
      </c>
      <c r="M27" s="1">
        <f t="shared" si="7"/>
        <v>0.42985214661796195</v>
      </c>
      <c r="N27" s="1">
        <f t="shared" si="8"/>
        <v>-15.354116646684716</v>
      </c>
      <c r="O27" t="s">
        <v>63</v>
      </c>
    </row>
    <row r="28" spans="1:15" x14ac:dyDescent="0.35">
      <c r="A28" s="11">
        <v>18</v>
      </c>
      <c r="B28" s="10" t="s">
        <v>57</v>
      </c>
      <c r="C28" s="9">
        <v>73.900000000000006</v>
      </c>
      <c r="D28" s="8" t="s">
        <v>10</v>
      </c>
      <c r="E28" s="7" t="str">
        <f t="shared" si="0"/>
        <v>Significantly Different</v>
      </c>
      <c r="G28">
        <f t="shared" si="1"/>
        <v>73.900000000000006</v>
      </c>
      <c r="H28">
        <f t="shared" si="2"/>
        <v>6</v>
      </c>
      <c r="I28" t="str">
        <f t="shared" si="3"/>
        <v>+/-</v>
      </c>
      <c r="J28" t="str">
        <f t="shared" si="4"/>
        <v>0.6</v>
      </c>
      <c r="K28" s="1">
        <f t="shared" si="5"/>
        <v>0.36474164133738601</v>
      </c>
      <c r="L28" s="1">
        <f t="shared" si="6"/>
        <v>-6.1000000000000085</v>
      </c>
      <c r="M28" s="1">
        <f t="shared" si="7"/>
        <v>0.36977279819442066</v>
      </c>
      <c r="N28" s="1">
        <f t="shared" si="8"/>
        <v>-16.496616381156098</v>
      </c>
      <c r="O28" t="s">
        <v>64</v>
      </c>
    </row>
    <row r="29" spans="1:15" x14ac:dyDescent="0.35">
      <c r="A29" s="11">
        <v>18</v>
      </c>
      <c r="B29" s="10" t="s">
        <v>45</v>
      </c>
      <c r="C29" s="9">
        <v>73.900000000000006</v>
      </c>
      <c r="D29" s="8" t="s">
        <v>41</v>
      </c>
      <c r="E29" s="7" t="str">
        <f t="shared" si="0"/>
        <v>Significantly Different</v>
      </c>
      <c r="G29">
        <f t="shared" si="1"/>
        <v>73.900000000000006</v>
      </c>
      <c r="H29">
        <f t="shared" si="2"/>
        <v>6</v>
      </c>
      <c r="I29" t="str">
        <f t="shared" si="3"/>
        <v>+/-</v>
      </c>
      <c r="J29" t="str">
        <f t="shared" si="4"/>
        <v>0.3</v>
      </c>
      <c r="K29" s="1">
        <f t="shared" si="5"/>
        <v>0.18237082066869301</v>
      </c>
      <c r="L29" s="1">
        <f t="shared" si="6"/>
        <v>-6.1000000000000085</v>
      </c>
      <c r="M29" s="1">
        <f t="shared" si="7"/>
        <v>0.19223572402239389</v>
      </c>
      <c r="N29" s="1">
        <f t="shared" si="8"/>
        <v>-31.731875180959644</v>
      </c>
      <c r="O29" t="s">
        <v>39</v>
      </c>
    </row>
    <row r="30" spans="1:15" x14ac:dyDescent="0.35">
      <c r="A30" s="11">
        <v>20</v>
      </c>
      <c r="B30" s="10" t="s">
        <v>14</v>
      </c>
      <c r="C30" s="9">
        <v>73.400000000000006</v>
      </c>
      <c r="D30" s="8" t="s">
        <v>12</v>
      </c>
      <c r="E30" s="7" t="str">
        <f t="shared" si="0"/>
        <v>Significantly Different</v>
      </c>
      <c r="G30">
        <f t="shared" si="1"/>
        <v>73.400000000000006</v>
      </c>
      <c r="H30">
        <f t="shared" si="2"/>
        <v>6</v>
      </c>
      <c r="I30" t="str">
        <f t="shared" si="3"/>
        <v>+/-</v>
      </c>
      <c r="J30" t="str">
        <f t="shared" si="4"/>
        <v>0.4</v>
      </c>
      <c r="K30" s="1">
        <f t="shared" si="5"/>
        <v>0.24316109422492402</v>
      </c>
      <c r="L30" s="1">
        <f t="shared" si="6"/>
        <v>-5.6000000000000085</v>
      </c>
      <c r="M30" s="1">
        <f t="shared" si="7"/>
        <v>0.25064471888253259</v>
      </c>
      <c r="N30" s="1">
        <f t="shared" si="8"/>
        <v>-22.342381778347026</v>
      </c>
      <c r="O30" t="s">
        <v>62</v>
      </c>
    </row>
    <row r="31" spans="1:15" x14ac:dyDescent="0.35">
      <c r="A31" s="11">
        <v>21</v>
      </c>
      <c r="B31" s="10" t="s">
        <v>61</v>
      </c>
      <c r="C31" s="9">
        <v>72.5</v>
      </c>
      <c r="D31" s="8" t="s">
        <v>12</v>
      </c>
      <c r="E31" s="7" t="str">
        <f t="shared" si="0"/>
        <v>Significantly Different</v>
      </c>
      <c r="G31">
        <f t="shared" si="1"/>
        <v>72.5</v>
      </c>
      <c r="H31">
        <f t="shared" si="2"/>
        <v>6</v>
      </c>
      <c r="I31" t="str">
        <f t="shared" si="3"/>
        <v>+/-</v>
      </c>
      <c r="J31" t="str">
        <f t="shared" si="4"/>
        <v>0.4</v>
      </c>
      <c r="K31" s="1">
        <f t="shared" si="5"/>
        <v>0.24316109422492402</v>
      </c>
      <c r="L31" s="1">
        <f t="shared" si="6"/>
        <v>-4.7000000000000028</v>
      </c>
      <c r="M31" s="1">
        <f t="shared" si="7"/>
        <v>0.25064471888253259</v>
      </c>
      <c r="N31" s="1">
        <f t="shared" si="8"/>
        <v>-18.751641849684091</v>
      </c>
      <c r="O31" t="s">
        <v>26</v>
      </c>
    </row>
    <row r="32" spans="1:15" x14ac:dyDescent="0.35">
      <c r="A32" s="11">
        <v>22</v>
      </c>
      <c r="B32" s="10" t="s">
        <v>21</v>
      </c>
      <c r="C32" s="9">
        <v>72.2</v>
      </c>
      <c r="D32" s="8" t="s">
        <v>107</v>
      </c>
      <c r="E32" s="7" t="str">
        <f t="shared" si="0"/>
        <v>Significantly Different</v>
      </c>
      <c r="G32">
        <f t="shared" si="1"/>
        <v>72.2</v>
      </c>
      <c r="H32">
        <f t="shared" si="2"/>
        <v>6</v>
      </c>
      <c r="I32" t="str">
        <f t="shared" si="3"/>
        <v>+/-</v>
      </c>
      <c r="J32" t="str">
        <f t="shared" si="4"/>
        <v>1.0</v>
      </c>
      <c r="K32" s="1">
        <f t="shared" si="5"/>
        <v>0.60790273556231</v>
      </c>
      <c r="L32" s="1">
        <f t="shared" si="6"/>
        <v>-4.4000000000000057</v>
      </c>
      <c r="M32" s="1">
        <f t="shared" si="7"/>
        <v>0.61093468821403585</v>
      </c>
      <c r="N32" s="1">
        <f t="shared" si="8"/>
        <v>-7.2020791827399107</v>
      </c>
      <c r="O32" t="s">
        <v>56</v>
      </c>
    </row>
    <row r="33" spans="1:15" x14ac:dyDescent="0.35">
      <c r="A33" s="11">
        <v>23</v>
      </c>
      <c r="B33" s="10" t="s">
        <v>55</v>
      </c>
      <c r="C33" s="9">
        <v>71.3</v>
      </c>
      <c r="D33" s="8" t="s">
        <v>107</v>
      </c>
      <c r="E33" s="7" t="str">
        <f t="shared" si="0"/>
        <v>Significantly Different</v>
      </c>
      <c r="G33">
        <f t="shared" si="1"/>
        <v>71.3</v>
      </c>
      <c r="H33">
        <f t="shared" si="2"/>
        <v>6</v>
      </c>
      <c r="I33" t="str">
        <f t="shared" si="3"/>
        <v>+/-</v>
      </c>
      <c r="J33" t="str">
        <f t="shared" si="4"/>
        <v>1.0</v>
      </c>
      <c r="K33" s="1">
        <f t="shared" si="5"/>
        <v>0.60790273556231</v>
      </c>
      <c r="L33" s="1">
        <f t="shared" si="6"/>
        <v>-3.5</v>
      </c>
      <c r="M33" s="1">
        <f t="shared" si="7"/>
        <v>0.61093468821403585</v>
      </c>
      <c r="N33" s="1">
        <f t="shared" si="8"/>
        <v>-5.7289266226340132</v>
      </c>
      <c r="O33" t="s">
        <v>61</v>
      </c>
    </row>
    <row r="34" spans="1:15" x14ac:dyDescent="0.35">
      <c r="A34" s="11">
        <v>24</v>
      </c>
      <c r="B34" s="10" t="s">
        <v>24</v>
      </c>
      <c r="C34" s="9">
        <v>70.7</v>
      </c>
      <c r="D34" s="8" t="s">
        <v>41</v>
      </c>
      <c r="E34" s="7" t="str">
        <f t="shared" si="0"/>
        <v>Significantly Different</v>
      </c>
      <c r="G34">
        <f t="shared" si="1"/>
        <v>70.7</v>
      </c>
      <c r="H34">
        <f t="shared" si="2"/>
        <v>6</v>
      </c>
      <c r="I34" t="str">
        <f t="shared" si="3"/>
        <v>+/-</v>
      </c>
      <c r="J34" t="str">
        <f t="shared" si="4"/>
        <v>0.3</v>
      </c>
      <c r="K34" s="1">
        <f t="shared" si="5"/>
        <v>0.18237082066869301</v>
      </c>
      <c r="L34" s="1">
        <f t="shared" si="6"/>
        <v>-2.9000000000000057</v>
      </c>
      <c r="M34" s="1">
        <f t="shared" si="7"/>
        <v>0.19223572402239389</v>
      </c>
      <c r="N34" s="1">
        <f t="shared" si="8"/>
        <v>-15.085645577833283</v>
      </c>
      <c r="O34" t="s">
        <v>60</v>
      </c>
    </row>
    <row r="35" spans="1:15" x14ac:dyDescent="0.35">
      <c r="A35" s="11">
        <v>25</v>
      </c>
      <c r="B35" s="10" t="s">
        <v>48</v>
      </c>
      <c r="C35" s="9">
        <v>70.5</v>
      </c>
      <c r="D35" s="8" t="s">
        <v>121</v>
      </c>
      <c r="E35" s="7" t="str">
        <f t="shared" si="0"/>
        <v>Significantly Different</v>
      </c>
      <c r="G35">
        <f t="shared" si="1"/>
        <v>70.5</v>
      </c>
      <c r="H35">
        <f t="shared" si="2"/>
        <v>6</v>
      </c>
      <c r="I35" t="str">
        <f t="shared" si="3"/>
        <v>+/-</v>
      </c>
      <c r="J35" t="str">
        <f t="shared" si="4"/>
        <v>1.4</v>
      </c>
      <c r="K35" s="1">
        <f t="shared" si="5"/>
        <v>0.85106382978723394</v>
      </c>
      <c r="L35" s="1">
        <f t="shared" si="6"/>
        <v>-2.7000000000000028</v>
      </c>
      <c r="M35" s="1">
        <f t="shared" si="7"/>
        <v>0.85323214879137987</v>
      </c>
      <c r="N35" s="1">
        <f t="shared" si="8"/>
        <v>-3.1644377252130105</v>
      </c>
      <c r="O35" t="s">
        <v>35</v>
      </c>
    </row>
    <row r="36" spans="1:15" x14ac:dyDescent="0.35">
      <c r="A36" s="11">
        <v>25</v>
      </c>
      <c r="B36" s="10" t="s">
        <v>37</v>
      </c>
      <c r="C36" s="9">
        <v>70.5</v>
      </c>
      <c r="D36" s="8" t="s">
        <v>41</v>
      </c>
      <c r="E36" s="7" t="str">
        <f t="shared" si="0"/>
        <v>Significantly Different</v>
      </c>
      <c r="G36">
        <f t="shared" si="1"/>
        <v>70.5</v>
      </c>
      <c r="H36">
        <f t="shared" si="2"/>
        <v>6</v>
      </c>
      <c r="I36" t="str">
        <f t="shared" si="3"/>
        <v>+/-</v>
      </c>
      <c r="J36" t="str">
        <f t="shared" si="4"/>
        <v>0.3</v>
      </c>
      <c r="K36" s="1">
        <f t="shared" si="5"/>
        <v>0.18237082066869301</v>
      </c>
      <c r="L36" s="1">
        <f t="shared" si="6"/>
        <v>-2.7000000000000028</v>
      </c>
      <c r="M36" s="1">
        <f t="shared" si="7"/>
        <v>0.19223572402239389</v>
      </c>
      <c r="N36" s="1">
        <f t="shared" si="8"/>
        <v>-14.045256227637871</v>
      </c>
      <c r="O36" t="s">
        <v>57</v>
      </c>
    </row>
    <row r="37" spans="1:15" x14ac:dyDescent="0.35">
      <c r="A37" s="11">
        <v>27</v>
      </c>
      <c r="B37" s="10" t="s">
        <v>28</v>
      </c>
      <c r="C37" s="9">
        <v>70.400000000000006</v>
      </c>
      <c r="D37" s="8" t="s">
        <v>99</v>
      </c>
      <c r="E37" s="7" t="str">
        <f t="shared" si="0"/>
        <v>Significantly Different</v>
      </c>
      <c r="G37">
        <f t="shared" si="1"/>
        <v>70.400000000000006</v>
      </c>
      <c r="H37">
        <f t="shared" si="2"/>
        <v>6</v>
      </c>
      <c r="I37" t="str">
        <f t="shared" si="3"/>
        <v>+/-</v>
      </c>
      <c r="J37" t="str">
        <f t="shared" si="4"/>
        <v>0.8</v>
      </c>
      <c r="K37" s="1">
        <f t="shared" si="5"/>
        <v>0.48632218844984804</v>
      </c>
      <c r="L37" s="1">
        <f t="shared" si="6"/>
        <v>-2.6000000000000085</v>
      </c>
      <c r="M37" s="1">
        <f t="shared" si="7"/>
        <v>0.49010685399991183</v>
      </c>
      <c r="N37" s="1">
        <f t="shared" si="8"/>
        <v>-5.3049655983804636</v>
      </c>
      <c r="O37" t="s">
        <v>55</v>
      </c>
    </row>
    <row r="38" spans="1:15" x14ac:dyDescent="0.35">
      <c r="A38" s="11">
        <v>27</v>
      </c>
      <c r="B38" s="10" t="s">
        <v>49</v>
      </c>
      <c r="C38" s="9">
        <v>70.400000000000006</v>
      </c>
      <c r="D38" s="8" t="s">
        <v>12</v>
      </c>
      <c r="E38" s="7" t="str">
        <f t="shared" si="0"/>
        <v>Significantly Different</v>
      </c>
      <c r="G38">
        <f t="shared" si="1"/>
        <v>70.400000000000006</v>
      </c>
      <c r="H38">
        <f t="shared" si="2"/>
        <v>6</v>
      </c>
      <c r="I38" t="str">
        <f t="shared" si="3"/>
        <v>+/-</v>
      </c>
      <c r="J38" t="str">
        <f t="shared" si="4"/>
        <v>0.4</v>
      </c>
      <c r="K38" s="1">
        <f t="shared" si="5"/>
        <v>0.24316109422492402</v>
      </c>
      <c r="L38" s="1">
        <f t="shared" si="6"/>
        <v>-2.6000000000000085</v>
      </c>
      <c r="M38" s="1">
        <f t="shared" si="7"/>
        <v>0.25064471888253259</v>
      </c>
      <c r="N38" s="1">
        <f t="shared" si="8"/>
        <v>-10.373248682803993</v>
      </c>
      <c r="O38" t="s">
        <v>54</v>
      </c>
    </row>
    <row r="39" spans="1:15" x14ac:dyDescent="0.35">
      <c r="A39" s="11">
        <v>29</v>
      </c>
      <c r="B39" s="10" t="s">
        <v>29</v>
      </c>
      <c r="C39" s="9">
        <v>70</v>
      </c>
      <c r="D39" s="8" t="s">
        <v>47</v>
      </c>
      <c r="E39" s="7" t="str">
        <f t="shared" si="0"/>
        <v>Significantly Different</v>
      </c>
      <c r="G39">
        <f t="shared" si="1"/>
        <v>70</v>
      </c>
      <c r="H39">
        <f t="shared" si="2"/>
        <v>6</v>
      </c>
      <c r="I39" t="str">
        <f t="shared" si="3"/>
        <v>+/-</v>
      </c>
      <c r="J39" t="str">
        <f t="shared" si="4"/>
        <v>0.5</v>
      </c>
      <c r="K39" s="1">
        <f t="shared" si="5"/>
        <v>0.303951367781155</v>
      </c>
      <c r="L39" s="1">
        <f t="shared" si="6"/>
        <v>-2.2000000000000028</v>
      </c>
      <c r="M39" s="1">
        <f t="shared" si="7"/>
        <v>0.30997079109986531</v>
      </c>
      <c r="N39" s="1">
        <f t="shared" si="8"/>
        <v>-7.0974429306508897</v>
      </c>
      <c r="O39" t="s">
        <v>28</v>
      </c>
    </row>
    <row r="40" spans="1:15" x14ac:dyDescent="0.35">
      <c r="A40" s="11">
        <v>29</v>
      </c>
      <c r="B40" s="10" t="s">
        <v>52</v>
      </c>
      <c r="C40" s="9">
        <v>70</v>
      </c>
      <c r="D40" s="8" t="s">
        <v>107</v>
      </c>
      <c r="E40" s="7" t="str">
        <f t="shared" si="0"/>
        <v>Significantly Different</v>
      </c>
      <c r="G40">
        <f t="shared" si="1"/>
        <v>70</v>
      </c>
      <c r="H40">
        <f t="shared" si="2"/>
        <v>6</v>
      </c>
      <c r="I40" t="str">
        <f t="shared" si="3"/>
        <v>+/-</v>
      </c>
      <c r="J40" t="str">
        <f t="shared" si="4"/>
        <v>1.0</v>
      </c>
      <c r="K40" s="1">
        <f t="shared" si="5"/>
        <v>0.60790273556231</v>
      </c>
      <c r="L40" s="1">
        <f t="shared" si="6"/>
        <v>-2.2000000000000028</v>
      </c>
      <c r="M40" s="1">
        <f t="shared" si="7"/>
        <v>0.61093468821403585</v>
      </c>
      <c r="N40" s="1">
        <f t="shared" si="8"/>
        <v>-3.6010395913699553</v>
      </c>
      <c r="O40" t="s">
        <v>52</v>
      </c>
    </row>
    <row r="41" spans="1:15" x14ac:dyDescent="0.35">
      <c r="A41" s="11">
        <v>31</v>
      </c>
      <c r="B41" s="10" t="s">
        <v>36</v>
      </c>
      <c r="C41" s="9">
        <v>69.3</v>
      </c>
      <c r="D41" s="8" t="s">
        <v>117</v>
      </c>
      <c r="E41" s="7" t="str">
        <f t="shared" si="0"/>
        <v>Significantly Different</v>
      </c>
      <c r="G41">
        <f t="shared" si="1"/>
        <v>69.3</v>
      </c>
      <c r="H41">
        <f t="shared" si="2"/>
        <v>6</v>
      </c>
      <c r="I41" t="str">
        <f t="shared" si="3"/>
        <v>+/-</v>
      </c>
      <c r="J41" t="str">
        <f t="shared" si="4"/>
        <v>1.3</v>
      </c>
      <c r="K41" s="1">
        <f t="shared" si="5"/>
        <v>0.79027355623100304</v>
      </c>
      <c r="L41" s="1">
        <f t="shared" si="6"/>
        <v>-1.5</v>
      </c>
      <c r="M41" s="1">
        <f t="shared" si="7"/>
        <v>0.79260819516141623</v>
      </c>
      <c r="N41" s="1">
        <f t="shared" si="8"/>
        <v>-1.8924861099808865</v>
      </c>
      <c r="O41" t="s">
        <v>31</v>
      </c>
    </row>
    <row r="42" spans="1:15" x14ac:dyDescent="0.35">
      <c r="A42" s="11">
        <v>32</v>
      </c>
      <c r="B42" s="10" t="s">
        <v>62</v>
      </c>
      <c r="C42" s="9">
        <v>69.2</v>
      </c>
      <c r="D42" s="8" t="s">
        <v>107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69.2</v>
      </c>
      <c r="H42">
        <f t="shared" ref="H42:H62" si="11">LEN(TRIM(D42))</f>
        <v>6</v>
      </c>
      <c r="I42" t="str">
        <f t="shared" ref="I42:I73" si="12">IF(H42&gt;=3,MID(TRIM(D42),1,3),"NO")</f>
        <v>+/-</v>
      </c>
      <c r="J42" t="str">
        <f t="shared" ref="J42:J73" si="13">IF(TRIM(I42)="+/-",MID(TRIM(D42),4,H42-3),D42)</f>
        <v>1.0</v>
      </c>
      <c r="K42" s="1">
        <f t="shared" ref="K42:K73" si="14">IF(TRIM(J42)="*****",0,IF(ISERROR(VALUE(J42)),"NA",VALUE(J42/$I$4)))</f>
        <v>0.60790273556231</v>
      </c>
      <c r="L42" s="1">
        <f t="shared" ref="L42:L62" si="15">IF(AND(ISNUMBER(G42),ISNUMBER($I$6)),$I$6-G42,"N/A")</f>
        <v>-1.4000000000000057</v>
      </c>
      <c r="M42" s="1">
        <f t="shared" ref="M42:M62" si="16">IF(AND(ISNUMBER(K42),ISNUMBER($I$7)),SQRT(K42^2+($I$7)^2),"N/A")</f>
        <v>0.61093468821403585</v>
      </c>
      <c r="N42" s="1">
        <f t="shared" ref="N42:N73" si="17">IF(AND(ISNUMBER(L42),ISNUMBER(M42),M42&lt;&gt;0),L42/M42,"NA")</f>
        <v>-2.2915706490536145</v>
      </c>
      <c r="O42" t="s">
        <v>21</v>
      </c>
    </row>
    <row r="43" spans="1:15" x14ac:dyDescent="0.35">
      <c r="A43" s="11">
        <v>33</v>
      </c>
      <c r="B43" s="10" t="s">
        <v>25</v>
      </c>
      <c r="C43" s="9">
        <v>67.2</v>
      </c>
      <c r="D43" s="8" t="s">
        <v>121</v>
      </c>
      <c r="E43" s="7" t="str">
        <f t="shared" si="9"/>
        <v>Not Significantly Different</v>
      </c>
      <c r="G43">
        <f t="shared" si="10"/>
        <v>67.2</v>
      </c>
      <c r="H43">
        <f t="shared" si="11"/>
        <v>6</v>
      </c>
      <c r="I43" t="str">
        <f t="shared" si="12"/>
        <v>+/-</v>
      </c>
      <c r="J43" t="str">
        <f t="shared" si="13"/>
        <v>1.4</v>
      </c>
      <c r="K43" s="1">
        <f t="shared" si="14"/>
        <v>0.85106382978723394</v>
      </c>
      <c r="L43" s="1">
        <f t="shared" si="15"/>
        <v>0.59999999999999432</v>
      </c>
      <c r="M43" s="1">
        <f t="shared" si="16"/>
        <v>0.85323214879137987</v>
      </c>
      <c r="N43" s="1">
        <f t="shared" si="17"/>
        <v>0.70320838338066149</v>
      </c>
      <c r="O43" t="s">
        <v>33</v>
      </c>
    </row>
    <row r="44" spans="1:15" x14ac:dyDescent="0.35">
      <c r="A44" s="11">
        <v>34</v>
      </c>
      <c r="B44" s="10" t="s">
        <v>38</v>
      </c>
      <c r="C44" s="9">
        <v>66.8</v>
      </c>
      <c r="D44" s="8" t="s">
        <v>12</v>
      </c>
      <c r="E44" s="7" t="str">
        <f t="shared" si="9"/>
        <v>Significantly Different</v>
      </c>
      <c r="G44">
        <f t="shared" si="10"/>
        <v>66.8</v>
      </c>
      <c r="H44">
        <f t="shared" si="11"/>
        <v>6</v>
      </c>
      <c r="I44" t="str">
        <f t="shared" si="12"/>
        <v>+/-</v>
      </c>
      <c r="J44" t="str">
        <f t="shared" si="13"/>
        <v>0.4</v>
      </c>
      <c r="K44" s="1">
        <f t="shared" si="14"/>
        <v>0.24316109422492402</v>
      </c>
      <c r="L44" s="1">
        <f t="shared" si="15"/>
        <v>1</v>
      </c>
      <c r="M44" s="1">
        <f t="shared" si="16"/>
        <v>0.25064471888253259</v>
      </c>
      <c r="N44" s="1">
        <f t="shared" si="17"/>
        <v>3.9897110318476767</v>
      </c>
      <c r="O44" t="s">
        <v>49</v>
      </c>
    </row>
    <row r="45" spans="1:15" x14ac:dyDescent="0.35">
      <c r="A45" s="11">
        <v>35</v>
      </c>
      <c r="B45" s="10" t="s">
        <v>53</v>
      </c>
      <c r="C45" s="9">
        <v>66.599999999999994</v>
      </c>
      <c r="D45" s="8" t="s">
        <v>20</v>
      </c>
      <c r="E45" s="7" t="str">
        <f t="shared" si="9"/>
        <v>Significantly Different</v>
      </c>
      <c r="G45">
        <f t="shared" si="10"/>
        <v>66.599999999999994</v>
      </c>
      <c r="H45">
        <f t="shared" si="11"/>
        <v>6</v>
      </c>
      <c r="I45" t="str">
        <f t="shared" si="12"/>
        <v>+/-</v>
      </c>
      <c r="J45" t="str">
        <f t="shared" si="13"/>
        <v>0.7</v>
      </c>
      <c r="K45" s="1">
        <f t="shared" si="14"/>
        <v>0.42553191489361697</v>
      </c>
      <c r="L45" s="1">
        <f t="shared" si="15"/>
        <v>1.2000000000000028</v>
      </c>
      <c r="M45" s="1">
        <f t="shared" si="16"/>
        <v>0.42985214661796195</v>
      </c>
      <c r="N45" s="1">
        <f t="shared" si="17"/>
        <v>2.7916575721244965</v>
      </c>
      <c r="O45" t="s">
        <v>46</v>
      </c>
    </row>
    <row r="46" spans="1:15" x14ac:dyDescent="0.35">
      <c r="A46" s="11">
        <v>36</v>
      </c>
      <c r="B46" s="10" t="s">
        <v>60</v>
      </c>
      <c r="C46" s="9">
        <v>66.5</v>
      </c>
      <c r="D46" s="8" t="s">
        <v>47</v>
      </c>
      <c r="E46" s="7" t="str">
        <f t="shared" si="9"/>
        <v>Significantly Different</v>
      </c>
      <c r="G46">
        <f t="shared" si="10"/>
        <v>66.5</v>
      </c>
      <c r="H46">
        <f t="shared" si="11"/>
        <v>6</v>
      </c>
      <c r="I46" t="str">
        <f t="shared" si="12"/>
        <v>+/-</v>
      </c>
      <c r="J46" t="str">
        <f t="shared" si="13"/>
        <v>0.5</v>
      </c>
      <c r="K46" s="1">
        <f t="shared" si="14"/>
        <v>0.303951367781155</v>
      </c>
      <c r="L46" s="1">
        <f t="shared" si="15"/>
        <v>1.2999999999999972</v>
      </c>
      <c r="M46" s="1">
        <f t="shared" si="16"/>
        <v>0.30997079109986531</v>
      </c>
      <c r="N46" s="1">
        <f t="shared" si="17"/>
        <v>4.193943549930057</v>
      </c>
      <c r="O46" t="s">
        <v>45</v>
      </c>
    </row>
    <row r="47" spans="1:15" x14ac:dyDescent="0.35">
      <c r="A47" s="11">
        <v>37</v>
      </c>
      <c r="B47" s="10" t="s">
        <v>27</v>
      </c>
      <c r="C47" s="9">
        <v>66.3</v>
      </c>
      <c r="D47" s="8" t="s">
        <v>20</v>
      </c>
      <c r="E47" s="7" t="str">
        <f t="shared" si="9"/>
        <v>Significantly Different</v>
      </c>
      <c r="G47">
        <f t="shared" si="10"/>
        <v>66.3</v>
      </c>
      <c r="H47">
        <f t="shared" si="11"/>
        <v>6</v>
      </c>
      <c r="I47" t="str">
        <f t="shared" si="12"/>
        <v>+/-</v>
      </c>
      <c r="J47" t="str">
        <f t="shared" si="13"/>
        <v>0.7</v>
      </c>
      <c r="K47" s="1">
        <f t="shared" si="14"/>
        <v>0.42553191489361697</v>
      </c>
      <c r="L47" s="1">
        <f t="shared" si="15"/>
        <v>1.5</v>
      </c>
      <c r="M47" s="1">
        <f t="shared" si="16"/>
        <v>0.42985214661796195</v>
      </c>
      <c r="N47" s="1">
        <f t="shared" si="17"/>
        <v>3.4895719651556125</v>
      </c>
      <c r="O47" t="s">
        <v>43</v>
      </c>
    </row>
    <row r="48" spans="1:15" x14ac:dyDescent="0.35">
      <c r="A48" s="11">
        <v>38</v>
      </c>
      <c r="B48" s="10" t="s">
        <v>44</v>
      </c>
      <c r="C48" s="9">
        <v>66.2</v>
      </c>
      <c r="D48" s="8" t="s">
        <v>147</v>
      </c>
      <c r="E48" s="7" t="str">
        <f t="shared" si="9"/>
        <v>Not Significantly Different</v>
      </c>
      <c r="G48">
        <f t="shared" si="10"/>
        <v>66.2</v>
      </c>
      <c r="H48">
        <f t="shared" si="11"/>
        <v>6</v>
      </c>
      <c r="I48" t="str">
        <f t="shared" si="12"/>
        <v>+/-</v>
      </c>
      <c r="J48" t="str">
        <f t="shared" si="13"/>
        <v>1.8</v>
      </c>
      <c r="K48" s="1">
        <f t="shared" si="14"/>
        <v>1.094224924012158</v>
      </c>
      <c r="L48" s="1">
        <f t="shared" si="15"/>
        <v>1.5999999999999943</v>
      </c>
      <c r="M48" s="1">
        <f t="shared" si="16"/>
        <v>1.0959122417823675</v>
      </c>
      <c r="N48" s="1">
        <f t="shared" si="17"/>
        <v>1.459970916464798</v>
      </c>
      <c r="O48" t="s">
        <v>40</v>
      </c>
    </row>
    <row r="49" spans="1:15" x14ac:dyDescent="0.35">
      <c r="A49" s="11">
        <v>39</v>
      </c>
      <c r="B49" s="10" t="s">
        <v>42</v>
      </c>
      <c r="C49" s="9">
        <v>65.8</v>
      </c>
      <c r="D49" s="8" t="s">
        <v>10</v>
      </c>
      <c r="E49" s="7" t="str">
        <f t="shared" si="9"/>
        <v>Significantly Different</v>
      </c>
      <c r="G49">
        <f t="shared" si="10"/>
        <v>65.8</v>
      </c>
      <c r="H49">
        <f t="shared" si="11"/>
        <v>6</v>
      </c>
      <c r="I49" t="str">
        <f t="shared" si="12"/>
        <v>+/-</v>
      </c>
      <c r="J49" t="str">
        <f t="shared" si="13"/>
        <v>0.6</v>
      </c>
      <c r="K49" s="1">
        <f t="shared" si="14"/>
        <v>0.36474164133738601</v>
      </c>
      <c r="L49" s="1">
        <f t="shared" si="15"/>
        <v>2</v>
      </c>
      <c r="M49" s="1">
        <f t="shared" si="16"/>
        <v>0.36977279819442066</v>
      </c>
      <c r="N49" s="1">
        <f t="shared" si="17"/>
        <v>5.4087266823462548</v>
      </c>
      <c r="O49" t="s">
        <v>38</v>
      </c>
    </row>
    <row r="50" spans="1:15" x14ac:dyDescent="0.35">
      <c r="A50" s="11">
        <v>40</v>
      </c>
      <c r="B50" s="10" t="s">
        <v>22</v>
      </c>
      <c r="C50" s="9">
        <v>65.599999999999994</v>
      </c>
      <c r="D50" s="8" t="s">
        <v>12</v>
      </c>
      <c r="E50" s="7" t="str">
        <f t="shared" si="9"/>
        <v>Significantly Different</v>
      </c>
      <c r="G50">
        <f t="shared" si="10"/>
        <v>65.599999999999994</v>
      </c>
      <c r="H50">
        <f t="shared" si="11"/>
        <v>6</v>
      </c>
      <c r="I50" t="str">
        <f t="shared" si="12"/>
        <v>+/-</v>
      </c>
      <c r="J50" t="str">
        <f t="shared" si="13"/>
        <v>0.4</v>
      </c>
      <c r="K50" s="1">
        <f t="shared" si="14"/>
        <v>0.24316109422492402</v>
      </c>
      <c r="L50" s="1">
        <f t="shared" si="15"/>
        <v>2.2000000000000028</v>
      </c>
      <c r="M50" s="1">
        <f t="shared" si="16"/>
        <v>0.25064471888253259</v>
      </c>
      <c r="N50" s="1">
        <f t="shared" si="17"/>
        <v>8.7773642700649006</v>
      </c>
      <c r="O50" t="s">
        <v>36</v>
      </c>
    </row>
    <row r="51" spans="1:15" x14ac:dyDescent="0.35">
      <c r="A51" s="11">
        <v>41</v>
      </c>
      <c r="B51" s="10" t="s">
        <v>13</v>
      </c>
      <c r="C51" s="9">
        <v>65.3</v>
      </c>
      <c r="D51" s="8" t="s">
        <v>118</v>
      </c>
      <c r="E51" s="7" t="str">
        <f t="shared" si="9"/>
        <v>Significantly Different</v>
      </c>
      <c r="G51">
        <f t="shared" si="10"/>
        <v>65.3</v>
      </c>
      <c r="H51">
        <f t="shared" si="11"/>
        <v>6</v>
      </c>
      <c r="I51" t="str">
        <f t="shared" si="12"/>
        <v>+/-</v>
      </c>
      <c r="J51" t="str">
        <f t="shared" si="13"/>
        <v>1.2</v>
      </c>
      <c r="K51" s="1">
        <f t="shared" si="14"/>
        <v>0.72948328267477203</v>
      </c>
      <c r="L51" s="1">
        <f t="shared" si="15"/>
        <v>2.5</v>
      </c>
      <c r="M51" s="1">
        <f t="shared" si="16"/>
        <v>0.73201182849801194</v>
      </c>
      <c r="N51" s="1">
        <f t="shared" si="17"/>
        <v>3.415245358985056</v>
      </c>
      <c r="O51" t="s">
        <v>34</v>
      </c>
    </row>
    <row r="52" spans="1:15" x14ac:dyDescent="0.35">
      <c r="A52" s="11">
        <v>42</v>
      </c>
      <c r="B52" s="10" t="s">
        <v>50</v>
      </c>
      <c r="C52" s="9">
        <v>64.900000000000006</v>
      </c>
      <c r="D52" s="8" t="s">
        <v>12</v>
      </c>
      <c r="E52" s="7" t="str">
        <f t="shared" si="9"/>
        <v>Significantly Different</v>
      </c>
      <c r="G52">
        <f t="shared" si="10"/>
        <v>64.900000000000006</v>
      </c>
      <c r="H52">
        <f t="shared" si="11"/>
        <v>6</v>
      </c>
      <c r="I52" t="str">
        <f t="shared" si="12"/>
        <v>+/-</v>
      </c>
      <c r="J52" t="str">
        <f t="shared" si="13"/>
        <v>0.4</v>
      </c>
      <c r="K52" s="1">
        <f t="shared" si="14"/>
        <v>0.24316109422492402</v>
      </c>
      <c r="L52" s="1">
        <f t="shared" si="15"/>
        <v>2.8999999999999915</v>
      </c>
      <c r="M52" s="1">
        <f t="shared" si="16"/>
        <v>0.25064471888253259</v>
      </c>
      <c r="N52" s="1">
        <f t="shared" si="17"/>
        <v>11.570161992358228</v>
      </c>
      <c r="O52" t="s">
        <v>32</v>
      </c>
    </row>
    <row r="53" spans="1:15" x14ac:dyDescent="0.35">
      <c r="A53" s="11">
        <v>43</v>
      </c>
      <c r="B53" s="10" t="s">
        <v>18</v>
      </c>
      <c r="C53" s="9">
        <v>63.7</v>
      </c>
      <c r="D53" s="8" t="s">
        <v>41</v>
      </c>
      <c r="E53" s="7" t="str">
        <f t="shared" si="9"/>
        <v>Significantly Different</v>
      </c>
      <c r="G53">
        <f t="shared" si="10"/>
        <v>63.7</v>
      </c>
      <c r="H53">
        <f t="shared" si="11"/>
        <v>6</v>
      </c>
      <c r="I53" t="str">
        <f t="shared" si="12"/>
        <v>+/-</v>
      </c>
      <c r="J53" t="str">
        <f t="shared" si="13"/>
        <v>0.3</v>
      </c>
      <c r="K53" s="1">
        <f t="shared" si="14"/>
        <v>0.18237082066869301</v>
      </c>
      <c r="L53" s="1">
        <f t="shared" si="15"/>
        <v>4.0999999999999943</v>
      </c>
      <c r="M53" s="1">
        <f t="shared" si="16"/>
        <v>0.19223572402239389</v>
      </c>
      <c r="N53" s="1">
        <f t="shared" si="17"/>
        <v>21.327981679005603</v>
      </c>
      <c r="O53" t="s">
        <v>30</v>
      </c>
    </row>
    <row r="54" spans="1:15" x14ac:dyDescent="0.35">
      <c r="A54" s="11">
        <v>43</v>
      </c>
      <c r="B54" s="10" t="s">
        <v>59</v>
      </c>
      <c r="C54" s="9">
        <v>63.7</v>
      </c>
      <c r="D54" s="8" t="s">
        <v>47</v>
      </c>
      <c r="E54" s="7" t="str">
        <f t="shared" si="9"/>
        <v>Significantly Different</v>
      </c>
      <c r="G54">
        <f t="shared" si="10"/>
        <v>63.7</v>
      </c>
      <c r="H54">
        <f t="shared" si="11"/>
        <v>6</v>
      </c>
      <c r="I54" t="str">
        <f t="shared" si="12"/>
        <v>+/-</v>
      </c>
      <c r="J54" t="str">
        <f t="shared" si="13"/>
        <v>0.5</v>
      </c>
      <c r="K54" s="1">
        <f t="shared" si="14"/>
        <v>0.303951367781155</v>
      </c>
      <c r="L54" s="1">
        <f t="shared" si="15"/>
        <v>4.0999999999999943</v>
      </c>
      <c r="M54" s="1">
        <f t="shared" si="16"/>
        <v>0.30997079109986531</v>
      </c>
      <c r="N54" s="1">
        <f t="shared" si="17"/>
        <v>13.227052734394805</v>
      </c>
      <c r="O54" t="s">
        <v>24</v>
      </c>
    </row>
    <row r="55" spans="1:15" x14ac:dyDescent="0.35">
      <c r="A55" s="11">
        <v>45</v>
      </c>
      <c r="B55" s="10" t="s">
        <v>40</v>
      </c>
      <c r="C55" s="9">
        <v>62.6</v>
      </c>
      <c r="D55" s="8" t="s">
        <v>99</v>
      </c>
      <c r="E55" s="7" t="str">
        <f t="shared" si="9"/>
        <v>Significantly Different</v>
      </c>
      <c r="G55">
        <f t="shared" si="10"/>
        <v>62.6</v>
      </c>
      <c r="H55">
        <f t="shared" si="11"/>
        <v>6</v>
      </c>
      <c r="I55" t="str">
        <f t="shared" si="12"/>
        <v>+/-</v>
      </c>
      <c r="J55" t="str">
        <f t="shared" si="13"/>
        <v>0.8</v>
      </c>
      <c r="K55" s="1">
        <f t="shared" si="14"/>
        <v>0.48632218844984804</v>
      </c>
      <c r="L55" s="1">
        <f t="shared" si="15"/>
        <v>5.1999999999999957</v>
      </c>
      <c r="M55" s="1">
        <f t="shared" si="16"/>
        <v>0.49010685399991183</v>
      </c>
      <c r="N55" s="1">
        <f t="shared" si="17"/>
        <v>10.609931196760883</v>
      </c>
      <c r="O55" t="s">
        <v>27</v>
      </c>
    </row>
    <row r="56" spans="1:15" x14ac:dyDescent="0.35">
      <c r="A56" s="11">
        <v>46</v>
      </c>
      <c r="B56" s="10" t="s">
        <v>26</v>
      </c>
      <c r="C56" s="9">
        <v>62.2</v>
      </c>
      <c r="D56" s="8" t="s">
        <v>10</v>
      </c>
      <c r="E56" s="7" t="str">
        <f t="shared" si="9"/>
        <v>Significantly Different</v>
      </c>
      <c r="G56">
        <f t="shared" si="10"/>
        <v>62.2</v>
      </c>
      <c r="H56">
        <f t="shared" si="11"/>
        <v>6</v>
      </c>
      <c r="I56" t="str">
        <f t="shared" si="12"/>
        <v>+/-</v>
      </c>
      <c r="J56" t="str">
        <f t="shared" si="13"/>
        <v>0.6</v>
      </c>
      <c r="K56" s="1">
        <f t="shared" si="14"/>
        <v>0.36474164133738601</v>
      </c>
      <c r="L56" s="1">
        <f t="shared" si="15"/>
        <v>5.5999999999999943</v>
      </c>
      <c r="M56" s="1">
        <f t="shared" si="16"/>
        <v>0.36977279819442066</v>
      </c>
      <c r="N56" s="1">
        <f t="shared" si="17"/>
        <v>15.144434710569497</v>
      </c>
      <c r="O56" t="s">
        <v>25</v>
      </c>
    </row>
    <row r="57" spans="1:15" x14ac:dyDescent="0.35">
      <c r="A57" s="11">
        <v>47</v>
      </c>
      <c r="B57" s="10" t="s">
        <v>19</v>
      </c>
      <c r="C57" s="9">
        <v>62</v>
      </c>
      <c r="D57" s="8" t="s">
        <v>47</v>
      </c>
      <c r="E57" s="7" t="str">
        <f t="shared" si="9"/>
        <v>Significantly Different</v>
      </c>
      <c r="G57">
        <f t="shared" si="10"/>
        <v>62</v>
      </c>
      <c r="H57">
        <f t="shared" si="11"/>
        <v>6</v>
      </c>
      <c r="I57" t="str">
        <f t="shared" si="12"/>
        <v>+/-</v>
      </c>
      <c r="J57" t="str">
        <f t="shared" si="13"/>
        <v>0.5</v>
      </c>
      <c r="K57" s="1">
        <f t="shared" si="14"/>
        <v>0.303951367781155</v>
      </c>
      <c r="L57" s="1">
        <f t="shared" si="15"/>
        <v>5.7999999999999972</v>
      </c>
      <c r="M57" s="1">
        <f t="shared" si="16"/>
        <v>0.30997079109986531</v>
      </c>
      <c r="N57" s="1">
        <f t="shared" si="17"/>
        <v>18.711440453534131</v>
      </c>
      <c r="O57" t="s">
        <v>22</v>
      </c>
    </row>
    <row r="58" spans="1:15" x14ac:dyDescent="0.35">
      <c r="A58" s="11">
        <v>48</v>
      </c>
      <c r="B58" s="10" t="s">
        <v>31</v>
      </c>
      <c r="C58" s="9">
        <v>59.9</v>
      </c>
      <c r="D58" s="8" t="s">
        <v>12</v>
      </c>
      <c r="E58" s="7" t="str">
        <f t="shared" si="9"/>
        <v>Significantly Different</v>
      </c>
      <c r="G58">
        <f t="shared" si="10"/>
        <v>59.9</v>
      </c>
      <c r="H58">
        <f t="shared" si="11"/>
        <v>6</v>
      </c>
      <c r="I58" t="str">
        <f t="shared" si="12"/>
        <v>+/-</v>
      </c>
      <c r="J58" t="str">
        <f t="shared" si="13"/>
        <v>0.4</v>
      </c>
      <c r="K58" s="1">
        <f t="shared" si="14"/>
        <v>0.24316109422492402</v>
      </c>
      <c r="L58" s="1">
        <f t="shared" si="15"/>
        <v>7.8999999999999986</v>
      </c>
      <c r="M58" s="1">
        <f t="shared" si="16"/>
        <v>0.25064471888253259</v>
      </c>
      <c r="N58" s="1">
        <f t="shared" si="17"/>
        <v>31.51871715159664</v>
      </c>
      <c r="O58" t="s">
        <v>19</v>
      </c>
    </row>
    <row r="59" spans="1:15" x14ac:dyDescent="0.35">
      <c r="A59" s="11">
        <v>49</v>
      </c>
      <c r="B59" s="10" t="s">
        <v>56</v>
      </c>
      <c r="C59" s="9">
        <v>59.5</v>
      </c>
      <c r="D59" s="8" t="s">
        <v>47</v>
      </c>
      <c r="E59" s="7" t="str">
        <f t="shared" si="9"/>
        <v>Significantly Different</v>
      </c>
      <c r="G59">
        <f t="shared" si="10"/>
        <v>59.5</v>
      </c>
      <c r="H59">
        <f t="shared" si="11"/>
        <v>6</v>
      </c>
      <c r="I59" t="str">
        <f t="shared" si="12"/>
        <v>+/-</v>
      </c>
      <c r="J59" t="str">
        <f t="shared" si="13"/>
        <v>0.5</v>
      </c>
      <c r="K59" s="1">
        <f t="shared" si="14"/>
        <v>0.303951367781155</v>
      </c>
      <c r="L59" s="1">
        <f t="shared" si="15"/>
        <v>8.2999999999999972</v>
      </c>
      <c r="M59" s="1">
        <f t="shared" si="16"/>
        <v>0.30997079109986531</v>
      </c>
      <c r="N59" s="1">
        <f t="shared" si="17"/>
        <v>26.776716511091951</v>
      </c>
      <c r="O59" t="s">
        <v>16</v>
      </c>
    </row>
    <row r="60" spans="1:15" x14ac:dyDescent="0.35">
      <c r="A60" s="11">
        <v>50</v>
      </c>
      <c r="B60" s="10" t="s">
        <v>33</v>
      </c>
      <c r="C60" s="9">
        <v>49.2</v>
      </c>
      <c r="D60" s="8" t="s">
        <v>41</v>
      </c>
      <c r="E60" s="7" t="str">
        <f t="shared" si="9"/>
        <v>Significantly Different</v>
      </c>
      <c r="G60">
        <f t="shared" si="10"/>
        <v>49.2</v>
      </c>
      <c r="H60">
        <f t="shared" si="11"/>
        <v>6</v>
      </c>
      <c r="I60" t="str">
        <f t="shared" si="12"/>
        <v>+/-</v>
      </c>
      <c r="J60" t="str">
        <f t="shared" si="13"/>
        <v>0.3</v>
      </c>
      <c r="K60" s="1">
        <f t="shared" si="14"/>
        <v>0.18237082066869301</v>
      </c>
      <c r="L60" s="1">
        <f t="shared" si="15"/>
        <v>18.599999999999994</v>
      </c>
      <c r="M60" s="1">
        <f t="shared" si="16"/>
        <v>0.19223572402239389</v>
      </c>
      <c r="N60" s="1">
        <f t="shared" si="17"/>
        <v>96.756209568171869</v>
      </c>
      <c r="O60" t="s">
        <v>14</v>
      </c>
    </row>
    <row r="61" spans="1:15" x14ac:dyDescent="0.35">
      <c r="A61" s="11">
        <v>51</v>
      </c>
      <c r="B61" s="10" t="s">
        <v>15</v>
      </c>
      <c r="C61" s="9">
        <v>25.6</v>
      </c>
      <c r="D61" s="8" t="s">
        <v>121</v>
      </c>
      <c r="E61" s="7" t="str">
        <f t="shared" si="9"/>
        <v>Significantly Different</v>
      </c>
      <c r="G61">
        <f t="shared" si="10"/>
        <v>25.6</v>
      </c>
      <c r="H61">
        <f t="shared" si="11"/>
        <v>6</v>
      </c>
      <c r="I61" t="str">
        <f t="shared" si="12"/>
        <v>+/-</v>
      </c>
      <c r="J61" t="str">
        <f t="shared" si="13"/>
        <v>1.4</v>
      </c>
      <c r="K61" s="1">
        <f t="shared" si="14"/>
        <v>0.85106382978723394</v>
      </c>
      <c r="L61" s="1">
        <f t="shared" si="15"/>
        <v>42.199999999999996</v>
      </c>
      <c r="M61" s="1">
        <f t="shared" si="16"/>
        <v>0.85323214879137987</v>
      </c>
      <c r="N61" s="1">
        <f t="shared" si="17"/>
        <v>49.458989631106995</v>
      </c>
      <c r="O61" t="s">
        <v>11</v>
      </c>
    </row>
    <row r="62" spans="1:15" ht="15" thickBot="1" x14ac:dyDescent="0.4">
      <c r="A62" s="6"/>
      <c r="B62" s="5" t="s">
        <v>9</v>
      </c>
      <c r="C62" s="4">
        <v>81.7</v>
      </c>
      <c r="D62" s="3" t="s">
        <v>106</v>
      </c>
      <c r="E62" s="2" t="str">
        <f t="shared" si="9"/>
        <v>Significantly Different</v>
      </c>
      <c r="G62">
        <f t="shared" si="10"/>
        <v>81.7</v>
      </c>
      <c r="H62">
        <f t="shared" si="11"/>
        <v>6</v>
      </c>
      <c r="I62" t="str">
        <f t="shared" si="12"/>
        <v>+/-</v>
      </c>
      <c r="J62" t="str">
        <f t="shared" si="13"/>
        <v>0.9</v>
      </c>
      <c r="K62" s="1">
        <f t="shared" si="14"/>
        <v>0.54711246200607899</v>
      </c>
      <c r="L62" s="1">
        <f t="shared" si="15"/>
        <v>-13.900000000000006</v>
      </c>
      <c r="M62" s="1">
        <f t="shared" si="16"/>
        <v>0.55047933970440222</v>
      </c>
      <c r="N62" s="1">
        <f t="shared" si="17"/>
        <v>-25.250720594644047</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49" priority="1" operator="equal">
      <formula>"OTHER ERROR"</formula>
    </cfRule>
    <cfRule type="cellIs" dxfId="348" priority="2" operator="equal">
      <formula>"Statistical Test not applicable"</formula>
    </cfRule>
    <cfRule type="cellIs" dxfId="347" priority="3" operator="equal">
      <formula>"Geography Selected"</formula>
    </cfRule>
  </conditionalFormatting>
  <conditionalFormatting sqref="E10:J62">
    <cfRule type="cellIs" dxfId="346" priority="4" operator="equal">
      <formula>"Not Significantly Different"</formula>
    </cfRule>
  </conditionalFormatting>
  <conditionalFormatting sqref="F10:J62">
    <cfRule type="cellIs" dxfId="3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7B4E121-703B-4651-869E-D766DBDBDA91}">
      <formula1>$O$10:$O$62</formula1>
    </dataValidation>
  </dataValidation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E9137-88B9-4BAB-AEED-5B7A2EF4D740}">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178</v>
      </c>
    </row>
    <row r="2" spans="1:16" x14ac:dyDescent="0.35">
      <c r="A2" s="25" t="s">
        <v>92</v>
      </c>
      <c r="B2" t="s">
        <v>177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7.8</v>
      </c>
      <c r="C6" t="s">
        <v>86</v>
      </c>
      <c r="H6" s="13" t="s">
        <v>85</v>
      </c>
      <c r="I6">
        <f>VLOOKUP($B$4,$B$9:$K$62,6,FALSE)</f>
        <v>7.8</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7.8</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13</v>
      </c>
      <c r="C11" s="9">
        <v>13.9</v>
      </c>
      <c r="D11" s="12" t="s">
        <v>106</v>
      </c>
      <c r="E11" s="7" t="str">
        <f t="shared" si="0"/>
        <v>Significantly Different</v>
      </c>
      <c r="G11">
        <f t="shared" si="1"/>
        <v>13.9</v>
      </c>
      <c r="H11">
        <f t="shared" si="2"/>
        <v>6</v>
      </c>
      <c r="I11" t="str">
        <f t="shared" si="3"/>
        <v>+/-</v>
      </c>
      <c r="J11" t="str">
        <f t="shared" si="4"/>
        <v>0.9</v>
      </c>
      <c r="K11" s="1">
        <f t="shared" si="5"/>
        <v>0.54711246200607899</v>
      </c>
      <c r="L11" s="1">
        <f t="shared" si="6"/>
        <v>-6.1000000000000005</v>
      </c>
      <c r="M11" s="1">
        <f t="shared" si="7"/>
        <v>0.55047933970440222</v>
      </c>
      <c r="N11" s="1">
        <f t="shared" si="8"/>
        <v>-11.081251483980477</v>
      </c>
      <c r="O11" t="s">
        <v>51</v>
      </c>
    </row>
    <row r="12" spans="1:16" x14ac:dyDescent="0.35">
      <c r="A12" s="11">
        <v>2</v>
      </c>
      <c r="B12" s="10" t="s">
        <v>44</v>
      </c>
      <c r="C12" s="9">
        <v>11.1</v>
      </c>
      <c r="D12" s="8" t="s">
        <v>117</v>
      </c>
      <c r="E12" s="7" t="str">
        <f t="shared" si="0"/>
        <v>Significantly Different</v>
      </c>
      <c r="G12">
        <f t="shared" si="1"/>
        <v>11.1</v>
      </c>
      <c r="H12">
        <f t="shared" si="2"/>
        <v>6</v>
      </c>
      <c r="I12" t="str">
        <f t="shared" si="3"/>
        <v>+/-</v>
      </c>
      <c r="J12" t="str">
        <f t="shared" si="4"/>
        <v>1.3</v>
      </c>
      <c r="K12" s="1">
        <f t="shared" si="5"/>
        <v>0.79027355623100304</v>
      </c>
      <c r="L12" s="1">
        <f t="shared" si="6"/>
        <v>-3.3</v>
      </c>
      <c r="M12" s="1">
        <f t="shared" si="7"/>
        <v>0.79260819516141623</v>
      </c>
      <c r="N12" s="1">
        <f t="shared" si="8"/>
        <v>-4.1634694419579503</v>
      </c>
      <c r="O12" t="s">
        <v>44</v>
      </c>
    </row>
    <row r="13" spans="1:16" x14ac:dyDescent="0.35">
      <c r="A13" s="11">
        <v>3</v>
      </c>
      <c r="B13" s="10" t="s">
        <v>28</v>
      </c>
      <c r="C13" s="9">
        <v>10.3</v>
      </c>
      <c r="D13" s="8" t="s">
        <v>10</v>
      </c>
      <c r="E13" s="7" t="str">
        <f t="shared" si="0"/>
        <v>Significantly Different</v>
      </c>
      <c r="G13">
        <f t="shared" si="1"/>
        <v>10.3</v>
      </c>
      <c r="H13">
        <f t="shared" si="2"/>
        <v>6</v>
      </c>
      <c r="I13" t="str">
        <f t="shared" si="3"/>
        <v>+/-</v>
      </c>
      <c r="J13" t="str">
        <f t="shared" si="4"/>
        <v>0.6</v>
      </c>
      <c r="K13" s="1">
        <f t="shared" si="5"/>
        <v>0.36474164133738601</v>
      </c>
      <c r="L13" s="1">
        <f t="shared" si="6"/>
        <v>-2.5000000000000009</v>
      </c>
      <c r="M13" s="1">
        <f t="shared" si="7"/>
        <v>0.36977279819442066</v>
      </c>
      <c r="N13" s="1">
        <f t="shared" si="8"/>
        <v>-6.7609083529328204</v>
      </c>
      <c r="O13" t="s">
        <v>42</v>
      </c>
    </row>
    <row r="14" spans="1:16" x14ac:dyDescent="0.35">
      <c r="A14" s="11">
        <v>4</v>
      </c>
      <c r="B14" s="10" t="s">
        <v>11</v>
      </c>
      <c r="C14" s="9">
        <v>9.1999999999999993</v>
      </c>
      <c r="D14" s="8" t="s">
        <v>118</v>
      </c>
      <c r="E14" s="7" t="str">
        <f t="shared" si="0"/>
        <v>Significantly Different</v>
      </c>
      <c r="G14">
        <f t="shared" si="1"/>
        <v>9.1999999999999993</v>
      </c>
      <c r="H14">
        <f t="shared" si="2"/>
        <v>6</v>
      </c>
      <c r="I14" t="str">
        <f t="shared" si="3"/>
        <v>+/-</v>
      </c>
      <c r="J14" t="str">
        <f t="shared" si="4"/>
        <v>1.2</v>
      </c>
      <c r="K14" s="1">
        <f t="shared" si="5"/>
        <v>0.72948328267477203</v>
      </c>
      <c r="L14" s="1">
        <f t="shared" si="6"/>
        <v>-1.3999999999999995</v>
      </c>
      <c r="M14" s="1">
        <f t="shared" si="7"/>
        <v>0.73201182849801194</v>
      </c>
      <c r="N14" s="1">
        <f t="shared" si="8"/>
        <v>-1.9125374010316305</v>
      </c>
      <c r="O14" t="s">
        <v>58</v>
      </c>
    </row>
    <row r="15" spans="1:16" x14ac:dyDescent="0.35">
      <c r="A15" s="11">
        <v>5</v>
      </c>
      <c r="B15" s="10" t="s">
        <v>24</v>
      </c>
      <c r="C15" s="9">
        <v>9.1</v>
      </c>
      <c r="D15" s="8" t="s">
        <v>23</v>
      </c>
      <c r="E15" s="7" t="str">
        <f t="shared" si="0"/>
        <v>Significantly Different</v>
      </c>
      <c r="G15">
        <f t="shared" si="1"/>
        <v>9.1</v>
      </c>
      <c r="H15">
        <f t="shared" si="2"/>
        <v>6</v>
      </c>
      <c r="I15" t="str">
        <f t="shared" si="3"/>
        <v>+/-</v>
      </c>
      <c r="J15" t="str">
        <f t="shared" si="4"/>
        <v>0.2</v>
      </c>
      <c r="K15" s="1">
        <f t="shared" si="5"/>
        <v>0.12158054711246201</v>
      </c>
      <c r="L15" s="1">
        <f t="shared" si="6"/>
        <v>-1.2999999999999998</v>
      </c>
      <c r="M15" s="1">
        <f t="shared" si="7"/>
        <v>0.1359311840425404</v>
      </c>
      <c r="N15" s="1">
        <f t="shared" si="8"/>
        <v>-9.563662739766599</v>
      </c>
      <c r="O15" t="s">
        <v>18</v>
      </c>
    </row>
    <row r="16" spans="1:16" x14ac:dyDescent="0.35">
      <c r="A16" s="11">
        <v>6</v>
      </c>
      <c r="B16" s="10" t="s">
        <v>42</v>
      </c>
      <c r="C16" s="9">
        <v>8.9</v>
      </c>
      <c r="D16" s="8" t="s">
        <v>12</v>
      </c>
      <c r="E16" s="7" t="str">
        <f t="shared" si="0"/>
        <v>Significantly Different</v>
      </c>
      <c r="G16">
        <f t="shared" si="1"/>
        <v>8.9</v>
      </c>
      <c r="H16">
        <f t="shared" si="2"/>
        <v>6</v>
      </c>
      <c r="I16" t="str">
        <f t="shared" si="3"/>
        <v>+/-</v>
      </c>
      <c r="J16" t="str">
        <f t="shared" si="4"/>
        <v>0.4</v>
      </c>
      <c r="K16" s="1">
        <f t="shared" si="5"/>
        <v>0.24316109422492402</v>
      </c>
      <c r="L16" s="1">
        <f t="shared" si="6"/>
        <v>-1.1000000000000005</v>
      </c>
      <c r="M16" s="1">
        <f t="shared" si="7"/>
        <v>0.25064471888253259</v>
      </c>
      <c r="N16" s="1">
        <f t="shared" si="8"/>
        <v>-4.3886821350324468</v>
      </c>
      <c r="O16" t="s">
        <v>59</v>
      </c>
    </row>
    <row r="17" spans="1:15" x14ac:dyDescent="0.35">
      <c r="A17" s="11">
        <v>7</v>
      </c>
      <c r="B17" s="10" t="s">
        <v>58</v>
      </c>
      <c r="C17" s="9">
        <v>8.8000000000000007</v>
      </c>
      <c r="D17" s="8" t="s">
        <v>47</v>
      </c>
      <c r="E17" s="7" t="str">
        <f t="shared" si="0"/>
        <v>Significantly Different</v>
      </c>
      <c r="G17">
        <f t="shared" si="1"/>
        <v>8.8000000000000007</v>
      </c>
      <c r="H17">
        <f t="shared" si="2"/>
        <v>6</v>
      </c>
      <c r="I17" t="str">
        <f t="shared" si="3"/>
        <v>+/-</v>
      </c>
      <c r="J17" t="str">
        <f t="shared" si="4"/>
        <v>0.5</v>
      </c>
      <c r="K17" s="1">
        <f t="shared" si="5"/>
        <v>0.303951367781155</v>
      </c>
      <c r="L17" s="1">
        <f t="shared" si="6"/>
        <v>-1.0000000000000009</v>
      </c>
      <c r="M17" s="1">
        <f t="shared" si="7"/>
        <v>0.30997079109986531</v>
      </c>
      <c r="N17" s="1">
        <f t="shared" si="8"/>
        <v>-3.2261104230231306</v>
      </c>
      <c r="O17" t="s">
        <v>53</v>
      </c>
    </row>
    <row r="18" spans="1:15" x14ac:dyDescent="0.35">
      <c r="A18" s="11">
        <v>7</v>
      </c>
      <c r="B18" s="10" t="s">
        <v>27</v>
      </c>
      <c r="C18" s="9">
        <v>8.8000000000000007</v>
      </c>
      <c r="D18" s="8" t="s">
        <v>47</v>
      </c>
      <c r="E18" s="7" t="str">
        <f t="shared" si="0"/>
        <v>Significantly Different</v>
      </c>
      <c r="G18">
        <f t="shared" si="1"/>
        <v>8.8000000000000007</v>
      </c>
      <c r="H18">
        <f t="shared" si="2"/>
        <v>6</v>
      </c>
      <c r="I18" t="str">
        <f t="shared" si="3"/>
        <v>+/-</v>
      </c>
      <c r="J18" t="str">
        <f t="shared" si="4"/>
        <v>0.5</v>
      </c>
      <c r="K18" s="1">
        <f t="shared" si="5"/>
        <v>0.303951367781155</v>
      </c>
      <c r="L18" s="1">
        <f t="shared" si="6"/>
        <v>-1.0000000000000009</v>
      </c>
      <c r="M18" s="1">
        <f t="shared" si="7"/>
        <v>0.30997079109986531</v>
      </c>
      <c r="N18" s="1">
        <f t="shared" si="8"/>
        <v>-3.2261104230231306</v>
      </c>
      <c r="O18" t="s">
        <v>48</v>
      </c>
    </row>
    <row r="19" spans="1:15" x14ac:dyDescent="0.35">
      <c r="A19" s="11">
        <v>7</v>
      </c>
      <c r="B19" s="10" t="s">
        <v>16</v>
      </c>
      <c r="C19" s="9">
        <v>8.8000000000000007</v>
      </c>
      <c r="D19" s="8" t="s">
        <v>20</v>
      </c>
      <c r="E19" s="7" t="str">
        <f t="shared" si="0"/>
        <v>Significantly Different</v>
      </c>
      <c r="G19">
        <f t="shared" si="1"/>
        <v>8.8000000000000007</v>
      </c>
      <c r="H19">
        <f t="shared" si="2"/>
        <v>6</v>
      </c>
      <c r="I19" t="str">
        <f t="shared" si="3"/>
        <v>+/-</v>
      </c>
      <c r="J19" t="str">
        <f t="shared" si="4"/>
        <v>0.7</v>
      </c>
      <c r="K19" s="1">
        <f t="shared" si="5"/>
        <v>0.42553191489361697</v>
      </c>
      <c r="L19" s="1">
        <f t="shared" si="6"/>
        <v>-1.0000000000000009</v>
      </c>
      <c r="M19" s="1">
        <f t="shared" si="7"/>
        <v>0.42985214661796195</v>
      </c>
      <c r="N19" s="1">
        <f t="shared" si="8"/>
        <v>-2.3263813101037436</v>
      </c>
      <c r="O19" t="s">
        <v>15</v>
      </c>
    </row>
    <row r="20" spans="1:15" x14ac:dyDescent="0.35">
      <c r="A20" s="11">
        <v>10</v>
      </c>
      <c r="B20" s="10" t="s">
        <v>55</v>
      </c>
      <c r="C20" s="9">
        <v>8.6999999999999993</v>
      </c>
      <c r="D20" s="12" t="s">
        <v>20</v>
      </c>
      <c r="E20" s="7" t="str">
        <f t="shared" si="0"/>
        <v>Significantly Different</v>
      </c>
      <c r="G20">
        <f t="shared" si="1"/>
        <v>8.6999999999999993</v>
      </c>
      <c r="H20">
        <f t="shared" si="2"/>
        <v>6</v>
      </c>
      <c r="I20" t="str">
        <f t="shared" si="3"/>
        <v>+/-</v>
      </c>
      <c r="J20" t="str">
        <f t="shared" si="4"/>
        <v>0.7</v>
      </c>
      <c r="K20" s="1">
        <f t="shared" si="5"/>
        <v>0.42553191489361697</v>
      </c>
      <c r="L20" s="1">
        <f t="shared" si="6"/>
        <v>-0.89999999999999947</v>
      </c>
      <c r="M20" s="1">
        <f t="shared" si="7"/>
        <v>0.42985214661796195</v>
      </c>
      <c r="N20" s="1">
        <f t="shared" si="8"/>
        <v>-2.0937431790933663</v>
      </c>
      <c r="O20" t="s">
        <v>37</v>
      </c>
    </row>
    <row r="21" spans="1:15" x14ac:dyDescent="0.35">
      <c r="A21" s="11">
        <v>10</v>
      </c>
      <c r="B21" s="10" t="s">
        <v>43</v>
      </c>
      <c r="C21" s="9">
        <v>8.6999999999999993</v>
      </c>
      <c r="D21" s="8" t="s">
        <v>12</v>
      </c>
      <c r="E21" s="7" t="str">
        <f t="shared" si="0"/>
        <v>Significantly Different</v>
      </c>
      <c r="G21">
        <f t="shared" si="1"/>
        <v>8.6999999999999993</v>
      </c>
      <c r="H21">
        <f t="shared" si="2"/>
        <v>6</v>
      </c>
      <c r="I21" t="str">
        <f t="shared" si="3"/>
        <v>+/-</v>
      </c>
      <c r="J21" t="str">
        <f t="shared" si="4"/>
        <v>0.4</v>
      </c>
      <c r="K21" s="1">
        <f t="shared" si="5"/>
        <v>0.24316109422492402</v>
      </c>
      <c r="L21" s="1">
        <f t="shared" si="6"/>
        <v>-0.89999999999999947</v>
      </c>
      <c r="M21" s="1">
        <f t="shared" si="7"/>
        <v>0.25064471888253259</v>
      </c>
      <c r="N21" s="1">
        <f t="shared" si="8"/>
        <v>-3.5907399286629071</v>
      </c>
      <c r="O21" t="s">
        <v>29</v>
      </c>
    </row>
    <row r="22" spans="1:15" x14ac:dyDescent="0.35">
      <c r="A22" s="11">
        <v>12</v>
      </c>
      <c r="B22" s="10" t="s">
        <v>37</v>
      </c>
      <c r="C22" s="9">
        <v>8.5</v>
      </c>
      <c r="D22" s="8" t="s">
        <v>23</v>
      </c>
      <c r="E22" s="7" t="str">
        <f t="shared" si="0"/>
        <v>Significantly Different</v>
      </c>
      <c r="G22">
        <f t="shared" si="1"/>
        <v>8.5</v>
      </c>
      <c r="H22">
        <f t="shared" si="2"/>
        <v>6</v>
      </c>
      <c r="I22" t="str">
        <f t="shared" si="3"/>
        <v>+/-</v>
      </c>
      <c r="J22" t="str">
        <f t="shared" si="4"/>
        <v>0.2</v>
      </c>
      <c r="K22" s="1">
        <f t="shared" si="5"/>
        <v>0.12158054711246201</v>
      </c>
      <c r="L22" s="1">
        <f t="shared" si="6"/>
        <v>-0.70000000000000018</v>
      </c>
      <c r="M22" s="1">
        <f t="shared" si="7"/>
        <v>0.1359311840425404</v>
      </c>
      <c r="N22" s="1">
        <f t="shared" si="8"/>
        <v>-5.149664552182017</v>
      </c>
      <c r="O22" t="s">
        <v>13</v>
      </c>
    </row>
    <row r="23" spans="1:15" x14ac:dyDescent="0.35">
      <c r="A23" s="11">
        <v>12</v>
      </c>
      <c r="B23" s="10" t="s">
        <v>21</v>
      </c>
      <c r="C23" s="9">
        <v>8.5</v>
      </c>
      <c r="D23" s="8" t="s">
        <v>20</v>
      </c>
      <c r="E23" s="7" t="str">
        <f t="shared" si="0"/>
        <v>Not Significantly Different</v>
      </c>
      <c r="G23">
        <f t="shared" si="1"/>
        <v>8.5</v>
      </c>
      <c r="H23">
        <f t="shared" si="2"/>
        <v>6</v>
      </c>
      <c r="I23" t="str">
        <f t="shared" si="3"/>
        <v>+/-</v>
      </c>
      <c r="J23" t="str">
        <f t="shared" si="4"/>
        <v>0.7</v>
      </c>
      <c r="K23" s="1">
        <f t="shared" si="5"/>
        <v>0.42553191489361697</v>
      </c>
      <c r="L23" s="1">
        <f t="shared" si="6"/>
        <v>-0.70000000000000018</v>
      </c>
      <c r="M23" s="1">
        <f t="shared" si="7"/>
        <v>0.42985214661796195</v>
      </c>
      <c r="N23" s="1">
        <f t="shared" si="8"/>
        <v>-1.6284669170726196</v>
      </c>
      <c r="O23" t="s">
        <v>67</v>
      </c>
    </row>
    <row r="24" spans="1:15" x14ac:dyDescent="0.35">
      <c r="A24" s="11">
        <v>14</v>
      </c>
      <c r="B24" s="10" t="s">
        <v>18</v>
      </c>
      <c r="C24" s="9">
        <v>8.4</v>
      </c>
      <c r="D24" s="8" t="s">
        <v>23</v>
      </c>
      <c r="E24" s="7" t="str">
        <f t="shared" si="0"/>
        <v>Significantly Different</v>
      </c>
      <c r="G24">
        <f t="shared" si="1"/>
        <v>8.4</v>
      </c>
      <c r="H24">
        <f t="shared" si="2"/>
        <v>6</v>
      </c>
      <c r="I24" t="str">
        <f t="shared" si="3"/>
        <v>+/-</v>
      </c>
      <c r="J24" t="str">
        <f t="shared" si="4"/>
        <v>0.2</v>
      </c>
      <c r="K24" s="1">
        <f t="shared" si="5"/>
        <v>0.12158054711246201</v>
      </c>
      <c r="L24" s="1">
        <f t="shared" si="6"/>
        <v>-0.60000000000000053</v>
      </c>
      <c r="M24" s="1">
        <f t="shared" si="7"/>
        <v>0.1359311840425404</v>
      </c>
      <c r="N24" s="1">
        <f t="shared" si="8"/>
        <v>-4.4139981875845891</v>
      </c>
      <c r="O24" t="s">
        <v>50</v>
      </c>
    </row>
    <row r="25" spans="1:15" x14ac:dyDescent="0.35">
      <c r="A25" s="11">
        <v>14</v>
      </c>
      <c r="B25" s="10" t="s">
        <v>64</v>
      </c>
      <c r="C25" s="9">
        <v>8.4</v>
      </c>
      <c r="D25" s="8" t="s">
        <v>12</v>
      </c>
      <c r="E25" s="7" t="str">
        <f t="shared" si="0"/>
        <v>Significantly Different</v>
      </c>
      <c r="G25">
        <f t="shared" si="1"/>
        <v>8.4</v>
      </c>
      <c r="H25">
        <f t="shared" si="2"/>
        <v>6</v>
      </c>
      <c r="I25" t="str">
        <f t="shared" si="3"/>
        <v>+/-</v>
      </c>
      <c r="J25" t="str">
        <f t="shared" si="4"/>
        <v>0.4</v>
      </c>
      <c r="K25" s="1">
        <f t="shared" si="5"/>
        <v>0.24316109422492402</v>
      </c>
      <c r="L25" s="1">
        <f t="shared" si="6"/>
        <v>-0.60000000000000053</v>
      </c>
      <c r="M25" s="1">
        <f t="shared" si="7"/>
        <v>0.25064471888253259</v>
      </c>
      <c r="N25" s="1">
        <f t="shared" si="8"/>
        <v>-2.3938266191086082</v>
      </c>
      <c r="O25" t="s">
        <v>66</v>
      </c>
    </row>
    <row r="26" spans="1:15" x14ac:dyDescent="0.35">
      <c r="A26" s="11">
        <v>16</v>
      </c>
      <c r="B26" s="10" t="s">
        <v>29</v>
      </c>
      <c r="C26" s="9">
        <v>8.3000000000000007</v>
      </c>
      <c r="D26" s="8" t="s">
        <v>41</v>
      </c>
      <c r="E26" s="7" t="str">
        <f t="shared" si="0"/>
        <v>Significantly Different</v>
      </c>
      <c r="G26">
        <f t="shared" si="1"/>
        <v>8.3000000000000007</v>
      </c>
      <c r="H26">
        <f t="shared" si="2"/>
        <v>6</v>
      </c>
      <c r="I26" t="str">
        <f t="shared" si="3"/>
        <v>+/-</v>
      </c>
      <c r="J26" t="str">
        <f t="shared" si="4"/>
        <v>0.3</v>
      </c>
      <c r="K26" s="1">
        <f t="shared" si="5"/>
        <v>0.18237082066869301</v>
      </c>
      <c r="L26" s="1">
        <f t="shared" si="6"/>
        <v>-0.50000000000000089</v>
      </c>
      <c r="M26" s="1">
        <f t="shared" si="7"/>
        <v>0.19223572402239389</v>
      </c>
      <c r="N26" s="1">
        <f t="shared" si="8"/>
        <v>-2.6009733754884965</v>
      </c>
      <c r="O26" t="s">
        <v>65</v>
      </c>
    </row>
    <row r="27" spans="1:15" x14ac:dyDescent="0.35">
      <c r="A27" s="11">
        <v>16</v>
      </c>
      <c r="B27" s="10" t="s">
        <v>39</v>
      </c>
      <c r="C27" s="9">
        <v>8.3000000000000007</v>
      </c>
      <c r="D27" s="8" t="s">
        <v>47</v>
      </c>
      <c r="E27" s="7" t="str">
        <f t="shared" si="0"/>
        <v>Not Significantly Different</v>
      </c>
      <c r="G27">
        <f t="shared" si="1"/>
        <v>8.3000000000000007</v>
      </c>
      <c r="H27">
        <f t="shared" si="2"/>
        <v>6</v>
      </c>
      <c r="I27" t="str">
        <f t="shared" si="3"/>
        <v>+/-</v>
      </c>
      <c r="J27" t="str">
        <f t="shared" si="4"/>
        <v>0.5</v>
      </c>
      <c r="K27" s="1">
        <f t="shared" si="5"/>
        <v>0.303951367781155</v>
      </c>
      <c r="L27" s="1">
        <f t="shared" si="6"/>
        <v>-0.50000000000000089</v>
      </c>
      <c r="M27" s="1">
        <f t="shared" si="7"/>
        <v>0.30997079109986531</v>
      </c>
      <c r="N27" s="1">
        <f t="shared" si="8"/>
        <v>-1.6130552115115666</v>
      </c>
      <c r="O27" t="s">
        <v>63</v>
      </c>
    </row>
    <row r="28" spans="1:15" x14ac:dyDescent="0.35">
      <c r="A28" s="11">
        <v>18</v>
      </c>
      <c r="B28" s="10" t="s">
        <v>67</v>
      </c>
      <c r="C28" s="9">
        <v>8.1999999999999993</v>
      </c>
      <c r="D28" s="8" t="s">
        <v>10</v>
      </c>
      <c r="E28" s="7" t="str">
        <f t="shared" si="0"/>
        <v>Not Significantly Different</v>
      </c>
      <c r="G28">
        <f t="shared" si="1"/>
        <v>8.1999999999999993</v>
      </c>
      <c r="H28">
        <f t="shared" si="2"/>
        <v>6</v>
      </c>
      <c r="I28" t="str">
        <f t="shared" si="3"/>
        <v>+/-</v>
      </c>
      <c r="J28" t="str">
        <f t="shared" si="4"/>
        <v>0.6</v>
      </c>
      <c r="K28" s="1">
        <f t="shared" si="5"/>
        <v>0.36474164133738601</v>
      </c>
      <c r="L28" s="1">
        <f t="shared" si="6"/>
        <v>-0.39999999999999947</v>
      </c>
      <c r="M28" s="1">
        <f t="shared" si="7"/>
        <v>0.36977279819442066</v>
      </c>
      <c r="N28" s="1">
        <f t="shared" si="8"/>
        <v>-1.0817453364692495</v>
      </c>
      <c r="O28" t="s">
        <v>64</v>
      </c>
    </row>
    <row r="29" spans="1:15" x14ac:dyDescent="0.35">
      <c r="A29" s="11">
        <v>19</v>
      </c>
      <c r="B29" s="10" t="s">
        <v>34</v>
      </c>
      <c r="C29" s="9">
        <v>8.1</v>
      </c>
      <c r="D29" s="8" t="s">
        <v>47</v>
      </c>
      <c r="E29" s="7" t="str">
        <f t="shared" si="0"/>
        <v>Not Significantly Different</v>
      </c>
      <c r="G29">
        <f t="shared" si="1"/>
        <v>8.1</v>
      </c>
      <c r="H29">
        <f t="shared" si="2"/>
        <v>6</v>
      </c>
      <c r="I29" t="str">
        <f t="shared" si="3"/>
        <v>+/-</v>
      </c>
      <c r="J29" t="str">
        <f t="shared" si="4"/>
        <v>0.5</v>
      </c>
      <c r="K29" s="1">
        <f t="shared" si="5"/>
        <v>0.303951367781155</v>
      </c>
      <c r="L29" s="1">
        <f t="shared" si="6"/>
        <v>-0.29999999999999982</v>
      </c>
      <c r="M29" s="1">
        <f t="shared" si="7"/>
        <v>0.30997079109986531</v>
      </c>
      <c r="N29" s="1">
        <f t="shared" si="8"/>
        <v>-0.96783312690693768</v>
      </c>
      <c r="O29" t="s">
        <v>39</v>
      </c>
    </row>
    <row r="30" spans="1:15" x14ac:dyDescent="0.35">
      <c r="A30" s="11">
        <v>20</v>
      </c>
      <c r="B30" s="10" t="s">
        <v>54</v>
      </c>
      <c r="C30" s="9">
        <v>8</v>
      </c>
      <c r="D30" s="8" t="s">
        <v>12</v>
      </c>
      <c r="E30" s="7" t="str">
        <f t="shared" si="0"/>
        <v>Not Significantly Different</v>
      </c>
      <c r="G30">
        <f t="shared" si="1"/>
        <v>8</v>
      </c>
      <c r="H30">
        <f t="shared" si="2"/>
        <v>6</v>
      </c>
      <c r="I30" t="str">
        <f t="shared" si="3"/>
        <v>+/-</v>
      </c>
      <c r="J30" t="str">
        <f t="shared" si="4"/>
        <v>0.4</v>
      </c>
      <c r="K30" s="1">
        <f t="shared" si="5"/>
        <v>0.24316109422492402</v>
      </c>
      <c r="L30" s="1">
        <f t="shared" si="6"/>
        <v>-0.20000000000000018</v>
      </c>
      <c r="M30" s="1">
        <f t="shared" si="7"/>
        <v>0.25064471888253259</v>
      </c>
      <c r="N30" s="1">
        <f t="shared" si="8"/>
        <v>-0.79794220636953606</v>
      </c>
      <c r="O30" t="s">
        <v>62</v>
      </c>
    </row>
    <row r="31" spans="1:15" x14ac:dyDescent="0.35">
      <c r="A31" s="11">
        <v>21</v>
      </c>
      <c r="B31" s="10" t="s">
        <v>63</v>
      </c>
      <c r="C31" s="9">
        <v>7.9</v>
      </c>
      <c r="D31" s="8" t="s">
        <v>12</v>
      </c>
      <c r="E31" s="7" t="str">
        <f t="shared" si="0"/>
        <v>Not Significantly Different</v>
      </c>
      <c r="G31">
        <f t="shared" si="1"/>
        <v>7.9</v>
      </c>
      <c r="H31">
        <f t="shared" si="2"/>
        <v>6</v>
      </c>
      <c r="I31" t="str">
        <f t="shared" si="3"/>
        <v>+/-</v>
      </c>
      <c r="J31" t="str">
        <f t="shared" si="4"/>
        <v>0.4</v>
      </c>
      <c r="K31" s="1">
        <f t="shared" si="5"/>
        <v>0.24316109422492402</v>
      </c>
      <c r="L31" s="1">
        <f t="shared" si="6"/>
        <v>-0.10000000000000053</v>
      </c>
      <c r="M31" s="1">
        <f t="shared" si="7"/>
        <v>0.25064471888253259</v>
      </c>
      <c r="N31" s="1">
        <f t="shared" si="8"/>
        <v>-0.3989711031847698</v>
      </c>
      <c r="O31" t="s">
        <v>26</v>
      </c>
    </row>
    <row r="32" spans="1:15" x14ac:dyDescent="0.35">
      <c r="A32" s="11">
        <v>22</v>
      </c>
      <c r="B32" s="10" t="s">
        <v>66</v>
      </c>
      <c r="C32" s="9">
        <v>7.8</v>
      </c>
      <c r="D32" s="8" t="s">
        <v>41</v>
      </c>
      <c r="E32" s="7" t="str">
        <f t="shared" si="0"/>
        <v>Not Significantly Different</v>
      </c>
      <c r="G32">
        <f t="shared" si="1"/>
        <v>7.8</v>
      </c>
      <c r="H32">
        <f t="shared" si="2"/>
        <v>6</v>
      </c>
      <c r="I32" t="str">
        <f t="shared" si="3"/>
        <v>+/-</v>
      </c>
      <c r="J32" t="str">
        <f t="shared" si="4"/>
        <v>0.3</v>
      </c>
      <c r="K32" s="1">
        <f t="shared" si="5"/>
        <v>0.18237082066869301</v>
      </c>
      <c r="L32" s="1">
        <f t="shared" si="6"/>
        <v>0</v>
      </c>
      <c r="M32" s="1">
        <f t="shared" si="7"/>
        <v>0.19223572402239389</v>
      </c>
      <c r="N32" s="1">
        <f t="shared" si="8"/>
        <v>0</v>
      </c>
      <c r="O32" t="s">
        <v>56</v>
      </c>
    </row>
    <row r="33" spans="1:15" x14ac:dyDescent="0.35">
      <c r="A33" s="11">
        <v>22</v>
      </c>
      <c r="B33" s="10" t="s">
        <v>35</v>
      </c>
      <c r="C33" s="9">
        <v>7.8</v>
      </c>
      <c r="D33" s="8" t="s">
        <v>10</v>
      </c>
      <c r="E33" s="7" t="str">
        <f t="shared" si="0"/>
        <v>Not Significantly Different</v>
      </c>
      <c r="G33">
        <f t="shared" si="1"/>
        <v>7.8</v>
      </c>
      <c r="H33">
        <f t="shared" si="2"/>
        <v>6</v>
      </c>
      <c r="I33" t="str">
        <f t="shared" si="3"/>
        <v>+/-</v>
      </c>
      <c r="J33" t="str">
        <f t="shared" si="4"/>
        <v>0.6</v>
      </c>
      <c r="K33" s="1">
        <f t="shared" si="5"/>
        <v>0.36474164133738601</v>
      </c>
      <c r="L33" s="1">
        <f t="shared" si="6"/>
        <v>0</v>
      </c>
      <c r="M33" s="1">
        <f t="shared" si="7"/>
        <v>0.36977279819442066</v>
      </c>
      <c r="N33" s="1">
        <f t="shared" si="8"/>
        <v>0</v>
      </c>
      <c r="O33" t="s">
        <v>61</v>
      </c>
    </row>
    <row r="34" spans="1:15" x14ac:dyDescent="0.35">
      <c r="A34" s="11">
        <v>22</v>
      </c>
      <c r="B34" s="10" t="s">
        <v>40</v>
      </c>
      <c r="C34" s="9">
        <v>7.8</v>
      </c>
      <c r="D34" s="8" t="s">
        <v>12</v>
      </c>
      <c r="E34" s="7" t="str">
        <f t="shared" si="0"/>
        <v>Not Significantly Different</v>
      </c>
      <c r="G34">
        <f t="shared" si="1"/>
        <v>7.8</v>
      </c>
      <c r="H34">
        <f t="shared" si="2"/>
        <v>6</v>
      </c>
      <c r="I34" t="str">
        <f t="shared" si="3"/>
        <v>+/-</v>
      </c>
      <c r="J34" t="str">
        <f t="shared" si="4"/>
        <v>0.4</v>
      </c>
      <c r="K34" s="1">
        <f t="shared" si="5"/>
        <v>0.24316109422492402</v>
      </c>
      <c r="L34" s="1">
        <f t="shared" si="6"/>
        <v>0</v>
      </c>
      <c r="M34" s="1">
        <f t="shared" si="7"/>
        <v>0.25064471888253259</v>
      </c>
      <c r="N34" s="1">
        <f t="shared" si="8"/>
        <v>0</v>
      </c>
      <c r="O34" t="s">
        <v>60</v>
      </c>
    </row>
    <row r="35" spans="1:15" x14ac:dyDescent="0.35">
      <c r="A35" s="11">
        <v>22</v>
      </c>
      <c r="B35" s="10" t="s">
        <v>32</v>
      </c>
      <c r="C35" s="9">
        <v>7.8</v>
      </c>
      <c r="D35" s="8" t="s">
        <v>99</v>
      </c>
      <c r="E35" s="7" t="str">
        <f t="shared" si="0"/>
        <v>Not Significantly Different</v>
      </c>
      <c r="G35">
        <f t="shared" si="1"/>
        <v>7.8</v>
      </c>
      <c r="H35">
        <f t="shared" si="2"/>
        <v>6</v>
      </c>
      <c r="I35" t="str">
        <f t="shared" si="3"/>
        <v>+/-</v>
      </c>
      <c r="J35" t="str">
        <f t="shared" si="4"/>
        <v>0.8</v>
      </c>
      <c r="K35" s="1">
        <f t="shared" si="5"/>
        <v>0.48632218844984804</v>
      </c>
      <c r="L35" s="1">
        <f t="shared" si="6"/>
        <v>0</v>
      </c>
      <c r="M35" s="1">
        <f t="shared" si="7"/>
        <v>0.49010685399991183</v>
      </c>
      <c r="N35" s="1">
        <f t="shared" si="8"/>
        <v>0</v>
      </c>
      <c r="O35" t="s">
        <v>35</v>
      </c>
    </row>
    <row r="36" spans="1:15" x14ac:dyDescent="0.35">
      <c r="A36" s="11">
        <v>26</v>
      </c>
      <c r="B36" s="10" t="s">
        <v>62</v>
      </c>
      <c r="C36" s="9">
        <v>7.7</v>
      </c>
      <c r="D36" s="8" t="s">
        <v>10</v>
      </c>
      <c r="E36" s="7" t="str">
        <f t="shared" si="0"/>
        <v>Not Significantly Different</v>
      </c>
      <c r="G36">
        <f t="shared" si="1"/>
        <v>7.7</v>
      </c>
      <c r="H36">
        <f t="shared" si="2"/>
        <v>6</v>
      </c>
      <c r="I36" t="str">
        <f t="shared" si="3"/>
        <v>+/-</v>
      </c>
      <c r="J36" t="str">
        <f t="shared" si="4"/>
        <v>0.6</v>
      </c>
      <c r="K36" s="1">
        <f t="shared" si="5"/>
        <v>0.36474164133738601</v>
      </c>
      <c r="L36" s="1">
        <f t="shared" si="6"/>
        <v>9.9999999999999645E-2</v>
      </c>
      <c r="M36" s="1">
        <f t="shared" si="7"/>
        <v>0.36977279819442066</v>
      </c>
      <c r="N36" s="1">
        <f t="shared" si="8"/>
        <v>0.27043633411731177</v>
      </c>
      <c r="O36" t="s">
        <v>57</v>
      </c>
    </row>
    <row r="37" spans="1:15" x14ac:dyDescent="0.35">
      <c r="A37" s="11">
        <v>26</v>
      </c>
      <c r="B37" s="10" t="s">
        <v>46</v>
      </c>
      <c r="C37" s="9">
        <v>7.7</v>
      </c>
      <c r="D37" s="8" t="s">
        <v>99</v>
      </c>
      <c r="E37" s="7" t="str">
        <f t="shared" si="0"/>
        <v>Not Significantly Different</v>
      </c>
      <c r="G37">
        <f t="shared" si="1"/>
        <v>7.7</v>
      </c>
      <c r="H37">
        <f t="shared" si="2"/>
        <v>6</v>
      </c>
      <c r="I37" t="str">
        <f t="shared" si="3"/>
        <v>+/-</v>
      </c>
      <c r="J37" t="str">
        <f t="shared" si="4"/>
        <v>0.8</v>
      </c>
      <c r="K37" s="1">
        <f t="shared" si="5"/>
        <v>0.48632218844984804</v>
      </c>
      <c r="L37" s="1">
        <f t="shared" si="6"/>
        <v>9.9999999999999645E-2</v>
      </c>
      <c r="M37" s="1">
        <f t="shared" si="7"/>
        <v>0.49010685399991183</v>
      </c>
      <c r="N37" s="1">
        <f t="shared" si="8"/>
        <v>0.2040371383992472</v>
      </c>
      <c r="O37" t="s">
        <v>55</v>
      </c>
    </row>
    <row r="38" spans="1:15" x14ac:dyDescent="0.35">
      <c r="A38" s="11">
        <v>28</v>
      </c>
      <c r="B38" s="10" t="s">
        <v>51</v>
      </c>
      <c r="C38" s="9">
        <v>7.6</v>
      </c>
      <c r="D38" s="8" t="s">
        <v>12</v>
      </c>
      <c r="E38" s="7" t="str">
        <f t="shared" si="0"/>
        <v>Not Significantly Different</v>
      </c>
      <c r="G38">
        <f t="shared" si="1"/>
        <v>7.6</v>
      </c>
      <c r="H38">
        <f t="shared" si="2"/>
        <v>6</v>
      </c>
      <c r="I38" t="str">
        <f t="shared" si="3"/>
        <v>+/-</v>
      </c>
      <c r="J38" t="str">
        <f t="shared" si="4"/>
        <v>0.4</v>
      </c>
      <c r="K38" s="1">
        <f t="shared" si="5"/>
        <v>0.24316109422492402</v>
      </c>
      <c r="L38" s="1">
        <f t="shared" si="6"/>
        <v>0.20000000000000018</v>
      </c>
      <c r="M38" s="1">
        <f t="shared" si="7"/>
        <v>0.25064471888253259</v>
      </c>
      <c r="N38" s="1">
        <f t="shared" si="8"/>
        <v>0.79794220636953606</v>
      </c>
      <c r="O38" t="s">
        <v>54</v>
      </c>
    </row>
    <row r="39" spans="1:15" x14ac:dyDescent="0.35">
      <c r="A39" s="11">
        <v>28</v>
      </c>
      <c r="B39" s="10" t="s">
        <v>57</v>
      </c>
      <c r="C39" s="9">
        <v>7.6</v>
      </c>
      <c r="D39" s="8" t="s">
        <v>41</v>
      </c>
      <c r="E39" s="7" t="str">
        <f t="shared" si="0"/>
        <v>Not Significantly Different</v>
      </c>
      <c r="G39">
        <f t="shared" si="1"/>
        <v>7.6</v>
      </c>
      <c r="H39">
        <f t="shared" si="2"/>
        <v>6</v>
      </c>
      <c r="I39" t="str">
        <f t="shared" si="3"/>
        <v>+/-</v>
      </c>
      <c r="J39" t="str">
        <f t="shared" si="4"/>
        <v>0.3</v>
      </c>
      <c r="K39" s="1">
        <f t="shared" si="5"/>
        <v>0.18237082066869301</v>
      </c>
      <c r="L39" s="1">
        <f t="shared" si="6"/>
        <v>0.20000000000000018</v>
      </c>
      <c r="M39" s="1">
        <f t="shared" si="7"/>
        <v>0.19223572402239389</v>
      </c>
      <c r="N39" s="1">
        <f t="shared" si="8"/>
        <v>1.0403893501953976</v>
      </c>
      <c r="O39" t="s">
        <v>28</v>
      </c>
    </row>
    <row r="40" spans="1:15" x14ac:dyDescent="0.35">
      <c r="A40" s="11">
        <v>28</v>
      </c>
      <c r="B40" s="10" t="s">
        <v>36</v>
      </c>
      <c r="C40" s="9">
        <v>7.6</v>
      </c>
      <c r="D40" s="8" t="s">
        <v>99</v>
      </c>
      <c r="E40" s="7" t="str">
        <f t="shared" si="0"/>
        <v>Not Significantly Different</v>
      </c>
      <c r="G40">
        <f t="shared" si="1"/>
        <v>7.6</v>
      </c>
      <c r="H40">
        <f t="shared" si="2"/>
        <v>6</v>
      </c>
      <c r="I40" t="str">
        <f t="shared" si="3"/>
        <v>+/-</v>
      </c>
      <c r="J40" t="str">
        <f t="shared" si="4"/>
        <v>0.8</v>
      </c>
      <c r="K40" s="1">
        <f t="shared" si="5"/>
        <v>0.48632218844984804</v>
      </c>
      <c r="L40" s="1">
        <f t="shared" si="6"/>
        <v>0.20000000000000018</v>
      </c>
      <c r="M40" s="1">
        <f t="shared" si="7"/>
        <v>0.49010685399991183</v>
      </c>
      <c r="N40" s="1">
        <f t="shared" si="8"/>
        <v>0.40807427679849617</v>
      </c>
      <c r="O40" t="s">
        <v>52</v>
      </c>
    </row>
    <row r="41" spans="1:15" x14ac:dyDescent="0.35">
      <c r="A41" s="11">
        <v>31</v>
      </c>
      <c r="B41" s="10" t="s">
        <v>65</v>
      </c>
      <c r="C41" s="9">
        <v>7.5</v>
      </c>
      <c r="D41" s="8" t="s">
        <v>12</v>
      </c>
      <c r="E41" s="7" t="str">
        <f t="shared" si="0"/>
        <v>Not Significantly Different</v>
      </c>
      <c r="G41">
        <f t="shared" si="1"/>
        <v>7.5</v>
      </c>
      <c r="H41">
        <f t="shared" si="2"/>
        <v>6</v>
      </c>
      <c r="I41" t="str">
        <f t="shared" si="3"/>
        <v>+/-</v>
      </c>
      <c r="J41" t="str">
        <f t="shared" si="4"/>
        <v>0.4</v>
      </c>
      <c r="K41" s="1">
        <f t="shared" si="5"/>
        <v>0.24316109422492402</v>
      </c>
      <c r="L41" s="1">
        <f t="shared" si="6"/>
        <v>0.29999999999999982</v>
      </c>
      <c r="M41" s="1">
        <f t="shared" si="7"/>
        <v>0.25064471888253259</v>
      </c>
      <c r="N41" s="1">
        <f t="shared" si="8"/>
        <v>1.1969133095543023</v>
      </c>
      <c r="O41" t="s">
        <v>31</v>
      </c>
    </row>
    <row r="42" spans="1:15" x14ac:dyDescent="0.35">
      <c r="A42" s="11">
        <v>31</v>
      </c>
      <c r="B42" s="10" t="s">
        <v>49</v>
      </c>
      <c r="C42" s="9">
        <v>7.5</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7.5</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0.29999999999999982</v>
      </c>
      <c r="M42" s="1">
        <f t="shared" ref="M42:M62" si="16">IF(AND(ISNUMBER(K42),ISNUMBER($I$7)),SQRT(K42^2+($I$7)^2),"N/A")</f>
        <v>0.19223572402239389</v>
      </c>
      <c r="N42" s="1">
        <f t="shared" ref="N42:N73" si="17">IF(AND(ISNUMBER(L42),ISNUMBER(M42),M42&lt;&gt;0),L42/M42,"NA")</f>
        <v>1.5605840252930943</v>
      </c>
      <c r="O42" t="s">
        <v>21</v>
      </c>
    </row>
    <row r="43" spans="1:15" x14ac:dyDescent="0.35">
      <c r="A43" s="11">
        <v>31</v>
      </c>
      <c r="B43" s="10" t="s">
        <v>30</v>
      </c>
      <c r="C43" s="9">
        <v>7.5</v>
      </c>
      <c r="D43" s="8" t="s">
        <v>41</v>
      </c>
      <c r="E43" s="7" t="str">
        <f t="shared" si="9"/>
        <v>Not Significantly Different</v>
      </c>
      <c r="G43">
        <f t="shared" si="10"/>
        <v>7.5</v>
      </c>
      <c r="H43">
        <f t="shared" si="11"/>
        <v>6</v>
      </c>
      <c r="I43" t="str">
        <f t="shared" si="12"/>
        <v>+/-</v>
      </c>
      <c r="J43" t="str">
        <f t="shared" si="13"/>
        <v>0.3</v>
      </c>
      <c r="K43" s="1">
        <f t="shared" si="14"/>
        <v>0.18237082066869301</v>
      </c>
      <c r="L43" s="1">
        <f t="shared" si="15"/>
        <v>0.29999999999999982</v>
      </c>
      <c r="M43" s="1">
        <f t="shared" si="16"/>
        <v>0.19223572402239389</v>
      </c>
      <c r="N43" s="1">
        <f t="shared" si="17"/>
        <v>1.5605840252930943</v>
      </c>
      <c r="O43" t="s">
        <v>33</v>
      </c>
    </row>
    <row r="44" spans="1:15" x14ac:dyDescent="0.35">
      <c r="A44" s="11">
        <v>34</v>
      </c>
      <c r="B44" s="10" t="s">
        <v>53</v>
      </c>
      <c r="C44" s="9">
        <v>7.4</v>
      </c>
      <c r="D44" s="8" t="s">
        <v>47</v>
      </c>
      <c r="E44" s="7" t="str">
        <f t="shared" si="9"/>
        <v>Not Significantly Different</v>
      </c>
      <c r="G44">
        <f t="shared" si="10"/>
        <v>7.4</v>
      </c>
      <c r="H44">
        <f t="shared" si="11"/>
        <v>6</v>
      </c>
      <c r="I44" t="str">
        <f t="shared" si="12"/>
        <v>+/-</v>
      </c>
      <c r="J44" t="str">
        <f t="shared" si="13"/>
        <v>0.5</v>
      </c>
      <c r="K44" s="1">
        <f t="shared" si="14"/>
        <v>0.303951367781155</v>
      </c>
      <c r="L44" s="1">
        <f t="shared" si="15"/>
        <v>0.39999999999999947</v>
      </c>
      <c r="M44" s="1">
        <f t="shared" si="16"/>
        <v>0.30997079109986531</v>
      </c>
      <c r="N44" s="1">
        <f t="shared" si="17"/>
        <v>1.2904441692092494</v>
      </c>
      <c r="O44" t="s">
        <v>49</v>
      </c>
    </row>
    <row r="45" spans="1:15" x14ac:dyDescent="0.35">
      <c r="A45" s="11">
        <v>34</v>
      </c>
      <c r="B45" s="10" t="s">
        <v>50</v>
      </c>
      <c r="C45" s="9">
        <v>7.4</v>
      </c>
      <c r="D45" s="8" t="s">
        <v>23</v>
      </c>
      <c r="E45" s="7" t="str">
        <f t="shared" si="9"/>
        <v>Significantly Different</v>
      </c>
      <c r="G45">
        <f t="shared" si="10"/>
        <v>7.4</v>
      </c>
      <c r="H45">
        <f t="shared" si="11"/>
        <v>6</v>
      </c>
      <c r="I45" t="str">
        <f t="shared" si="12"/>
        <v>+/-</v>
      </c>
      <c r="J45" t="str">
        <f t="shared" si="13"/>
        <v>0.2</v>
      </c>
      <c r="K45" s="1">
        <f t="shared" si="14"/>
        <v>0.12158054711246201</v>
      </c>
      <c r="L45" s="1">
        <f t="shared" si="15"/>
        <v>0.39999999999999947</v>
      </c>
      <c r="M45" s="1">
        <f t="shared" si="16"/>
        <v>0.1359311840425404</v>
      </c>
      <c r="N45" s="1">
        <f t="shared" si="17"/>
        <v>2.9426654583897194</v>
      </c>
      <c r="O45" t="s">
        <v>46</v>
      </c>
    </row>
    <row r="46" spans="1:15" x14ac:dyDescent="0.35">
      <c r="A46" s="11">
        <v>34</v>
      </c>
      <c r="B46" s="10" t="s">
        <v>25</v>
      </c>
      <c r="C46" s="9">
        <v>7.4</v>
      </c>
      <c r="D46" s="8" t="s">
        <v>20</v>
      </c>
      <c r="E46" s="7" t="str">
        <f t="shared" si="9"/>
        <v>Not Significantly Different</v>
      </c>
      <c r="G46">
        <f t="shared" si="10"/>
        <v>7.4</v>
      </c>
      <c r="H46">
        <f t="shared" si="11"/>
        <v>6</v>
      </c>
      <c r="I46" t="str">
        <f t="shared" si="12"/>
        <v>+/-</v>
      </c>
      <c r="J46" t="str">
        <f t="shared" si="13"/>
        <v>0.7</v>
      </c>
      <c r="K46" s="1">
        <f t="shared" si="14"/>
        <v>0.42553191489361697</v>
      </c>
      <c r="L46" s="1">
        <f t="shared" si="15"/>
        <v>0.39999999999999947</v>
      </c>
      <c r="M46" s="1">
        <f t="shared" si="16"/>
        <v>0.42985214661796195</v>
      </c>
      <c r="N46" s="1">
        <f t="shared" si="17"/>
        <v>0.93055252404149547</v>
      </c>
      <c r="O46" t="s">
        <v>45</v>
      </c>
    </row>
    <row r="47" spans="1:15" x14ac:dyDescent="0.35">
      <c r="A47" s="11">
        <v>37</v>
      </c>
      <c r="B47" s="10" t="s">
        <v>61</v>
      </c>
      <c r="C47" s="9">
        <v>7.2</v>
      </c>
      <c r="D47" s="8" t="s">
        <v>23</v>
      </c>
      <c r="E47" s="7" t="str">
        <f t="shared" si="9"/>
        <v>Significantly Different</v>
      </c>
      <c r="G47">
        <f t="shared" si="10"/>
        <v>7.2</v>
      </c>
      <c r="H47">
        <f t="shared" si="11"/>
        <v>6</v>
      </c>
      <c r="I47" t="str">
        <f t="shared" si="12"/>
        <v>+/-</v>
      </c>
      <c r="J47" t="str">
        <f t="shared" si="13"/>
        <v>0.2</v>
      </c>
      <c r="K47" s="1">
        <f t="shared" si="14"/>
        <v>0.12158054711246201</v>
      </c>
      <c r="L47" s="1">
        <f t="shared" si="15"/>
        <v>0.59999999999999964</v>
      </c>
      <c r="M47" s="1">
        <f t="shared" si="16"/>
        <v>0.1359311840425404</v>
      </c>
      <c r="N47" s="1">
        <f t="shared" si="17"/>
        <v>4.4139981875845828</v>
      </c>
      <c r="O47" t="s">
        <v>43</v>
      </c>
    </row>
    <row r="48" spans="1:15" x14ac:dyDescent="0.35">
      <c r="A48" s="11">
        <v>37</v>
      </c>
      <c r="B48" s="10" t="s">
        <v>45</v>
      </c>
      <c r="C48" s="9">
        <v>7.2</v>
      </c>
      <c r="D48" s="8" t="s">
        <v>23</v>
      </c>
      <c r="E48" s="7" t="str">
        <f t="shared" si="9"/>
        <v>Significantly Different</v>
      </c>
      <c r="G48">
        <f t="shared" si="10"/>
        <v>7.2</v>
      </c>
      <c r="H48">
        <f t="shared" si="11"/>
        <v>6</v>
      </c>
      <c r="I48" t="str">
        <f t="shared" si="12"/>
        <v>+/-</v>
      </c>
      <c r="J48" t="str">
        <f t="shared" si="13"/>
        <v>0.2</v>
      </c>
      <c r="K48" s="1">
        <f t="shared" si="14"/>
        <v>0.12158054711246201</v>
      </c>
      <c r="L48" s="1">
        <f t="shared" si="15"/>
        <v>0.59999999999999964</v>
      </c>
      <c r="M48" s="1">
        <f t="shared" si="16"/>
        <v>0.1359311840425404</v>
      </c>
      <c r="N48" s="1">
        <f t="shared" si="17"/>
        <v>4.4139981875845828</v>
      </c>
      <c r="O48" t="s">
        <v>40</v>
      </c>
    </row>
    <row r="49" spans="1:15" x14ac:dyDescent="0.35">
      <c r="A49" s="11">
        <v>39</v>
      </c>
      <c r="B49" s="10" t="s">
        <v>59</v>
      </c>
      <c r="C49" s="9">
        <v>7.1</v>
      </c>
      <c r="D49" s="8" t="s">
        <v>41</v>
      </c>
      <c r="E49" s="7" t="str">
        <f t="shared" si="9"/>
        <v>Significantly Different</v>
      </c>
      <c r="G49">
        <f t="shared" si="10"/>
        <v>7.1</v>
      </c>
      <c r="H49">
        <f t="shared" si="11"/>
        <v>6</v>
      </c>
      <c r="I49" t="str">
        <f t="shared" si="12"/>
        <v>+/-</v>
      </c>
      <c r="J49" t="str">
        <f t="shared" si="13"/>
        <v>0.3</v>
      </c>
      <c r="K49" s="1">
        <f t="shared" si="14"/>
        <v>0.18237082066869301</v>
      </c>
      <c r="L49" s="1">
        <f t="shared" si="15"/>
        <v>0.70000000000000018</v>
      </c>
      <c r="M49" s="1">
        <f t="shared" si="16"/>
        <v>0.19223572402239389</v>
      </c>
      <c r="N49" s="1">
        <f t="shared" si="17"/>
        <v>3.6413627256838894</v>
      </c>
      <c r="O49" t="s">
        <v>38</v>
      </c>
    </row>
    <row r="50" spans="1:15" x14ac:dyDescent="0.35">
      <c r="A50" s="11">
        <v>39</v>
      </c>
      <c r="B50" s="10" t="s">
        <v>60</v>
      </c>
      <c r="C50" s="9">
        <v>7.1</v>
      </c>
      <c r="D50" s="8" t="s">
        <v>41</v>
      </c>
      <c r="E50" s="7" t="str">
        <f t="shared" si="9"/>
        <v>Significantly Different</v>
      </c>
      <c r="G50">
        <f t="shared" si="10"/>
        <v>7.1</v>
      </c>
      <c r="H50">
        <f t="shared" si="11"/>
        <v>6</v>
      </c>
      <c r="I50" t="str">
        <f t="shared" si="12"/>
        <v>+/-</v>
      </c>
      <c r="J50" t="str">
        <f t="shared" si="13"/>
        <v>0.3</v>
      </c>
      <c r="K50" s="1">
        <f t="shared" si="14"/>
        <v>0.18237082066869301</v>
      </c>
      <c r="L50" s="1">
        <f t="shared" si="15"/>
        <v>0.70000000000000018</v>
      </c>
      <c r="M50" s="1">
        <f t="shared" si="16"/>
        <v>0.19223572402239389</v>
      </c>
      <c r="N50" s="1">
        <f t="shared" si="17"/>
        <v>3.6413627256838894</v>
      </c>
      <c r="O50" t="s">
        <v>36</v>
      </c>
    </row>
    <row r="51" spans="1:15" x14ac:dyDescent="0.35">
      <c r="A51" s="11">
        <v>39</v>
      </c>
      <c r="B51" s="10" t="s">
        <v>31</v>
      </c>
      <c r="C51" s="9">
        <v>7.1</v>
      </c>
      <c r="D51" s="8" t="s">
        <v>23</v>
      </c>
      <c r="E51" s="7" t="str">
        <f t="shared" si="9"/>
        <v>Significantly Different</v>
      </c>
      <c r="G51">
        <f t="shared" si="10"/>
        <v>7.1</v>
      </c>
      <c r="H51">
        <f t="shared" si="11"/>
        <v>6</v>
      </c>
      <c r="I51" t="str">
        <f t="shared" si="12"/>
        <v>+/-</v>
      </c>
      <c r="J51" t="str">
        <f t="shared" si="13"/>
        <v>0.2</v>
      </c>
      <c r="K51" s="1">
        <f t="shared" si="14"/>
        <v>0.12158054711246201</v>
      </c>
      <c r="L51" s="1">
        <f t="shared" si="15"/>
        <v>0.70000000000000018</v>
      </c>
      <c r="M51" s="1">
        <f t="shared" si="16"/>
        <v>0.1359311840425404</v>
      </c>
      <c r="N51" s="1">
        <f t="shared" si="17"/>
        <v>5.149664552182017</v>
      </c>
      <c r="O51" t="s">
        <v>34</v>
      </c>
    </row>
    <row r="52" spans="1:15" x14ac:dyDescent="0.35">
      <c r="A52" s="11">
        <v>39</v>
      </c>
      <c r="B52" s="10" t="s">
        <v>19</v>
      </c>
      <c r="C52" s="9">
        <v>7.1</v>
      </c>
      <c r="D52" s="8" t="s">
        <v>41</v>
      </c>
      <c r="E52" s="7" t="str">
        <f t="shared" si="9"/>
        <v>Significantly Different</v>
      </c>
      <c r="G52">
        <f t="shared" si="10"/>
        <v>7.1</v>
      </c>
      <c r="H52">
        <f t="shared" si="11"/>
        <v>6</v>
      </c>
      <c r="I52" t="str">
        <f t="shared" si="12"/>
        <v>+/-</v>
      </c>
      <c r="J52" t="str">
        <f t="shared" si="13"/>
        <v>0.3</v>
      </c>
      <c r="K52" s="1">
        <f t="shared" si="14"/>
        <v>0.18237082066869301</v>
      </c>
      <c r="L52" s="1">
        <f t="shared" si="15"/>
        <v>0.70000000000000018</v>
      </c>
      <c r="M52" s="1">
        <f t="shared" si="16"/>
        <v>0.19223572402239389</v>
      </c>
      <c r="N52" s="1">
        <f t="shared" si="17"/>
        <v>3.6413627256838894</v>
      </c>
      <c r="O52" t="s">
        <v>32</v>
      </c>
    </row>
    <row r="53" spans="1:15" x14ac:dyDescent="0.35">
      <c r="A53" s="11">
        <v>43</v>
      </c>
      <c r="B53" s="10" t="s">
        <v>26</v>
      </c>
      <c r="C53" s="9">
        <v>7</v>
      </c>
      <c r="D53" s="8" t="s">
        <v>41</v>
      </c>
      <c r="E53" s="7" t="str">
        <f t="shared" si="9"/>
        <v>Significantly Different</v>
      </c>
      <c r="G53">
        <f t="shared" si="10"/>
        <v>7</v>
      </c>
      <c r="H53">
        <f t="shared" si="11"/>
        <v>6</v>
      </c>
      <c r="I53" t="str">
        <f t="shared" si="12"/>
        <v>+/-</v>
      </c>
      <c r="J53" t="str">
        <f t="shared" si="13"/>
        <v>0.3</v>
      </c>
      <c r="K53" s="1">
        <f t="shared" si="14"/>
        <v>0.18237082066869301</v>
      </c>
      <c r="L53" s="1">
        <f t="shared" si="15"/>
        <v>0.79999999999999982</v>
      </c>
      <c r="M53" s="1">
        <f t="shared" si="16"/>
        <v>0.19223572402239389</v>
      </c>
      <c r="N53" s="1">
        <f t="shared" si="17"/>
        <v>4.1615574007815859</v>
      </c>
      <c r="O53" t="s">
        <v>30</v>
      </c>
    </row>
    <row r="54" spans="1:15" x14ac:dyDescent="0.35">
      <c r="A54" s="11">
        <v>43</v>
      </c>
      <c r="B54" s="10" t="s">
        <v>52</v>
      </c>
      <c r="C54" s="9">
        <v>7</v>
      </c>
      <c r="D54" s="8" t="s">
        <v>10</v>
      </c>
      <c r="E54" s="7" t="str">
        <f t="shared" si="9"/>
        <v>Significantly Different</v>
      </c>
      <c r="G54">
        <f t="shared" si="10"/>
        <v>7</v>
      </c>
      <c r="H54">
        <f t="shared" si="11"/>
        <v>6</v>
      </c>
      <c r="I54" t="str">
        <f t="shared" si="12"/>
        <v>+/-</v>
      </c>
      <c r="J54" t="str">
        <f t="shared" si="13"/>
        <v>0.6</v>
      </c>
      <c r="K54" s="1">
        <f t="shared" si="14"/>
        <v>0.36474164133738601</v>
      </c>
      <c r="L54" s="1">
        <f t="shared" si="15"/>
        <v>0.79999999999999982</v>
      </c>
      <c r="M54" s="1">
        <f t="shared" si="16"/>
        <v>0.36977279819442066</v>
      </c>
      <c r="N54" s="1">
        <f t="shared" si="17"/>
        <v>2.1634906729385013</v>
      </c>
      <c r="O54" t="s">
        <v>24</v>
      </c>
    </row>
    <row r="55" spans="1:15" x14ac:dyDescent="0.35">
      <c r="A55" s="11">
        <v>43</v>
      </c>
      <c r="B55" s="10" t="s">
        <v>38</v>
      </c>
      <c r="C55" s="9">
        <v>7</v>
      </c>
      <c r="D55" s="8" t="s">
        <v>23</v>
      </c>
      <c r="E55" s="7" t="str">
        <f t="shared" si="9"/>
        <v>Significantly Different</v>
      </c>
      <c r="G55">
        <f t="shared" si="10"/>
        <v>7</v>
      </c>
      <c r="H55">
        <f t="shared" si="11"/>
        <v>6</v>
      </c>
      <c r="I55" t="str">
        <f t="shared" si="12"/>
        <v>+/-</v>
      </c>
      <c r="J55" t="str">
        <f t="shared" si="13"/>
        <v>0.2</v>
      </c>
      <c r="K55" s="1">
        <f t="shared" si="14"/>
        <v>0.12158054711246201</v>
      </c>
      <c r="L55" s="1">
        <f t="shared" si="15"/>
        <v>0.79999999999999982</v>
      </c>
      <c r="M55" s="1">
        <f t="shared" si="16"/>
        <v>0.1359311840425404</v>
      </c>
      <c r="N55" s="1">
        <f t="shared" si="17"/>
        <v>5.8853309167794459</v>
      </c>
      <c r="O55" t="s">
        <v>27</v>
      </c>
    </row>
    <row r="56" spans="1:15" x14ac:dyDescent="0.35">
      <c r="A56" s="11">
        <v>43</v>
      </c>
      <c r="B56" s="10" t="s">
        <v>22</v>
      </c>
      <c r="C56" s="9">
        <v>7</v>
      </c>
      <c r="D56" s="8" t="s">
        <v>23</v>
      </c>
      <c r="E56" s="7" t="str">
        <f t="shared" si="9"/>
        <v>Significantly Different</v>
      </c>
      <c r="G56">
        <f t="shared" si="10"/>
        <v>7</v>
      </c>
      <c r="H56">
        <f t="shared" si="11"/>
        <v>6</v>
      </c>
      <c r="I56" t="str">
        <f t="shared" si="12"/>
        <v>+/-</v>
      </c>
      <c r="J56" t="str">
        <f t="shared" si="13"/>
        <v>0.2</v>
      </c>
      <c r="K56" s="1">
        <f t="shared" si="14"/>
        <v>0.12158054711246201</v>
      </c>
      <c r="L56" s="1">
        <f t="shared" si="15"/>
        <v>0.79999999999999982</v>
      </c>
      <c r="M56" s="1">
        <f t="shared" si="16"/>
        <v>0.1359311840425404</v>
      </c>
      <c r="N56" s="1">
        <f t="shared" si="17"/>
        <v>5.8853309167794459</v>
      </c>
      <c r="O56" t="s">
        <v>25</v>
      </c>
    </row>
    <row r="57" spans="1:15" x14ac:dyDescent="0.35">
      <c r="A57" s="11">
        <v>47</v>
      </c>
      <c r="B57" s="10" t="s">
        <v>14</v>
      </c>
      <c r="C57" s="9">
        <v>6.6</v>
      </c>
      <c r="D57" s="8" t="s">
        <v>23</v>
      </c>
      <c r="E57" s="7" t="str">
        <f t="shared" si="9"/>
        <v>Significantly Different</v>
      </c>
      <c r="G57">
        <f t="shared" si="10"/>
        <v>6.6</v>
      </c>
      <c r="H57">
        <f t="shared" si="11"/>
        <v>6</v>
      </c>
      <c r="I57" t="str">
        <f t="shared" si="12"/>
        <v>+/-</v>
      </c>
      <c r="J57" t="str">
        <f t="shared" si="13"/>
        <v>0.2</v>
      </c>
      <c r="K57" s="1">
        <f t="shared" si="14"/>
        <v>0.12158054711246201</v>
      </c>
      <c r="L57" s="1">
        <f t="shared" si="15"/>
        <v>1.2000000000000002</v>
      </c>
      <c r="M57" s="1">
        <f t="shared" si="16"/>
        <v>0.1359311840425404</v>
      </c>
      <c r="N57" s="1">
        <f t="shared" si="17"/>
        <v>8.827996375169171</v>
      </c>
      <c r="O57" t="s">
        <v>22</v>
      </c>
    </row>
    <row r="58" spans="1:15" x14ac:dyDescent="0.35">
      <c r="A58" s="11">
        <v>48</v>
      </c>
      <c r="B58" s="10" t="s">
        <v>48</v>
      </c>
      <c r="C58" s="9">
        <v>6.3</v>
      </c>
      <c r="D58" s="8" t="s">
        <v>99</v>
      </c>
      <c r="E58" s="7" t="str">
        <f t="shared" si="9"/>
        <v>Significantly Different</v>
      </c>
      <c r="G58">
        <f t="shared" si="10"/>
        <v>6.3</v>
      </c>
      <c r="H58">
        <f t="shared" si="11"/>
        <v>6</v>
      </c>
      <c r="I58" t="str">
        <f t="shared" si="12"/>
        <v>+/-</v>
      </c>
      <c r="J58" t="str">
        <f t="shared" si="13"/>
        <v>0.8</v>
      </c>
      <c r="K58" s="1">
        <f t="shared" si="14"/>
        <v>0.48632218844984804</v>
      </c>
      <c r="L58" s="1">
        <f t="shared" si="15"/>
        <v>1.5</v>
      </c>
      <c r="M58" s="1">
        <f t="shared" si="16"/>
        <v>0.49010685399991183</v>
      </c>
      <c r="N58" s="1">
        <f t="shared" si="17"/>
        <v>3.0605570759887186</v>
      </c>
      <c r="O58" t="s">
        <v>19</v>
      </c>
    </row>
    <row r="59" spans="1:15" x14ac:dyDescent="0.35">
      <c r="A59" s="11">
        <v>48</v>
      </c>
      <c r="B59" s="10" t="s">
        <v>56</v>
      </c>
      <c r="C59" s="9">
        <v>6.3</v>
      </c>
      <c r="D59" s="8" t="s">
        <v>41</v>
      </c>
      <c r="E59" s="7" t="str">
        <f t="shared" si="9"/>
        <v>Significantly Different</v>
      </c>
      <c r="G59">
        <f t="shared" si="10"/>
        <v>6.3</v>
      </c>
      <c r="H59">
        <f t="shared" si="11"/>
        <v>6</v>
      </c>
      <c r="I59" t="str">
        <f t="shared" si="12"/>
        <v>+/-</v>
      </c>
      <c r="J59" t="str">
        <f t="shared" si="13"/>
        <v>0.3</v>
      </c>
      <c r="K59" s="1">
        <f t="shared" si="14"/>
        <v>0.18237082066869301</v>
      </c>
      <c r="L59" s="1">
        <f t="shared" si="15"/>
        <v>1.5</v>
      </c>
      <c r="M59" s="1">
        <f t="shared" si="16"/>
        <v>0.19223572402239389</v>
      </c>
      <c r="N59" s="1">
        <f t="shared" si="17"/>
        <v>7.8029201264654757</v>
      </c>
      <c r="O59" t="s">
        <v>16</v>
      </c>
    </row>
    <row r="60" spans="1:15" x14ac:dyDescent="0.35">
      <c r="A60" s="11">
        <v>50</v>
      </c>
      <c r="B60" s="10" t="s">
        <v>33</v>
      </c>
      <c r="C60" s="9">
        <v>5.9</v>
      </c>
      <c r="D60" s="8" t="s">
        <v>23</v>
      </c>
      <c r="E60" s="7" t="str">
        <f t="shared" si="9"/>
        <v>Significantly Different</v>
      </c>
      <c r="G60">
        <f t="shared" si="10"/>
        <v>5.9</v>
      </c>
      <c r="H60">
        <f t="shared" si="11"/>
        <v>6</v>
      </c>
      <c r="I60" t="str">
        <f t="shared" si="12"/>
        <v>+/-</v>
      </c>
      <c r="J60" t="str">
        <f t="shared" si="13"/>
        <v>0.2</v>
      </c>
      <c r="K60" s="1">
        <f t="shared" si="14"/>
        <v>0.12158054711246201</v>
      </c>
      <c r="L60" s="1">
        <f t="shared" si="15"/>
        <v>1.8999999999999995</v>
      </c>
      <c r="M60" s="1">
        <f t="shared" si="16"/>
        <v>0.1359311840425404</v>
      </c>
      <c r="N60" s="1">
        <f t="shared" si="17"/>
        <v>13.977660927351183</v>
      </c>
      <c r="O60" t="s">
        <v>14</v>
      </c>
    </row>
    <row r="61" spans="1:15" x14ac:dyDescent="0.35">
      <c r="A61" s="11">
        <v>51</v>
      </c>
      <c r="B61" s="10" t="s">
        <v>15</v>
      </c>
      <c r="C61" s="9">
        <v>3</v>
      </c>
      <c r="D61" s="8" t="s">
        <v>10</v>
      </c>
      <c r="E61" s="7" t="str">
        <f t="shared" si="9"/>
        <v>Significantly Different</v>
      </c>
      <c r="G61">
        <f t="shared" si="10"/>
        <v>3</v>
      </c>
      <c r="H61">
        <f t="shared" si="11"/>
        <v>6</v>
      </c>
      <c r="I61" t="str">
        <f t="shared" si="12"/>
        <v>+/-</v>
      </c>
      <c r="J61" t="str">
        <f t="shared" si="13"/>
        <v>0.6</v>
      </c>
      <c r="K61" s="1">
        <f t="shared" si="14"/>
        <v>0.36474164133738601</v>
      </c>
      <c r="L61" s="1">
        <f t="shared" si="15"/>
        <v>4.8</v>
      </c>
      <c r="M61" s="1">
        <f t="shared" si="16"/>
        <v>0.36977279819442066</v>
      </c>
      <c r="N61" s="1">
        <f t="shared" si="17"/>
        <v>12.98094403763101</v>
      </c>
      <c r="O61" t="s">
        <v>11</v>
      </c>
    </row>
    <row r="62" spans="1:15" ht="15" thickBot="1" x14ac:dyDescent="0.4">
      <c r="A62" s="6"/>
      <c r="B62" s="5" t="s">
        <v>9</v>
      </c>
      <c r="C62" s="4">
        <v>6.3</v>
      </c>
      <c r="D62" s="3" t="s">
        <v>20</v>
      </c>
      <c r="E62" s="2" t="str">
        <f t="shared" si="9"/>
        <v>Significantly Different</v>
      </c>
      <c r="G62">
        <f t="shared" si="10"/>
        <v>6.3</v>
      </c>
      <c r="H62">
        <f t="shared" si="11"/>
        <v>6</v>
      </c>
      <c r="I62" t="str">
        <f t="shared" si="12"/>
        <v>+/-</v>
      </c>
      <c r="J62" t="str">
        <f t="shared" si="13"/>
        <v>0.7</v>
      </c>
      <c r="K62" s="1">
        <f t="shared" si="14"/>
        <v>0.42553191489361697</v>
      </c>
      <c r="L62" s="1">
        <f t="shared" si="15"/>
        <v>1.5</v>
      </c>
      <c r="M62" s="1">
        <f t="shared" si="16"/>
        <v>0.42985214661796195</v>
      </c>
      <c r="N62" s="1">
        <f t="shared" si="17"/>
        <v>3.4895719651556125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44" priority="1" operator="equal">
      <formula>"OTHER ERROR"</formula>
    </cfRule>
    <cfRule type="cellIs" dxfId="343" priority="2" operator="equal">
      <formula>"Statistical Test not applicable"</formula>
    </cfRule>
    <cfRule type="cellIs" dxfId="342" priority="3" operator="equal">
      <formula>"Geography Selected"</formula>
    </cfRule>
  </conditionalFormatting>
  <conditionalFormatting sqref="E10:J62">
    <cfRule type="cellIs" dxfId="341" priority="4" operator="equal">
      <formula>"Not Significantly Different"</formula>
    </cfRule>
  </conditionalFormatting>
  <conditionalFormatting sqref="F10:J62">
    <cfRule type="cellIs" dxfId="3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F54EF98-4253-44DD-8E4D-65EC34427BC4}">
      <formula1>$O$10:$O$62</formula1>
    </dataValidation>
  </dataValidation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E2EC3-30B7-4568-A4A9-EA579122939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180</v>
      </c>
    </row>
    <row r="2" spans="1:16" x14ac:dyDescent="0.35">
      <c r="A2" s="25" t="s">
        <v>92</v>
      </c>
      <c r="B2" t="s">
        <v>179</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2.5</v>
      </c>
      <c r="C6" t="s">
        <v>86</v>
      </c>
      <c r="H6" s="13" t="s">
        <v>85</v>
      </c>
      <c r="I6">
        <f>VLOOKUP($B$4,$B$9:$K$62,6,FALSE)</f>
        <v>2.5</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2.5</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33</v>
      </c>
      <c r="C11" s="9">
        <v>17.3</v>
      </c>
      <c r="D11" s="12" t="s">
        <v>23</v>
      </c>
      <c r="E11" s="7" t="str">
        <f t="shared" si="0"/>
        <v>Significantly Different</v>
      </c>
      <c r="G11">
        <f t="shared" si="1"/>
        <v>17.3</v>
      </c>
      <c r="H11">
        <f t="shared" si="2"/>
        <v>6</v>
      </c>
      <c r="I11" t="str">
        <f t="shared" si="3"/>
        <v>+/-</v>
      </c>
      <c r="J11" t="str">
        <f t="shared" si="4"/>
        <v>0.2</v>
      </c>
      <c r="K11" s="1">
        <f t="shared" si="5"/>
        <v>0.12158054711246201</v>
      </c>
      <c r="L11" s="1">
        <f t="shared" si="6"/>
        <v>-14.8</v>
      </c>
      <c r="M11" s="1">
        <f t="shared" si="7"/>
        <v>0.1359311840425404</v>
      </c>
      <c r="N11" s="1">
        <f t="shared" si="8"/>
        <v>-108.87862196041978</v>
      </c>
      <c r="O11" t="s">
        <v>51</v>
      </c>
    </row>
    <row r="12" spans="1:16" x14ac:dyDescent="0.35">
      <c r="A12" s="11">
        <v>2</v>
      </c>
      <c r="B12" s="10" t="s">
        <v>15</v>
      </c>
      <c r="C12" s="9">
        <v>11.6</v>
      </c>
      <c r="D12" s="8" t="s">
        <v>110</v>
      </c>
      <c r="E12" s="7" t="str">
        <f t="shared" si="0"/>
        <v>Significantly Different</v>
      </c>
      <c r="G12">
        <f t="shared" si="1"/>
        <v>11.6</v>
      </c>
      <c r="H12">
        <f t="shared" si="2"/>
        <v>6</v>
      </c>
      <c r="I12" t="str">
        <f t="shared" si="3"/>
        <v>+/-</v>
      </c>
      <c r="J12" t="str">
        <f t="shared" si="4"/>
        <v>1.1</v>
      </c>
      <c r="K12" s="1">
        <f t="shared" si="5"/>
        <v>0.66869300911854113</v>
      </c>
      <c r="L12" s="1">
        <f t="shared" si="6"/>
        <v>-9.1</v>
      </c>
      <c r="M12" s="1">
        <f t="shared" si="7"/>
        <v>0.67145051776214359</v>
      </c>
      <c r="N12" s="1">
        <f t="shared" si="8"/>
        <v>-13.55274850383481</v>
      </c>
      <c r="O12" t="s">
        <v>44</v>
      </c>
    </row>
    <row r="13" spans="1:16" x14ac:dyDescent="0.35">
      <c r="A13" s="11">
        <v>3</v>
      </c>
      <c r="B13" s="10" t="s">
        <v>31</v>
      </c>
      <c r="C13" s="9">
        <v>5.9</v>
      </c>
      <c r="D13" s="8" t="s">
        <v>23</v>
      </c>
      <c r="E13" s="7" t="str">
        <f t="shared" si="0"/>
        <v>Significantly Different</v>
      </c>
      <c r="G13">
        <f t="shared" si="1"/>
        <v>5.9</v>
      </c>
      <c r="H13">
        <f t="shared" si="2"/>
        <v>6</v>
      </c>
      <c r="I13" t="str">
        <f t="shared" si="3"/>
        <v>+/-</v>
      </c>
      <c r="J13" t="str">
        <f t="shared" si="4"/>
        <v>0.2</v>
      </c>
      <c r="K13" s="1">
        <f t="shared" si="5"/>
        <v>0.12158054711246201</v>
      </c>
      <c r="L13" s="1">
        <f t="shared" si="6"/>
        <v>-3.4000000000000004</v>
      </c>
      <c r="M13" s="1">
        <f t="shared" si="7"/>
        <v>0.1359311840425404</v>
      </c>
      <c r="N13" s="1">
        <f t="shared" si="8"/>
        <v>-25.01265639631265</v>
      </c>
      <c r="O13" t="s">
        <v>42</v>
      </c>
    </row>
    <row r="14" spans="1:16" x14ac:dyDescent="0.35">
      <c r="A14" s="11">
        <v>4</v>
      </c>
      <c r="B14" s="10" t="s">
        <v>56</v>
      </c>
      <c r="C14" s="9">
        <v>4.5</v>
      </c>
      <c r="D14" s="8" t="s">
        <v>23</v>
      </c>
      <c r="E14" s="7" t="str">
        <f t="shared" si="0"/>
        <v>Significantly Different</v>
      </c>
      <c r="G14">
        <f t="shared" si="1"/>
        <v>4.5</v>
      </c>
      <c r="H14">
        <f t="shared" si="2"/>
        <v>6</v>
      </c>
      <c r="I14" t="str">
        <f t="shared" si="3"/>
        <v>+/-</v>
      </c>
      <c r="J14" t="str">
        <f t="shared" si="4"/>
        <v>0.2</v>
      </c>
      <c r="K14" s="1">
        <f t="shared" si="5"/>
        <v>0.12158054711246201</v>
      </c>
      <c r="L14" s="1">
        <f t="shared" si="6"/>
        <v>-2</v>
      </c>
      <c r="M14" s="1">
        <f t="shared" si="7"/>
        <v>0.1359311840425404</v>
      </c>
      <c r="N14" s="1">
        <f t="shared" si="8"/>
        <v>-14.713327291948618</v>
      </c>
      <c r="O14" t="s">
        <v>58</v>
      </c>
    </row>
    <row r="15" spans="1:16" x14ac:dyDescent="0.35">
      <c r="A15" s="11">
        <v>5</v>
      </c>
      <c r="B15" s="10" t="s">
        <v>50</v>
      </c>
      <c r="C15" s="9">
        <v>3.8</v>
      </c>
      <c r="D15" s="8" t="s">
        <v>17</v>
      </c>
      <c r="E15" s="7" t="str">
        <f t="shared" si="0"/>
        <v>Significantly Different</v>
      </c>
      <c r="G15">
        <f t="shared" si="1"/>
        <v>3.8</v>
      </c>
      <c r="H15">
        <f t="shared" si="2"/>
        <v>6</v>
      </c>
      <c r="I15" t="str">
        <f t="shared" si="3"/>
        <v>+/-</v>
      </c>
      <c r="J15" t="str">
        <f t="shared" si="4"/>
        <v>0.1</v>
      </c>
      <c r="K15" s="1">
        <f t="shared" si="5"/>
        <v>6.0790273556231005E-2</v>
      </c>
      <c r="L15" s="1">
        <f t="shared" si="6"/>
        <v>-1.2999999999999998</v>
      </c>
      <c r="M15" s="1">
        <f t="shared" si="7"/>
        <v>8.5970429323592404E-2</v>
      </c>
      <c r="N15" s="1">
        <f t="shared" si="8"/>
        <v>-15.121478515674317</v>
      </c>
      <c r="O15" t="s">
        <v>18</v>
      </c>
    </row>
    <row r="16" spans="1:16" x14ac:dyDescent="0.35">
      <c r="A16" s="11">
        <v>6</v>
      </c>
      <c r="B16" s="10" t="s">
        <v>13</v>
      </c>
      <c r="C16" s="9">
        <v>3.3</v>
      </c>
      <c r="D16" s="8" t="s">
        <v>47</v>
      </c>
      <c r="E16" s="7" t="str">
        <f t="shared" si="0"/>
        <v>Significantly Different</v>
      </c>
      <c r="G16">
        <f t="shared" si="1"/>
        <v>3.3</v>
      </c>
      <c r="H16">
        <f t="shared" si="2"/>
        <v>6</v>
      </c>
      <c r="I16" t="str">
        <f t="shared" si="3"/>
        <v>+/-</v>
      </c>
      <c r="J16" t="str">
        <f t="shared" si="4"/>
        <v>0.5</v>
      </c>
      <c r="K16" s="1">
        <f t="shared" si="5"/>
        <v>0.303951367781155</v>
      </c>
      <c r="L16" s="1">
        <f t="shared" si="6"/>
        <v>-0.79999999999999982</v>
      </c>
      <c r="M16" s="1">
        <f t="shared" si="7"/>
        <v>0.30997079109986531</v>
      </c>
      <c r="N16" s="1">
        <f t="shared" si="8"/>
        <v>-2.5808883384185015</v>
      </c>
      <c r="O16" t="s">
        <v>59</v>
      </c>
    </row>
    <row r="17" spans="1:15" x14ac:dyDescent="0.35">
      <c r="A17" s="11">
        <v>7</v>
      </c>
      <c r="B17" s="10" t="s">
        <v>26</v>
      </c>
      <c r="C17" s="9">
        <v>3</v>
      </c>
      <c r="D17" s="8" t="s">
        <v>23</v>
      </c>
      <c r="E17" s="7" t="str">
        <f t="shared" si="0"/>
        <v>Significantly Different</v>
      </c>
      <c r="G17">
        <f t="shared" si="1"/>
        <v>3</v>
      </c>
      <c r="H17">
        <f t="shared" si="2"/>
        <v>6</v>
      </c>
      <c r="I17" t="str">
        <f t="shared" si="3"/>
        <v>+/-</v>
      </c>
      <c r="J17" t="str">
        <f t="shared" si="4"/>
        <v>0.2</v>
      </c>
      <c r="K17" s="1">
        <f t="shared" si="5"/>
        <v>0.12158054711246201</v>
      </c>
      <c r="L17" s="1">
        <f t="shared" si="6"/>
        <v>-0.5</v>
      </c>
      <c r="M17" s="1">
        <f t="shared" si="7"/>
        <v>0.1359311840425404</v>
      </c>
      <c r="N17" s="1">
        <f t="shared" si="8"/>
        <v>-3.6783318229871544</v>
      </c>
      <c r="O17" t="s">
        <v>53</v>
      </c>
    </row>
    <row r="18" spans="1:15" x14ac:dyDescent="0.35">
      <c r="A18" s="11">
        <v>8</v>
      </c>
      <c r="B18" s="10" t="s">
        <v>38</v>
      </c>
      <c r="C18" s="9">
        <v>2.8</v>
      </c>
      <c r="D18" s="8" t="s">
        <v>17</v>
      </c>
      <c r="E18" s="7" t="str">
        <f t="shared" si="0"/>
        <v>Significantly Different</v>
      </c>
      <c r="G18">
        <f t="shared" si="1"/>
        <v>2.8</v>
      </c>
      <c r="H18">
        <f t="shared" si="2"/>
        <v>6</v>
      </c>
      <c r="I18" t="str">
        <f t="shared" si="3"/>
        <v>+/-</v>
      </c>
      <c r="J18" t="str">
        <f t="shared" si="4"/>
        <v>0.1</v>
      </c>
      <c r="K18" s="1">
        <f t="shared" si="5"/>
        <v>6.0790273556231005E-2</v>
      </c>
      <c r="L18" s="1">
        <f t="shared" si="6"/>
        <v>-0.29999999999999982</v>
      </c>
      <c r="M18" s="1">
        <f t="shared" si="7"/>
        <v>8.5970429323592404E-2</v>
      </c>
      <c r="N18" s="1">
        <f t="shared" si="8"/>
        <v>-3.4895719651556099</v>
      </c>
      <c r="O18" t="s">
        <v>48</v>
      </c>
    </row>
    <row r="19" spans="1:15" x14ac:dyDescent="0.35">
      <c r="A19" s="11">
        <v>9</v>
      </c>
      <c r="B19" s="10" t="s">
        <v>53</v>
      </c>
      <c r="C19" s="9">
        <v>2.5</v>
      </c>
      <c r="D19" s="8" t="s">
        <v>23</v>
      </c>
      <c r="E19" s="7" t="str">
        <f t="shared" si="0"/>
        <v>Not Significantly Different</v>
      </c>
      <c r="G19">
        <f t="shared" si="1"/>
        <v>2.5</v>
      </c>
      <c r="H19">
        <f t="shared" si="2"/>
        <v>6</v>
      </c>
      <c r="I19" t="str">
        <f t="shared" si="3"/>
        <v>+/-</v>
      </c>
      <c r="J19" t="str">
        <f t="shared" si="4"/>
        <v>0.2</v>
      </c>
      <c r="K19" s="1">
        <f t="shared" si="5"/>
        <v>0.12158054711246201</v>
      </c>
      <c r="L19" s="1">
        <f t="shared" si="6"/>
        <v>0</v>
      </c>
      <c r="M19" s="1">
        <f t="shared" si="7"/>
        <v>0.1359311840425404</v>
      </c>
      <c r="N19" s="1">
        <f t="shared" si="8"/>
        <v>0</v>
      </c>
      <c r="O19" t="s">
        <v>15</v>
      </c>
    </row>
    <row r="20" spans="1:15" x14ac:dyDescent="0.35">
      <c r="A20" s="11">
        <v>10</v>
      </c>
      <c r="B20" s="10" t="s">
        <v>18</v>
      </c>
      <c r="C20" s="9">
        <v>2.1</v>
      </c>
      <c r="D20" s="12" t="s">
        <v>17</v>
      </c>
      <c r="E20" s="7" t="str">
        <f t="shared" si="0"/>
        <v>Significantly Different</v>
      </c>
      <c r="G20">
        <f t="shared" si="1"/>
        <v>2.1</v>
      </c>
      <c r="H20">
        <f t="shared" si="2"/>
        <v>6</v>
      </c>
      <c r="I20" t="str">
        <f t="shared" si="3"/>
        <v>+/-</v>
      </c>
      <c r="J20" t="str">
        <f t="shared" si="4"/>
        <v>0.1</v>
      </c>
      <c r="K20" s="1">
        <f t="shared" si="5"/>
        <v>6.0790273556231005E-2</v>
      </c>
      <c r="L20" s="1">
        <f t="shared" si="6"/>
        <v>0.39999999999999991</v>
      </c>
      <c r="M20" s="1">
        <f t="shared" si="7"/>
        <v>8.5970429323592404E-2</v>
      </c>
      <c r="N20" s="1">
        <f t="shared" si="8"/>
        <v>4.6527626202074819</v>
      </c>
      <c r="O20" t="s">
        <v>37</v>
      </c>
    </row>
    <row r="21" spans="1:15" x14ac:dyDescent="0.35">
      <c r="A21" s="11">
        <v>10</v>
      </c>
      <c r="B21" s="10" t="s">
        <v>19</v>
      </c>
      <c r="C21" s="9">
        <v>2.1</v>
      </c>
      <c r="D21" s="8" t="s">
        <v>17</v>
      </c>
      <c r="E21" s="7" t="str">
        <f t="shared" si="0"/>
        <v>Significantly Different</v>
      </c>
      <c r="G21">
        <f t="shared" si="1"/>
        <v>2.1</v>
      </c>
      <c r="H21">
        <f t="shared" si="2"/>
        <v>6</v>
      </c>
      <c r="I21" t="str">
        <f t="shared" si="3"/>
        <v>+/-</v>
      </c>
      <c r="J21" t="str">
        <f t="shared" si="4"/>
        <v>0.1</v>
      </c>
      <c r="K21" s="1">
        <f t="shared" si="5"/>
        <v>6.0790273556231005E-2</v>
      </c>
      <c r="L21" s="1">
        <f t="shared" si="6"/>
        <v>0.39999999999999991</v>
      </c>
      <c r="M21" s="1">
        <f t="shared" si="7"/>
        <v>8.5970429323592404E-2</v>
      </c>
      <c r="N21" s="1">
        <f t="shared" si="8"/>
        <v>4.6527626202074819</v>
      </c>
      <c r="O21" t="s">
        <v>29</v>
      </c>
    </row>
    <row r="22" spans="1:15" x14ac:dyDescent="0.35">
      <c r="A22" s="11">
        <v>12</v>
      </c>
      <c r="B22" s="10" t="s">
        <v>28</v>
      </c>
      <c r="C22" s="9">
        <v>2</v>
      </c>
      <c r="D22" s="8" t="s">
        <v>23</v>
      </c>
      <c r="E22" s="7" t="str">
        <f t="shared" si="0"/>
        <v>Significantly Different</v>
      </c>
      <c r="G22">
        <f t="shared" si="1"/>
        <v>2</v>
      </c>
      <c r="H22">
        <f t="shared" si="2"/>
        <v>6</v>
      </c>
      <c r="I22" t="str">
        <f t="shared" si="3"/>
        <v>+/-</v>
      </c>
      <c r="J22" t="str">
        <f t="shared" si="4"/>
        <v>0.2</v>
      </c>
      <c r="K22" s="1">
        <f t="shared" si="5"/>
        <v>0.12158054711246201</v>
      </c>
      <c r="L22" s="1">
        <f t="shared" si="6"/>
        <v>0.5</v>
      </c>
      <c r="M22" s="1">
        <f t="shared" si="7"/>
        <v>0.1359311840425404</v>
      </c>
      <c r="N22" s="1">
        <f t="shared" si="8"/>
        <v>3.6783318229871544</v>
      </c>
      <c r="O22" t="s">
        <v>13</v>
      </c>
    </row>
    <row r="23" spans="1:15" x14ac:dyDescent="0.35">
      <c r="A23" s="11">
        <v>13</v>
      </c>
      <c r="B23" s="10" t="s">
        <v>40</v>
      </c>
      <c r="C23" s="9">
        <v>1.7</v>
      </c>
      <c r="D23" s="8" t="s">
        <v>23</v>
      </c>
      <c r="E23" s="7" t="str">
        <f t="shared" si="0"/>
        <v>Significantly Different</v>
      </c>
      <c r="G23">
        <f t="shared" si="1"/>
        <v>1.7</v>
      </c>
      <c r="H23">
        <f t="shared" si="2"/>
        <v>6</v>
      </c>
      <c r="I23" t="str">
        <f t="shared" si="3"/>
        <v>+/-</v>
      </c>
      <c r="J23" t="str">
        <f t="shared" si="4"/>
        <v>0.2</v>
      </c>
      <c r="K23" s="1">
        <f t="shared" si="5"/>
        <v>0.12158054711246201</v>
      </c>
      <c r="L23" s="1">
        <f t="shared" si="6"/>
        <v>0.8</v>
      </c>
      <c r="M23" s="1">
        <f t="shared" si="7"/>
        <v>0.1359311840425404</v>
      </c>
      <c r="N23" s="1">
        <f t="shared" si="8"/>
        <v>5.8853309167794468</v>
      </c>
      <c r="O23" t="s">
        <v>67</v>
      </c>
    </row>
    <row r="24" spans="1:15" x14ac:dyDescent="0.35">
      <c r="A24" s="11">
        <v>14</v>
      </c>
      <c r="B24" s="10" t="s">
        <v>48</v>
      </c>
      <c r="C24" s="9">
        <v>1.6</v>
      </c>
      <c r="D24" s="8" t="s">
        <v>47</v>
      </c>
      <c r="E24" s="7" t="str">
        <f t="shared" si="0"/>
        <v>Significantly Different</v>
      </c>
      <c r="G24">
        <f t="shared" si="1"/>
        <v>1.6</v>
      </c>
      <c r="H24">
        <f t="shared" si="2"/>
        <v>6</v>
      </c>
      <c r="I24" t="str">
        <f t="shared" si="3"/>
        <v>+/-</v>
      </c>
      <c r="J24" t="str">
        <f t="shared" si="4"/>
        <v>0.5</v>
      </c>
      <c r="K24" s="1">
        <f t="shared" si="5"/>
        <v>0.303951367781155</v>
      </c>
      <c r="L24" s="1">
        <f t="shared" si="6"/>
        <v>0.89999999999999991</v>
      </c>
      <c r="M24" s="1">
        <f t="shared" si="7"/>
        <v>0.30997079109986531</v>
      </c>
      <c r="N24" s="1">
        <f t="shared" si="8"/>
        <v>2.9034993807208145</v>
      </c>
      <c r="O24" t="s">
        <v>50</v>
      </c>
    </row>
    <row r="25" spans="1:15" x14ac:dyDescent="0.35">
      <c r="A25" s="11">
        <v>15</v>
      </c>
      <c r="B25" s="10" t="s">
        <v>22</v>
      </c>
      <c r="C25" s="9">
        <v>1.5</v>
      </c>
      <c r="D25" s="8" t="s">
        <v>17</v>
      </c>
      <c r="E25" s="7" t="str">
        <f t="shared" si="0"/>
        <v>Significantly Different</v>
      </c>
      <c r="G25">
        <f t="shared" si="1"/>
        <v>1.5</v>
      </c>
      <c r="H25">
        <f t="shared" si="2"/>
        <v>6</v>
      </c>
      <c r="I25" t="str">
        <f t="shared" si="3"/>
        <v>+/-</v>
      </c>
      <c r="J25" t="str">
        <f t="shared" si="4"/>
        <v>0.1</v>
      </c>
      <c r="K25" s="1">
        <f t="shared" si="5"/>
        <v>6.0790273556231005E-2</v>
      </c>
      <c r="L25" s="1">
        <f t="shared" si="6"/>
        <v>1</v>
      </c>
      <c r="M25" s="1">
        <f t="shared" si="7"/>
        <v>8.5970429323592404E-2</v>
      </c>
      <c r="N25" s="1">
        <f t="shared" si="8"/>
        <v>11.631906550518707</v>
      </c>
      <c r="O25" t="s">
        <v>66</v>
      </c>
    </row>
    <row r="26" spans="1:15" x14ac:dyDescent="0.35">
      <c r="A26" s="11">
        <v>16</v>
      </c>
      <c r="B26" s="10" t="s">
        <v>60</v>
      </c>
      <c r="C26" s="9">
        <v>1.4</v>
      </c>
      <c r="D26" s="8" t="s">
        <v>17</v>
      </c>
      <c r="E26" s="7" t="str">
        <f t="shared" si="0"/>
        <v>Significantly Different</v>
      </c>
      <c r="G26">
        <f t="shared" si="1"/>
        <v>1.4</v>
      </c>
      <c r="H26">
        <f t="shared" si="2"/>
        <v>6</v>
      </c>
      <c r="I26" t="str">
        <f t="shared" si="3"/>
        <v>+/-</v>
      </c>
      <c r="J26" t="str">
        <f t="shared" si="4"/>
        <v>0.1</v>
      </c>
      <c r="K26" s="1">
        <f t="shared" si="5"/>
        <v>6.0790273556231005E-2</v>
      </c>
      <c r="L26" s="1">
        <f t="shared" si="6"/>
        <v>1.1000000000000001</v>
      </c>
      <c r="M26" s="1">
        <f t="shared" si="7"/>
        <v>8.5970429323592404E-2</v>
      </c>
      <c r="N26" s="1">
        <f t="shared" si="8"/>
        <v>12.795097205570579</v>
      </c>
      <c r="O26" t="s">
        <v>65</v>
      </c>
    </row>
    <row r="27" spans="1:15" x14ac:dyDescent="0.35">
      <c r="A27" s="11">
        <v>17</v>
      </c>
      <c r="B27" s="10" t="s">
        <v>59</v>
      </c>
      <c r="C27" s="9">
        <v>1.3</v>
      </c>
      <c r="D27" s="8" t="s">
        <v>17</v>
      </c>
      <c r="E27" s="7" t="str">
        <f t="shared" si="0"/>
        <v>Significantly Different</v>
      </c>
      <c r="G27">
        <f t="shared" si="1"/>
        <v>1.3</v>
      </c>
      <c r="H27">
        <f t="shared" si="2"/>
        <v>6</v>
      </c>
      <c r="I27" t="str">
        <f t="shared" si="3"/>
        <v>+/-</v>
      </c>
      <c r="J27" t="str">
        <f t="shared" si="4"/>
        <v>0.1</v>
      </c>
      <c r="K27" s="1">
        <f t="shared" si="5"/>
        <v>6.0790273556231005E-2</v>
      </c>
      <c r="L27" s="1">
        <f t="shared" si="6"/>
        <v>1.2</v>
      </c>
      <c r="M27" s="1">
        <f t="shared" si="7"/>
        <v>8.5970429323592404E-2</v>
      </c>
      <c r="N27" s="1">
        <f t="shared" si="8"/>
        <v>13.958287860622448</v>
      </c>
      <c r="O27" t="s">
        <v>63</v>
      </c>
    </row>
    <row r="28" spans="1:15" x14ac:dyDescent="0.35">
      <c r="A28" s="11">
        <v>17</v>
      </c>
      <c r="B28" s="10" t="s">
        <v>27</v>
      </c>
      <c r="C28" s="9">
        <v>1.3</v>
      </c>
      <c r="D28" s="8" t="s">
        <v>23</v>
      </c>
      <c r="E28" s="7" t="str">
        <f t="shared" si="0"/>
        <v>Significantly Different</v>
      </c>
      <c r="G28">
        <f t="shared" si="1"/>
        <v>1.3</v>
      </c>
      <c r="H28">
        <f t="shared" si="2"/>
        <v>6</v>
      </c>
      <c r="I28" t="str">
        <f t="shared" si="3"/>
        <v>+/-</v>
      </c>
      <c r="J28" t="str">
        <f t="shared" si="4"/>
        <v>0.2</v>
      </c>
      <c r="K28" s="1">
        <f t="shared" si="5"/>
        <v>0.12158054711246201</v>
      </c>
      <c r="L28" s="1">
        <f t="shared" si="6"/>
        <v>1.2</v>
      </c>
      <c r="M28" s="1">
        <f t="shared" si="7"/>
        <v>0.1359311840425404</v>
      </c>
      <c r="N28" s="1">
        <f t="shared" si="8"/>
        <v>8.8279963751691692</v>
      </c>
      <c r="O28" t="s">
        <v>64</v>
      </c>
    </row>
    <row r="29" spans="1:15" x14ac:dyDescent="0.35">
      <c r="A29" s="11">
        <v>19</v>
      </c>
      <c r="B29" s="10" t="s">
        <v>36</v>
      </c>
      <c r="C29" s="9">
        <v>1.2</v>
      </c>
      <c r="D29" s="8" t="s">
        <v>41</v>
      </c>
      <c r="E29" s="7" t="str">
        <f t="shared" si="0"/>
        <v>Significantly Different</v>
      </c>
      <c r="G29">
        <f t="shared" si="1"/>
        <v>1.2</v>
      </c>
      <c r="H29">
        <f t="shared" si="2"/>
        <v>6</v>
      </c>
      <c r="I29" t="str">
        <f t="shared" si="3"/>
        <v>+/-</v>
      </c>
      <c r="J29" t="str">
        <f t="shared" si="4"/>
        <v>0.3</v>
      </c>
      <c r="K29" s="1">
        <f t="shared" si="5"/>
        <v>0.18237082066869301</v>
      </c>
      <c r="L29" s="1">
        <f t="shared" si="6"/>
        <v>1.3</v>
      </c>
      <c r="M29" s="1">
        <f t="shared" si="7"/>
        <v>0.19223572402239389</v>
      </c>
      <c r="N29" s="1">
        <f t="shared" si="8"/>
        <v>6.7625307762700793</v>
      </c>
      <c r="O29" t="s">
        <v>39</v>
      </c>
    </row>
    <row r="30" spans="1:15" x14ac:dyDescent="0.35">
      <c r="A30" s="11">
        <v>20</v>
      </c>
      <c r="B30" s="10" t="s">
        <v>37</v>
      </c>
      <c r="C30" s="9">
        <v>1</v>
      </c>
      <c r="D30" s="8" t="s">
        <v>17</v>
      </c>
      <c r="E30" s="7" t="str">
        <f t="shared" si="0"/>
        <v>Significantly Different</v>
      </c>
      <c r="G30">
        <f t="shared" si="1"/>
        <v>1</v>
      </c>
      <c r="H30">
        <f t="shared" si="2"/>
        <v>6</v>
      </c>
      <c r="I30" t="str">
        <f t="shared" si="3"/>
        <v>+/-</v>
      </c>
      <c r="J30" t="str">
        <f t="shared" si="4"/>
        <v>0.1</v>
      </c>
      <c r="K30" s="1">
        <f t="shared" si="5"/>
        <v>6.0790273556231005E-2</v>
      </c>
      <c r="L30" s="1">
        <f t="shared" si="6"/>
        <v>1.5</v>
      </c>
      <c r="M30" s="1">
        <f t="shared" si="7"/>
        <v>8.5970429323592404E-2</v>
      </c>
      <c r="N30" s="1">
        <f t="shared" si="8"/>
        <v>17.44785982577806</v>
      </c>
      <c r="O30" t="s">
        <v>62</v>
      </c>
    </row>
    <row r="31" spans="1:15" x14ac:dyDescent="0.35">
      <c r="A31" s="11">
        <v>21</v>
      </c>
      <c r="B31" s="10" t="s">
        <v>44</v>
      </c>
      <c r="C31" s="9">
        <v>0.9</v>
      </c>
      <c r="D31" s="8" t="s">
        <v>12</v>
      </c>
      <c r="E31" s="7" t="str">
        <f t="shared" si="0"/>
        <v>Significantly Different</v>
      </c>
      <c r="G31">
        <f t="shared" si="1"/>
        <v>0.9</v>
      </c>
      <c r="H31">
        <f t="shared" si="2"/>
        <v>6</v>
      </c>
      <c r="I31" t="str">
        <f t="shared" si="3"/>
        <v>+/-</v>
      </c>
      <c r="J31" t="str">
        <f t="shared" si="4"/>
        <v>0.4</v>
      </c>
      <c r="K31" s="1">
        <f t="shared" si="5"/>
        <v>0.24316109422492402</v>
      </c>
      <c r="L31" s="1">
        <f t="shared" si="6"/>
        <v>1.6</v>
      </c>
      <c r="M31" s="1">
        <f t="shared" si="7"/>
        <v>0.25064471888253259</v>
      </c>
      <c r="N31" s="1">
        <f t="shared" si="8"/>
        <v>6.3835376509562831</v>
      </c>
      <c r="O31" t="s">
        <v>26</v>
      </c>
    </row>
    <row r="32" spans="1:15" x14ac:dyDescent="0.35">
      <c r="A32" s="11">
        <v>21</v>
      </c>
      <c r="B32" s="10" t="s">
        <v>42</v>
      </c>
      <c r="C32" s="9">
        <v>0.9</v>
      </c>
      <c r="D32" s="8" t="s">
        <v>17</v>
      </c>
      <c r="E32" s="7" t="str">
        <f t="shared" si="0"/>
        <v>Significantly Different</v>
      </c>
      <c r="G32">
        <f t="shared" si="1"/>
        <v>0.9</v>
      </c>
      <c r="H32">
        <f t="shared" si="2"/>
        <v>6</v>
      </c>
      <c r="I32" t="str">
        <f t="shared" si="3"/>
        <v>+/-</v>
      </c>
      <c r="J32" t="str">
        <f t="shared" si="4"/>
        <v>0.1</v>
      </c>
      <c r="K32" s="1">
        <f t="shared" si="5"/>
        <v>6.0790273556231005E-2</v>
      </c>
      <c r="L32" s="1">
        <f t="shared" si="6"/>
        <v>1.6</v>
      </c>
      <c r="M32" s="1">
        <f t="shared" si="7"/>
        <v>8.5970429323592404E-2</v>
      </c>
      <c r="N32" s="1">
        <f t="shared" si="8"/>
        <v>18.611050480829931</v>
      </c>
      <c r="O32" t="s">
        <v>56</v>
      </c>
    </row>
    <row r="33" spans="1:15" x14ac:dyDescent="0.35">
      <c r="A33" s="11">
        <v>21</v>
      </c>
      <c r="B33" s="10" t="s">
        <v>14</v>
      </c>
      <c r="C33" s="9">
        <v>0.9</v>
      </c>
      <c r="D33" s="8" t="s">
        <v>17</v>
      </c>
      <c r="E33" s="7" t="str">
        <f t="shared" si="0"/>
        <v>Significantly Different</v>
      </c>
      <c r="G33">
        <f t="shared" si="1"/>
        <v>0.9</v>
      </c>
      <c r="H33">
        <f t="shared" si="2"/>
        <v>6</v>
      </c>
      <c r="I33" t="str">
        <f t="shared" si="3"/>
        <v>+/-</v>
      </c>
      <c r="J33" t="str">
        <f t="shared" si="4"/>
        <v>0.1</v>
      </c>
      <c r="K33" s="1">
        <f t="shared" si="5"/>
        <v>6.0790273556231005E-2</v>
      </c>
      <c r="L33" s="1">
        <f t="shared" si="6"/>
        <v>1.6</v>
      </c>
      <c r="M33" s="1">
        <f t="shared" si="7"/>
        <v>8.5970429323592404E-2</v>
      </c>
      <c r="N33" s="1">
        <f t="shared" si="8"/>
        <v>18.611050480829931</v>
      </c>
      <c r="O33" t="s">
        <v>61</v>
      </c>
    </row>
    <row r="34" spans="1:15" x14ac:dyDescent="0.35">
      <c r="A34" s="11">
        <v>24</v>
      </c>
      <c r="B34" s="10" t="s">
        <v>61</v>
      </c>
      <c r="C34" s="9">
        <v>0.8</v>
      </c>
      <c r="D34" s="8" t="s">
        <v>17</v>
      </c>
      <c r="E34" s="7" t="str">
        <f t="shared" si="0"/>
        <v>Significantly Different</v>
      </c>
      <c r="G34">
        <f t="shared" si="1"/>
        <v>0.8</v>
      </c>
      <c r="H34">
        <f t="shared" si="2"/>
        <v>6</v>
      </c>
      <c r="I34" t="str">
        <f t="shared" si="3"/>
        <v>+/-</v>
      </c>
      <c r="J34" t="str">
        <f t="shared" si="4"/>
        <v>0.1</v>
      </c>
      <c r="K34" s="1">
        <f t="shared" si="5"/>
        <v>6.0790273556231005E-2</v>
      </c>
      <c r="L34" s="1">
        <f t="shared" si="6"/>
        <v>1.7</v>
      </c>
      <c r="M34" s="1">
        <f t="shared" si="7"/>
        <v>8.5970429323592404E-2</v>
      </c>
      <c r="N34" s="1">
        <f t="shared" si="8"/>
        <v>19.774241135881802</v>
      </c>
      <c r="O34" t="s">
        <v>60</v>
      </c>
    </row>
    <row r="35" spans="1:15" x14ac:dyDescent="0.35">
      <c r="A35" s="11">
        <v>24</v>
      </c>
      <c r="B35" s="10" t="s">
        <v>57</v>
      </c>
      <c r="C35" s="9">
        <v>0.8</v>
      </c>
      <c r="D35" s="8" t="s">
        <v>17</v>
      </c>
      <c r="E35" s="7" t="str">
        <f t="shared" si="0"/>
        <v>Significantly Different</v>
      </c>
      <c r="G35">
        <f t="shared" si="1"/>
        <v>0.8</v>
      </c>
      <c r="H35">
        <f t="shared" si="2"/>
        <v>6</v>
      </c>
      <c r="I35" t="str">
        <f t="shared" si="3"/>
        <v>+/-</v>
      </c>
      <c r="J35" t="str">
        <f t="shared" si="4"/>
        <v>0.1</v>
      </c>
      <c r="K35" s="1">
        <f t="shared" si="5"/>
        <v>6.0790273556231005E-2</v>
      </c>
      <c r="L35" s="1">
        <f t="shared" si="6"/>
        <v>1.7</v>
      </c>
      <c r="M35" s="1">
        <f t="shared" si="7"/>
        <v>8.5970429323592404E-2</v>
      </c>
      <c r="N35" s="1">
        <f t="shared" si="8"/>
        <v>19.774241135881802</v>
      </c>
      <c r="O35" t="s">
        <v>35</v>
      </c>
    </row>
    <row r="36" spans="1:15" x14ac:dyDescent="0.35">
      <c r="A36" s="11">
        <v>24</v>
      </c>
      <c r="B36" s="10" t="s">
        <v>45</v>
      </c>
      <c r="C36" s="9">
        <v>0.8</v>
      </c>
      <c r="D36" s="8" t="s">
        <v>17</v>
      </c>
      <c r="E36" s="7" t="str">
        <f t="shared" si="0"/>
        <v>Significantly Different</v>
      </c>
      <c r="G36">
        <f t="shared" si="1"/>
        <v>0.8</v>
      </c>
      <c r="H36">
        <f t="shared" si="2"/>
        <v>6</v>
      </c>
      <c r="I36" t="str">
        <f t="shared" si="3"/>
        <v>+/-</v>
      </c>
      <c r="J36" t="str">
        <f t="shared" si="4"/>
        <v>0.1</v>
      </c>
      <c r="K36" s="1">
        <f t="shared" si="5"/>
        <v>6.0790273556231005E-2</v>
      </c>
      <c r="L36" s="1">
        <f t="shared" si="6"/>
        <v>1.7</v>
      </c>
      <c r="M36" s="1">
        <f t="shared" si="7"/>
        <v>8.5970429323592404E-2</v>
      </c>
      <c r="N36" s="1">
        <f t="shared" si="8"/>
        <v>19.774241135881802</v>
      </c>
      <c r="O36" t="s">
        <v>57</v>
      </c>
    </row>
    <row r="37" spans="1:15" x14ac:dyDescent="0.35">
      <c r="A37" s="11">
        <v>24</v>
      </c>
      <c r="B37" s="10" t="s">
        <v>24</v>
      </c>
      <c r="C37" s="9">
        <v>0.8</v>
      </c>
      <c r="D37" s="8" t="s">
        <v>17</v>
      </c>
      <c r="E37" s="7" t="str">
        <f t="shared" si="0"/>
        <v>Significantly Different</v>
      </c>
      <c r="G37">
        <f t="shared" si="1"/>
        <v>0.8</v>
      </c>
      <c r="H37">
        <f t="shared" si="2"/>
        <v>6</v>
      </c>
      <c r="I37" t="str">
        <f t="shared" si="3"/>
        <v>+/-</v>
      </c>
      <c r="J37" t="str">
        <f t="shared" si="4"/>
        <v>0.1</v>
      </c>
      <c r="K37" s="1">
        <f t="shared" si="5"/>
        <v>6.0790273556231005E-2</v>
      </c>
      <c r="L37" s="1">
        <f t="shared" si="6"/>
        <v>1.7</v>
      </c>
      <c r="M37" s="1">
        <f t="shared" si="7"/>
        <v>8.5970429323592404E-2</v>
      </c>
      <c r="N37" s="1">
        <f t="shared" si="8"/>
        <v>19.774241135881802</v>
      </c>
      <c r="O37" t="s">
        <v>55</v>
      </c>
    </row>
    <row r="38" spans="1:15" x14ac:dyDescent="0.35">
      <c r="A38" s="11">
        <v>24</v>
      </c>
      <c r="B38" s="10" t="s">
        <v>11</v>
      </c>
      <c r="C38" s="9">
        <v>0.8</v>
      </c>
      <c r="D38" s="8" t="s">
        <v>41</v>
      </c>
      <c r="E38" s="7" t="str">
        <f t="shared" si="0"/>
        <v>Significantly Different</v>
      </c>
      <c r="G38">
        <f t="shared" si="1"/>
        <v>0.8</v>
      </c>
      <c r="H38">
        <f t="shared" si="2"/>
        <v>6</v>
      </c>
      <c r="I38" t="str">
        <f t="shared" si="3"/>
        <v>+/-</v>
      </c>
      <c r="J38" t="str">
        <f t="shared" si="4"/>
        <v>0.3</v>
      </c>
      <c r="K38" s="1">
        <f t="shared" si="5"/>
        <v>0.18237082066869301</v>
      </c>
      <c r="L38" s="1">
        <f t="shared" si="6"/>
        <v>1.7</v>
      </c>
      <c r="M38" s="1">
        <f t="shared" si="7"/>
        <v>0.19223572402239389</v>
      </c>
      <c r="N38" s="1">
        <f t="shared" si="8"/>
        <v>8.8433094766608722</v>
      </c>
      <c r="O38" t="s">
        <v>54</v>
      </c>
    </row>
    <row r="39" spans="1:15" x14ac:dyDescent="0.35">
      <c r="A39" s="11">
        <v>29</v>
      </c>
      <c r="B39" s="10" t="s">
        <v>29</v>
      </c>
      <c r="C39" s="9">
        <v>0.7</v>
      </c>
      <c r="D39" s="8" t="s">
        <v>17</v>
      </c>
      <c r="E39" s="7" t="str">
        <f t="shared" si="0"/>
        <v>Significantly Different</v>
      </c>
      <c r="G39">
        <f t="shared" si="1"/>
        <v>0.7</v>
      </c>
      <c r="H39">
        <f t="shared" si="2"/>
        <v>6</v>
      </c>
      <c r="I39" t="str">
        <f t="shared" si="3"/>
        <v>+/-</v>
      </c>
      <c r="J39" t="str">
        <f t="shared" si="4"/>
        <v>0.1</v>
      </c>
      <c r="K39" s="1">
        <f t="shared" si="5"/>
        <v>6.0790273556231005E-2</v>
      </c>
      <c r="L39" s="1">
        <f t="shared" si="6"/>
        <v>1.8</v>
      </c>
      <c r="M39" s="1">
        <f t="shared" si="7"/>
        <v>8.5970429323592404E-2</v>
      </c>
      <c r="N39" s="1">
        <f t="shared" si="8"/>
        <v>20.937431790933672</v>
      </c>
      <c r="O39" t="s">
        <v>28</v>
      </c>
    </row>
    <row r="40" spans="1:15" x14ac:dyDescent="0.35">
      <c r="A40" s="11">
        <v>29</v>
      </c>
      <c r="B40" s="10" t="s">
        <v>39</v>
      </c>
      <c r="C40" s="9">
        <v>0.7</v>
      </c>
      <c r="D40" s="8" t="s">
        <v>17</v>
      </c>
      <c r="E40" s="7" t="str">
        <f t="shared" si="0"/>
        <v>Significantly Different</v>
      </c>
      <c r="G40">
        <f t="shared" si="1"/>
        <v>0.7</v>
      </c>
      <c r="H40">
        <f t="shared" si="2"/>
        <v>6</v>
      </c>
      <c r="I40" t="str">
        <f t="shared" si="3"/>
        <v>+/-</v>
      </c>
      <c r="J40" t="str">
        <f t="shared" si="4"/>
        <v>0.1</v>
      </c>
      <c r="K40" s="1">
        <f t="shared" si="5"/>
        <v>6.0790273556231005E-2</v>
      </c>
      <c r="L40" s="1">
        <f t="shared" si="6"/>
        <v>1.8</v>
      </c>
      <c r="M40" s="1">
        <f t="shared" si="7"/>
        <v>8.5970429323592404E-2</v>
      </c>
      <c r="N40" s="1">
        <f t="shared" si="8"/>
        <v>20.937431790933672</v>
      </c>
      <c r="O40" t="s">
        <v>52</v>
      </c>
    </row>
    <row r="41" spans="1:15" x14ac:dyDescent="0.35">
      <c r="A41" s="11">
        <v>31</v>
      </c>
      <c r="B41" s="10" t="s">
        <v>66</v>
      </c>
      <c r="C41" s="9">
        <v>0.6</v>
      </c>
      <c r="D41" s="8" t="s">
        <v>17</v>
      </c>
      <c r="E41" s="7" t="str">
        <f t="shared" si="0"/>
        <v>Significantly Different</v>
      </c>
      <c r="G41">
        <f t="shared" si="1"/>
        <v>0.6</v>
      </c>
      <c r="H41">
        <f t="shared" si="2"/>
        <v>6</v>
      </c>
      <c r="I41" t="str">
        <f t="shared" si="3"/>
        <v>+/-</v>
      </c>
      <c r="J41" t="str">
        <f t="shared" si="4"/>
        <v>0.1</v>
      </c>
      <c r="K41" s="1">
        <f t="shared" si="5"/>
        <v>6.0790273556231005E-2</v>
      </c>
      <c r="L41" s="1">
        <f t="shared" si="6"/>
        <v>1.9</v>
      </c>
      <c r="M41" s="1">
        <f t="shared" si="7"/>
        <v>8.5970429323592404E-2</v>
      </c>
      <c r="N41" s="1">
        <f t="shared" si="8"/>
        <v>22.100622445985543</v>
      </c>
      <c r="O41" t="s">
        <v>31</v>
      </c>
    </row>
    <row r="42" spans="1:15" x14ac:dyDescent="0.35">
      <c r="A42" s="11">
        <v>32</v>
      </c>
      <c r="B42" s="10" t="s">
        <v>67</v>
      </c>
      <c r="C42" s="9">
        <v>0.5</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0.5</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2</v>
      </c>
      <c r="M42" s="1">
        <f t="shared" ref="M42:M62" si="16">IF(AND(ISNUMBER(K42),ISNUMBER($I$7)),SQRT(K42^2+($I$7)^2),"N/A")</f>
        <v>0.1359311840425404</v>
      </c>
      <c r="N42" s="1">
        <f t="shared" ref="N42:N73" si="17">IF(AND(ISNUMBER(L42),ISNUMBER(M42),M42&lt;&gt;0),L42/M42,"NA")</f>
        <v>14.713327291948618</v>
      </c>
      <c r="O42" t="s">
        <v>21</v>
      </c>
    </row>
    <row r="43" spans="1:15" x14ac:dyDescent="0.35">
      <c r="A43" s="11">
        <v>32</v>
      </c>
      <c r="B43" s="10" t="s">
        <v>65</v>
      </c>
      <c r="C43" s="9">
        <v>0.5</v>
      </c>
      <c r="D43" s="8" t="s">
        <v>17</v>
      </c>
      <c r="E43" s="7" t="str">
        <f t="shared" si="9"/>
        <v>Significantly Different</v>
      </c>
      <c r="G43">
        <f t="shared" si="10"/>
        <v>0.5</v>
      </c>
      <c r="H43">
        <f t="shared" si="11"/>
        <v>6</v>
      </c>
      <c r="I43" t="str">
        <f t="shared" si="12"/>
        <v>+/-</v>
      </c>
      <c r="J43" t="str">
        <f t="shared" si="13"/>
        <v>0.1</v>
      </c>
      <c r="K43" s="1">
        <f t="shared" si="14"/>
        <v>6.0790273556231005E-2</v>
      </c>
      <c r="L43" s="1">
        <f t="shared" si="15"/>
        <v>2</v>
      </c>
      <c r="M43" s="1">
        <f t="shared" si="16"/>
        <v>8.5970429323592404E-2</v>
      </c>
      <c r="N43" s="1">
        <f t="shared" si="17"/>
        <v>23.263813101037414</v>
      </c>
      <c r="O43" t="s">
        <v>33</v>
      </c>
    </row>
    <row r="44" spans="1:15" x14ac:dyDescent="0.35">
      <c r="A44" s="11">
        <v>32</v>
      </c>
      <c r="B44" s="10" t="s">
        <v>64</v>
      </c>
      <c r="C44" s="9">
        <v>0.5</v>
      </c>
      <c r="D44" s="8" t="s">
        <v>17</v>
      </c>
      <c r="E44" s="7" t="str">
        <f t="shared" si="9"/>
        <v>Significantly Different</v>
      </c>
      <c r="G44">
        <f t="shared" si="10"/>
        <v>0.5</v>
      </c>
      <c r="H44">
        <f t="shared" si="11"/>
        <v>6</v>
      </c>
      <c r="I44" t="str">
        <f t="shared" si="12"/>
        <v>+/-</v>
      </c>
      <c r="J44" t="str">
        <f t="shared" si="13"/>
        <v>0.1</v>
      </c>
      <c r="K44" s="1">
        <f t="shared" si="14"/>
        <v>6.0790273556231005E-2</v>
      </c>
      <c r="L44" s="1">
        <f t="shared" si="15"/>
        <v>2</v>
      </c>
      <c r="M44" s="1">
        <f t="shared" si="16"/>
        <v>8.5970429323592404E-2</v>
      </c>
      <c r="N44" s="1">
        <f t="shared" si="17"/>
        <v>23.263813101037414</v>
      </c>
      <c r="O44" t="s">
        <v>49</v>
      </c>
    </row>
    <row r="45" spans="1:15" x14ac:dyDescent="0.35">
      <c r="A45" s="11">
        <v>32</v>
      </c>
      <c r="B45" s="10" t="s">
        <v>49</v>
      </c>
      <c r="C45" s="9">
        <v>0.5</v>
      </c>
      <c r="D45" s="8" t="s">
        <v>17</v>
      </c>
      <c r="E45" s="7" t="str">
        <f t="shared" si="9"/>
        <v>Significantly Different</v>
      </c>
      <c r="G45">
        <f t="shared" si="10"/>
        <v>0.5</v>
      </c>
      <c r="H45">
        <f t="shared" si="11"/>
        <v>6</v>
      </c>
      <c r="I45" t="str">
        <f t="shared" si="12"/>
        <v>+/-</v>
      </c>
      <c r="J45" t="str">
        <f t="shared" si="13"/>
        <v>0.1</v>
      </c>
      <c r="K45" s="1">
        <f t="shared" si="14"/>
        <v>6.0790273556231005E-2</v>
      </c>
      <c r="L45" s="1">
        <f t="shared" si="15"/>
        <v>2</v>
      </c>
      <c r="M45" s="1">
        <f t="shared" si="16"/>
        <v>8.5970429323592404E-2</v>
      </c>
      <c r="N45" s="1">
        <f t="shared" si="17"/>
        <v>23.263813101037414</v>
      </c>
      <c r="O45" t="s">
        <v>46</v>
      </c>
    </row>
    <row r="46" spans="1:15" x14ac:dyDescent="0.35">
      <c r="A46" s="11">
        <v>32</v>
      </c>
      <c r="B46" s="10" t="s">
        <v>25</v>
      </c>
      <c r="C46" s="9">
        <v>0.5</v>
      </c>
      <c r="D46" s="8" t="s">
        <v>23</v>
      </c>
      <c r="E46" s="7" t="str">
        <f t="shared" si="9"/>
        <v>Significantly Different</v>
      </c>
      <c r="G46">
        <f t="shared" si="10"/>
        <v>0.5</v>
      </c>
      <c r="H46">
        <f t="shared" si="11"/>
        <v>6</v>
      </c>
      <c r="I46" t="str">
        <f t="shared" si="12"/>
        <v>+/-</v>
      </c>
      <c r="J46" t="str">
        <f t="shared" si="13"/>
        <v>0.2</v>
      </c>
      <c r="K46" s="1">
        <f t="shared" si="14"/>
        <v>0.12158054711246201</v>
      </c>
      <c r="L46" s="1">
        <f t="shared" si="15"/>
        <v>2</v>
      </c>
      <c r="M46" s="1">
        <f t="shared" si="16"/>
        <v>0.1359311840425404</v>
      </c>
      <c r="N46" s="1">
        <f t="shared" si="17"/>
        <v>14.713327291948618</v>
      </c>
      <c r="O46" t="s">
        <v>45</v>
      </c>
    </row>
    <row r="47" spans="1:15" x14ac:dyDescent="0.35">
      <c r="A47" s="11">
        <v>37</v>
      </c>
      <c r="B47" s="10" t="s">
        <v>55</v>
      </c>
      <c r="C47" s="9">
        <v>0.4</v>
      </c>
      <c r="D47" s="8" t="s">
        <v>23</v>
      </c>
      <c r="E47" s="7" t="str">
        <f t="shared" si="9"/>
        <v>Significantly Different</v>
      </c>
      <c r="G47">
        <f t="shared" si="10"/>
        <v>0.4</v>
      </c>
      <c r="H47">
        <f t="shared" si="11"/>
        <v>6</v>
      </c>
      <c r="I47" t="str">
        <f t="shared" si="12"/>
        <v>+/-</v>
      </c>
      <c r="J47" t="str">
        <f t="shared" si="13"/>
        <v>0.2</v>
      </c>
      <c r="K47" s="1">
        <f t="shared" si="14"/>
        <v>0.12158054711246201</v>
      </c>
      <c r="L47" s="1">
        <f t="shared" si="15"/>
        <v>2.1</v>
      </c>
      <c r="M47" s="1">
        <f t="shared" si="16"/>
        <v>0.1359311840425404</v>
      </c>
      <c r="N47" s="1">
        <f t="shared" si="17"/>
        <v>15.448993656546049</v>
      </c>
      <c r="O47" t="s">
        <v>43</v>
      </c>
    </row>
    <row r="48" spans="1:15" x14ac:dyDescent="0.35">
      <c r="A48" s="11">
        <v>37</v>
      </c>
      <c r="B48" s="10" t="s">
        <v>54</v>
      </c>
      <c r="C48" s="9">
        <v>0.4</v>
      </c>
      <c r="D48" s="8" t="s">
        <v>17</v>
      </c>
      <c r="E48" s="7" t="str">
        <f t="shared" si="9"/>
        <v>Significantly Different</v>
      </c>
      <c r="G48">
        <f t="shared" si="10"/>
        <v>0.4</v>
      </c>
      <c r="H48">
        <f t="shared" si="11"/>
        <v>6</v>
      </c>
      <c r="I48" t="str">
        <f t="shared" si="12"/>
        <v>+/-</v>
      </c>
      <c r="J48" t="str">
        <f t="shared" si="13"/>
        <v>0.1</v>
      </c>
      <c r="K48" s="1">
        <f t="shared" si="14"/>
        <v>6.0790273556231005E-2</v>
      </c>
      <c r="L48" s="1">
        <f t="shared" si="15"/>
        <v>2.1</v>
      </c>
      <c r="M48" s="1">
        <f t="shared" si="16"/>
        <v>8.5970429323592404E-2</v>
      </c>
      <c r="N48" s="1">
        <f t="shared" si="17"/>
        <v>24.427003756089285</v>
      </c>
      <c r="O48" t="s">
        <v>40</v>
      </c>
    </row>
    <row r="49" spans="1:15" x14ac:dyDescent="0.35">
      <c r="A49" s="11">
        <v>37</v>
      </c>
      <c r="B49" s="10" t="s">
        <v>21</v>
      </c>
      <c r="C49" s="9">
        <v>0.4</v>
      </c>
      <c r="D49" s="8" t="s">
        <v>17</v>
      </c>
      <c r="E49" s="7" t="str">
        <f t="shared" si="9"/>
        <v>Significantly Different</v>
      </c>
      <c r="G49">
        <f t="shared" si="10"/>
        <v>0.4</v>
      </c>
      <c r="H49">
        <f t="shared" si="11"/>
        <v>6</v>
      </c>
      <c r="I49" t="str">
        <f t="shared" si="12"/>
        <v>+/-</v>
      </c>
      <c r="J49" t="str">
        <f t="shared" si="13"/>
        <v>0.1</v>
      </c>
      <c r="K49" s="1">
        <f t="shared" si="14"/>
        <v>6.0790273556231005E-2</v>
      </c>
      <c r="L49" s="1">
        <f t="shared" si="15"/>
        <v>2.1</v>
      </c>
      <c r="M49" s="1">
        <f t="shared" si="16"/>
        <v>8.5970429323592404E-2</v>
      </c>
      <c r="N49" s="1">
        <f t="shared" si="17"/>
        <v>24.427003756089285</v>
      </c>
      <c r="O49" t="s">
        <v>38</v>
      </c>
    </row>
    <row r="50" spans="1:15" x14ac:dyDescent="0.35">
      <c r="A50" s="11">
        <v>37</v>
      </c>
      <c r="B50" s="10" t="s">
        <v>32</v>
      </c>
      <c r="C50" s="9">
        <v>0.4</v>
      </c>
      <c r="D50" s="8" t="s">
        <v>23</v>
      </c>
      <c r="E50" s="7" t="str">
        <f t="shared" si="9"/>
        <v>Significantly Different</v>
      </c>
      <c r="G50">
        <f t="shared" si="10"/>
        <v>0.4</v>
      </c>
      <c r="H50">
        <f t="shared" si="11"/>
        <v>6</v>
      </c>
      <c r="I50" t="str">
        <f t="shared" si="12"/>
        <v>+/-</v>
      </c>
      <c r="J50" t="str">
        <f t="shared" si="13"/>
        <v>0.2</v>
      </c>
      <c r="K50" s="1">
        <f t="shared" si="14"/>
        <v>0.12158054711246201</v>
      </c>
      <c r="L50" s="1">
        <f t="shared" si="15"/>
        <v>2.1</v>
      </c>
      <c r="M50" s="1">
        <f t="shared" si="16"/>
        <v>0.1359311840425404</v>
      </c>
      <c r="N50" s="1">
        <f t="shared" si="17"/>
        <v>15.448993656546049</v>
      </c>
      <c r="O50" t="s">
        <v>36</v>
      </c>
    </row>
    <row r="51" spans="1:15" x14ac:dyDescent="0.35">
      <c r="A51" s="11">
        <v>37</v>
      </c>
      <c r="B51" s="10" t="s">
        <v>30</v>
      </c>
      <c r="C51" s="9">
        <v>0.4</v>
      </c>
      <c r="D51" s="8" t="s">
        <v>17</v>
      </c>
      <c r="E51" s="7" t="str">
        <f t="shared" si="9"/>
        <v>Significantly Different</v>
      </c>
      <c r="G51">
        <f t="shared" si="10"/>
        <v>0.4</v>
      </c>
      <c r="H51">
        <f t="shared" si="11"/>
        <v>6</v>
      </c>
      <c r="I51" t="str">
        <f t="shared" si="12"/>
        <v>+/-</v>
      </c>
      <c r="J51" t="str">
        <f t="shared" si="13"/>
        <v>0.1</v>
      </c>
      <c r="K51" s="1">
        <f t="shared" si="14"/>
        <v>6.0790273556231005E-2</v>
      </c>
      <c r="L51" s="1">
        <f t="shared" si="15"/>
        <v>2.1</v>
      </c>
      <c r="M51" s="1">
        <f t="shared" si="16"/>
        <v>8.5970429323592404E-2</v>
      </c>
      <c r="N51" s="1">
        <f t="shared" si="17"/>
        <v>24.427003756089285</v>
      </c>
      <c r="O51" t="s">
        <v>34</v>
      </c>
    </row>
    <row r="52" spans="1:15" x14ac:dyDescent="0.35">
      <c r="A52" s="11">
        <v>37</v>
      </c>
      <c r="B52" s="10" t="s">
        <v>16</v>
      </c>
      <c r="C52" s="9">
        <v>0.4</v>
      </c>
      <c r="D52" s="8" t="s">
        <v>17</v>
      </c>
      <c r="E52" s="7" t="str">
        <f t="shared" si="9"/>
        <v>Significantly Different</v>
      </c>
      <c r="G52">
        <f t="shared" si="10"/>
        <v>0.4</v>
      </c>
      <c r="H52">
        <f t="shared" si="11"/>
        <v>6</v>
      </c>
      <c r="I52" t="str">
        <f t="shared" si="12"/>
        <v>+/-</v>
      </c>
      <c r="J52" t="str">
        <f t="shared" si="13"/>
        <v>0.1</v>
      </c>
      <c r="K52" s="1">
        <f t="shared" si="14"/>
        <v>6.0790273556231005E-2</v>
      </c>
      <c r="L52" s="1">
        <f t="shared" si="15"/>
        <v>2.1</v>
      </c>
      <c r="M52" s="1">
        <f t="shared" si="16"/>
        <v>8.5970429323592404E-2</v>
      </c>
      <c r="N52" s="1">
        <f t="shared" si="17"/>
        <v>24.427003756089285</v>
      </c>
      <c r="O52" t="s">
        <v>32</v>
      </c>
    </row>
    <row r="53" spans="1:15" x14ac:dyDescent="0.35">
      <c r="A53" s="11">
        <v>43</v>
      </c>
      <c r="B53" s="10" t="s">
        <v>63</v>
      </c>
      <c r="C53" s="9">
        <v>0.3</v>
      </c>
      <c r="D53" s="8" t="s">
        <v>17</v>
      </c>
      <c r="E53" s="7" t="str">
        <f t="shared" si="9"/>
        <v>Significantly Different</v>
      </c>
      <c r="G53">
        <f t="shared" si="10"/>
        <v>0.3</v>
      </c>
      <c r="H53">
        <f t="shared" si="11"/>
        <v>6</v>
      </c>
      <c r="I53" t="str">
        <f t="shared" si="12"/>
        <v>+/-</v>
      </c>
      <c r="J53" t="str">
        <f t="shared" si="13"/>
        <v>0.1</v>
      </c>
      <c r="K53" s="1">
        <f t="shared" si="14"/>
        <v>6.0790273556231005E-2</v>
      </c>
      <c r="L53" s="1">
        <f t="shared" si="15"/>
        <v>2.2000000000000002</v>
      </c>
      <c r="M53" s="1">
        <f t="shared" si="16"/>
        <v>8.5970429323592404E-2</v>
      </c>
      <c r="N53" s="1">
        <f t="shared" si="17"/>
        <v>25.590194411141159</v>
      </c>
      <c r="O53" t="s">
        <v>30</v>
      </c>
    </row>
    <row r="54" spans="1:15" x14ac:dyDescent="0.35">
      <c r="A54" s="11">
        <v>43</v>
      </c>
      <c r="B54" s="10" t="s">
        <v>62</v>
      </c>
      <c r="C54" s="9">
        <v>0.3</v>
      </c>
      <c r="D54" s="8" t="s">
        <v>17</v>
      </c>
      <c r="E54" s="7" t="str">
        <f t="shared" si="9"/>
        <v>Significantly Different</v>
      </c>
      <c r="G54">
        <f t="shared" si="10"/>
        <v>0.3</v>
      </c>
      <c r="H54">
        <f t="shared" si="11"/>
        <v>6</v>
      </c>
      <c r="I54" t="str">
        <f t="shared" si="12"/>
        <v>+/-</v>
      </c>
      <c r="J54" t="str">
        <f t="shared" si="13"/>
        <v>0.1</v>
      </c>
      <c r="K54" s="1">
        <f t="shared" si="14"/>
        <v>6.0790273556231005E-2</v>
      </c>
      <c r="L54" s="1">
        <f t="shared" si="15"/>
        <v>2.2000000000000002</v>
      </c>
      <c r="M54" s="1">
        <f t="shared" si="16"/>
        <v>8.5970429323592404E-2</v>
      </c>
      <c r="N54" s="1">
        <f t="shared" si="17"/>
        <v>25.590194411141159</v>
      </c>
      <c r="O54" t="s">
        <v>24</v>
      </c>
    </row>
    <row r="55" spans="1:15" x14ac:dyDescent="0.35">
      <c r="A55" s="11">
        <v>43</v>
      </c>
      <c r="B55" s="10" t="s">
        <v>52</v>
      </c>
      <c r="C55" s="9">
        <v>0.3</v>
      </c>
      <c r="D55" s="8" t="s">
        <v>17</v>
      </c>
      <c r="E55" s="7" t="str">
        <f t="shared" si="9"/>
        <v>Significantly Different</v>
      </c>
      <c r="G55">
        <f t="shared" si="10"/>
        <v>0.3</v>
      </c>
      <c r="H55">
        <f t="shared" si="11"/>
        <v>6</v>
      </c>
      <c r="I55" t="str">
        <f t="shared" si="12"/>
        <v>+/-</v>
      </c>
      <c r="J55" t="str">
        <f t="shared" si="13"/>
        <v>0.1</v>
      </c>
      <c r="K55" s="1">
        <f t="shared" si="14"/>
        <v>6.0790273556231005E-2</v>
      </c>
      <c r="L55" s="1">
        <f t="shared" si="15"/>
        <v>2.2000000000000002</v>
      </c>
      <c r="M55" s="1">
        <f t="shared" si="16"/>
        <v>8.5970429323592404E-2</v>
      </c>
      <c r="N55" s="1">
        <f t="shared" si="17"/>
        <v>25.590194411141159</v>
      </c>
      <c r="O55" t="s">
        <v>27</v>
      </c>
    </row>
    <row r="56" spans="1:15" x14ac:dyDescent="0.35">
      <c r="A56" s="11">
        <v>43</v>
      </c>
      <c r="B56" s="10" t="s">
        <v>46</v>
      </c>
      <c r="C56" s="9">
        <v>0.3</v>
      </c>
      <c r="D56" s="8" t="s">
        <v>17</v>
      </c>
      <c r="E56" s="7" t="str">
        <f t="shared" si="9"/>
        <v>Significantly Different</v>
      </c>
      <c r="G56">
        <f t="shared" si="10"/>
        <v>0.3</v>
      </c>
      <c r="H56">
        <f t="shared" si="11"/>
        <v>6</v>
      </c>
      <c r="I56" t="str">
        <f t="shared" si="12"/>
        <v>+/-</v>
      </c>
      <c r="J56" t="str">
        <f t="shared" si="13"/>
        <v>0.1</v>
      </c>
      <c r="K56" s="1">
        <f t="shared" si="14"/>
        <v>6.0790273556231005E-2</v>
      </c>
      <c r="L56" s="1">
        <f t="shared" si="15"/>
        <v>2.2000000000000002</v>
      </c>
      <c r="M56" s="1">
        <f t="shared" si="16"/>
        <v>8.5970429323592404E-2</v>
      </c>
      <c r="N56" s="1">
        <f t="shared" si="17"/>
        <v>25.590194411141159</v>
      </c>
      <c r="O56" t="s">
        <v>25</v>
      </c>
    </row>
    <row r="57" spans="1:15" x14ac:dyDescent="0.35">
      <c r="A57" s="11">
        <v>43</v>
      </c>
      <c r="B57" s="10" t="s">
        <v>34</v>
      </c>
      <c r="C57" s="9">
        <v>0.3</v>
      </c>
      <c r="D57" s="8" t="s">
        <v>17</v>
      </c>
      <c r="E57" s="7" t="str">
        <f t="shared" si="9"/>
        <v>Significantly Different</v>
      </c>
      <c r="G57">
        <f t="shared" si="10"/>
        <v>0.3</v>
      </c>
      <c r="H57">
        <f t="shared" si="11"/>
        <v>6</v>
      </c>
      <c r="I57" t="str">
        <f t="shared" si="12"/>
        <v>+/-</v>
      </c>
      <c r="J57" t="str">
        <f t="shared" si="13"/>
        <v>0.1</v>
      </c>
      <c r="K57" s="1">
        <f t="shared" si="14"/>
        <v>6.0790273556231005E-2</v>
      </c>
      <c r="L57" s="1">
        <f t="shared" si="15"/>
        <v>2.2000000000000002</v>
      </c>
      <c r="M57" s="1">
        <f t="shared" si="16"/>
        <v>8.5970429323592404E-2</v>
      </c>
      <c r="N57" s="1">
        <f t="shared" si="17"/>
        <v>25.590194411141159</v>
      </c>
      <c r="O57" t="s">
        <v>22</v>
      </c>
    </row>
    <row r="58" spans="1:15" x14ac:dyDescent="0.35">
      <c r="A58" s="11">
        <v>48</v>
      </c>
      <c r="B58" s="10" t="s">
        <v>51</v>
      </c>
      <c r="C58" s="9">
        <v>0.2</v>
      </c>
      <c r="D58" s="8" t="s">
        <v>17</v>
      </c>
      <c r="E58" s="7" t="str">
        <f t="shared" si="9"/>
        <v>Significantly Different</v>
      </c>
      <c r="G58">
        <f t="shared" si="10"/>
        <v>0.2</v>
      </c>
      <c r="H58">
        <f t="shared" si="11"/>
        <v>6</v>
      </c>
      <c r="I58" t="str">
        <f t="shared" si="12"/>
        <v>+/-</v>
      </c>
      <c r="J58" t="str">
        <f t="shared" si="13"/>
        <v>0.1</v>
      </c>
      <c r="K58" s="1">
        <f t="shared" si="14"/>
        <v>6.0790273556231005E-2</v>
      </c>
      <c r="L58" s="1">
        <f t="shared" si="15"/>
        <v>2.2999999999999998</v>
      </c>
      <c r="M58" s="1">
        <f t="shared" si="16"/>
        <v>8.5970429323592404E-2</v>
      </c>
      <c r="N58" s="1">
        <f t="shared" si="17"/>
        <v>26.753385066193022</v>
      </c>
      <c r="O58" t="s">
        <v>19</v>
      </c>
    </row>
    <row r="59" spans="1:15" x14ac:dyDescent="0.35">
      <c r="A59" s="11">
        <v>48</v>
      </c>
      <c r="B59" s="10" t="s">
        <v>58</v>
      </c>
      <c r="C59" s="9">
        <v>0.2</v>
      </c>
      <c r="D59" s="8" t="s">
        <v>17</v>
      </c>
      <c r="E59" s="7" t="str">
        <f t="shared" si="9"/>
        <v>Significantly Different</v>
      </c>
      <c r="G59">
        <f t="shared" si="10"/>
        <v>0.2</v>
      </c>
      <c r="H59">
        <f t="shared" si="11"/>
        <v>6</v>
      </c>
      <c r="I59" t="str">
        <f t="shared" si="12"/>
        <v>+/-</v>
      </c>
      <c r="J59" t="str">
        <f t="shared" si="13"/>
        <v>0.1</v>
      </c>
      <c r="K59" s="1">
        <f t="shared" si="14"/>
        <v>6.0790273556231005E-2</v>
      </c>
      <c r="L59" s="1">
        <f t="shared" si="15"/>
        <v>2.2999999999999998</v>
      </c>
      <c r="M59" s="1">
        <f t="shared" si="16"/>
        <v>8.5970429323592404E-2</v>
      </c>
      <c r="N59" s="1">
        <f t="shared" si="17"/>
        <v>26.753385066193022</v>
      </c>
      <c r="O59" t="s">
        <v>16</v>
      </c>
    </row>
    <row r="60" spans="1:15" x14ac:dyDescent="0.35">
      <c r="A60" s="11">
        <v>48</v>
      </c>
      <c r="B60" s="10" t="s">
        <v>35</v>
      </c>
      <c r="C60" s="9">
        <v>0.2</v>
      </c>
      <c r="D60" s="8" t="s">
        <v>17</v>
      </c>
      <c r="E60" s="7" t="str">
        <f t="shared" si="9"/>
        <v>Significantly Different</v>
      </c>
      <c r="G60">
        <f t="shared" si="10"/>
        <v>0.2</v>
      </c>
      <c r="H60">
        <f t="shared" si="11"/>
        <v>6</v>
      </c>
      <c r="I60" t="str">
        <f t="shared" si="12"/>
        <v>+/-</v>
      </c>
      <c r="J60" t="str">
        <f t="shared" si="13"/>
        <v>0.1</v>
      </c>
      <c r="K60" s="1">
        <f t="shared" si="14"/>
        <v>6.0790273556231005E-2</v>
      </c>
      <c r="L60" s="1">
        <f t="shared" si="15"/>
        <v>2.2999999999999998</v>
      </c>
      <c r="M60" s="1">
        <f t="shared" si="16"/>
        <v>8.5970429323592404E-2</v>
      </c>
      <c r="N60" s="1">
        <f t="shared" si="17"/>
        <v>26.753385066193022</v>
      </c>
      <c r="O60" t="s">
        <v>14</v>
      </c>
    </row>
    <row r="61" spans="1:15" x14ac:dyDescent="0.35">
      <c r="A61" s="11">
        <v>48</v>
      </c>
      <c r="B61" s="10" t="s">
        <v>43</v>
      </c>
      <c r="C61" s="9">
        <v>0.2</v>
      </c>
      <c r="D61" s="8" t="s">
        <v>17</v>
      </c>
      <c r="E61" s="7" t="str">
        <f t="shared" si="9"/>
        <v>Significantly Different</v>
      </c>
      <c r="G61">
        <f t="shared" si="10"/>
        <v>0.2</v>
      </c>
      <c r="H61">
        <f t="shared" si="11"/>
        <v>6</v>
      </c>
      <c r="I61" t="str">
        <f t="shared" si="12"/>
        <v>+/-</v>
      </c>
      <c r="J61" t="str">
        <f t="shared" si="13"/>
        <v>0.1</v>
      </c>
      <c r="K61" s="1">
        <f t="shared" si="14"/>
        <v>6.0790273556231005E-2</v>
      </c>
      <c r="L61" s="1">
        <f t="shared" si="15"/>
        <v>2.2999999999999998</v>
      </c>
      <c r="M61" s="1">
        <f t="shared" si="16"/>
        <v>8.5970429323592404E-2</v>
      </c>
      <c r="N61" s="1">
        <f t="shared" si="17"/>
        <v>26.753385066193022</v>
      </c>
      <c r="O61" t="s">
        <v>11</v>
      </c>
    </row>
    <row r="62" spans="1:15" ht="15" thickBot="1" x14ac:dyDescent="0.4">
      <c r="A62" s="6"/>
      <c r="B62" s="5" t="s">
        <v>9</v>
      </c>
      <c r="C62" s="4">
        <v>0.7</v>
      </c>
      <c r="D62" s="3" t="s">
        <v>23</v>
      </c>
      <c r="E62" s="2" t="str">
        <f t="shared" si="9"/>
        <v>Significantly Different</v>
      </c>
      <c r="G62">
        <f t="shared" si="10"/>
        <v>0.7</v>
      </c>
      <c r="H62">
        <f t="shared" si="11"/>
        <v>6</v>
      </c>
      <c r="I62" t="str">
        <f t="shared" si="12"/>
        <v>+/-</v>
      </c>
      <c r="J62" t="str">
        <f t="shared" si="13"/>
        <v>0.2</v>
      </c>
      <c r="K62" s="1">
        <f t="shared" si="14"/>
        <v>0.12158054711246201</v>
      </c>
      <c r="L62" s="1">
        <f t="shared" si="15"/>
        <v>1.8</v>
      </c>
      <c r="M62" s="1">
        <f t="shared" si="16"/>
        <v>0.1359311840425404</v>
      </c>
      <c r="N62" s="1">
        <f t="shared" si="17"/>
        <v>13.241994562753757</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39" priority="1" operator="equal">
      <formula>"OTHER ERROR"</formula>
    </cfRule>
    <cfRule type="cellIs" dxfId="338" priority="2" operator="equal">
      <formula>"Statistical Test not applicable"</formula>
    </cfRule>
    <cfRule type="cellIs" dxfId="337" priority="3" operator="equal">
      <formula>"Geography Selected"</formula>
    </cfRule>
  </conditionalFormatting>
  <conditionalFormatting sqref="E10:J62">
    <cfRule type="cellIs" dxfId="336" priority="4" operator="equal">
      <formula>"Not Significantly Different"</formula>
    </cfRule>
  </conditionalFormatting>
  <conditionalFormatting sqref="F10:J62">
    <cfRule type="cellIs" dxfId="3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E0A67A1-B609-45A5-BBC9-E7BA85F22043}">
      <formula1>$O$10:$O$62</formula1>
    </dataValidation>
  </dataValidation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5C97-2081-439D-A87B-B3B292876414}">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182</v>
      </c>
    </row>
    <row r="2" spans="1:16" x14ac:dyDescent="0.35">
      <c r="A2" s="25" t="s">
        <v>92</v>
      </c>
      <c r="B2" t="s">
        <v>181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23.5</v>
      </c>
      <c r="C6" t="s">
        <v>86</v>
      </c>
      <c r="H6" s="13" t="s">
        <v>85</v>
      </c>
      <c r="I6">
        <f>VLOOKUP($B$4,$B$9:$K$62,6,FALSE)</f>
        <v>23.5</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23.5</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23.5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22</v>
      </c>
      <c r="C11" s="9">
        <v>40.200000000000003</v>
      </c>
      <c r="D11" s="12" t="s">
        <v>12</v>
      </c>
      <c r="E11" s="7" t="str">
        <f t="shared" si="0"/>
        <v>Significantly Different</v>
      </c>
      <c r="G11">
        <f t="shared" si="1"/>
        <v>40.200000000000003</v>
      </c>
      <c r="H11">
        <f t="shared" si="2"/>
        <v>6</v>
      </c>
      <c r="I11" t="str">
        <f t="shared" si="3"/>
        <v>+/-</v>
      </c>
      <c r="J11" t="str">
        <f t="shared" si="4"/>
        <v>0.4</v>
      </c>
      <c r="K11" s="1">
        <f t="shared" si="5"/>
        <v>0.24316109422492402</v>
      </c>
      <c r="L11" s="1">
        <f t="shared" si="6"/>
        <v>-16.700000000000003</v>
      </c>
      <c r="M11" s="1">
        <f t="shared" si="7"/>
        <v>0.25064471888253259</v>
      </c>
      <c r="N11" s="1">
        <f t="shared" si="8"/>
        <v>-66.628174231856221</v>
      </c>
      <c r="O11" t="s">
        <v>51</v>
      </c>
    </row>
    <row r="12" spans="1:16" x14ac:dyDescent="0.35">
      <c r="A12" s="11">
        <v>2</v>
      </c>
      <c r="B12" s="10" t="s">
        <v>35</v>
      </c>
      <c r="C12" s="9">
        <v>36.200000000000003</v>
      </c>
      <c r="D12" s="8" t="s">
        <v>99</v>
      </c>
      <c r="E12" s="7" t="str">
        <f t="shared" si="0"/>
        <v>Significantly Different</v>
      </c>
      <c r="G12">
        <f t="shared" si="1"/>
        <v>36.200000000000003</v>
      </c>
      <c r="H12">
        <f t="shared" si="2"/>
        <v>6</v>
      </c>
      <c r="I12" t="str">
        <f t="shared" si="3"/>
        <v>+/-</v>
      </c>
      <c r="J12" t="str">
        <f t="shared" si="4"/>
        <v>0.8</v>
      </c>
      <c r="K12" s="1">
        <f t="shared" si="5"/>
        <v>0.48632218844984804</v>
      </c>
      <c r="L12" s="1">
        <f t="shared" si="6"/>
        <v>-12.700000000000003</v>
      </c>
      <c r="M12" s="1">
        <f t="shared" si="7"/>
        <v>0.49010685399991183</v>
      </c>
      <c r="N12" s="1">
        <f t="shared" si="8"/>
        <v>-25.91271657670449</v>
      </c>
      <c r="O12" t="s">
        <v>44</v>
      </c>
    </row>
    <row r="13" spans="1:16" x14ac:dyDescent="0.35">
      <c r="A13" s="11">
        <v>3</v>
      </c>
      <c r="B13" s="10" t="s">
        <v>29</v>
      </c>
      <c r="C13" s="9">
        <v>35.700000000000003</v>
      </c>
      <c r="D13" s="8" t="s">
        <v>47</v>
      </c>
      <c r="E13" s="7" t="str">
        <f t="shared" si="0"/>
        <v>Significantly Different</v>
      </c>
      <c r="G13">
        <f t="shared" si="1"/>
        <v>35.700000000000003</v>
      </c>
      <c r="H13">
        <f t="shared" si="2"/>
        <v>6</v>
      </c>
      <c r="I13" t="str">
        <f t="shared" si="3"/>
        <v>+/-</v>
      </c>
      <c r="J13" t="str">
        <f t="shared" si="4"/>
        <v>0.5</v>
      </c>
      <c r="K13" s="1">
        <f t="shared" si="5"/>
        <v>0.303951367781155</v>
      </c>
      <c r="L13" s="1">
        <f t="shared" si="6"/>
        <v>-12.200000000000003</v>
      </c>
      <c r="M13" s="1">
        <f t="shared" si="7"/>
        <v>0.30997079109986531</v>
      </c>
      <c r="N13" s="1">
        <f t="shared" si="8"/>
        <v>-39.358547160882168</v>
      </c>
      <c r="O13" t="s">
        <v>42</v>
      </c>
    </row>
    <row r="14" spans="1:16" x14ac:dyDescent="0.35">
      <c r="A14" s="11">
        <v>4</v>
      </c>
      <c r="B14" s="10" t="s">
        <v>31</v>
      </c>
      <c r="C14" s="9">
        <v>35.1</v>
      </c>
      <c r="D14" s="8" t="s">
        <v>47</v>
      </c>
      <c r="E14" s="7" t="str">
        <f t="shared" si="0"/>
        <v>Significantly Different</v>
      </c>
      <c r="G14">
        <f t="shared" si="1"/>
        <v>35.1</v>
      </c>
      <c r="H14">
        <f t="shared" si="2"/>
        <v>6</v>
      </c>
      <c r="I14" t="str">
        <f t="shared" si="3"/>
        <v>+/-</v>
      </c>
      <c r="J14" t="str">
        <f t="shared" si="4"/>
        <v>0.5</v>
      </c>
      <c r="K14" s="1">
        <f t="shared" si="5"/>
        <v>0.303951367781155</v>
      </c>
      <c r="L14" s="1">
        <f t="shared" si="6"/>
        <v>-11.600000000000001</v>
      </c>
      <c r="M14" s="1">
        <f t="shared" si="7"/>
        <v>0.30997079109986531</v>
      </c>
      <c r="N14" s="1">
        <f t="shared" si="8"/>
        <v>-37.422880907068283</v>
      </c>
      <c r="O14" t="s">
        <v>58</v>
      </c>
    </row>
    <row r="15" spans="1:16" x14ac:dyDescent="0.35">
      <c r="A15" s="11">
        <v>5</v>
      </c>
      <c r="B15" s="10" t="s">
        <v>26</v>
      </c>
      <c r="C15" s="9">
        <v>33.9</v>
      </c>
      <c r="D15" s="8" t="s">
        <v>10</v>
      </c>
      <c r="E15" s="7" t="str">
        <f t="shared" si="0"/>
        <v>Significantly Different</v>
      </c>
      <c r="G15">
        <f t="shared" si="1"/>
        <v>33.9</v>
      </c>
      <c r="H15">
        <f t="shared" si="2"/>
        <v>6</v>
      </c>
      <c r="I15" t="str">
        <f t="shared" si="3"/>
        <v>+/-</v>
      </c>
      <c r="J15" t="str">
        <f t="shared" si="4"/>
        <v>0.6</v>
      </c>
      <c r="K15" s="1">
        <f t="shared" si="5"/>
        <v>0.36474164133738601</v>
      </c>
      <c r="L15" s="1">
        <f t="shared" si="6"/>
        <v>-10.399999999999999</v>
      </c>
      <c r="M15" s="1">
        <f t="shared" si="7"/>
        <v>0.36977279819442066</v>
      </c>
      <c r="N15" s="1">
        <f t="shared" si="8"/>
        <v>-28.125378748200522</v>
      </c>
      <c r="O15" t="s">
        <v>18</v>
      </c>
    </row>
    <row r="16" spans="1:16" x14ac:dyDescent="0.35">
      <c r="A16" s="11">
        <v>6</v>
      </c>
      <c r="B16" s="10" t="s">
        <v>36</v>
      </c>
      <c r="C16" s="9">
        <v>31.2</v>
      </c>
      <c r="D16" s="8" t="s">
        <v>118</v>
      </c>
      <c r="E16" s="7" t="str">
        <f t="shared" si="0"/>
        <v>Significantly Different</v>
      </c>
      <c r="G16">
        <f t="shared" si="1"/>
        <v>31.2</v>
      </c>
      <c r="H16">
        <f t="shared" si="2"/>
        <v>6</v>
      </c>
      <c r="I16" t="str">
        <f t="shared" si="3"/>
        <v>+/-</v>
      </c>
      <c r="J16" t="str">
        <f t="shared" si="4"/>
        <v>1.2</v>
      </c>
      <c r="K16" s="1">
        <f t="shared" si="5"/>
        <v>0.72948328267477203</v>
      </c>
      <c r="L16" s="1">
        <f t="shared" si="6"/>
        <v>-7.6999999999999993</v>
      </c>
      <c r="M16" s="1">
        <f t="shared" si="7"/>
        <v>0.73201182849801194</v>
      </c>
      <c r="N16" s="1">
        <f t="shared" si="8"/>
        <v>-10.518955705673971</v>
      </c>
      <c r="O16" t="s">
        <v>59</v>
      </c>
    </row>
    <row r="17" spans="1:15" x14ac:dyDescent="0.35">
      <c r="A17" s="11">
        <v>7</v>
      </c>
      <c r="B17" s="10" t="s">
        <v>57</v>
      </c>
      <c r="C17" s="9">
        <v>31.1</v>
      </c>
      <c r="D17" s="8" t="s">
        <v>12</v>
      </c>
      <c r="E17" s="7" t="str">
        <f t="shared" si="0"/>
        <v>Significantly Different</v>
      </c>
      <c r="G17">
        <f t="shared" si="1"/>
        <v>31.1</v>
      </c>
      <c r="H17">
        <f t="shared" si="2"/>
        <v>6</v>
      </c>
      <c r="I17" t="str">
        <f t="shared" si="3"/>
        <v>+/-</v>
      </c>
      <c r="J17" t="str">
        <f t="shared" si="4"/>
        <v>0.4</v>
      </c>
      <c r="K17" s="1">
        <f t="shared" si="5"/>
        <v>0.24316109422492402</v>
      </c>
      <c r="L17" s="1">
        <f t="shared" si="6"/>
        <v>-7.6000000000000014</v>
      </c>
      <c r="M17" s="1">
        <f t="shared" si="7"/>
        <v>0.25064471888253259</v>
      </c>
      <c r="N17" s="1">
        <f t="shared" si="8"/>
        <v>-30.32180384204235</v>
      </c>
      <c r="O17" t="s">
        <v>53</v>
      </c>
    </row>
    <row r="18" spans="1:15" x14ac:dyDescent="0.35">
      <c r="A18" s="11">
        <v>8</v>
      </c>
      <c r="B18" s="10" t="s">
        <v>66</v>
      </c>
      <c r="C18" s="9">
        <v>30.6</v>
      </c>
      <c r="D18" s="8" t="s">
        <v>12</v>
      </c>
      <c r="E18" s="7" t="str">
        <f t="shared" si="0"/>
        <v>Significantly Different</v>
      </c>
      <c r="G18">
        <f t="shared" si="1"/>
        <v>30.6</v>
      </c>
      <c r="H18">
        <f t="shared" si="2"/>
        <v>6</v>
      </c>
      <c r="I18" t="str">
        <f t="shared" si="3"/>
        <v>+/-</v>
      </c>
      <c r="J18" t="str">
        <f t="shared" si="4"/>
        <v>0.4</v>
      </c>
      <c r="K18" s="1">
        <f t="shared" si="5"/>
        <v>0.24316109422492402</v>
      </c>
      <c r="L18" s="1">
        <f t="shared" si="6"/>
        <v>-7.1000000000000014</v>
      </c>
      <c r="M18" s="1">
        <f t="shared" si="7"/>
        <v>0.25064471888253259</v>
      </c>
      <c r="N18" s="1">
        <f t="shared" si="8"/>
        <v>-28.326948326118512</v>
      </c>
      <c r="O18" t="s">
        <v>48</v>
      </c>
    </row>
    <row r="19" spans="1:15" x14ac:dyDescent="0.35">
      <c r="A19" s="11">
        <v>8</v>
      </c>
      <c r="B19" s="10" t="s">
        <v>16</v>
      </c>
      <c r="C19" s="9">
        <v>30.6</v>
      </c>
      <c r="D19" s="8" t="s">
        <v>107</v>
      </c>
      <c r="E19" s="7" t="str">
        <f t="shared" si="0"/>
        <v>Significantly Different</v>
      </c>
      <c r="G19">
        <f t="shared" si="1"/>
        <v>30.6</v>
      </c>
      <c r="H19">
        <f t="shared" si="2"/>
        <v>6</v>
      </c>
      <c r="I19" t="str">
        <f t="shared" si="3"/>
        <v>+/-</v>
      </c>
      <c r="J19" t="str">
        <f t="shared" si="4"/>
        <v>1.0</v>
      </c>
      <c r="K19" s="1">
        <f t="shared" si="5"/>
        <v>0.60790273556231</v>
      </c>
      <c r="L19" s="1">
        <f t="shared" si="6"/>
        <v>-7.1000000000000014</v>
      </c>
      <c r="M19" s="1">
        <f t="shared" si="7"/>
        <v>0.61093468821403585</v>
      </c>
      <c r="N19" s="1">
        <f t="shared" si="8"/>
        <v>-11.621536863057571</v>
      </c>
      <c r="O19" t="s">
        <v>15</v>
      </c>
    </row>
    <row r="20" spans="1:15" x14ac:dyDescent="0.35">
      <c r="A20" s="11">
        <v>10</v>
      </c>
      <c r="B20" s="10" t="s">
        <v>64</v>
      </c>
      <c r="C20" s="9">
        <v>30.2</v>
      </c>
      <c r="D20" s="12" t="s">
        <v>10</v>
      </c>
      <c r="E20" s="7" t="str">
        <f t="shared" si="0"/>
        <v>Significantly Different</v>
      </c>
      <c r="G20">
        <f t="shared" si="1"/>
        <v>30.2</v>
      </c>
      <c r="H20">
        <f t="shared" si="2"/>
        <v>6</v>
      </c>
      <c r="I20" t="str">
        <f t="shared" si="3"/>
        <v>+/-</v>
      </c>
      <c r="J20" t="str">
        <f t="shared" si="4"/>
        <v>0.6</v>
      </c>
      <c r="K20" s="1">
        <f t="shared" si="5"/>
        <v>0.36474164133738601</v>
      </c>
      <c r="L20" s="1">
        <f t="shared" si="6"/>
        <v>-6.6999999999999993</v>
      </c>
      <c r="M20" s="1">
        <f t="shared" si="7"/>
        <v>0.36977279819442066</v>
      </c>
      <c r="N20" s="1">
        <f t="shared" si="8"/>
        <v>-18.119234385859951</v>
      </c>
      <c r="O20" t="s">
        <v>37</v>
      </c>
    </row>
    <row r="21" spans="1:15" x14ac:dyDescent="0.35">
      <c r="A21" s="11">
        <v>11</v>
      </c>
      <c r="B21" s="10" t="s">
        <v>60</v>
      </c>
      <c r="C21" s="9">
        <v>30</v>
      </c>
      <c r="D21" s="8" t="s">
        <v>12</v>
      </c>
      <c r="E21" s="7" t="str">
        <f t="shared" si="0"/>
        <v>Significantly Different</v>
      </c>
      <c r="G21">
        <f t="shared" si="1"/>
        <v>30</v>
      </c>
      <c r="H21">
        <f t="shared" si="2"/>
        <v>6</v>
      </c>
      <c r="I21" t="str">
        <f t="shared" si="3"/>
        <v>+/-</v>
      </c>
      <c r="J21" t="str">
        <f t="shared" si="4"/>
        <v>0.4</v>
      </c>
      <c r="K21" s="1">
        <f t="shared" si="5"/>
        <v>0.24316109422492402</v>
      </c>
      <c r="L21" s="1">
        <f t="shared" si="6"/>
        <v>-6.5</v>
      </c>
      <c r="M21" s="1">
        <f t="shared" si="7"/>
        <v>0.25064471888253259</v>
      </c>
      <c r="N21" s="1">
        <f t="shared" si="8"/>
        <v>-25.933121707009899</v>
      </c>
      <c r="O21" t="s">
        <v>29</v>
      </c>
    </row>
    <row r="22" spans="1:15" x14ac:dyDescent="0.35">
      <c r="A22" s="11">
        <v>12</v>
      </c>
      <c r="B22" s="10" t="s">
        <v>39</v>
      </c>
      <c r="C22" s="9">
        <v>29.5</v>
      </c>
      <c r="D22" s="8" t="s">
        <v>99</v>
      </c>
      <c r="E22" s="7" t="str">
        <f t="shared" si="0"/>
        <v>Significantly Different</v>
      </c>
      <c r="G22">
        <f t="shared" si="1"/>
        <v>29.5</v>
      </c>
      <c r="H22">
        <f t="shared" si="2"/>
        <v>6</v>
      </c>
      <c r="I22" t="str">
        <f t="shared" si="3"/>
        <v>+/-</v>
      </c>
      <c r="J22" t="str">
        <f t="shared" si="4"/>
        <v>0.8</v>
      </c>
      <c r="K22" s="1">
        <f t="shared" si="5"/>
        <v>0.48632218844984804</v>
      </c>
      <c r="L22" s="1">
        <f t="shared" si="6"/>
        <v>-6</v>
      </c>
      <c r="M22" s="1">
        <f t="shared" si="7"/>
        <v>0.49010685399991183</v>
      </c>
      <c r="N22" s="1">
        <f t="shared" si="8"/>
        <v>-12.242228303954874</v>
      </c>
      <c r="O22" t="s">
        <v>13</v>
      </c>
    </row>
    <row r="23" spans="1:15" x14ac:dyDescent="0.35">
      <c r="A23" s="11">
        <v>12</v>
      </c>
      <c r="B23" s="10" t="s">
        <v>52</v>
      </c>
      <c r="C23" s="9">
        <v>29.5</v>
      </c>
      <c r="D23" s="8" t="s">
        <v>110</v>
      </c>
      <c r="E23" s="7" t="str">
        <f t="shared" si="0"/>
        <v>Significantly Different</v>
      </c>
      <c r="G23">
        <f t="shared" si="1"/>
        <v>29.5</v>
      </c>
      <c r="H23">
        <f t="shared" si="2"/>
        <v>6</v>
      </c>
      <c r="I23" t="str">
        <f t="shared" si="3"/>
        <v>+/-</v>
      </c>
      <c r="J23" t="str">
        <f t="shared" si="4"/>
        <v>1.1</v>
      </c>
      <c r="K23" s="1">
        <f t="shared" si="5"/>
        <v>0.66869300911854113</v>
      </c>
      <c r="L23" s="1">
        <f t="shared" si="6"/>
        <v>-6</v>
      </c>
      <c r="M23" s="1">
        <f t="shared" si="7"/>
        <v>0.67145051776214359</v>
      </c>
      <c r="N23" s="1">
        <f t="shared" si="8"/>
        <v>-8.9358781343965781</v>
      </c>
      <c r="O23" t="s">
        <v>67</v>
      </c>
    </row>
    <row r="24" spans="1:15" x14ac:dyDescent="0.35">
      <c r="A24" s="11">
        <v>14</v>
      </c>
      <c r="B24" s="10" t="s">
        <v>34</v>
      </c>
      <c r="C24" s="9">
        <v>27.7</v>
      </c>
      <c r="D24" s="8" t="s">
        <v>47</v>
      </c>
      <c r="E24" s="7" t="str">
        <f t="shared" si="0"/>
        <v>Significantly Different</v>
      </c>
      <c r="G24">
        <f t="shared" si="1"/>
        <v>27.7</v>
      </c>
      <c r="H24">
        <f t="shared" si="2"/>
        <v>6</v>
      </c>
      <c r="I24" t="str">
        <f t="shared" si="3"/>
        <v>+/-</v>
      </c>
      <c r="J24" t="str">
        <f t="shared" si="4"/>
        <v>0.5</v>
      </c>
      <c r="K24" s="1">
        <f t="shared" si="5"/>
        <v>0.303951367781155</v>
      </c>
      <c r="L24" s="1">
        <f t="shared" si="6"/>
        <v>-4.1999999999999993</v>
      </c>
      <c r="M24" s="1">
        <f t="shared" si="7"/>
        <v>0.30997079109986531</v>
      </c>
      <c r="N24" s="1">
        <f t="shared" si="8"/>
        <v>-13.549663776697134</v>
      </c>
      <c r="O24" t="s">
        <v>50</v>
      </c>
    </row>
    <row r="25" spans="1:15" x14ac:dyDescent="0.35">
      <c r="A25" s="11">
        <v>15</v>
      </c>
      <c r="B25" s="10" t="s">
        <v>33</v>
      </c>
      <c r="C25" s="9">
        <v>27.6</v>
      </c>
      <c r="D25" s="8" t="s">
        <v>41</v>
      </c>
      <c r="E25" s="7" t="str">
        <f t="shared" si="0"/>
        <v>Significantly Different</v>
      </c>
      <c r="G25">
        <f t="shared" si="1"/>
        <v>27.6</v>
      </c>
      <c r="H25">
        <f t="shared" si="2"/>
        <v>6</v>
      </c>
      <c r="I25" t="str">
        <f t="shared" si="3"/>
        <v>+/-</v>
      </c>
      <c r="J25" t="str">
        <f t="shared" si="4"/>
        <v>0.3</v>
      </c>
      <c r="K25" s="1">
        <f t="shared" si="5"/>
        <v>0.18237082066869301</v>
      </c>
      <c r="L25" s="1">
        <f t="shared" si="6"/>
        <v>-4.1000000000000014</v>
      </c>
      <c r="M25" s="1">
        <f t="shared" si="7"/>
        <v>0.19223572402239389</v>
      </c>
      <c r="N25" s="1">
        <f t="shared" si="8"/>
        <v>-21.327981679005642</v>
      </c>
      <c r="O25" t="s">
        <v>66</v>
      </c>
    </row>
    <row r="26" spans="1:15" x14ac:dyDescent="0.35">
      <c r="A26" s="11">
        <v>15</v>
      </c>
      <c r="B26" s="10" t="s">
        <v>45</v>
      </c>
      <c r="C26" s="9">
        <v>27.6</v>
      </c>
      <c r="D26" s="8" t="s">
        <v>12</v>
      </c>
      <c r="E26" s="7" t="str">
        <f t="shared" si="0"/>
        <v>Significantly Different</v>
      </c>
      <c r="G26">
        <f t="shared" si="1"/>
        <v>27.6</v>
      </c>
      <c r="H26">
        <f t="shared" si="2"/>
        <v>6</v>
      </c>
      <c r="I26" t="str">
        <f t="shared" si="3"/>
        <v>+/-</v>
      </c>
      <c r="J26" t="str">
        <f t="shared" si="4"/>
        <v>0.4</v>
      </c>
      <c r="K26" s="1">
        <f t="shared" si="5"/>
        <v>0.24316109422492402</v>
      </c>
      <c r="L26" s="1">
        <f t="shared" si="6"/>
        <v>-4.1000000000000014</v>
      </c>
      <c r="M26" s="1">
        <f t="shared" si="7"/>
        <v>0.25064471888253259</v>
      </c>
      <c r="N26" s="1">
        <f t="shared" si="8"/>
        <v>-16.357815230575479</v>
      </c>
      <c r="O26" t="s">
        <v>65</v>
      </c>
    </row>
    <row r="27" spans="1:15" x14ac:dyDescent="0.35">
      <c r="A27" s="11">
        <v>17</v>
      </c>
      <c r="B27" s="10" t="s">
        <v>30</v>
      </c>
      <c r="C27" s="9">
        <v>26.7</v>
      </c>
      <c r="D27" s="8" t="s">
        <v>12</v>
      </c>
      <c r="E27" s="7" t="str">
        <f t="shared" si="0"/>
        <v>Significantly Different</v>
      </c>
      <c r="G27">
        <f t="shared" si="1"/>
        <v>26.7</v>
      </c>
      <c r="H27">
        <f t="shared" si="2"/>
        <v>6</v>
      </c>
      <c r="I27" t="str">
        <f t="shared" si="3"/>
        <v>+/-</v>
      </c>
      <c r="J27" t="str">
        <f t="shared" si="4"/>
        <v>0.4</v>
      </c>
      <c r="K27" s="1">
        <f t="shared" si="5"/>
        <v>0.24316109422492402</v>
      </c>
      <c r="L27" s="1">
        <f t="shared" si="6"/>
        <v>-3.1999999999999993</v>
      </c>
      <c r="M27" s="1">
        <f t="shared" si="7"/>
        <v>0.25064471888253259</v>
      </c>
      <c r="N27" s="1">
        <f t="shared" si="8"/>
        <v>-12.767075301912563</v>
      </c>
      <c r="O27" t="s">
        <v>63</v>
      </c>
    </row>
    <row r="28" spans="1:15" x14ac:dyDescent="0.35">
      <c r="A28" s="11">
        <v>18</v>
      </c>
      <c r="B28" s="10" t="s">
        <v>59</v>
      </c>
      <c r="C28" s="9">
        <v>26.6</v>
      </c>
      <c r="D28" s="8" t="s">
        <v>47</v>
      </c>
      <c r="E28" s="7" t="str">
        <f t="shared" si="0"/>
        <v>Significantly Different</v>
      </c>
      <c r="G28">
        <f t="shared" si="1"/>
        <v>26.6</v>
      </c>
      <c r="H28">
        <f t="shared" si="2"/>
        <v>6</v>
      </c>
      <c r="I28" t="str">
        <f t="shared" si="3"/>
        <v>+/-</v>
      </c>
      <c r="J28" t="str">
        <f t="shared" si="4"/>
        <v>0.5</v>
      </c>
      <c r="K28" s="1">
        <f t="shared" si="5"/>
        <v>0.303951367781155</v>
      </c>
      <c r="L28" s="1">
        <f t="shared" si="6"/>
        <v>-3.1000000000000014</v>
      </c>
      <c r="M28" s="1">
        <f t="shared" si="7"/>
        <v>0.30997079109986531</v>
      </c>
      <c r="N28" s="1">
        <f t="shared" si="8"/>
        <v>-10.0009423113717</v>
      </c>
      <c r="O28" t="s">
        <v>64</v>
      </c>
    </row>
    <row r="29" spans="1:15" x14ac:dyDescent="0.35">
      <c r="A29" s="11">
        <v>19</v>
      </c>
      <c r="B29" s="10" t="s">
        <v>51</v>
      </c>
      <c r="C29" s="9">
        <v>26.3</v>
      </c>
      <c r="D29" s="8" t="s">
        <v>10</v>
      </c>
      <c r="E29" s="7" t="str">
        <f t="shared" si="0"/>
        <v>Significantly Different</v>
      </c>
      <c r="G29">
        <f t="shared" si="1"/>
        <v>26.3</v>
      </c>
      <c r="H29">
        <f t="shared" si="2"/>
        <v>6</v>
      </c>
      <c r="I29" t="str">
        <f t="shared" si="3"/>
        <v>+/-</v>
      </c>
      <c r="J29" t="str">
        <f t="shared" si="4"/>
        <v>0.6</v>
      </c>
      <c r="K29" s="1">
        <f t="shared" si="5"/>
        <v>0.36474164133738601</v>
      </c>
      <c r="L29" s="1">
        <f t="shared" si="6"/>
        <v>-2.8000000000000007</v>
      </c>
      <c r="M29" s="1">
        <f t="shared" si="7"/>
        <v>0.36977279819442066</v>
      </c>
      <c r="N29" s="1">
        <f t="shared" si="8"/>
        <v>-7.5722173552847583</v>
      </c>
      <c r="O29" t="s">
        <v>39</v>
      </c>
    </row>
    <row r="30" spans="1:15" x14ac:dyDescent="0.35">
      <c r="A30" s="11">
        <v>20</v>
      </c>
      <c r="B30" s="10" t="s">
        <v>61</v>
      </c>
      <c r="C30" s="9">
        <v>26.1</v>
      </c>
      <c r="D30" s="8" t="s">
        <v>41</v>
      </c>
      <c r="E30" s="7" t="str">
        <f t="shared" si="0"/>
        <v>Significantly Different</v>
      </c>
      <c r="G30">
        <f t="shared" si="1"/>
        <v>26.1</v>
      </c>
      <c r="H30">
        <f t="shared" si="2"/>
        <v>6</v>
      </c>
      <c r="I30" t="str">
        <f t="shared" si="3"/>
        <v>+/-</v>
      </c>
      <c r="J30" t="str">
        <f t="shared" si="4"/>
        <v>0.3</v>
      </c>
      <c r="K30" s="1">
        <f t="shared" si="5"/>
        <v>0.18237082066869301</v>
      </c>
      <c r="L30" s="1">
        <f t="shared" si="6"/>
        <v>-2.6000000000000014</v>
      </c>
      <c r="M30" s="1">
        <f t="shared" si="7"/>
        <v>0.19223572402239389</v>
      </c>
      <c r="N30" s="1">
        <f t="shared" si="8"/>
        <v>-13.525061552540166</v>
      </c>
      <c r="O30" t="s">
        <v>62</v>
      </c>
    </row>
    <row r="31" spans="1:15" x14ac:dyDescent="0.35">
      <c r="A31" s="11">
        <v>21</v>
      </c>
      <c r="B31" s="10" t="s">
        <v>49</v>
      </c>
      <c r="C31" s="9">
        <v>26</v>
      </c>
      <c r="D31" s="8" t="s">
        <v>12</v>
      </c>
      <c r="E31" s="7" t="str">
        <f t="shared" si="0"/>
        <v>Significantly Different</v>
      </c>
      <c r="G31">
        <f t="shared" si="1"/>
        <v>26</v>
      </c>
      <c r="H31">
        <f t="shared" si="2"/>
        <v>6</v>
      </c>
      <c r="I31" t="str">
        <f t="shared" si="3"/>
        <v>+/-</v>
      </c>
      <c r="J31" t="str">
        <f t="shared" si="4"/>
        <v>0.4</v>
      </c>
      <c r="K31" s="1">
        <f t="shared" si="5"/>
        <v>0.24316109422492402</v>
      </c>
      <c r="L31" s="1">
        <f t="shared" si="6"/>
        <v>-2.5</v>
      </c>
      <c r="M31" s="1">
        <f t="shared" si="7"/>
        <v>0.25064471888253259</v>
      </c>
      <c r="N31" s="1">
        <f t="shared" si="8"/>
        <v>-9.9742775796191925</v>
      </c>
      <c r="O31" t="s">
        <v>26</v>
      </c>
    </row>
    <row r="32" spans="1:15" x14ac:dyDescent="0.35">
      <c r="A32" s="11">
        <v>22</v>
      </c>
      <c r="B32" s="10" t="s">
        <v>56</v>
      </c>
      <c r="C32" s="9">
        <v>25.8</v>
      </c>
      <c r="D32" s="8" t="s">
        <v>12</v>
      </c>
      <c r="E32" s="7" t="str">
        <f t="shared" si="0"/>
        <v>Significantly Different</v>
      </c>
      <c r="G32">
        <f t="shared" si="1"/>
        <v>25.8</v>
      </c>
      <c r="H32">
        <f t="shared" si="2"/>
        <v>6</v>
      </c>
      <c r="I32" t="str">
        <f t="shared" si="3"/>
        <v>+/-</v>
      </c>
      <c r="J32" t="str">
        <f t="shared" si="4"/>
        <v>0.4</v>
      </c>
      <c r="K32" s="1">
        <f t="shared" si="5"/>
        <v>0.24316109422492402</v>
      </c>
      <c r="L32" s="1">
        <f t="shared" si="6"/>
        <v>-2.3000000000000007</v>
      </c>
      <c r="M32" s="1">
        <f t="shared" si="7"/>
        <v>0.25064471888253259</v>
      </c>
      <c r="N32" s="1">
        <f t="shared" si="8"/>
        <v>-9.1763353732496604</v>
      </c>
      <c r="O32" t="s">
        <v>56</v>
      </c>
    </row>
    <row r="33" spans="1:15" x14ac:dyDescent="0.35">
      <c r="A33" s="11">
        <v>23</v>
      </c>
      <c r="B33" s="10" t="s">
        <v>14</v>
      </c>
      <c r="C33" s="9">
        <v>25.5</v>
      </c>
      <c r="D33" s="8" t="s">
        <v>12</v>
      </c>
      <c r="E33" s="7" t="str">
        <f t="shared" si="0"/>
        <v>Significantly Different</v>
      </c>
      <c r="G33">
        <f t="shared" si="1"/>
        <v>25.5</v>
      </c>
      <c r="H33">
        <f t="shared" si="2"/>
        <v>6</v>
      </c>
      <c r="I33" t="str">
        <f t="shared" si="3"/>
        <v>+/-</v>
      </c>
      <c r="J33" t="str">
        <f t="shared" si="4"/>
        <v>0.4</v>
      </c>
      <c r="K33" s="1">
        <f t="shared" si="5"/>
        <v>0.24316109422492402</v>
      </c>
      <c r="L33" s="1">
        <f t="shared" si="6"/>
        <v>-2</v>
      </c>
      <c r="M33" s="1">
        <f t="shared" si="7"/>
        <v>0.25064471888253259</v>
      </c>
      <c r="N33" s="1">
        <f t="shared" si="8"/>
        <v>-7.9794220636953535</v>
      </c>
      <c r="O33" t="s">
        <v>61</v>
      </c>
    </row>
    <row r="34" spans="1:15" x14ac:dyDescent="0.35">
      <c r="A34" s="11">
        <v>24</v>
      </c>
      <c r="B34" s="10" t="s">
        <v>43</v>
      </c>
      <c r="C34" s="9">
        <v>25</v>
      </c>
      <c r="D34" s="8" t="s">
        <v>47</v>
      </c>
      <c r="E34" s="7" t="str">
        <f t="shared" si="0"/>
        <v>Significantly Different</v>
      </c>
      <c r="G34">
        <f t="shared" si="1"/>
        <v>25</v>
      </c>
      <c r="H34">
        <f t="shared" si="2"/>
        <v>6</v>
      </c>
      <c r="I34" t="str">
        <f t="shared" si="3"/>
        <v>+/-</v>
      </c>
      <c r="J34" t="str">
        <f t="shared" si="4"/>
        <v>0.5</v>
      </c>
      <c r="K34" s="1">
        <f t="shared" si="5"/>
        <v>0.303951367781155</v>
      </c>
      <c r="L34" s="1">
        <f t="shared" si="6"/>
        <v>-1.5</v>
      </c>
      <c r="M34" s="1">
        <f t="shared" si="7"/>
        <v>0.30997079109986531</v>
      </c>
      <c r="N34" s="1">
        <f t="shared" si="8"/>
        <v>-4.8391656345346918</v>
      </c>
      <c r="O34" t="s">
        <v>60</v>
      </c>
    </row>
    <row r="35" spans="1:15" x14ac:dyDescent="0.35">
      <c r="A35" s="11">
        <v>25</v>
      </c>
      <c r="B35" s="10" t="s">
        <v>38</v>
      </c>
      <c r="C35" s="9">
        <v>24.5</v>
      </c>
      <c r="D35" s="8" t="s">
        <v>41</v>
      </c>
      <c r="E35" s="7" t="str">
        <f t="shared" si="0"/>
        <v>Significantly Different</v>
      </c>
      <c r="G35">
        <f t="shared" si="1"/>
        <v>24.5</v>
      </c>
      <c r="H35">
        <f t="shared" si="2"/>
        <v>6</v>
      </c>
      <c r="I35" t="str">
        <f t="shared" si="3"/>
        <v>+/-</v>
      </c>
      <c r="J35" t="str">
        <f t="shared" si="4"/>
        <v>0.3</v>
      </c>
      <c r="K35" s="1">
        <f t="shared" si="5"/>
        <v>0.18237082066869301</v>
      </c>
      <c r="L35" s="1">
        <f t="shared" si="6"/>
        <v>-1</v>
      </c>
      <c r="M35" s="1">
        <f t="shared" si="7"/>
        <v>0.19223572402239389</v>
      </c>
      <c r="N35" s="1">
        <f t="shared" si="8"/>
        <v>-5.2019467509769841</v>
      </c>
      <c r="O35" t="s">
        <v>35</v>
      </c>
    </row>
    <row r="36" spans="1:15" x14ac:dyDescent="0.35">
      <c r="A36" s="11">
        <v>26</v>
      </c>
      <c r="B36" s="10" t="s">
        <v>58</v>
      </c>
      <c r="C36" s="9">
        <v>23.9</v>
      </c>
      <c r="D36" s="8" t="s">
        <v>10</v>
      </c>
      <c r="E36" s="7" t="str">
        <f t="shared" si="0"/>
        <v>Not Significantly Different</v>
      </c>
      <c r="G36">
        <f t="shared" si="1"/>
        <v>23.9</v>
      </c>
      <c r="H36">
        <f t="shared" si="2"/>
        <v>6</v>
      </c>
      <c r="I36" t="str">
        <f t="shared" si="3"/>
        <v>+/-</v>
      </c>
      <c r="J36" t="str">
        <f t="shared" si="4"/>
        <v>0.6</v>
      </c>
      <c r="K36" s="1">
        <f t="shared" si="5"/>
        <v>0.36474164133738601</v>
      </c>
      <c r="L36" s="1">
        <f t="shared" si="6"/>
        <v>-0.39999999999999858</v>
      </c>
      <c r="M36" s="1">
        <f t="shared" si="7"/>
        <v>0.36977279819442066</v>
      </c>
      <c r="N36" s="1">
        <f t="shared" si="8"/>
        <v>-1.0817453364692471</v>
      </c>
      <c r="O36" t="s">
        <v>57</v>
      </c>
    </row>
    <row r="37" spans="1:15" x14ac:dyDescent="0.35">
      <c r="A37" s="11">
        <v>27</v>
      </c>
      <c r="B37" s="10" t="s">
        <v>65</v>
      </c>
      <c r="C37" s="9">
        <v>22.6</v>
      </c>
      <c r="D37" s="8" t="s">
        <v>10</v>
      </c>
      <c r="E37" s="7" t="str">
        <f t="shared" si="0"/>
        <v>Significantly Different</v>
      </c>
      <c r="G37">
        <f t="shared" si="1"/>
        <v>22.6</v>
      </c>
      <c r="H37">
        <f t="shared" si="2"/>
        <v>6</v>
      </c>
      <c r="I37" t="str">
        <f t="shared" si="3"/>
        <v>+/-</v>
      </c>
      <c r="J37" t="str">
        <f t="shared" si="4"/>
        <v>0.6</v>
      </c>
      <c r="K37" s="1">
        <f t="shared" si="5"/>
        <v>0.36474164133738601</v>
      </c>
      <c r="L37" s="1">
        <f t="shared" si="6"/>
        <v>0.89999999999999858</v>
      </c>
      <c r="M37" s="1">
        <f t="shared" si="7"/>
        <v>0.36977279819442066</v>
      </c>
      <c r="N37" s="1">
        <f t="shared" si="8"/>
        <v>2.4339270070558108</v>
      </c>
      <c r="O37" t="s">
        <v>55</v>
      </c>
    </row>
    <row r="38" spans="1:15" x14ac:dyDescent="0.35">
      <c r="A38" s="11">
        <v>28</v>
      </c>
      <c r="B38" s="10" t="s">
        <v>53</v>
      </c>
      <c r="C38" s="9">
        <v>22.5</v>
      </c>
      <c r="D38" s="8" t="s">
        <v>20</v>
      </c>
      <c r="E38" s="7" t="str">
        <f t="shared" si="0"/>
        <v>Significantly Different</v>
      </c>
      <c r="G38">
        <f t="shared" si="1"/>
        <v>22.5</v>
      </c>
      <c r="H38">
        <f t="shared" si="2"/>
        <v>6</v>
      </c>
      <c r="I38" t="str">
        <f t="shared" si="3"/>
        <v>+/-</v>
      </c>
      <c r="J38" t="str">
        <f t="shared" si="4"/>
        <v>0.7</v>
      </c>
      <c r="K38" s="1">
        <f t="shared" si="5"/>
        <v>0.42553191489361697</v>
      </c>
      <c r="L38" s="1">
        <f t="shared" si="6"/>
        <v>1</v>
      </c>
      <c r="M38" s="1">
        <f t="shared" si="7"/>
        <v>0.42985214661796195</v>
      </c>
      <c r="N38" s="1">
        <f t="shared" si="8"/>
        <v>2.3263813101037418</v>
      </c>
      <c r="O38" t="s">
        <v>54</v>
      </c>
    </row>
    <row r="39" spans="1:15" x14ac:dyDescent="0.35">
      <c r="A39" s="11">
        <v>28</v>
      </c>
      <c r="B39" s="10" t="s">
        <v>50</v>
      </c>
      <c r="C39" s="9">
        <v>22.5</v>
      </c>
      <c r="D39" s="8" t="s">
        <v>41</v>
      </c>
      <c r="E39" s="7" t="str">
        <f t="shared" si="0"/>
        <v>Significantly Different</v>
      </c>
      <c r="G39">
        <f t="shared" si="1"/>
        <v>22.5</v>
      </c>
      <c r="H39">
        <f t="shared" si="2"/>
        <v>6</v>
      </c>
      <c r="I39" t="str">
        <f t="shared" si="3"/>
        <v>+/-</v>
      </c>
      <c r="J39" t="str">
        <f t="shared" si="4"/>
        <v>0.3</v>
      </c>
      <c r="K39" s="1">
        <f t="shared" si="5"/>
        <v>0.18237082066869301</v>
      </c>
      <c r="L39" s="1">
        <f t="shared" si="6"/>
        <v>1</v>
      </c>
      <c r="M39" s="1">
        <f t="shared" si="7"/>
        <v>0.19223572402239389</v>
      </c>
      <c r="N39" s="1">
        <f t="shared" si="8"/>
        <v>5.2019467509769841</v>
      </c>
      <c r="O39" t="s">
        <v>28</v>
      </c>
    </row>
    <row r="40" spans="1:15" x14ac:dyDescent="0.35">
      <c r="A40" s="11">
        <v>30</v>
      </c>
      <c r="B40" s="10" t="s">
        <v>63</v>
      </c>
      <c r="C40" s="9">
        <v>21.9</v>
      </c>
      <c r="D40" s="8" t="s">
        <v>47</v>
      </c>
      <c r="E40" s="7" t="str">
        <f t="shared" si="0"/>
        <v>Significantly Different</v>
      </c>
      <c r="G40">
        <f t="shared" si="1"/>
        <v>21.9</v>
      </c>
      <c r="H40">
        <f t="shared" si="2"/>
        <v>6</v>
      </c>
      <c r="I40" t="str">
        <f t="shared" si="3"/>
        <v>+/-</v>
      </c>
      <c r="J40" t="str">
        <f t="shared" si="4"/>
        <v>0.5</v>
      </c>
      <c r="K40" s="1">
        <f t="shared" si="5"/>
        <v>0.303951367781155</v>
      </c>
      <c r="L40" s="1">
        <f t="shared" si="6"/>
        <v>1.6000000000000014</v>
      </c>
      <c r="M40" s="1">
        <f t="shared" si="7"/>
        <v>0.30997079109986531</v>
      </c>
      <c r="N40" s="1">
        <f t="shared" si="8"/>
        <v>5.1617766768370092</v>
      </c>
      <c r="O40" t="s">
        <v>52</v>
      </c>
    </row>
    <row r="41" spans="1:15" x14ac:dyDescent="0.35">
      <c r="A41" s="11">
        <v>31</v>
      </c>
      <c r="B41" s="10" t="s">
        <v>67</v>
      </c>
      <c r="C41" s="9">
        <v>21.4</v>
      </c>
      <c r="D41" s="8" t="s">
        <v>107</v>
      </c>
      <c r="E41" s="7" t="str">
        <f t="shared" si="0"/>
        <v>Significantly Different</v>
      </c>
      <c r="G41">
        <f t="shared" si="1"/>
        <v>21.4</v>
      </c>
      <c r="H41">
        <f t="shared" si="2"/>
        <v>6</v>
      </c>
      <c r="I41" t="str">
        <f t="shared" si="3"/>
        <v>+/-</v>
      </c>
      <c r="J41" t="str">
        <f t="shared" si="4"/>
        <v>1.0</v>
      </c>
      <c r="K41" s="1">
        <f t="shared" si="5"/>
        <v>0.60790273556231</v>
      </c>
      <c r="L41" s="1">
        <f t="shared" si="6"/>
        <v>2.1000000000000014</v>
      </c>
      <c r="M41" s="1">
        <f t="shared" si="7"/>
        <v>0.61093468821403585</v>
      </c>
      <c r="N41" s="1">
        <f t="shared" si="8"/>
        <v>3.4373559735804098</v>
      </c>
      <c r="O41" t="s">
        <v>31</v>
      </c>
    </row>
    <row r="42" spans="1:15" x14ac:dyDescent="0.35">
      <c r="A42" s="11">
        <v>32</v>
      </c>
      <c r="B42" s="10" t="s">
        <v>24</v>
      </c>
      <c r="C42" s="9">
        <v>20.6</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20.6</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2.8999999999999986</v>
      </c>
      <c r="M42" s="1">
        <f t="shared" ref="M42:M62" si="16">IF(AND(ISNUMBER(K42),ISNUMBER($I$7)),SQRT(K42^2+($I$7)^2),"N/A")</f>
        <v>0.19223572402239389</v>
      </c>
      <c r="N42" s="1">
        <f t="shared" ref="N42:N73" si="17">IF(AND(ISNUMBER(L42),ISNUMBER(M42),M42&lt;&gt;0),L42/M42,"NA")</f>
        <v>15.085645577833246</v>
      </c>
      <c r="O42" t="s">
        <v>21</v>
      </c>
    </row>
    <row r="43" spans="1:15" x14ac:dyDescent="0.35">
      <c r="A43" s="11">
        <v>33</v>
      </c>
      <c r="B43" s="10" t="s">
        <v>62</v>
      </c>
      <c r="C43" s="9">
        <v>20.399999999999999</v>
      </c>
      <c r="D43" s="8" t="s">
        <v>106</v>
      </c>
      <c r="E43" s="7" t="str">
        <f t="shared" si="9"/>
        <v>Significantly Different</v>
      </c>
      <c r="G43">
        <f t="shared" si="10"/>
        <v>20.399999999999999</v>
      </c>
      <c r="H43">
        <f t="shared" si="11"/>
        <v>6</v>
      </c>
      <c r="I43" t="str">
        <f t="shared" si="12"/>
        <v>+/-</v>
      </c>
      <c r="J43" t="str">
        <f t="shared" si="13"/>
        <v>0.9</v>
      </c>
      <c r="K43" s="1">
        <f t="shared" si="14"/>
        <v>0.54711246200607899</v>
      </c>
      <c r="L43" s="1">
        <f t="shared" si="15"/>
        <v>3.1000000000000014</v>
      </c>
      <c r="M43" s="1">
        <f t="shared" si="16"/>
        <v>0.55047933970440222</v>
      </c>
      <c r="N43" s="1">
        <f t="shared" si="17"/>
        <v>5.6314556721868021</v>
      </c>
      <c r="O43" t="s">
        <v>33</v>
      </c>
    </row>
    <row r="44" spans="1:15" x14ac:dyDescent="0.35">
      <c r="A44" s="11">
        <v>33</v>
      </c>
      <c r="B44" s="10" t="s">
        <v>54</v>
      </c>
      <c r="C44" s="9">
        <v>20.399999999999999</v>
      </c>
      <c r="D44" s="8" t="s">
        <v>10</v>
      </c>
      <c r="E44" s="7" t="str">
        <f t="shared" si="9"/>
        <v>Significantly Different</v>
      </c>
      <c r="G44">
        <f t="shared" si="10"/>
        <v>20.399999999999999</v>
      </c>
      <c r="H44">
        <f t="shared" si="11"/>
        <v>6</v>
      </c>
      <c r="I44" t="str">
        <f t="shared" si="12"/>
        <v>+/-</v>
      </c>
      <c r="J44" t="str">
        <f t="shared" si="13"/>
        <v>0.6</v>
      </c>
      <c r="K44" s="1">
        <f t="shared" si="14"/>
        <v>0.36474164133738601</v>
      </c>
      <c r="L44" s="1">
        <f t="shared" si="15"/>
        <v>3.1000000000000014</v>
      </c>
      <c r="M44" s="1">
        <f t="shared" si="16"/>
        <v>0.36977279819442066</v>
      </c>
      <c r="N44" s="1">
        <f t="shared" si="17"/>
        <v>8.3835263576366987</v>
      </c>
      <c r="O44" t="s">
        <v>49</v>
      </c>
    </row>
    <row r="45" spans="1:15" x14ac:dyDescent="0.35">
      <c r="A45" s="11">
        <v>33</v>
      </c>
      <c r="B45" s="10" t="s">
        <v>25</v>
      </c>
      <c r="C45" s="9">
        <v>20.399999999999999</v>
      </c>
      <c r="D45" s="8" t="s">
        <v>110</v>
      </c>
      <c r="E45" s="7" t="str">
        <f t="shared" si="9"/>
        <v>Significantly Different</v>
      </c>
      <c r="G45">
        <f t="shared" si="10"/>
        <v>20.399999999999999</v>
      </c>
      <c r="H45">
        <f t="shared" si="11"/>
        <v>6</v>
      </c>
      <c r="I45" t="str">
        <f t="shared" si="12"/>
        <v>+/-</v>
      </c>
      <c r="J45" t="str">
        <f t="shared" si="13"/>
        <v>1.1</v>
      </c>
      <c r="K45" s="1">
        <f t="shared" si="14"/>
        <v>0.66869300911854113</v>
      </c>
      <c r="L45" s="1">
        <f t="shared" si="15"/>
        <v>3.1000000000000014</v>
      </c>
      <c r="M45" s="1">
        <f t="shared" si="16"/>
        <v>0.67145051776214359</v>
      </c>
      <c r="N45" s="1">
        <f t="shared" si="17"/>
        <v>4.6168703694382343</v>
      </c>
      <c r="O45" t="s">
        <v>46</v>
      </c>
    </row>
    <row r="46" spans="1:15" x14ac:dyDescent="0.35">
      <c r="A46" s="11">
        <v>36</v>
      </c>
      <c r="B46" s="10" t="s">
        <v>32</v>
      </c>
      <c r="C46" s="9">
        <v>20.100000000000001</v>
      </c>
      <c r="D46" s="8" t="s">
        <v>99</v>
      </c>
      <c r="E46" s="7" t="str">
        <f t="shared" si="9"/>
        <v>Significantly Different</v>
      </c>
      <c r="G46">
        <f t="shared" si="10"/>
        <v>20.100000000000001</v>
      </c>
      <c r="H46">
        <f t="shared" si="11"/>
        <v>6</v>
      </c>
      <c r="I46" t="str">
        <f t="shared" si="12"/>
        <v>+/-</v>
      </c>
      <c r="J46" t="str">
        <f t="shared" si="13"/>
        <v>0.8</v>
      </c>
      <c r="K46" s="1">
        <f t="shared" si="14"/>
        <v>0.48632218844984804</v>
      </c>
      <c r="L46" s="1">
        <f t="shared" si="15"/>
        <v>3.3999999999999986</v>
      </c>
      <c r="M46" s="1">
        <f t="shared" si="16"/>
        <v>0.49010685399991183</v>
      </c>
      <c r="N46" s="1">
        <f t="shared" si="17"/>
        <v>6.937262705574426</v>
      </c>
      <c r="O46" t="s">
        <v>45</v>
      </c>
    </row>
    <row r="47" spans="1:15" x14ac:dyDescent="0.35">
      <c r="A47" s="11">
        <v>37</v>
      </c>
      <c r="B47" s="10" t="s">
        <v>40</v>
      </c>
      <c r="C47" s="9">
        <v>18.2</v>
      </c>
      <c r="D47" s="8" t="s">
        <v>47</v>
      </c>
      <c r="E47" s="7" t="str">
        <f t="shared" si="9"/>
        <v>Significantly Different</v>
      </c>
      <c r="G47">
        <f t="shared" si="10"/>
        <v>18.2</v>
      </c>
      <c r="H47">
        <f t="shared" si="11"/>
        <v>6</v>
      </c>
      <c r="I47" t="str">
        <f t="shared" si="12"/>
        <v>+/-</v>
      </c>
      <c r="J47" t="str">
        <f t="shared" si="13"/>
        <v>0.5</v>
      </c>
      <c r="K47" s="1">
        <f t="shared" si="14"/>
        <v>0.303951367781155</v>
      </c>
      <c r="L47" s="1">
        <f t="shared" si="15"/>
        <v>5.3000000000000007</v>
      </c>
      <c r="M47" s="1">
        <f t="shared" si="16"/>
        <v>0.30997079109986531</v>
      </c>
      <c r="N47" s="1">
        <f t="shared" si="17"/>
        <v>17.09838524202258</v>
      </c>
      <c r="O47" t="s">
        <v>43</v>
      </c>
    </row>
    <row r="48" spans="1:15" x14ac:dyDescent="0.35">
      <c r="A48" s="11">
        <v>38</v>
      </c>
      <c r="B48" s="10" t="s">
        <v>48</v>
      </c>
      <c r="C48" s="9">
        <v>17.899999999999999</v>
      </c>
      <c r="D48" s="8" t="s">
        <v>107</v>
      </c>
      <c r="E48" s="7" t="str">
        <f t="shared" si="9"/>
        <v>Significantly Different</v>
      </c>
      <c r="G48">
        <f t="shared" si="10"/>
        <v>17.899999999999999</v>
      </c>
      <c r="H48">
        <f t="shared" si="11"/>
        <v>6</v>
      </c>
      <c r="I48" t="str">
        <f t="shared" si="12"/>
        <v>+/-</v>
      </c>
      <c r="J48" t="str">
        <f t="shared" si="13"/>
        <v>1.0</v>
      </c>
      <c r="K48" s="1">
        <f t="shared" si="14"/>
        <v>0.60790273556231</v>
      </c>
      <c r="L48" s="1">
        <f t="shared" si="15"/>
        <v>5.6000000000000014</v>
      </c>
      <c r="M48" s="1">
        <f t="shared" si="16"/>
        <v>0.61093468821403585</v>
      </c>
      <c r="N48" s="1">
        <f t="shared" si="17"/>
        <v>9.1662825962144225</v>
      </c>
      <c r="O48" t="s">
        <v>40</v>
      </c>
    </row>
    <row r="49" spans="1:15" x14ac:dyDescent="0.35">
      <c r="A49" s="11">
        <v>39</v>
      </c>
      <c r="B49" s="10" t="s">
        <v>37</v>
      </c>
      <c r="C49" s="9">
        <v>17.399999999999999</v>
      </c>
      <c r="D49" s="8" t="s">
        <v>41</v>
      </c>
      <c r="E49" s="7" t="str">
        <f t="shared" si="9"/>
        <v>Significantly Different</v>
      </c>
      <c r="G49">
        <f t="shared" si="10"/>
        <v>17.399999999999999</v>
      </c>
      <c r="H49">
        <f t="shared" si="11"/>
        <v>6</v>
      </c>
      <c r="I49" t="str">
        <f t="shared" si="12"/>
        <v>+/-</v>
      </c>
      <c r="J49" t="str">
        <f t="shared" si="13"/>
        <v>0.3</v>
      </c>
      <c r="K49" s="1">
        <f t="shared" si="14"/>
        <v>0.18237082066869301</v>
      </c>
      <c r="L49" s="1">
        <f t="shared" si="15"/>
        <v>6.1000000000000014</v>
      </c>
      <c r="M49" s="1">
        <f t="shared" si="16"/>
        <v>0.19223572402239389</v>
      </c>
      <c r="N49" s="1">
        <f t="shared" si="17"/>
        <v>31.731875180959609</v>
      </c>
      <c r="O49" t="s">
        <v>38</v>
      </c>
    </row>
    <row r="50" spans="1:15" x14ac:dyDescent="0.35">
      <c r="A50" s="11">
        <v>40</v>
      </c>
      <c r="B50" s="10" t="s">
        <v>19</v>
      </c>
      <c r="C50" s="9">
        <v>15.6</v>
      </c>
      <c r="D50" s="8" t="s">
        <v>12</v>
      </c>
      <c r="E50" s="7" t="str">
        <f t="shared" si="9"/>
        <v>Significantly Different</v>
      </c>
      <c r="G50">
        <f t="shared" si="10"/>
        <v>15.6</v>
      </c>
      <c r="H50">
        <f t="shared" si="11"/>
        <v>6</v>
      </c>
      <c r="I50" t="str">
        <f t="shared" si="12"/>
        <v>+/-</v>
      </c>
      <c r="J50" t="str">
        <f t="shared" si="13"/>
        <v>0.4</v>
      </c>
      <c r="K50" s="1">
        <f t="shared" si="14"/>
        <v>0.24316109422492402</v>
      </c>
      <c r="L50" s="1">
        <f t="shared" si="15"/>
        <v>7.9</v>
      </c>
      <c r="M50" s="1">
        <f t="shared" si="16"/>
        <v>0.25064471888253259</v>
      </c>
      <c r="N50" s="1">
        <f t="shared" si="17"/>
        <v>31.518717151596647</v>
      </c>
      <c r="O50" t="s">
        <v>36</v>
      </c>
    </row>
    <row r="51" spans="1:15" x14ac:dyDescent="0.35">
      <c r="A51" s="11">
        <v>41</v>
      </c>
      <c r="B51" s="10" t="s">
        <v>27</v>
      </c>
      <c r="C51" s="9">
        <v>15.4</v>
      </c>
      <c r="D51" s="8" t="s">
        <v>47</v>
      </c>
      <c r="E51" s="7" t="str">
        <f t="shared" si="9"/>
        <v>Significantly Different</v>
      </c>
      <c r="G51">
        <f t="shared" si="10"/>
        <v>15.4</v>
      </c>
      <c r="H51">
        <f t="shared" si="11"/>
        <v>6</v>
      </c>
      <c r="I51" t="str">
        <f t="shared" si="12"/>
        <v>+/-</v>
      </c>
      <c r="J51" t="str">
        <f t="shared" si="13"/>
        <v>0.5</v>
      </c>
      <c r="K51" s="1">
        <f t="shared" si="14"/>
        <v>0.303951367781155</v>
      </c>
      <c r="L51" s="1">
        <f t="shared" si="15"/>
        <v>8.1</v>
      </c>
      <c r="M51" s="1">
        <f t="shared" si="16"/>
        <v>0.30997079109986531</v>
      </c>
      <c r="N51" s="1">
        <f t="shared" si="17"/>
        <v>26.131494426487333</v>
      </c>
      <c r="O51" t="s">
        <v>34</v>
      </c>
    </row>
    <row r="52" spans="1:15" x14ac:dyDescent="0.35">
      <c r="A52" s="11">
        <v>42</v>
      </c>
      <c r="B52" s="10" t="s">
        <v>21</v>
      </c>
      <c r="C52" s="9">
        <v>14.4</v>
      </c>
      <c r="D52" s="8" t="s">
        <v>20</v>
      </c>
      <c r="E52" s="7" t="str">
        <f t="shared" si="9"/>
        <v>Significantly Different</v>
      </c>
      <c r="G52">
        <f t="shared" si="10"/>
        <v>14.4</v>
      </c>
      <c r="H52">
        <f t="shared" si="11"/>
        <v>6</v>
      </c>
      <c r="I52" t="str">
        <f t="shared" si="12"/>
        <v>+/-</v>
      </c>
      <c r="J52" t="str">
        <f t="shared" si="13"/>
        <v>0.7</v>
      </c>
      <c r="K52" s="1">
        <f t="shared" si="14"/>
        <v>0.42553191489361697</v>
      </c>
      <c r="L52" s="1">
        <f t="shared" si="15"/>
        <v>9.1</v>
      </c>
      <c r="M52" s="1">
        <f t="shared" si="16"/>
        <v>0.42985214661796195</v>
      </c>
      <c r="N52" s="1">
        <f t="shared" si="17"/>
        <v>21.170069921944048</v>
      </c>
      <c r="O52" t="s">
        <v>32</v>
      </c>
    </row>
    <row r="53" spans="1:15" x14ac:dyDescent="0.35">
      <c r="A53" s="11">
        <v>43</v>
      </c>
      <c r="B53" s="10" t="s">
        <v>18</v>
      </c>
      <c r="C53" s="9">
        <v>13.9</v>
      </c>
      <c r="D53" s="8" t="s">
        <v>17</v>
      </c>
      <c r="E53" s="7" t="str">
        <f t="shared" si="9"/>
        <v>Significantly Different</v>
      </c>
      <c r="G53">
        <f t="shared" si="10"/>
        <v>13.9</v>
      </c>
      <c r="H53">
        <f t="shared" si="11"/>
        <v>6</v>
      </c>
      <c r="I53" t="str">
        <f t="shared" si="12"/>
        <v>+/-</v>
      </c>
      <c r="J53" t="str">
        <f t="shared" si="13"/>
        <v>0.1</v>
      </c>
      <c r="K53" s="1">
        <f t="shared" si="14"/>
        <v>6.0790273556231005E-2</v>
      </c>
      <c r="L53" s="1">
        <f t="shared" si="15"/>
        <v>9.6</v>
      </c>
      <c r="M53" s="1">
        <f t="shared" si="16"/>
        <v>8.5970429323592404E-2</v>
      </c>
      <c r="N53" s="1">
        <f t="shared" si="17"/>
        <v>111.66630288497959</v>
      </c>
      <c r="O53" t="s">
        <v>30</v>
      </c>
    </row>
    <row r="54" spans="1:15" x14ac:dyDescent="0.35">
      <c r="A54" s="11">
        <v>44</v>
      </c>
      <c r="B54" s="10" t="s">
        <v>15</v>
      </c>
      <c r="C54" s="9">
        <v>13.5</v>
      </c>
      <c r="D54" s="8" t="s">
        <v>107</v>
      </c>
      <c r="E54" s="7" t="str">
        <f t="shared" si="9"/>
        <v>Significantly Different</v>
      </c>
      <c r="G54">
        <f t="shared" si="10"/>
        <v>13.5</v>
      </c>
      <c r="H54">
        <f t="shared" si="11"/>
        <v>6</v>
      </c>
      <c r="I54" t="str">
        <f t="shared" si="12"/>
        <v>+/-</v>
      </c>
      <c r="J54" t="str">
        <f t="shared" si="13"/>
        <v>1.0</v>
      </c>
      <c r="K54" s="1">
        <f t="shared" si="14"/>
        <v>0.60790273556231</v>
      </c>
      <c r="L54" s="1">
        <f t="shared" si="15"/>
        <v>10</v>
      </c>
      <c r="M54" s="1">
        <f t="shared" si="16"/>
        <v>0.61093468821403585</v>
      </c>
      <c r="N54" s="1">
        <f t="shared" si="17"/>
        <v>16.368361778954323</v>
      </c>
      <c r="O54" t="s">
        <v>24</v>
      </c>
    </row>
    <row r="55" spans="1:15" x14ac:dyDescent="0.35">
      <c r="A55" s="11">
        <v>44</v>
      </c>
      <c r="B55" s="10" t="s">
        <v>46</v>
      </c>
      <c r="C55" s="9">
        <v>13.5</v>
      </c>
      <c r="D55" s="8" t="s">
        <v>106</v>
      </c>
      <c r="E55" s="7" t="str">
        <f t="shared" si="9"/>
        <v>Significantly Different</v>
      </c>
      <c r="G55">
        <f t="shared" si="10"/>
        <v>13.5</v>
      </c>
      <c r="H55">
        <f t="shared" si="11"/>
        <v>6</v>
      </c>
      <c r="I55" t="str">
        <f t="shared" si="12"/>
        <v>+/-</v>
      </c>
      <c r="J55" t="str">
        <f t="shared" si="13"/>
        <v>0.9</v>
      </c>
      <c r="K55" s="1">
        <f t="shared" si="14"/>
        <v>0.54711246200607899</v>
      </c>
      <c r="L55" s="1">
        <f t="shared" si="15"/>
        <v>10</v>
      </c>
      <c r="M55" s="1">
        <f t="shared" si="16"/>
        <v>0.55047933970440222</v>
      </c>
      <c r="N55" s="1">
        <f t="shared" si="17"/>
        <v>18.165986039312259</v>
      </c>
      <c r="O55" t="s">
        <v>27</v>
      </c>
    </row>
    <row r="56" spans="1:15" x14ac:dyDescent="0.35">
      <c r="A56" s="11">
        <v>46</v>
      </c>
      <c r="B56" s="10" t="s">
        <v>55</v>
      </c>
      <c r="C56" s="9">
        <v>8.1</v>
      </c>
      <c r="D56" s="8" t="s">
        <v>10</v>
      </c>
      <c r="E56" s="7" t="str">
        <f t="shared" si="9"/>
        <v>Significantly Different</v>
      </c>
      <c r="G56">
        <f t="shared" si="10"/>
        <v>8.1</v>
      </c>
      <c r="H56">
        <f t="shared" si="11"/>
        <v>6</v>
      </c>
      <c r="I56" t="str">
        <f t="shared" si="12"/>
        <v>+/-</v>
      </c>
      <c r="J56" t="str">
        <f t="shared" si="13"/>
        <v>0.6</v>
      </c>
      <c r="K56" s="1">
        <f t="shared" si="14"/>
        <v>0.36474164133738601</v>
      </c>
      <c r="L56" s="1">
        <f t="shared" si="15"/>
        <v>15.4</v>
      </c>
      <c r="M56" s="1">
        <f t="shared" si="16"/>
        <v>0.36977279819442066</v>
      </c>
      <c r="N56" s="1">
        <f t="shared" si="17"/>
        <v>41.647195454066164</v>
      </c>
      <c r="O56" t="s">
        <v>25</v>
      </c>
    </row>
    <row r="57" spans="1:15" x14ac:dyDescent="0.35">
      <c r="A57" s="11">
        <v>47</v>
      </c>
      <c r="B57" s="10" t="s">
        <v>11</v>
      </c>
      <c r="C57" s="9">
        <v>6.9</v>
      </c>
      <c r="D57" s="8" t="s">
        <v>106</v>
      </c>
      <c r="E57" s="7" t="str">
        <f t="shared" si="9"/>
        <v>Significantly Different</v>
      </c>
      <c r="G57">
        <f t="shared" si="10"/>
        <v>6.9</v>
      </c>
      <c r="H57">
        <f t="shared" si="11"/>
        <v>6</v>
      </c>
      <c r="I57" t="str">
        <f t="shared" si="12"/>
        <v>+/-</v>
      </c>
      <c r="J57" t="str">
        <f t="shared" si="13"/>
        <v>0.9</v>
      </c>
      <c r="K57" s="1">
        <f t="shared" si="14"/>
        <v>0.54711246200607899</v>
      </c>
      <c r="L57" s="1">
        <f t="shared" si="15"/>
        <v>16.600000000000001</v>
      </c>
      <c r="M57" s="1">
        <f t="shared" si="16"/>
        <v>0.55047933970440222</v>
      </c>
      <c r="N57" s="1">
        <f t="shared" si="17"/>
        <v>30.155536825258348</v>
      </c>
      <c r="O57" t="s">
        <v>22</v>
      </c>
    </row>
    <row r="58" spans="1:15" x14ac:dyDescent="0.35">
      <c r="A58" s="11">
        <v>48</v>
      </c>
      <c r="B58" s="10" t="s">
        <v>44</v>
      </c>
      <c r="C58" s="9">
        <v>6.6</v>
      </c>
      <c r="D58" s="8" t="s">
        <v>20</v>
      </c>
      <c r="E58" s="7" t="str">
        <f t="shared" si="9"/>
        <v>Significantly Different</v>
      </c>
      <c r="G58">
        <f t="shared" si="10"/>
        <v>6.6</v>
      </c>
      <c r="H58">
        <f t="shared" si="11"/>
        <v>6</v>
      </c>
      <c r="I58" t="str">
        <f t="shared" si="12"/>
        <v>+/-</v>
      </c>
      <c r="J58" t="str">
        <f t="shared" si="13"/>
        <v>0.7</v>
      </c>
      <c r="K58" s="1">
        <f t="shared" si="14"/>
        <v>0.42553191489361697</v>
      </c>
      <c r="L58" s="1">
        <f t="shared" si="15"/>
        <v>16.899999999999999</v>
      </c>
      <c r="M58" s="1">
        <f t="shared" si="16"/>
        <v>0.42985214661796195</v>
      </c>
      <c r="N58" s="1">
        <f t="shared" si="17"/>
        <v>39.315844140753235</v>
      </c>
      <c r="O58" t="s">
        <v>19</v>
      </c>
    </row>
    <row r="59" spans="1:15" x14ac:dyDescent="0.35">
      <c r="A59" s="11">
        <v>49</v>
      </c>
      <c r="B59" s="10" t="s">
        <v>28</v>
      </c>
      <c r="C59" s="9">
        <v>5.6</v>
      </c>
      <c r="D59" s="8" t="s">
        <v>12</v>
      </c>
      <c r="E59" s="7" t="str">
        <f t="shared" si="9"/>
        <v>Significantly Different</v>
      </c>
      <c r="G59">
        <f t="shared" si="10"/>
        <v>5.6</v>
      </c>
      <c r="H59">
        <f t="shared" si="11"/>
        <v>6</v>
      </c>
      <c r="I59" t="str">
        <f t="shared" si="12"/>
        <v>+/-</v>
      </c>
      <c r="J59" t="str">
        <f t="shared" si="13"/>
        <v>0.4</v>
      </c>
      <c r="K59" s="1">
        <f t="shared" si="14"/>
        <v>0.24316109422492402</v>
      </c>
      <c r="L59" s="1">
        <f t="shared" si="15"/>
        <v>17.899999999999999</v>
      </c>
      <c r="M59" s="1">
        <f t="shared" si="16"/>
        <v>0.25064471888253259</v>
      </c>
      <c r="N59" s="1">
        <f t="shared" si="17"/>
        <v>71.41582747007341</v>
      </c>
      <c r="O59" t="s">
        <v>16</v>
      </c>
    </row>
    <row r="60" spans="1:15" x14ac:dyDescent="0.35">
      <c r="A60" s="11">
        <v>50</v>
      </c>
      <c r="B60" s="10" t="s">
        <v>42</v>
      </c>
      <c r="C60" s="9">
        <v>5.4</v>
      </c>
      <c r="D60" s="8" t="s">
        <v>23</v>
      </c>
      <c r="E60" s="7" t="str">
        <f t="shared" si="9"/>
        <v>Significantly Different</v>
      </c>
      <c r="G60">
        <f t="shared" si="10"/>
        <v>5.4</v>
      </c>
      <c r="H60">
        <f t="shared" si="11"/>
        <v>6</v>
      </c>
      <c r="I60" t="str">
        <f t="shared" si="12"/>
        <v>+/-</v>
      </c>
      <c r="J60" t="str">
        <f t="shared" si="13"/>
        <v>0.2</v>
      </c>
      <c r="K60" s="1">
        <f t="shared" si="14"/>
        <v>0.12158054711246201</v>
      </c>
      <c r="L60" s="1">
        <f t="shared" si="15"/>
        <v>18.100000000000001</v>
      </c>
      <c r="M60" s="1">
        <f t="shared" si="16"/>
        <v>0.1359311840425404</v>
      </c>
      <c r="N60" s="1">
        <f t="shared" si="17"/>
        <v>133.15561199213499</v>
      </c>
      <c r="O60" t="s">
        <v>14</v>
      </c>
    </row>
    <row r="61" spans="1:15" x14ac:dyDescent="0.35">
      <c r="A61" s="11">
        <v>51</v>
      </c>
      <c r="B61" s="10" t="s">
        <v>13</v>
      </c>
      <c r="C61" s="9">
        <v>0.7</v>
      </c>
      <c r="D61" s="8" t="s">
        <v>23</v>
      </c>
      <c r="E61" s="7" t="str">
        <f t="shared" si="9"/>
        <v>Significantly Different</v>
      </c>
      <c r="G61">
        <f t="shared" si="10"/>
        <v>0.7</v>
      </c>
      <c r="H61">
        <f t="shared" si="11"/>
        <v>6</v>
      </c>
      <c r="I61" t="str">
        <f t="shared" si="12"/>
        <v>+/-</v>
      </c>
      <c r="J61" t="str">
        <f t="shared" si="13"/>
        <v>0.2</v>
      </c>
      <c r="K61" s="1">
        <f t="shared" si="14"/>
        <v>0.12158054711246201</v>
      </c>
      <c r="L61" s="1">
        <f t="shared" si="15"/>
        <v>22.8</v>
      </c>
      <c r="M61" s="1">
        <f t="shared" si="16"/>
        <v>0.1359311840425404</v>
      </c>
      <c r="N61" s="1">
        <f t="shared" si="17"/>
        <v>167.73193112821423</v>
      </c>
      <c r="O61" t="s">
        <v>11</v>
      </c>
    </row>
    <row r="62" spans="1:15" ht="15" thickBot="1" x14ac:dyDescent="0.4">
      <c r="A62" s="6"/>
      <c r="B62" s="5" t="s">
        <v>9</v>
      </c>
      <c r="C62" s="4">
        <v>48.5</v>
      </c>
      <c r="D62" s="3" t="s">
        <v>107</v>
      </c>
      <c r="E62" s="2" t="str">
        <f t="shared" si="9"/>
        <v>Significantly Different</v>
      </c>
      <c r="G62">
        <f t="shared" si="10"/>
        <v>48.5</v>
      </c>
      <c r="H62">
        <f t="shared" si="11"/>
        <v>6</v>
      </c>
      <c r="I62" t="str">
        <f t="shared" si="12"/>
        <v>+/-</v>
      </c>
      <c r="J62" t="str">
        <f t="shared" si="13"/>
        <v>1.0</v>
      </c>
      <c r="K62" s="1">
        <f t="shared" si="14"/>
        <v>0.60790273556231</v>
      </c>
      <c r="L62" s="1">
        <f t="shared" si="15"/>
        <v>-25</v>
      </c>
      <c r="M62" s="1">
        <f t="shared" si="16"/>
        <v>0.61093468821403585</v>
      </c>
      <c r="N62" s="1">
        <f t="shared" si="17"/>
        <v>-40.920904447385809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34" priority="1" operator="equal">
      <formula>"OTHER ERROR"</formula>
    </cfRule>
    <cfRule type="cellIs" dxfId="333" priority="2" operator="equal">
      <formula>"Statistical Test not applicable"</formula>
    </cfRule>
    <cfRule type="cellIs" dxfId="332" priority="3" operator="equal">
      <formula>"Geography Selected"</formula>
    </cfRule>
  </conditionalFormatting>
  <conditionalFormatting sqref="E10:J62">
    <cfRule type="cellIs" dxfId="331" priority="4" operator="equal">
      <formula>"Not Significantly Different"</formula>
    </cfRule>
  </conditionalFormatting>
  <conditionalFormatting sqref="F10:J62">
    <cfRule type="cellIs" dxfId="3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E2B54C2-1449-4369-A7D4-0DC70509BA71}">
      <formula1>$O$10:$O$62</formula1>
    </dataValidation>
  </dataValidation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7D9CE-FF8E-4202-AD8B-535353754143}">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198</v>
      </c>
    </row>
    <row r="2" spans="1:16" x14ac:dyDescent="0.35">
      <c r="A2" s="25" t="s">
        <v>92</v>
      </c>
      <c r="B2" t="s">
        <v>197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31.3</v>
      </c>
      <c r="C6" t="s">
        <v>86</v>
      </c>
      <c r="H6" s="13" t="s">
        <v>85</v>
      </c>
      <c r="I6">
        <f>VLOOKUP($B$4,$B$9:$K$62,6,FALSE)</f>
        <v>31.3</v>
      </c>
      <c r="K6" s="14"/>
    </row>
    <row r="7" spans="1:16" ht="15" thickBot="1" x14ac:dyDescent="0.4">
      <c r="A7" s="20" t="s">
        <v>84</v>
      </c>
      <c r="B7" s="19" t="str">
        <f>VLOOKUP($B$4,$B$10:$D$62,3,FALSE)</f>
        <v>+/-0.3</v>
      </c>
      <c r="C7" t="s">
        <v>83</v>
      </c>
      <c r="H7" s="13" t="s">
        <v>82</v>
      </c>
      <c r="I7" s="18">
        <f>VLOOKUP($B$4,$B$9:$K$62,10,FALSE)</f>
        <v>0.18237082066869301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31.3</v>
      </c>
      <c r="D10" s="8" t="s">
        <v>41</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31.3</v>
      </c>
      <c r="H10">
        <f t="shared" ref="H10:H41" si="2">LEN(TRIM(D10))</f>
        <v>6</v>
      </c>
      <c r="I10" t="str">
        <f t="shared" ref="I10:I41" si="3">IF(H10&gt;=3,MID(TRIM(D10),1,3),"NO")</f>
        <v>+/-</v>
      </c>
      <c r="J10" t="str">
        <f t="shared" ref="J10:J41" si="4">IF(TRIM(I10)="+/-",MID(TRIM(D10),4,H10-3),D10)</f>
        <v>0.3</v>
      </c>
      <c r="K10" s="1">
        <f t="shared" ref="K10:K41" si="5">IF(TRIM(J10)="*****",0,IF(ISERROR(VALUE(J10)),"NA",VALUE(J10/$I$4)))</f>
        <v>0.18237082066869301</v>
      </c>
      <c r="L10" s="1">
        <f t="shared" ref="L10:L41" si="6">IF(AND(ISNUMBER(G10),ISNUMBER($I$6)),$I$6-G10,"N/A")</f>
        <v>0</v>
      </c>
      <c r="M10" s="1">
        <f t="shared" ref="M10:M41" si="7">IF(AND(ISNUMBER(K10),ISNUMBER($I$7)),SQRT(K10^2+($I$7)^2),"N/A")</f>
        <v>0.25791128797077723</v>
      </c>
      <c r="N10" s="1">
        <f t="shared" ref="N10:N41" si="8">IF(AND(ISNUMBER(L10),ISNUMBER(M10),M10&lt;&gt;0),L10/M10,"NA")</f>
        <v>0</v>
      </c>
      <c r="O10" t="s">
        <v>68</v>
      </c>
    </row>
    <row r="11" spans="1:16" x14ac:dyDescent="0.35">
      <c r="A11" s="11">
        <v>1</v>
      </c>
      <c r="B11" s="10" t="s">
        <v>64</v>
      </c>
      <c r="C11" s="9">
        <v>54.1</v>
      </c>
      <c r="D11" s="12" t="s">
        <v>128</v>
      </c>
      <c r="E11" s="7" t="str">
        <f t="shared" si="0"/>
        <v>Significantly Different</v>
      </c>
      <c r="G11">
        <f t="shared" si="1"/>
        <v>54.1</v>
      </c>
      <c r="H11">
        <f t="shared" si="2"/>
        <v>6</v>
      </c>
      <c r="I11" t="str">
        <f t="shared" si="3"/>
        <v>+/-</v>
      </c>
      <c r="J11" t="str">
        <f t="shared" si="4"/>
        <v>3.4</v>
      </c>
      <c r="K11" s="1">
        <f t="shared" si="5"/>
        <v>2.0668693009118542</v>
      </c>
      <c r="L11" s="1">
        <f t="shared" si="6"/>
        <v>-22.8</v>
      </c>
      <c r="M11" s="1">
        <f t="shared" si="7"/>
        <v>2.0748994730548342</v>
      </c>
      <c r="N11" s="1">
        <f t="shared" si="8"/>
        <v>-10.98848416325057</v>
      </c>
      <c r="O11" t="s">
        <v>51</v>
      </c>
    </row>
    <row r="12" spans="1:16" x14ac:dyDescent="0.35">
      <c r="A12" s="11">
        <v>1</v>
      </c>
      <c r="B12" s="10" t="s">
        <v>11</v>
      </c>
      <c r="C12" s="9">
        <v>54.1</v>
      </c>
      <c r="D12" s="8" t="s">
        <v>196</v>
      </c>
      <c r="E12" s="7" t="str">
        <f t="shared" si="0"/>
        <v>Significantly Different</v>
      </c>
      <c r="G12">
        <f t="shared" si="1"/>
        <v>54.1</v>
      </c>
      <c r="H12">
        <f t="shared" si="2"/>
        <v>6</v>
      </c>
      <c r="I12" t="str">
        <f t="shared" si="3"/>
        <v>+/-</v>
      </c>
      <c r="J12" t="str">
        <f t="shared" si="4"/>
        <v>8.4</v>
      </c>
      <c r="K12" s="1">
        <f t="shared" si="5"/>
        <v>5.1063829787234045</v>
      </c>
      <c r="L12" s="1">
        <f t="shared" si="6"/>
        <v>-22.8</v>
      </c>
      <c r="M12" s="1">
        <f t="shared" si="7"/>
        <v>5.1096385627192342</v>
      </c>
      <c r="N12" s="1">
        <f t="shared" si="8"/>
        <v>-4.4621551446618088</v>
      </c>
      <c r="O12" t="s">
        <v>44</v>
      </c>
    </row>
    <row r="13" spans="1:16" x14ac:dyDescent="0.35">
      <c r="A13" s="11">
        <v>3</v>
      </c>
      <c r="B13" s="10" t="s">
        <v>16</v>
      </c>
      <c r="C13" s="9">
        <v>51.2</v>
      </c>
      <c r="D13" s="8" t="s">
        <v>141</v>
      </c>
      <c r="E13" s="7" t="str">
        <f t="shared" si="0"/>
        <v>Significantly Different</v>
      </c>
      <c r="G13">
        <f t="shared" si="1"/>
        <v>51.2</v>
      </c>
      <c r="H13">
        <f t="shared" si="2"/>
        <v>6</v>
      </c>
      <c r="I13" t="str">
        <f t="shared" si="3"/>
        <v>+/-</v>
      </c>
      <c r="J13" t="str">
        <f t="shared" si="4"/>
        <v>5.4</v>
      </c>
      <c r="K13" s="1">
        <f t="shared" si="5"/>
        <v>3.2826747720364744</v>
      </c>
      <c r="L13" s="1">
        <f t="shared" si="6"/>
        <v>-19.900000000000002</v>
      </c>
      <c r="M13" s="1">
        <f t="shared" si="7"/>
        <v>3.2877367253471026</v>
      </c>
      <c r="N13" s="1">
        <f t="shared" si="8"/>
        <v>-6.0527960911769965</v>
      </c>
      <c r="O13" t="s">
        <v>42</v>
      </c>
    </row>
    <row r="14" spans="1:16" x14ac:dyDescent="0.35">
      <c r="A14" s="11">
        <v>4</v>
      </c>
      <c r="B14" s="10" t="s">
        <v>58</v>
      </c>
      <c r="C14" s="9">
        <v>49.6</v>
      </c>
      <c r="D14" s="8" t="s">
        <v>133</v>
      </c>
      <c r="E14" s="7" t="str">
        <f t="shared" si="0"/>
        <v>Significantly Different</v>
      </c>
      <c r="G14">
        <f t="shared" si="1"/>
        <v>49.6</v>
      </c>
      <c r="H14">
        <f t="shared" si="2"/>
        <v>6</v>
      </c>
      <c r="I14" t="str">
        <f t="shared" si="3"/>
        <v>+/-</v>
      </c>
      <c r="J14" t="str">
        <f t="shared" si="4"/>
        <v>3.5</v>
      </c>
      <c r="K14" s="1">
        <f t="shared" si="5"/>
        <v>2.1276595744680851</v>
      </c>
      <c r="L14" s="1">
        <f t="shared" si="6"/>
        <v>-18.3</v>
      </c>
      <c r="M14" s="1">
        <f t="shared" si="7"/>
        <v>2.1354611635562666</v>
      </c>
      <c r="N14" s="1">
        <f t="shared" si="8"/>
        <v>-8.5695775284081019</v>
      </c>
      <c r="O14" t="s">
        <v>58</v>
      </c>
    </row>
    <row r="15" spans="1:16" x14ac:dyDescent="0.35">
      <c r="A15" s="11">
        <v>5</v>
      </c>
      <c r="B15" s="10" t="s">
        <v>55</v>
      </c>
      <c r="C15" s="9">
        <v>49.5</v>
      </c>
      <c r="D15" s="8" t="s">
        <v>195</v>
      </c>
      <c r="E15" s="7" t="str">
        <f t="shared" si="0"/>
        <v>Significantly Different</v>
      </c>
      <c r="G15">
        <f t="shared" si="1"/>
        <v>49.5</v>
      </c>
      <c r="H15">
        <f t="shared" si="2"/>
        <v>6</v>
      </c>
      <c r="I15" t="str">
        <f t="shared" si="3"/>
        <v>+/-</v>
      </c>
      <c r="J15" t="str">
        <f t="shared" si="4"/>
        <v>7.2</v>
      </c>
      <c r="K15" s="1">
        <f t="shared" si="5"/>
        <v>4.3768996960486319</v>
      </c>
      <c r="L15" s="1">
        <f t="shared" si="6"/>
        <v>-18.2</v>
      </c>
      <c r="M15" s="1">
        <f t="shared" si="7"/>
        <v>4.3806974405340959</v>
      </c>
      <c r="N15" s="1">
        <f t="shared" si="8"/>
        <v>-4.1545895937933226</v>
      </c>
      <c r="O15" t="s">
        <v>18</v>
      </c>
    </row>
    <row r="16" spans="1:16" x14ac:dyDescent="0.35">
      <c r="A16" s="11">
        <v>6</v>
      </c>
      <c r="B16" s="10" t="s">
        <v>35</v>
      </c>
      <c r="C16" s="9">
        <v>47.2</v>
      </c>
      <c r="D16" s="8" t="s">
        <v>138</v>
      </c>
      <c r="E16" s="7" t="str">
        <f t="shared" si="0"/>
        <v>Significantly Different</v>
      </c>
      <c r="G16">
        <f t="shared" si="1"/>
        <v>47.2</v>
      </c>
      <c r="H16">
        <f t="shared" si="2"/>
        <v>6</v>
      </c>
      <c r="I16" t="str">
        <f t="shared" si="3"/>
        <v>+/-</v>
      </c>
      <c r="J16" t="str">
        <f t="shared" si="4"/>
        <v>4.6</v>
      </c>
      <c r="K16" s="1">
        <f t="shared" si="5"/>
        <v>2.7963525835866259</v>
      </c>
      <c r="L16" s="1">
        <f t="shared" si="6"/>
        <v>-15.900000000000002</v>
      </c>
      <c r="M16" s="1">
        <f t="shared" si="7"/>
        <v>2.8022931481133391</v>
      </c>
      <c r="N16" s="1">
        <f t="shared" si="8"/>
        <v>-5.6739245894758632</v>
      </c>
      <c r="O16" t="s">
        <v>59</v>
      </c>
    </row>
    <row r="17" spans="1:15" x14ac:dyDescent="0.35">
      <c r="A17" s="11">
        <v>7</v>
      </c>
      <c r="B17" s="10" t="s">
        <v>51</v>
      </c>
      <c r="C17" s="9">
        <v>47.1</v>
      </c>
      <c r="D17" s="8" t="s">
        <v>156</v>
      </c>
      <c r="E17" s="7" t="str">
        <f t="shared" si="0"/>
        <v>Significantly Different</v>
      </c>
      <c r="G17">
        <f t="shared" si="1"/>
        <v>47.1</v>
      </c>
      <c r="H17">
        <f t="shared" si="2"/>
        <v>6</v>
      </c>
      <c r="I17" t="str">
        <f t="shared" si="3"/>
        <v>+/-</v>
      </c>
      <c r="J17" t="str">
        <f t="shared" si="4"/>
        <v>3.2</v>
      </c>
      <c r="K17" s="1">
        <f t="shared" si="5"/>
        <v>1.9452887537993921</v>
      </c>
      <c r="L17" s="1">
        <f t="shared" si="6"/>
        <v>-15.8</v>
      </c>
      <c r="M17" s="1">
        <f t="shared" si="7"/>
        <v>1.9538186844970453</v>
      </c>
      <c r="N17" s="1">
        <f t="shared" si="8"/>
        <v>-8.0867278654709249</v>
      </c>
      <c r="O17" t="s">
        <v>53</v>
      </c>
    </row>
    <row r="18" spans="1:15" x14ac:dyDescent="0.35">
      <c r="A18" s="11">
        <v>8</v>
      </c>
      <c r="B18" s="10" t="s">
        <v>39</v>
      </c>
      <c r="C18" s="9">
        <v>47</v>
      </c>
      <c r="D18" s="8" t="s">
        <v>123</v>
      </c>
      <c r="E18" s="7" t="str">
        <f t="shared" si="0"/>
        <v>Significantly Different</v>
      </c>
      <c r="G18">
        <f t="shared" si="1"/>
        <v>47</v>
      </c>
      <c r="H18">
        <f t="shared" si="2"/>
        <v>6</v>
      </c>
      <c r="I18" t="str">
        <f t="shared" si="3"/>
        <v>+/-</v>
      </c>
      <c r="J18" t="str">
        <f t="shared" si="4"/>
        <v>3.3</v>
      </c>
      <c r="K18" s="1">
        <f t="shared" si="5"/>
        <v>2.0060790273556228</v>
      </c>
      <c r="L18" s="1">
        <f t="shared" si="6"/>
        <v>-15.7</v>
      </c>
      <c r="M18" s="1">
        <f t="shared" si="7"/>
        <v>2.01435155328643</v>
      </c>
      <c r="N18" s="1">
        <f t="shared" si="8"/>
        <v>-7.7940714838903515</v>
      </c>
      <c r="O18" t="s">
        <v>48</v>
      </c>
    </row>
    <row r="19" spans="1:15" x14ac:dyDescent="0.35">
      <c r="A19" s="11">
        <v>9</v>
      </c>
      <c r="B19" s="10" t="s">
        <v>43</v>
      </c>
      <c r="C19" s="9">
        <v>46.8</v>
      </c>
      <c r="D19" s="8" t="s">
        <v>146</v>
      </c>
      <c r="E19" s="7" t="str">
        <f t="shared" si="0"/>
        <v>Significantly Different</v>
      </c>
      <c r="G19">
        <f t="shared" si="1"/>
        <v>46.8</v>
      </c>
      <c r="H19">
        <f t="shared" si="2"/>
        <v>6</v>
      </c>
      <c r="I19" t="str">
        <f t="shared" si="3"/>
        <v>+/-</v>
      </c>
      <c r="J19" t="str">
        <f t="shared" si="4"/>
        <v>2.7</v>
      </c>
      <c r="K19" s="1">
        <f t="shared" si="5"/>
        <v>1.6413373860182372</v>
      </c>
      <c r="L19" s="1">
        <f t="shared" si="6"/>
        <v>-15.499999999999996</v>
      </c>
      <c r="M19" s="1">
        <f t="shared" si="7"/>
        <v>1.6514380191132068</v>
      </c>
      <c r="N19" s="1">
        <f t="shared" si="8"/>
        <v>-9.3857594536446634</v>
      </c>
      <c r="O19" t="s">
        <v>15</v>
      </c>
    </row>
    <row r="20" spans="1:15" x14ac:dyDescent="0.35">
      <c r="A20" s="11">
        <v>10</v>
      </c>
      <c r="B20" s="10" t="s">
        <v>21</v>
      </c>
      <c r="C20" s="9">
        <v>46.5</v>
      </c>
      <c r="D20" s="12" t="s">
        <v>194</v>
      </c>
      <c r="E20" s="7" t="str">
        <f t="shared" si="0"/>
        <v>Significantly Different</v>
      </c>
      <c r="G20">
        <f t="shared" si="1"/>
        <v>46.5</v>
      </c>
      <c r="H20">
        <f t="shared" si="2"/>
        <v>6</v>
      </c>
      <c r="I20" t="str">
        <f t="shared" si="3"/>
        <v>+/-</v>
      </c>
      <c r="J20" t="str">
        <f t="shared" si="4"/>
        <v>5.1</v>
      </c>
      <c r="K20" s="1">
        <f t="shared" si="5"/>
        <v>3.1003039513677808</v>
      </c>
      <c r="L20" s="1">
        <f t="shared" si="6"/>
        <v>-15.2</v>
      </c>
      <c r="M20" s="1">
        <f t="shared" si="7"/>
        <v>3.1056631670382489</v>
      </c>
      <c r="N20" s="1">
        <f t="shared" si="8"/>
        <v>-4.8942847895818824</v>
      </c>
      <c r="O20" t="s">
        <v>37</v>
      </c>
    </row>
    <row r="21" spans="1:15" x14ac:dyDescent="0.35">
      <c r="A21" s="11">
        <v>11</v>
      </c>
      <c r="B21" s="10" t="s">
        <v>46</v>
      </c>
      <c r="C21" s="9">
        <v>45.8</v>
      </c>
      <c r="D21" s="8" t="s">
        <v>193</v>
      </c>
      <c r="E21" s="7" t="str">
        <f t="shared" si="0"/>
        <v>Significantly Different</v>
      </c>
      <c r="G21">
        <f t="shared" si="1"/>
        <v>45.8</v>
      </c>
      <c r="H21">
        <f t="shared" si="2"/>
        <v>7</v>
      </c>
      <c r="I21" t="str">
        <f t="shared" si="3"/>
        <v>+/-</v>
      </c>
      <c r="J21" t="str">
        <f t="shared" si="4"/>
        <v>12.4</v>
      </c>
      <c r="K21" s="1">
        <f t="shared" si="5"/>
        <v>7.5379939209726441</v>
      </c>
      <c r="L21" s="1">
        <f t="shared" si="6"/>
        <v>-14.499999999999996</v>
      </c>
      <c r="M21" s="1">
        <f t="shared" si="7"/>
        <v>7.540199696881503</v>
      </c>
      <c r="N21" s="1">
        <f t="shared" si="8"/>
        <v>-1.9230259917382488</v>
      </c>
      <c r="O21" t="s">
        <v>29</v>
      </c>
    </row>
    <row r="22" spans="1:15" x14ac:dyDescent="0.35">
      <c r="A22" s="11">
        <v>12</v>
      </c>
      <c r="B22" s="10" t="s">
        <v>30</v>
      </c>
      <c r="C22" s="9">
        <v>44.7</v>
      </c>
      <c r="D22" s="8" t="s">
        <v>192</v>
      </c>
      <c r="E22" s="7" t="str">
        <f t="shared" si="0"/>
        <v>Significantly Different</v>
      </c>
      <c r="G22">
        <f t="shared" si="1"/>
        <v>44.7</v>
      </c>
      <c r="H22">
        <f t="shared" si="2"/>
        <v>6</v>
      </c>
      <c r="I22" t="str">
        <f t="shared" si="3"/>
        <v>+/-</v>
      </c>
      <c r="J22" t="str">
        <f t="shared" si="4"/>
        <v>3.1</v>
      </c>
      <c r="K22" s="1">
        <f t="shared" si="5"/>
        <v>1.884498480243161</v>
      </c>
      <c r="L22" s="1">
        <f t="shared" si="6"/>
        <v>-13.400000000000002</v>
      </c>
      <c r="M22" s="1">
        <f t="shared" si="7"/>
        <v>1.8933023103218767</v>
      </c>
      <c r="N22" s="1">
        <f t="shared" si="8"/>
        <v>-7.0775807576772536</v>
      </c>
      <c r="O22" t="s">
        <v>13</v>
      </c>
    </row>
    <row r="23" spans="1:15" x14ac:dyDescent="0.35">
      <c r="A23" s="11">
        <v>13</v>
      </c>
      <c r="B23" s="10" t="s">
        <v>32</v>
      </c>
      <c r="C23" s="9">
        <v>44.2</v>
      </c>
      <c r="D23" s="8" t="s">
        <v>191</v>
      </c>
      <c r="E23" s="7" t="str">
        <f t="shared" si="0"/>
        <v>Significantly Different</v>
      </c>
      <c r="G23">
        <f t="shared" si="1"/>
        <v>44.2</v>
      </c>
      <c r="H23">
        <f t="shared" si="2"/>
        <v>6</v>
      </c>
      <c r="I23" t="str">
        <f t="shared" si="3"/>
        <v>+/-</v>
      </c>
      <c r="J23" t="str">
        <f t="shared" si="4"/>
        <v>7.5</v>
      </c>
      <c r="K23" s="1">
        <f t="shared" si="5"/>
        <v>4.5592705167173255</v>
      </c>
      <c r="L23" s="1">
        <f t="shared" si="6"/>
        <v>-12.900000000000002</v>
      </c>
      <c r="M23" s="1">
        <f t="shared" si="7"/>
        <v>4.562916475330141</v>
      </c>
      <c r="N23" s="1">
        <f t="shared" si="8"/>
        <v>-2.8271391926074316</v>
      </c>
      <c r="O23" t="s">
        <v>67</v>
      </c>
    </row>
    <row r="24" spans="1:15" x14ac:dyDescent="0.35">
      <c r="A24" s="11">
        <v>14</v>
      </c>
      <c r="B24" s="10" t="s">
        <v>45</v>
      </c>
      <c r="C24" s="9">
        <v>42.8</v>
      </c>
      <c r="D24" s="8" t="s">
        <v>144</v>
      </c>
      <c r="E24" s="7" t="str">
        <f t="shared" si="0"/>
        <v>Significantly Different</v>
      </c>
      <c r="G24">
        <f t="shared" si="1"/>
        <v>42.8</v>
      </c>
      <c r="H24">
        <f t="shared" si="2"/>
        <v>6</v>
      </c>
      <c r="I24" t="str">
        <f t="shared" si="3"/>
        <v>+/-</v>
      </c>
      <c r="J24" t="str">
        <f t="shared" si="4"/>
        <v>2.2</v>
      </c>
      <c r="K24" s="1">
        <f t="shared" si="5"/>
        <v>1.3373860182370823</v>
      </c>
      <c r="L24" s="1">
        <f t="shared" si="6"/>
        <v>-11.499999999999996</v>
      </c>
      <c r="M24" s="1">
        <f t="shared" si="7"/>
        <v>1.3497631192203356</v>
      </c>
      <c r="N24" s="1">
        <f t="shared" si="8"/>
        <v>-8.5200135018081902</v>
      </c>
      <c r="O24" t="s">
        <v>50</v>
      </c>
    </row>
    <row r="25" spans="1:15" x14ac:dyDescent="0.35">
      <c r="A25" s="11">
        <v>15</v>
      </c>
      <c r="B25" s="10" t="s">
        <v>34</v>
      </c>
      <c r="C25" s="9">
        <v>42.2</v>
      </c>
      <c r="D25" s="8" t="s">
        <v>133</v>
      </c>
      <c r="E25" s="7" t="str">
        <f t="shared" si="0"/>
        <v>Significantly Different</v>
      </c>
      <c r="G25">
        <f t="shared" si="1"/>
        <v>42.2</v>
      </c>
      <c r="H25">
        <f t="shared" si="2"/>
        <v>6</v>
      </c>
      <c r="I25" t="str">
        <f t="shared" si="3"/>
        <v>+/-</v>
      </c>
      <c r="J25" t="str">
        <f t="shared" si="4"/>
        <v>3.5</v>
      </c>
      <c r="K25" s="1">
        <f t="shared" si="5"/>
        <v>2.1276595744680851</v>
      </c>
      <c r="L25" s="1">
        <f t="shared" si="6"/>
        <v>-10.900000000000002</v>
      </c>
      <c r="M25" s="1">
        <f t="shared" si="7"/>
        <v>2.1354611635562666</v>
      </c>
      <c r="N25" s="1">
        <f t="shared" si="8"/>
        <v>-5.1042838830408925</v>
      </c>
      <c r="O25" t="s">
        <v>66</v>
      </c>
    </row>
    <row r="26" spans="1:15" x14ac:dyDescent="0.35">
      <c r="A26" s="11">
        <v>16</v>
      </c>
      <c r="B26" s="10" t="s">
        <v>49</v>
      </c>
      <c r="C26" s="9">
        <v>41.2</v>
      </c>
      <c r="D26" s="8" t="s">
        <v>144</v>
      </c>
      <c r="E26" s="7" t="str">
        <f t="shared" si="0"/>
        <v>Significantly Different</v>
      </c>
      <c r="G26">
        <f t="shared" si="1"/>
        <v>41.2</v>
      </c>
      <c r="H26">
        <f t="shared" si="2"/>
        <v>6</v>
      </c>
      <c r="I26" t="str">
        <f t="shared" si="3"/>
        <v>+/-</v>
      </c>
      <c r="J26" t="str">
        <f t="shared" si="4"/>
        <v>2.2</v>
      </c>
      <c r="K26" s="1">
        <f t="shared" si="5"/>
        <v>1.3373860182370823</v>
      </c>
      <c r="L26" s="1">
        <f t="shared" si="6"/>
        <v>-9.9000000000000021</v>
      </c>
      <c r="M26" s="1">
        <f t="shared" si="7"/>
        <v>1.3497631192203356</v>
      </c>
      <c r="N26" s="1">
        <f t="shared" si="8"/>
        <v>-7.3346203189479233</v>
      </c>
      <c r="O26" t="s">
        <v>65</v>
      </c>
    </row>
    <row r="27" spans="1:15" x14ac:dyDescent="0.35">
      <c r="A27" s="11">
        <v>17</v>
      </c>
      <c r="B27" s="10" t="s">
        <v>63</v>
      </c>
      <c r="C27" s="9">
        <v>40.700000000000003</v>
      </c>
      <c r="D27" s="8" t="s">
        <v>160</v>
      </c>
      <c r="E27" s="7" t="str">
        <f t="shared" si="0"/>
        <v>Significantly Different</v>
      </c>
      <c r="G27">
        <f t="shared" si="1"/>
        <v>40.700000000000003</v>
      </c>
      <c r="H27">
        <f t="shared" si="2"/>
        <v>6</v>
      </c>
      <c r="I27" t="str">
        <f t="shared" si="3"/>
        <v>+/-</v>
      </c>
      <c r="J27" t="str">
        <f t="shared" si="4"/>
        <v>4.4</v>
      </c>
      <c r="K27" s="1">
        <f t="shared" si="5"/>
        <v>2.6747720364741645</v>
      </c>
      <c r="L27" s="1">
        <f t="shared" si="6"/>
        <v>-9.4000000000000021</v>
      </c>
      <c r="M27" s="1">
        <f t="shared" si="7"/>
        <v>2.6809820147355561</v>
      </c>
      <c r="N27" s="1">
        <f t="shared" si="8"/>
        <v>-3.5061779408942395</v>
      </c>
      <c r="O27" t="s">
        <v>63</v>
      </c>
    </row>
    <row r="28" spans="1:15" x14ac:dyDescent="0.35">
      <c r="A28" s="11">
        <v>18</v>
      </c>
      <c r="B28" s="10" t="s">
        <v>66</v>
      </c>
      <c r="C28" s="9">
        <v>40.5</v>
      </c>
      <c r="D28" s="8" t="s">
        <v>156</v>
      </c>
      <c r="E28" s="7" t="str">
        <f t="shared" si="0"/>
        <v>Significantly Different</v>
      </c>
      <c r="G28">
        <f t="shared" si="1"/>
        <v>40.5</v>
      </c>
      <c r="H28">
        <f t="shared" si="2"/>
        <v>6</v>
      </c>
      <c r="I28" t="str">
        <f t="shared" si="3"/>
        <v>+/-</v>
      </c>
      <c r="J28" t="str">
        <f t="shared" si="4"/>
        <v>3.2</v>
      </c>
      <c r="K28" s="1">
        <f t="shared" si="5"/>
        <v>1.9452887537993921</v>
      </c>
      <c r="L28" s="1">
        <f t="shared" si="6"/>
        <v>-9.1999999999999993</v>
      </c>
      <c r="M28" s="1">
        <f t="shared" si="7"/>
        <v>1.9538186844970453</v>
      </c>
      <c r="N28" s="1">
        <f t="shared" si="8"/>
        <v>-4.7087276178691448</v>
      </c>
      <c r="O28" t="s">
        <v>64</v>
      </c>
    </row>
    <row r="29" spans="1:15" x14ac:dyDescent="0.35">
      <c r="A29" s="11">
        <v>19</v>
      </c>
      <c r="B29" s="10" t="s">
        <v>57</v>
      </c>
      <c r="C29" s="9">
        <v>39.1</v>
      </c>
      <c r="D29" s="8" t="s">
        <v>123</v>
      </c>
      <c r="E29" s="7" t="str">
        <f t="shared" si="0"/>
        <v>Significantly Different</v>
      </c>
      <c r="G29">
        <f t="shared" si="1"/>
        <v>39.1</v>
      </c>
      <c r="H29">
        <f t="shared" si="2"/>
        <v>6</v>
      </c>
      <c r="I29" t="str">
        <f t="shared" si="3"/>
        <v>+/-</v>
      </c>
      <c r="J29" t="str">
        <f t="shared" si="4"/>
        <v>3.3</v>
      </c>
      <c r="K29" s="1">
        <f t="shared" si="5"/>
        <v>2.0060790273556228</v>
      </c>
      <c r="L29" s="1">
        <f t="shared" si="6"/>
        <v>-7.8000000000000007</v>
      </c>
      <c r="M29" s="1">
        <f t="shared" si="7"/>
        <v>2.01435155328643</v>
      </c>
      <c r="N29" s="1">
        <f t="shared" si="8"/>
        <v>-3.8722138582385188</v>
      </c>
      <c r="O29" t="s">
        <v>39</v>
      </c>
    </row>
    <row r="30" spans="1:15" x14ac:dyDescent="0.35">
      <c r="A30" s="11">
        <v>20</v>
      </c>
      <c r="B30" s="10" t="s">
        <v>54</v>
      </c>
      <c r="C30" s="9">
        <v>37.799999999999997</v>
      </c>
      <c r="D30" s="8" t="s">
        <v>190</v>
      </c>
      <c r="E30" s="7" t="str">
        <f t="shared" si="0"/>
        <v>Not Significantly Different</v>
      </c>
      <c r="G30">
        <f t="shared" si="1"/>
        <v>37.799999999999997</v>
      </c>
      <c r="H30">
        <f t="shared" si="2"/>
        <v>6</v>
      </c>
      <c r="I30" t="str">
        <f t="shared" si="3"/>
        <v>+/-</v>
      </c>
      <c r="J30" t="str">
        <f t="shared" si="4"/>
        <v>6.9</v>
      </c>
      <c r="K30" s="1">
        <f t="shared" si="5"/>
        <v>4.1945288753799392</v>
      </c>
      <c r="L30" s="1">
        <f t="shared" si="6"/>
        <v>-6.4999999999999964</v>
      </c>
      <c r="M30" s="1">
        <f t="shared" si="7"/>
        <v>4.1984915865852903</v>
      </c>
      <c r="N30" s="1">
        <f t="shared" si="8"/>
        <v>-1.5481750685813722</v>
      </c>
      <c r="O30" t="s">
        <v>62</v>
      </c>
    </row>
    <row r="31" spans="1:15" x14ac:dyDescent="0.35">
      <c r="A31" s="11">
        <v>21</v>
      </c>
      <c r="B31" s="10" t="s">
        <v>14</v>
      </c>
      <c r="C31" s="9">
        <v>36.1</v>
      </c>
      <c r="D31" s="8" t="s">
        <v>189</v>
      </c>
      <c r="E31" s="7" t="str">
        <f t="shared" si="0"/>
        <v>Significantly Different</v>
      </c>
      <c r="G31">
        <f t="shared" si="1"/>
        <v>36.1</v>
      </c>
      <c r="H31">
        <f t="shared" si="2"/>
        <v>6</v>
      </c>
      <c r="I31" t="str">
        <f t="shared" si="3"/>
        <v>+/-</v>
      </c>
      <c r="J31" t="str">
        <f t="shared" si="4"/>
        <v>3.7</v>
      </c>
      <c r="K31" s="1">
        <f t="shared" si="5"/>
        <v>2.2492401215805473</v>
      </c>
      <c r="L31" s="1">
        <f t="shared" si="6"/>
        <v>-4.8000000000000007</v>
      </c>
      <c r="M31" s="1">
        <f t="shared" si="7"/>
        <v>2.2566214216742355</v>
      </c>
      <c r="N31" s="1">
        <f t="shared" si="8"/>
        <v>-2.1270736659225626</v>
      </c>
      <c r="O31" t="s">
        <v>26</v>
      </c>
    </row>
    <row r="32" spans="1:15" x14ac:dyDescent="0.35">
      <c r="A32" s="11">
        <v>22</v>
      </c>
      <c r="B32" s="10" t="s">
        <v>29</v>
      </c>
      <c r="C32" s="9">
        <v>35.6</v>
      </c>
      <c r="D32" s="8" t="s">
        <v>139</v>
      </c>
      <c r="E32" s="7" t="str">
        <f t="shared" si="0"/>
        <v>Significantly Different</v>
      </c>
      <c r="G32">
        <f t="shared" si="1"/>
        <v>35.6</v>
      </c>
      <c r="H32">
        <f t="shared" si="2"/>
        <v>6</v>
      </c>
      <c r="I32" t="str">
        <f t="shared" si="3"/>
        <v>+/-</v>
      </c>
      <c r="J32" t="str">
        <f t="shared" si="4"/>
        <v>2.6</v>
      </c>
      <c r="K32" s="1">
        <f t="shared" si="5"/>
        <v>1.5805471124620061</v>
      </c>
      <c r="L32" s="1">
        <f t="shared" si="6"/>
        <v>-4.3000000000000007</v>
      </c>
      <c r="M32" s="1">
        <f t="shared" si="7"/>
        <v>1.5910337177267357</v>
      </c>
      <c r="N32" s="1">
        <f t="shared" si="8"/>
        <v>-2.7026454261094024</v>
      </c>
      <c r="O32" t="s">
        <v>56</v>
      </c>
    </row>
    <row r="33" spans="1:15" x14ac:dyDescent="0.35">
      <c r="A33" s="11">
        <v>23</v>
      </c>
      <c r="B33" s="10" t="s">
        <v>67</v>
      </c>
      <c r="C33" s="9">
        <v>35.1</v>
      </c>
      <c r="D33" s="8" t="s">
        <v>184</v>
      </c>
      <c r="E33" s="7" t="str">
        <f t="shared" si="0"/>
        <v>Not Significantly Different</v>
      </c>
      <c r="G33">
        <f t="shared" si="1"/>
        <v>35.1</v>
      </c>
      <c r="H33">
        <f t="shared" si="2"/>
        <v>6</v>
      </c>
      <c r="I33" t="str">
        <f t="shared" si="3"/>
        <v>+/-</v>
      </c>
      <c r="J33" t="str">
        <f t="shared" si="4"/>
        <v>6.6</v>
      </c>
      <c r="K33" s="1">
        <f t="shared" si="5"/>
        <v>4.0121580547112456</v>
      </c>
      <c r="L33" s="1">
        <f t="shared" si="6"/>
        <v>-3.8000000000000007</v>
      </c>
      <c r="M33" s="1">
        <f t="shared" si="7"/>
        <v>4.0163007073942687</v>
      </c>
      <c r="N33" s="1">
        <f t="shared" si="8"/>
        <v>-0.94614429467493699</v>
      </c>
      <c r="O33" t="s">
        <v>61</v>
      </c>
    </row>
    <row r="34" spans="1:15" x14ac:dyDescent="0.35">
      <c r="A34" s="11">
        <v>24</v>
      </c>
      <c r="B34" s="10" t="s">
        <v>22</v>
      </c>
      <c r="C34" s="9">
        <v>34.799999999999997</v>
      </c>
      <c r="D34" s="8" t="s">
        <v>144</v>
      </c>
      <c r="E34" s="7" t="str">
        <f t="shared" si="0"/>
        <v>Significantly Different</v>
      </c>
      <c r="G34">
        <f t="shared" si="1"/>
        <v>34.799999999999997</v>
      </c>
      <c r="H34">
        <f t="shared" si="2"/>
        <v>6</v>
      </c>
      <c r="I34" t="str">
        <f t="shared" si="3"/>
        <v>+/-</v>
      </c>
      <c r="J34" t="str">
        <f t="shared" si="4"/>
        <v>2.2</v>
      </c>
      <c r="K34" s="1">
        <f t="shared" si="5"/>
        <v>1.3373860182370823</v>
      </c>
      <c r="L34" s="1">
        <f t="shared" si="6"/>
        <v>-3.4999999999999964</v>
      </c>
      <c r="M34" s="1">
        <f t="shared" si="7"/>
        <v>1.3497631192203356</v>
      </c>
      <c r="N34" s="1">
        <f t="shared" si="8"/>
        <v>-2.5930475875068386</v>
      </c>
      <c r="O34" t="s">
        <v>60</v>
      </c>
    </row>
    <row r="35" spans="1:15" x14ac:dyDescent="0.35">
      <c r="A35" s="11">
        <v>25</v>
      </c>
      <c r="B35" s="10" t="s">
        <v>44</v>
      </c>
      <c r="C35" s="9">
        <v>34.6</v>
      </c>
      <c r="D35" s="8" t="s">
        <v>153</v>
      </c>
      <c r="E35" s="7" t="str">
        <f t="shared" si="0"/>
        <v>Not Significantly Different</v>
      </c>
      <c r="G35">
        <f t="shared" si="1"/>
        <v>34.6</v>
      </c>
      <c r="H35">
        <f t="shared" si="2"/>
        <v>6</v>
      </c>
      <c r="I35" t="str">
        <f t="shared" si="3"/>
        <v>+/-</v>
      </c>
      <c r="J35" t="str">
        <f t="shared" si="4"/>
        <v>6.4</v>
      </c>
      <c r="K35" s="1">
        <f t="shared" si="5"/>
        <v>3.8905775075987843</v>
      </c>
      <c r="L35" s="1">
        <f t="shared" si="6"/>
        <v>-3.3000000000000007</v>
      </c>
      <c r="M35" s="1">
        <f t="shared" si="7"/>
        <v>3.8948494783322425</v>
      </c>
      <c r="N35" s="1">
        <f t="shared" si="8"/>
        <v>-0.84727279407291656</v>
      </c>
      <c r="O35" t="s">
        <v>35</v>
      </c>
    </row>
    <row r="36" spans="1:15" x14ac:dyDescent="0.35">
      <c r="A36" s="11">
        <v>26</v>
      </c>
      <c r="B36" s="10" t="s">
        <v>65</v>
      </c>
      <c r="C36" s="9">
        <v>34.200000000000003</v>
      </c>
      <c r="D36" s="8" t="s">
        <v>124</v>
      </c>
      <c r="E36" s="7" t="str">
        <f t="shared" si="0"/>
        <v>Not Significantly Different</v>
      </c>
      <c r="G36">
        <f t="shared" si="1"/>
        <v>34.200000000000003</v>
      </c>
      <c r="H36">
        <f t="shared" si="2"/>
        <v>6</v>
      </c>
      <c r="I36" t="str">
        <f t="shared" si="3"/>
        <v>+/-</v>
      </c>
      <c r="J36" t="str">
        <f t="shared" si="4"/>
        <v>4.1</v>
      </c>
      <c r="K36" s="1">
        <f t="shared" si="5"/>
        <v>2.4924012158054709</v>
      </c>
      <c r="L36" s="1">
        <f t="shared" si="6"/>
        <v>-2.9000000000000021</v>
      </c>
      <c r="M36" s="1">
        <f t="shared" si="7"/>
        <v>2.4990644122911201</v>
      </c>
      <c r="N36" s="1">
        <f t="shared" si="8"/>
        <v>-1.1604342752179435</v>
      </c>
      <c r="O36" t="s">
        <v>57</v>
      </c>
    </row>
    <row r="37" spans="1:15" x14ac:dyDescent="0.35">
      <c r="A37" s="11">
        <v>27</v>
      </c>
      <c r="B37" s="10" t="s">
        <v>38</v>
      </c>
      <c r="C37" s="9">
        <v>33.5</v>
      </c>
      <c r="D37" s="8" t="s">
        <v>127</v>
      </c>
      <c r="E37" s="7" t="str">
        <f t="shared" si="0"/>
        <v>Significantly Different</v>
      </c>
      <c r="G37">
        <f t="shared" si="1"/>
        <v>33.5</v>
      </c>
      <c r="H37">
        <f t="shared" si="2"/>
        <v>6</v>
      </c>
      <c r="I37" t="str">
        <f t="shared" si="3"/>
        <v>+/-</v>
      </c>
      <c r="J37" t="str">
        <f t="shared" si="4"/>
        <v>2.1</v>
      </c>
      <c r="K37" s="1">
        <f t="shared" si="5"/>
        <v>1.2765957446808511</v>
      </c>
      <c r="L37" s="1">
        <f t="shared" si="6"/>
        <v>-2.1999999999999993</v>
      </c>
      <c r="M37" s="1">
        <f t="shared" si="7"/>
        <v>1.2895564398538861</v>
      </c>
      <c r="N37" s="1">
        <f t="shared" si="8"/>
        <v>-1.706012960742743</v>
      </c>
      <c r="O37" t="s">
        <v>55</v>
      </c>
    </row>
    <row r="38" spans="1:15" x14ac:dyDescent="0.35">
      <c r="A38" s="11">
        <v>28</v>
      </c>
      <c r="B38" s="10" t="s">
        <v>24</v>
      </c>
      <c r="C38" s="9">
        <v>33.299999999999997</v>
      </c>
      <c r="D38" s="8" t="s">
        <v>121</v>
      </c>
      <c r="E38" s="7" t="str">
        <f t="shared" si="0"/>
        <v>Significantly Different</v>
      </c>
      <c r="G38">
        <f t="shared" si="1"/>
        <v>33.299999999999997</v>
      </c>
      <c r="H38">
        <f t="shared" si="2"/>
        <v>6</v>
      </c>
      <c r="I38" t="str">
        <f t="shared" si="3"/>
        <v>+/-</v>
      </c>
      <c r="J38" t="str">
        <f t="shared" si="4"/>
        <v>1.4</v>
      </c>
      <c r="K38" s="1">
        <f t="shared" si="5"/>
        <v>0.85106382978723394</v>
      </c>
      <c r="L38" s="1">
        <f t="shared" si="6"/>
        <v>-1.9999999999999964</v>
      </c>
      <c r="M38" s="1">
        <f t="shared" si="7"/>
        <v>0.8703842591657357</v>
      </c>
      <c r="N38" s="1">
        <f t="shared" si="8"/>
        <v>-2.2978356730819085</v>
      </c>
      <c r="O38" t="s">
        <v>54</v>
      </c>
    </row>
    <row r="39" spans="1:15" x14ac:dyDescent="0.35">
      <c r="A39" s="11">
        <v>29</v>
      </c>
      <c r="B39" s="10" t="s">
        <v>59</v>
      </c>
      <c r="C39" s="9">
        <v>32.6</v>
      </c>
      <c r="D39" s="8" t="s">
        <v>139</v>
      </c>
      <c r="E39" s="7" t="str">
        <f t="shared" si="0"/>
        <v>Not Significantly Different</v>
      </c>
      <c r="G39">
        <f t="shared" si="1"/>
        <v>32.6</v>
      </c>
      <c r="H39">
        <f t="shared" si="2"/>
        <v>6</v>
      </c>
      <c r="I39" t="str">
        <f t="shared" si="3"/>
        <v>+/-</v>
      </c>
      <c r="J39" t="str">
        <f t="shared" si="4"/>
        <v>2.6</v>
      </c>
      <c r="K39" s="1">
        <f t="shared" si="5"/>
        <v>1.5805471124620061</v>
      </c>
      <c r="L39" s="1">
        <f t="shared" si="6"/>
        <v>-1.3000000000000007</v>
      </c>
      <c r="M39" s="1">
        <f t="shared" si="7"/>
        <v>1.5910337177267357</v>
      </c>
      <c r="N39" s="1">
        <f t="shared" si="8"/>
        <v>-0.8170788497540058</v>
      </c>
      <c r="O39" t="s">
        <v>28</v>
      </c>
    </row>
    <row r="40" spans="1:15" x14ac:dyDescent="0.35">
      <c r="A40" s="11">
        <v>29</v>
      </c>
      <c r="B40" s="10" t="s">
        <v>61</v>
      </c>
      <c r="C40" s="9">
        <v>32.6</v>
      </c>
      <c r="D40" s="8" t="s">
        <v>144</v>
      </c>
      <c r="E40" s="7" t="str">
        <f t="shared" si="0"/>
        <v>Not Significantly Different</v>
      </c>
      <c r="G40">
        <f t="shared" si="1"/>
        <v>32.6</v>
      </c>
      <c r="H40">
        <f t="shared" si="2"/>
        <v>6</v>
      </c>
      <c r="I40" t="str">
        <f t="shared" si="3"/>
        <v>+/-</v>
      </c>
      <c r="J40" t="str">
        <f t="shared" si="4"/>
        <v>2.2</v>
      </c>
      <c r="K40" s="1">
        <f t="shared" si="5"/>
        <v>1.3373860182370823</v>
      </c>
      <c r="L40" s="1">
        <f t="shared" si="6"/>
        <v>-1.3000000000000007</v>
      </c>
      <c r="M40" s="1">
        <f t="shared" si="7"/>
        <v>1.3497631192203356</v>
      </c>
      <c r="N40" s="1">
        <f t="shared" si="8"/>
        <v>-0.96313196107397003</v>
      </c>
      <c r="O40" t="s">
        <v>52</v>
      </c>
    </row>
    <row r="41" spans="1:15" x14ac:dyDescent="0.35">
      <c r="A41" s="11">
        <v>31</v>
      </c>
      <c r="B41" s="10" t="s">
        <v>42</v>
      </c>
      <c r="C41" s="9">
        <v>32.4</v>
      </c>
      <c r="D41" s="8" t="s">
        <v>161</v>
      </c>
      <c r="E41" s="7" t="str">
        <f t="shared" si="0"/>
        <v>Not Significantly Different</v>
      </c>
      <c r="G41">
        <f t="shared" si="1"/>
        <v>32.4</v>
      </c>
      <c r="H41">
        <f t="shared" si="2"/>
        <v>6</v>
      </c>
      <c r="I41" t="str">
        <f t="shared" si="3"/>
        <v>+/-</v>
      </c>
      <c r="J41" t="str">
        <f t="shared" si="4"/>
        <v>2.8</v>
      </c>
      <c r="K41" s="1">
        <f t="shared" si="5"/>
        <v>1.7021276595744679</v>
      </c>
      <c r="L41" s="1">
        <f t="shared" si="6"/>
        <v>-1.0999999999999979</v>
      </c>
      <c r="M41" s="1">
        <f t="shared" si="7"/>
        <v>1.711869646240574</v>
      </c>
      <c r="N41" s="1">
        <f t="shared" si="8"/>
        <v>-0.64257229072067534</v>
      </c>
      <c r="O41" t="s">
        <v>31</v>
      </c>
    </row>
    <row r="42" spans="1:15" x14ac:dyDescent="0.35">
      <c r="A42" s="11">
        <v>32</v>
      </c>
      <c r="B42" s="10" t="s">
        <v>48</v>
      </c>
      <c r="C42" s="9">
        <v>32.299999999999997</v>
      </c>
      <c r="D42" s="8" t="s">
        <v>188</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32.299999999999997</v>
      </c>
      <c r="H42">
        <f t="shared" ref="H42:H62" si="11">LEN(TRIM(D42))</f>
        <v>6</v>
      </c>
      <c r="I42" t="str">
        <f t="shared" ref="I42:I73" si="12">IF(H42&gt;=3,MID(TRIM(D42),1,3),"NO")</f>
        <v>+/-</v>
      </c>
      <c r="J42" t="str">
        <f t="shared" ref="J42:J73" si="13">IF(TRIM(I42)="+/-",MID(TRIM(D42),4,H42-3),D42)</f>
        <v>6.8</v>
      </c>
      <c r="K42" s="1">
        <f t="shared" ref="K42:K73" si="14">IF(TRIM(J42)="*****",0,IF(ISERROR(VALUE(J42)),"NA",VALUE(J42/$I$4)))</f>
        <v>4.1337386018237083</v>
      </c>
      <c r="L42" s="1">
        <f t="shared" ref="L42:L62" si="15">IF(AND(ISNUMBER(G42),ISNUMBER($I$6)),$I$6-G42,"N/A")</f>
        <v>-0.99999999999999645</v>
      </c>
      <c r="M42" s="1">
        <f t="shared" ref="M42:M62" si="16">IF(AND(ISNUMBER(K42),ISNUMBER($I$7)),SQRT(K42^2+($I$7)^2),"N/A")</f>
        <v>4.13775953197365</v>
      </c>
      <c r="N42" s="1">
        <f t="shared" ref="N42:N73" si="17">IF(AND(ISNUMBER(L42),ISNUMBER(M42),M42&lt;&gt;0),L42/M42,"NA")</f>
        <v>-0.24167668330474759</v>
      </c>
      <c r="O42" t="s">
        <v>21</v>
      </c>
    </row>
    <row r="43" spans="1:15" x14ac:dyDescent="0.35">
      <c r="A43" s="11">
        <v>33</v>
      </c>
      <c r="B43" s="10" t="s">
        <v>60</v>
      </c>
      <c r="C43" s="9">
        <v>31</v>
      </c>
      <c r="D43" s="8" t="s">
        <v>128</v>
      </c>
      <c r="E43" s="7" t="str">
        <f t="shared" si="9"/>
        <v>Not Significantly Different</v>
      </c>
      <c r="G43">
        <f t="shared" si="10"/>
        <v>31</v>
      </c>
      <c r="H43">
        <f t="shared" si="11"/>
        <v>6</v>
      </c>
      <c r="I43" t="str">
        <f t="shared" si="12"/>
        <v>+/-</v>
      </c>
      <c r="J43" t="str">
        <f t="shared" si="13"/>
        <v>3.4</v>
      </c>
      <c r="K43" s="1">
        <f t="shared" si="14"/>
        <v>2.0668693009118542</v>
      </c>
      <c r="L43" s="1">
        <f t="shared" si="15"/>
        <v>0.30000000000000071</v>
      </c>
      <c r="M43" s="1">
        <f t="shared" si="16"/>
        <v>2.0748994730548342</v>
      </c>
      <c r="N43" s="1">
        <f t="shared" si="17"/>
        <v>0.14458531793750784</v>
      </c>
      <c r="O43" t="s">
        <v>33</v>
      </c>
    </row>
    <row r="44" spans="1:15" x14ac:dyDescent="0.35">
      <c r="A44" s="11">
        <v>34</v>
      </c>
      <c r="B44" s="10" t="s">
        <v>62</v>
      </c>
      <c r="C44" s="9">
        <v>30.2</v>
      </c>
      <c r="D44" s="8" t="s">
        <v>184</v>
      </c>
      <c r="E44" s="7" t="str">
        <f t="shared" si="9"/>
        <v>Not Significantly Different</v>
      </c>
      <c r="G44">
        <f t="shared" si="10"/>
        <v>30.2</v>
      </c>
      <c r="H44">
        <f t="shared" si="11"/>
        <v>6</v>
      </c>
      <c r="I44" t="str">
        <f t="shared" si="12"/>
        <v>+/-</v>
      </c>
      <c r="J44" t="str">
        <f t="shared" si="13"/>
        <v>6.6</v>
      </c>
      <c r="K44" s="1">
        <f t="shared" si="14"/>
        <v>4.0121580547112456</v>
      </c>
      <c r="L44" s="1">
        <f t="shared" si="15"/>
        <v>1.1000000000000014</v>
      </c>
      <c r="M44" s="1">
        <f t="shared" si="16"/>
        <v>4.0163007073942687</v>
      </c>
      <c r="N44" s="1">
        <f t="shared" si="17"/>
        <v>0.27388387477432413</v>
      </c>
      <c r="O44" t="s">
        <v>49</v>
      </c>
    </row>
    <row r="45" spans="1:15" x14ac:dyDescent="0.35">
      <c r="A45" s="11">
        <v>35</v>
      </c>
      <c r="B45" s="10" t="s">
        <v>25</v>
      </c>
      <c r="C45" s="9">
        <v>29.9</v>
      </c>
      <c r="D45" s="8" t="s">
        <v>187</v>
      </c>
      <c r="E45" s="7" t="str">
        <f t="shared" si="9"/>
        <v>Not Significantly Different</v>
      </c>
      <c r="G45">
        <f t="shared" si="10"/>
        <v>29.9</v>
      </c>
      <c r="H45">
        <f t="shared" si="11"/>
        <v>7</v>
      </c>
      <c r="I45" t="str">
        <f t="shared" si="12"/>
        <v>+/-</v>
      </c>
      <c r="J45" t="str">
        <f t="shared" si="13"/>
        <v>10.6</v>
      </c>
      <c r="K45" s="1">
        <f t="shared" si="14"/>
        <v>6.4437689969604861</v>
      </c>
      <c r="L45" s="1">
        <f t="shared" si="15"/>
        <v>1.4000000000000021</v>
      </c>
      <c r="M45" s="1">
        <f t="shared" si="16"/>
        <v>6.4463491995408155</v>
      </c>
      <c r="N45" s="1">
        <f t="shared" si="17"/>
        <v>0.21717718923754961</v>
      </c>
      <c r="O45" t="s">
        <v>46</v>
      </c>
    </row>
    <row r="46" spans="1:15" x14ac:dyDescent="0.35">
      <c r="A46" s="11">
        <v>36</v>
      </c>
      <c r="B46" s="10" t="s">
        <v>19</v>
      </c>
      <c r="C46" s="9">
        <v>29.4</v>
      </c>
      <c r="D46" s="8" t="s">
        <v>129</v>
      </c>
      <c r="E46" s="7" t="str">
        <f t="shared" si="9"/>
        <v>Not Significantly Different</v>
      </c>
      <c r="G46">
        <f t="shared" si="10"/>
        <v>29.4</v>
      </c>
      <c r="H46">
        <f t="shared" si="11"/>
        <v>6</v>
      </c>
      <c r="I46" t="str">
        <f t="shared" si="12"/>
        <v>+/-</v>
      </c>
      <c r="J46" t="str">
        <f t="shared" si="13"/>
        <v>2.4</v>
      </c>
      <c r="K46" s="1">
        <f t="shared" si="14"/>
        <v>1.4589665653495441</v>
      </c>
      <c r="L46" s="1">
        <f t="shared" si="15"/>
        <v>1.9000000000000021</v>
      </c>
      <c r="M46" s="1">
        <f t="shared" si="16"/>
        <v>1.4703205619997355</v>
      </c>
      <c r="N46" s="1">
        <f t="shared" si="17"/>
        <v>1.292235209861905</v>
      </c>
      <c r="O46" t="s">
        <v>45</v>
      </c>
    </row>
    <row r="47" spans="1:15" x14ac:dyDescent="0.35">
      <c r="A47" s="11">
        <v>37</v>
      </c>
      <c r="B47" s="10" t="s">
        <v>15</v>
      </c>
      <c r="C47" s="9">
        <v>27.6</v>
      </c>
      <c r="D47" s="8" t="s">
        <v>186</v>
      </c>
      <c r="E47" s="7" t="str">
        <f t="shared" si="9"/>
        <v>Not Significantly Different</v>
      </c>
      <c r="G47">
        <f t="shared" si="10"/>
        <v>27.6</v>
      </c>
      <c r="H47">
        <f t="shared" si="11"/>
        <v>6</v>
      </c>
      <c r="I47" t="str">
        <f t="shared" si="12"/>
        <v>+/-</v>
      </c>
      <c r="J47" t="str">
        <f t="shared" si="13"/>
        <v>8.7</v>
      </c>
      <c r="K47" s="1">
        <f t="shared" si="14"/>
        <v>5.2887537993920963</v>
      </c>
      <c r="L47" s="1">
        <f t="shared" si="15"/>
        <v>3.6999999999999993</v>
      </c>
      <c r="M47" s="1">
        <f t="shared" si="16"/>
        <v>5.2918971897435521</v>
      </c>
      <c r="N47" s="1">
        <f t="shared" si="17"/>
        <v>0.69918213966271392</v>
      </c>
      <c r="O47" t="s">
        <v>43</v>
      </c>
    </row>
    <row r="48" spans="1:15" x14ac:dyDescent="0.35">
      <c r="A48" s="11">
        <v>38</v>
      </c>
      <c r="B48" s="10" t="s">
        <v>53</v>
      </c>
      <c r="C48" s="9">
        <v>27.3</v>
      </c>
      <c r="D48" s="8" t="s">
        <v>185</v>
      </c>
      <c r="E48" s="7" t="str">
        <f t="shared" si="9"/>
        <v>Not Significantly Different</v>
      </c>
      <c r="G48">
        <f t="shared" si="10"/>
        <v>27.3</v>
      </c>
      <c r="H48">
        <f t="shared" si="11"/>
        <v>6</v>
      </c>
      <c r="I48" t="str">
        <f t="shared" si="12"/>
        <v>+/-</v>
      </c>
      <c r="J48" t="str">
        <f t="shared" si="13"/>
        <v>4.3</v>
      </c>
      <c r="K48" s="1">
        <f t="shared" si="14"/>
        <v>2.6139817629179332</v>
      </c>
      <c r="L48" s="1">
        <f t="shared" si="15"/>
        <v>4</v>
      </c>
      <c r="M48" s="1">
        <f t="shared" si="16"/>
        <v>2.620335813039794</v>
      </c>
      <c r="N48" s="1">
        <f t="shared" si="17"/>
        <v>1.5265218984889146</v>
      </c>
      <c r="O48" t="s">
        <v>40</v>
      </c>
    </row>
    <row r="49" spans="1:15" x14ac:dyDescent="0.35">
      <c r="A49" s="11">
        <v>39</v>
      </c>
      <c r="B49" s="10" t="s">
        <v>26</v>
      </c>
      <c r="C49" s="9">
        <v>27.2</v>
      </c>
      <c r="D49" s="8" t="s">
        <v>155</v>
      </c>
      <c r="E49" s="7" t="str">
        <f t="shared" si="9"/>
        <v>Significantly Different</v>
      </c>
      <c r="G49">
        <f t="shared" si="10"/>
        <v>27.2</v>
      </c>
      <c r="H49">
        <f t="shared" si="11"/>
        <v>6</v>
      </c>
      <c r="I49" t="str">
        <f t="shared" si="12"/>
        <v>+/-</v>
      </c>
      <c r="J49" t="str">
        <f t="shared" si="13"/>
        <v>2.5</v>
      </c>
      <c r="K49" s="1">
        <f t="shared" si="14"/>
        <v>1.519756838905775</v>
      </c>
      <c r="L49" s="1">
        <f t="shared" si="15"/>
        <v>4.1000000000000014</v>
      </c>
      <c r="M49" s="1">
        <f t="shared" si="16"/>
        <v>1.5306599771445801</v>
      </c>
      <c r="N49" s="1">
        <f t="shared" si="17"/>
        <v>2.6785831348700193</v>
      </c>
      <c r="O49" t="s">
        <v>38</v>
      </c>
    </row>
    <row r="50" spans="1:15" x14ac:dyDescent="0.35">
      <c r="A50" s="11">
        <v>40</v>
      </c>
      <c r="B50" s="10" t="s">
        <v>37</v>
      </c>
      <c r="C50" s="9">
        <v>26.8</v>
      </c>
      <c r="D50" s="8" t="s">
        <v>122</v>
      </c>
      <c r="E50" s="7" t="str">
        <f t="shared" si="9"/>
        <v>Significantly Different</v>
      </c>
      <c r="G50">
        <f t="shared" si="10"/>
        <v>26.8</v>
      </c>
      <c r="H50">
        <f t="shared" si="11"/>
        <v>6</v>
      </c>
      <c r="I50" t="str">
        <f t="shared" si="12"/>
        <v>+/-</v>
      </c>
      <c r="J50" t="str">
        <f t="shared" si="13"/>
        <v>1.5</v>
      </c>
      <c r="K50" s="1">
        <f t="shared" si="14"/>
        <v>0.91185410334346506</v>
      </c>
      <c r="L50" s="1">
        <f t="shared" si="15"/>
        <v>4.5</v>
      </c>
      <c r="M50" s="1">
        <f t="shared" si="16"/>
        <v>0.92991237329959608</v>
      </c>
      <c r="N50" s="1">
        <f t="shared" si="17"/>
        <v>4.839165634534691</v>
      </c>
      <c r="O50" t="s">
        <v>36</v>
      </c>
    </row>
    <row r="51" spans="1:15" x14ac:dyDescent="0.35">
      <c r="A51" s="11">
        <v>41</v>
      </c>
      <c r="B51" s="10" t="s">
        <v>40</v>
      </c>
      <c r="C51" s="9">
        <v>25.5</v>
      </c>
      <c r="D51" s="8" t="s">
        <v>142</v>
      </c>
      <c r="E51" s="7" t="str">
        <f t="shared" si="9"/>
        <v>Significantly Different</v>
      </c>
      <c r="G51">
        <f t="shared" si="10"/>
        <v>25.5</v>
      </c>
      <c r="H51">
        <f t="shared" si="11"/>
        <v>6</v>
      </c>
      <c r="I51" t="str">
        <f t="shared" si="12"/>
        <v>+/-</v>
      </c>
      <c r="J51" t="str">
        <f t="shared" si="13"/>
        <v>3.9</v>
      </c>
      <c r="K51" s="1">
        <f t="shared" si="14"/>
        <v>2.3708206686930091</v>
      </c>
      <c r="L51" s="1">
        <f t="shared" si="15"/>
        <v>5.8000000000000007</v>
      </c>
      <c r="M51" s="1">
        <f t="shared" si="16"/>
        <v>2.3778245854842486</v>
      </c>
      <c r="N51" s="1">
        <f t="shared" si="17"/>
        <v>2.439204319530921</v>
      </c>
      <c r="O51" t="s">
        <v>34</v>
      </c>
    </row>
    <row r="52" spans="1:15" x14ac:dyDescent="0.35">
      <c r="A52" s="11">
        <v>42</v>
      </c>
      <c r="B52" s="10" t="s">
        <v>33</v>
      </c>
      <c r="C52" s="9">
        <v>25</v>
      </c>
      <c r="D52" s="8" t="s">
        <v>122</v>
      </c>
      <c r="E52" s="7" t="str">
        <f t="shared" si="9"/>
        <v>Significantly Different</v>
      </c>
      <c r="G52">
        <f t="shared" si="10"/>
        <v>25</v>
      </c>
      <c r="H52">
        <f t="shared" si="11"/>
        <v>6</v>
      </c>
      <c r="I52" t="str">
        <f t="shared" si="12"/>
        <v>+/-</v>
      </c>
      <c r="J52" t="str">
        <f t="shared" si="13"/>
        <v>1.5</v>
      </c>
      <c r="K52" s="1">
        <f t="shared" si="14"/>
        <v>0.91185410334346506</v>
      </c>
      <c r="L52" s="1">
        <f t="shared" si="15"/>
        <v>6.3000000000000007</v>
      </c>
      <c r="M52" s="1">
        <f t="shared" si="16"/>
        <v>0.92991237329959608</v>
      </c>
      <c r="N52" s="1">
        <f t="shared" si="17"/>
        <v>6.7748318883485679</v>
      </c>
      <c r="O52" t="s">
        <v>32</v>
      </c>
    </row>
    <row r="53" spans="1:15" x14ac:dyDescent="0.35">
      <c r="A53" s="11">
        <v>43</v>
      </c>
      <c r="B53" s="10" t="s">
        <v>28</v>
      </c>
      <c r="C53" s="9">
        <v>24.4</v>
      </c>
      <c r="D53" s="8" t="s">
        <v>133</v>
      </c>
      <c r="E53" s="7" t="str">
        <f t="shared" si="9"/>
        <v>Significantly Different</v>
      </c>
      <c r="G53">
        <f t="shared" si="10"/>
        <v>24.4</v>
      </c>
      <c r="H53">
        <f t="shared" si="11"/>
        <v>6</v>
      </c>
      <c r="I53" t="str">
        <f t="shared" si="12"/>
        <v>+/-</v>
      </c>
      <c r="J53" t="str">
        <f t="shared" si="13"/>
        <v>3.5</v>
      </c>
      <c r="K53" s="1">
        <f t="shared" si="14"/>
        <v>2.1276595744680851</v>
      </c>
      <c r="L53" s="1">
        <f t="shared" si="15"/>
        <v>6.9000000000000021</v>
      </c>
      <c r="M53" s="1">
        <f t="shared" si="16"/>
        <v>2.1354611635562666</v>
      </c>
      <c r="N53" s="1">
        <f t="shared" si="17"/>
        <v>3.2311521828424001</v>
      </c>
      <c r="O53" t="s">
        <v>30</v>
      </c>
    </row>
    <row r="54" spans="1:15" x14ac:dyDescent="0.35">
      <c r="A54" s="11">
        <v>44</v>
      </c>
      <c r="B54" s="10" t="s">
        <v>50</v>
      </c>
      <c r="C54" s="9">
        <v>24.2</v>
      </c>
      <c r="D54" s="8" t="s">
        <v>143</v>
      </c>
      <c r="E54" s="7" t="str">
        <f t="shared" si="9"/>
        <v>Significantly Different</v>
      </c>
      <c r="G54">
        <f t="shared" si="10"/>
        <v>24.2</v>
      </c>
      <c r="H54">
        <f t="shared" si="11"/>
        <v>6</v>
      </c>
      <c r="I54" t="str">
        <f t="shared" si="12"/>
        <v>+/-</v>
      </c>
      <c r="J54" t="str">
        <f t="shared" si="13"/>
        <v>1.9</v>
      </c>
      <c r="K54" s="1">
        <f t="shared" si="14"/>
        <v>1.1550151975683889</v>
      </c>
      <c r="L54" s="1">
        <f t="shared" si="15"/>
        <v>7.1000000000000014</v>
      </c>
      <c r="M54" s="1">
        <f t="shared" si="16"/>
        <v>1.1693242590681667</v>
      </c>
      <c r="N54" s="1">
        <f t="shared" si="17"/>
        <v>6.071882922926771</v>
      </c>
      <c r="O54" t="s">
        <v>24</v>
      </c>
    </row>
    <row r="55" spans="1:15" x14ac:dyDescent="0.35">
      <c r="A55" s="11">
        <v>45</v>
      </c>
      <c r="B55" s="10" t="s">
        <v>13</v>
      </c>
      <c r="C55" s="9">
        <v>23</v>
      </c>
      <c r="D55" s="8" t="s">
        <v>145</v>
      </c>
      <c r="E55" s="7" t="str">
        <f t="shared" si="9"/>
        <v>Significantly Different</v>
      </c>
      <c r="G55">
        <f t="shared" si="10"/>
        <v>23</v>
      </c>
      <c r="H55">
        <f t="shared" si="11"/>
        <v>6</v>
      </c>
      <c r="I55" t="str">
        <f t="shared" si="12"/>
        <v>+/-</v>
      </c>
      <c r="J55" t="str">
        <f t="shared" si="13"/>
        <v>3.6</v>
      </c>
      <c r="K55" s="1">
        <f t="shared" si="14"/>
        <v>2.188449848024316</v>
      </c>
      <c r="L55" s="1">
        <f t="shared" si="15"/>
        <v>8.3000000000000007</v>
      </c>
      <c r="M55" s="1">
        <f t="shared" si="16"/>
        <v>2.1960354854940354</v>
      </c>
      <c r="N55" s="1">
        <f t="shared" si="17"/>
        <v>3.7795381972767963</v>
      </c>
      <c r="O55" t="s">
        <v>27</v>
      </c>
    </row>
    <row r="56" spans="1:15" x14ac:dyDescent="0.35">
      <c r="A56" s="11">
        <v>46</v>
      </c>
      <c r="B56" s="10" t="s">
        <v>56</v>
      </c>
      <c r="C56" s="9">
        <v>22.7</v>
      </c>
      <c r="D56" s="8" t="s">
        <v>129</v>
      </c>
      <c r="E56" s="7" t="str">
        <f t="shared" si="9"/>
        <v>Significantly Different</v>
      </c>
      <c r="G56">
        <f t="shared" si="10"/>
        <v>22.7</v>
      </c>
      <c r="H56">
        <f t="shared" si="11"/>
        <v>6</v>
      </c>
      <c r="I56" t="str">
        <f t="shared" si="12"/>
        <v>+/-</v>
      </c>
      <c r="J56" t="str">
        <f t="shared" si="13"/>
        <v>2.4</v>
      </c>
      <c r="K56" s="1">
        <f t="shared" si="14"/>
        <v>1.4589665653495441</v>
      </c>
      <c r="L56" s="1">
        <f t="shared" si="15"/>
        <v>8.6000000000000014</v>
      </c>
      <c r="M56" s="1">
        <f t="shared" si="16"/>
        <v>1.4703205619997355</v>
      </c>
      <c r="N56" s="1">
        <f t="shared" si="17"/>
        <v>5.849064634111774</v>
      </c>
      <c r="O56" t="s">
        <v>25</v>
      </c>
    </row>
    <row r="57" spans="1:15" x14ac:dyDescent="0.35">
      <c r="A57" s="11">
        <v>47</v>
      </c>
      <c r="B57" s="10" t="s">
        <v>27</v>
      </c>
      <c r="C57" s="9">
        <v>21.4</v>
      </c>
      <c r="D57" s="8" t="s">
        <v>133</v>
      </c>
      <c r="E57" s="7" t="str">
        <f t="shared" si="9"/>
        <v>Significantly Different</v>
      </c>
      <c r="G57">
        <f t="shared" si="10"/>
        <v>21.4</v>
      </c>
      <c r="H57">
        <f t="shared" si="11"/>
        <v>6</v>
      </c>
      <c r="I57" t="str">
        <f t="shared" si="12"/>
        <v>+/-</v>
      </c>
      <c r="J57" t="str">
        <f t="shared" si="13"/>
        <v>3.5</v>
      </c>
      <c r="K57" s="1">
        <f t="shared" si="14"/>
        <v>2.1276595744680851</v>
      </c>
      <c r="L57" s="1">
        <f t="shared" si="15"/>
        <v>9.9000000000000021</v>
      </c>
      <c r="M57" s="1">
        <f t="shared" si="16"/>
        <v>2.1354611635562666</v>
      </c>
      <c r="N57" s="1">
        <f t="shared" si="17"/>
        <v>4.6360009579912695</v>
      </c>
      <c r="O57" t="s">
        <v>22</v>
      </c>
    </row>
    <row r="58" spans="1:15" x14ac:dyDescent="0.35">
      <c r="A58" s="11">
        <v>48</v>
      </c>
      <c r="B58" s="10" t="s">
        <v>52</v>
      </c>
      <c r="C58" s="9">
        <v>20.2</v>
      </c>
      <c r="D58" s="8" t="s">
        <v>148</v>
      </c>
      <c r="E58" s="7" t="str">
        <f t="shared" si="9"/>
        <v>Significantly Different</v>
      </c>
      <c r="G58">
        <f t="shared" si="10"/>
        <v>20.2</v>
      </c>
      <c r="H58">
        <f t="shared" si="11"/>
        <v>6</v>
      </c>
      <c r="I58" t="str">
        <f t="shared" si="12"/>
        <v>+/-</v>
      </c>
      <c r="J58" t="str">
        <f t="shared" si="13"/>
        <v>5.0</v>
      </c>
      <c r="K58" s="1">
        <f t="shared" si="14"/>
        <v>3.0395136778115499</v>
      </c>
      <c r="L58" s="1">
        <f t="shared" si="15"/>
        <v>11.100000000000001</v>
      </c>
      <c r="M58" s="1">
        <f t="shared" si="16"/>
        <v>3.0449798872627825</v>
      </c>
      <c r="N58" s="1">
        <f t="shared" si="17"/>
        <v>3.6453442751564777</v>
      </c>
      <c r="O58" t="s">
        <v>19</v>
      </c>
    </row>
    <row r="59" spans="1:15" x14ac:dyDescent="0.35">
      <c r="A59" s="11">
        <v>49</v>
      </c>
      <c r="B59" s="10" t="s">
        <v>31</v>
      </c>
      <c r="C59" s="9">
        <v>19.8</v>
      </c>
      <c r="D59" s="8" t="s">
        <v>126</v>
      </c>
      <c r="E59" s="7" t="str">
        <f t="shared" si="9"/>
        <v>Significantly Different</v>
      </c>
      <c r="G59">
        <f t="shared" si="10"/>
        <v>19.8</v>
      </c>
      <c r="H59">
        <f t="shared" si="11"/>
        <v>6</v>
      </c>
      <c r="I59" t="str">
        <f t="shared" si="12"/>
        <v>+/-</v>
      </c>
      <c r="J59" t="str">
        <f t="shared" si="13"/>
        <v>1.7</v>
      </c>
      <c r="K59" s="1">
        <f t="shared" si="14"/>
        <v>1.0334346504559271</v>
      </c>
      <c r="L59" s="1">
        <f t="shared" si="15"/>
        <v>11.5</v>
      </c>
      <c r="M59" s="1">
        <f t="shared" si="16"/>
        <v>1.0494028268469344</v>
      </c>
      <c r="N59" s="1">
        <f t="shared" si="17"/>
        <v>10.958613514081362</v>
      </c>
      <c r="O59" t="s">
        <v>16</v>
      </c>
    </row>
    <row r="60" spans="1:15" x14ac:dyDescent="0.35">
      <c r="A60" s="11">
        <v>50</v>
      </c>
      <c r="B60" s="10" t="s">
        <v>18</v>
      </c>
      <c r="C60" s="9">
        <v>19.399999999999999</v>
      </c>
      <c r="D60" s="8" t="s">
        <v>106</v>
      </c>
      <c r="E60" s="7" t="str">
        <f t="shared" si="9"/>
        <v>Significantly Different</v>
      </c>
      <c r="G60">
        <f t="shared" si="10"/>
        <v>19.399999999999999</v>
      </c>
      <c r="H60">
        <f t="shared" si="11"/>
        <v>6</v>
      </c>
      <c r="I60" t="str">
        <f t="shared" si="12"/>
        <v>+/-</v>
      </c>
      <c r="J60" t="str">
        <f t="shared" si="13"/>
        <v>0.9</v>
      </c>
      <c r="K60" s="1">
        <f t="shared" si="14"/>
        <v>0.54711246200607899</v>
      </c>
      <c r="L60" s="1">
        <f t="shared" si="15"/>
        <v>11.900000000000002</v>
      </c>
      <c r="M60" s="1">
        <f t="shared" si="16"/>
        <v>0.57670717206718158</v>
      </c>
      <c r="N60" s="1">
        <f t="shared" si="17"/>
        <v>20.634388778875376</v>
      </c>
      <c r="O60" t="s">
        <v>14</v>
      </c>
    </row>
    <row r="61" spans="1:15" x14ac:dyDescent="0.35">
      <c r="A61" s="11">
        <v>51</v>
      </c>
      <c r="B61" s="10" t="s">
        <v>36</v>
      </c>
      <c r="C61" s="9">
        <v>18</v>
      </c>
      <c r="D61" s="8" t="s">
        <v>184</v>
      </c>
      <c r="E61" s="7" t="str">
        <f t="shared" si="9"/>
        <v>Significantly Different</v>
      </c>
      <c r="G61">
        <f t="shared" si="10"/>
        <v>18</v>
      </c>
      <c r="H61">
        <f t="shared" si="11"/>
        <v>6</v>
      </c>
      <c r="I61" t="str">
        <f t="shared" si="12"/>
        <v>+/-</v>
      </c>
      <c r="J61" t="str">
        <f t="shared" si="13"/>
        <v>6.6</v>
      </c>
      <c r="K61" s="1">
        <f t="shared" si="14"/>
        <v>4.0121580547112456</v>
      </c>
      <c r="L61" s="1">
        <f t="shared" si="15"/>
        <v>13.3</v>
      </c>
      <c r="M61" s="1">
        <f t="shared" si="16"/>
        <v>4.0163007073942687</v>
      </c>
      <c r="N61" s="1">
        <f t="shared" si="17"/>
        <v>3.3115050313622789</v>
      </c>
      <c r="O61" t="s">
        <v>11</v>
      </c>
    </row>
    <row r="62" spans="1:15" ht="15" thickBot="1" x14ac:dyDescent="0.4">
      <c r="A62" s="6"/>
      <c r="B62" s="5" t="s">
        <v>9</v>
      </c>
      <c r="C62" s="4">
        <v>31.8</v>
      </c>
      <c r="D62" s="3" t="s">
        <v>183</v>
      </c>
      <c r="E62" s="2" t="str">
        <f t="shared" si="9"/>
        <v>Not Significantly Different</v>
      </c>
      <c r="G62">
        <f t="shared" si="10"/>
        <v>31.8</v>
      </c>
      <c r="H62">
        <f t="shared" si="11"/>
        <v>6</v>
      </c>
      <c r="I62" t="str">
        <f t="shared" si="12"/>
        <v>+/-</v>
      </c>
      <c r="J62" t="str">
        <f t="shared" si="13"/>
        <v>3.8</v>
      </c>
      <c r="K62" s="1">
        <f t="shared" si="14"/>
        <v>2.3100303951367778</v>
      </c>
      <c r="L62" s="1">
        <f t="shared" si="15"/>
        <v>-0.5</v>
      </c>
      <c r="M62" s="1">
        <f t="shared" si="16"/>
        <v>2.317218061099807</v>
      </c>
      <c r="N62" s="1">
        <f t="shared" si="17"/>
        <v>-0.21577598085986266</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29" priority="1" operator="equal">
      <formula>"OTHER ERROR"</formula>
    </cfRule>
    <cfRule type="cellIs" dxfId="328" priority="2" operator="equal">
      <formula>"Statistical Test not applicable"</formula>
    </cfRule>
    <cfRule type="cellIs" dxfId="327" priority="3" operator="equal">
      <formula>"Geography Selected"</formula>
    </cfRule>
  </conditionalFormatting>
  <conditionalFormatting sqref="E10:J62">
    <cfRule type="cellIs" dxfId="326" priority="4" operator="equal">
      <formula>"Not Significantly Different"</formula>
    </cfRule>
  </conditionalFormatting>
  <conditionalFormatting sqref="F10:J62">
    <cfRule type="cellIs" dxfId="3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F42A5E9-246D-41FB-82DE-8A0186FDB315}">
      <formula1>$O$10:$O$62</formula1>
    </dataValidation>
  </dataValidation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B02A9-F3CA-4624-91C7-45E1E4DBE740}">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200</v>
      </c>
    </row>
    <row r="2" spans="1:16" x14ac:dyDescent="0.35">
      <c r="A2" s="25" t="s">
        <v>92</v>
      </c>
      <c r="B2" t="s">
        <v>199</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47.3</v>
      </c>
      <c r="C6" t="s">
        <v>86</v>
      </c>
      <c r="H6" s="13" t="s">
        <v>85</v>
      </c>
      <c r="I6">
        <f>VLOOKUP($B$4,$B$9:$K$62,6,FALSE)</f>
        <v>47.3</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47.3</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47.3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27</v>
      </c>
      <c r="C11" s="9">
        <v>59.3</v>
      </c>
      <c r="D11" s="12" t="s">
        <v>99</v>
      </c>
      <c r="E11" s="7" t="str">
        <f t="shared" si="0"/>
        <v>Significantly Different</v>
      </c>
      <c r="G11">
        <f t="shared" si="1"/>
        <v>59.3</v>
      </c>
      <c r="H11">
        <f t="shared" si="2"/>
        <v>6</v>
      </c>
      <c r="I11" t="str">
        <f t="shared" si="3"/>
        <v>+/-</v>
      </c>
      <c r="J11" t="str">
        <f t="shared" si="4"/>
        <v>0.8</v>
      </c>
      <c r="K11" s="1">
        <f t="shared" si="5"/>
        <v>0.48632218844984804</v>
      </c>
      <c r="L11" s="1">
        <f t="shared" si="6"/>
        <v>-12</v>
      </c>
      <c r="M11" s="1">
        <f t="shared" si="7"/>
        <v>0.49010685399991183</v>
      </c>
      <c r="N11" s="1">
        <f t="shared" si="8"/>
        <v>-24.484456607909749</v>
      </c>
      <c r="O11" t="s">
        <v>51</v>
      </c>
    </row>
    <row r="12" spans="1:16" x14ac:dyDescent="0.35">
      <c r="A12" s="11">
        <v>2</v>
      </c>
      <c r="B12" s="10" t="s">
        <v>67</v>
      </c>
      <c r="C12" s="9">
        <v>55.6</v>
      </c>
      <c r="D12" s="8" t="s">
        <v>118</v>
      </c>
      <c r="E12" s="7" t="str">
        <f t="shared" si="0"/>
        <v>Significantly Different</v>
      </c>
      <c r="G12">
        <f t="shared" si="1"/>
        <v>55.6</v>
      </c>
      <c r="H12">
        <f t="shared" si="2"/>
        <v>6</v>
      </c>
      <c r="I12" t="str">
        <f t="shared" si="3"/>
        <v>+/-</v>
      </c>
      <c r="J12" t="str">
        <f t="shared" si="4"/>
        <v>1.2</v>
      </c>
      <c r="K12" s="1">
        <f t="shared" si="5"/>
        <v>0.72948328267477203</v>
      </c>
      <c r="L12" s="1">
        <f t="shared" si="6"/>
        <v>-8.3000000000000043</v>
      </c>
      <c r="M12" s="1">
        <f t="shared" si="7"/>
        <v>0.73201182849801194</v>
      </c>
      <c r="N12" s="1">
        <f t="shared" si="8"/>
        <v>-11.338614591830392</v>
      </c>
      <c r="O12" t="s">
        <v>44</v>
      </c>
    </row>
    <row r="13" spans="1:16" x14ac:dyDescent="0.35">
      <c r="A13" s="11">
        <v>3</v>
      </c>
      <c r="B13" s="10" t="s">
        <v>52</v>
      </c>
      <c r="C13" s="9">
        <v>52.3</v>
      </c>
      <c r="D13" s="8" t="s">
        <v>118</v>
      </c>
      <c r="E13" s="7" t="str">
        <f t="shared" si="0"/>
        <v>Significantly Different</v>
      </c>
      <c r="G13">
        <f t="shared" si="1"/>
        <v>52.3</v>
      </c>
      <c r="H13">
        <f t="shared" si="2"/>
        <v>6</v>
      </c>
      <c r="I13" t="str">
        <f t="shared" si="3"/>
        <v>+/-</v>
      </c>
      <c r="J13" t="str">
        <f t="shared" si="4"/>
        <v>1.2</v>
      </c>
      <c r="K13" s="1">
        <f t="shared" si="5"/>
        <v>0.72948328267477203</v>
      </c>
      <c r="L13" s="1">
        <f t="shared" si="6"/>
        <v>-5</v>
      </c>
      <c r="M13" s="1">
        <f t="shared" si="7"/>
        <v>0.73201182849801194</v>
      </c>
      <c r="N13" s="1">
        <f t="shared" si="8"/>
        <v>-6.830490717970112</v>
      </c>
      <c r="O13" t="s">
        <v>42</v>
      </c>
    </row>
    <row r="14" spans="1:16" x14ac:dyDescent="0.35">
      <c r="A14" s="11">
        <v>4</v>
      </c>
      <c r="B14" s="10" t="s">
        <v>13</v>
      </c>
      <c r="C14" s="9">
        <v>50.6</v>
      </c>
      <c r="D14" s="8" t="s">
        <v>118</v>
      </c>
      <c r="E14" s="7" t="str">
        <f t="shared" si="0"/>
        <v>Significantly Different</v>
      </c>
      <c r="G14">
        <f t="shared" si="1"/>
        <v>50.6</v>
      </c>
      <c r="H14">
        <f t="shared" si="2"/>
        <v>6</v>
      </c>
      <c r="I14" t="str">
        <f t="shared" si="3"/>
        <v>+/-</v>
      </c>
      <c r="J14" t="str">
        <f t="shared" si="4"/>
        <v>1.2</v>
      </c>
      <c r="K14" s="1">
        <f t="shared" si="5"/>
        <v>0.72948328267477203</v>
      </c>
      <c r="L14" s="1">
        <f t="shared" si="6"/>
        <v>-3.3000000000000043</v>
      </c>
      <c r="M14" s="1">
        <f t="shared" si="7"/>
        <v>0.73201182849801194</v>
      </c>
      <c r="N14" s="1">
        <f t="shared" si="8"/>
        <v>-4.5081238738602796</v>
      </c>
      <c r="O14" t="s">
        <v>58</v>
      </c>
    </row>
    <row r="15" spans="1:16" x14ac:dyDescent="0.35">
      <c r="A15" s="11">
        <v>5</v>
      </c>
      <c r="B15" s="10" t="s">
        <v>31</v>
      </c>
      <c r="C15" s="9">
        <v>50.4</v>
      </c>
      <c r="D15" s="8" t="s">
        <v>12</v>
      </c>
      <c r="E15" s="7" t="str">
        <f t="shared" si="0"/>
        <v>Significantly Different</v>
      </c>
      <c r="G15">
        <f t="shared" si="1"/>
        <v>50.4</v>
      </c>
      <c r="H15">
        <f t="shared" si="2"/>
        <v>6</v>
      </c>
      <c r="I15" t="str">
        <f t="shared" si="3"/>
        <v>+/-</v>
      </c>
      <c r="J15" t="str">
        <f t="shared" si="4"/>
        <v>0.4</v>
      </c>
      <c r="K15" s="1">
        <f t="shared" si="5"/>
        <v>0.24316109422492402</v>
      </c>
      <c r="L15" s="1">
        <f t="shared" si="6"/>
        <v>-3.1000000000000014</v>
      </c>
      <c r="M15" s="1">
        <f t="shared" si="7"/>
        <v>0.25064471888253259</v>
      </c>
      <c r="N15" s="1">
        <f t="shared" si="8"/>
        <v>-12.368104198727805</v>
      </c>
      <c r="O15" t="s">
        <v>18</v>
      </c>
    </row>
    <row r="16" spans="1:16" x14ac:dyDescent="0.35">
      <c r="A16" s="11">
        <v>6</v>
      </c>
      <c r="B16" s="10" t="s">
        <v>54</v>
      </c>
      <c r="C16" s="9">
        <v>49.8</v>
      </c>
      <c r="D16" s="8" t="s">
        <v>99</v>
      </c>
      <c r="E16" s="7" t="str">
        <f t="shared" si="0"/>
        <v>Significantly Different</v>
      </c>
      <c r="G16">
        <f t="shared" si="1"/>
        <v>49.8</v>
      </c>
      <c r="H16">
        <f t="shared" si="2"/>
        <v>6</v>
      </c>
      <c r="I16" t="str">
        <f t="shared" si="3"/>
        <v>+/-</v>
      </c>
      <c r="J16" t="str">
        <f t="shared" si="4"/>
        <v>0.8</v>
      </c>
      <c r="K16" s="1">
        <f t="shared" si="5"/>
        <v>0.48632218844984804</v>
      </c>
      <c r="L16" s="1">
        <f t="shared" si="6"/>
        <v>-2.5</v>
      </c>
      <c r="M16" s="1">
        <f t="shared" si="7"/>
        <v>0.49010685399991183</v>
      </c>
      <c r="N16" s="1">
        <f t="shared" si="8"/>
        <v>-5.1009284599811977</v>
      </c>
      <c r="O16" t="s">
        <v>59</v>
      </c>
    </row>
    <row r="17" spans="1:15" x14ac:dyDescent="0.35">
      <c r="A17" s="11">
        <v>6</v>
      </c>
      <c r="B17" s="10" t="s">
        <v>19</v>
      </c>
      <c r="C17" s="9">
        <v>49.8</v>
      </c>
      <c r="D17" s="8" t="s">
        <v>47</v>
      </c>
      <c r="E17" s="7" t="str">
        <f t="shared" si="0"/>
        <v>Significantly Different</v>
      </c>
      <c r="G17">
        <f t="shared" si="1"/>
        <v>49.8</v>
      </c>
      <c r="H17">
        <f t="shared" si="2"/>
        <v>6</v>
      </c>
      <c r="I17" t="str">
        <f t="shared" si="3"/>
        <v>+/-</v>
      </c>
      <c r="J17" t="str">
        <f t="shared" si="4"/>
        <v>0.5</v>
      </c>
      <c r="K17" s="1">
        <f t="shared" si="5"/>
        <v>0.303951367781155</v>
      </c>
      <c r="L17" s="1">
        <f t="shared" si="6"/>
        <v>-2.5</v>
      </c>
      <c r="M17" s="1">
        <f t="shared" si="7"/>
        <v>0.30997079109986531</v>
      </c>
      <c r="N17" s="1">
        <f t="shared" si="8"/>
        <v>-8.0652760575578188</v>
      </c>
      <c r="O17" t="s">
        <v>53</v>
      </c>
    </row>
    <row r="18" spans="1:15" x14ac:dyDescent="0.35">
      <c r="A18" s="11">
        <v>6</v>
      </c>
      <c r="B18" s="10" t="s">
        <v>11</v>
      </c>
      <c r="C18" s="9">
        <v>49.8</v>
      </c>
      <c r="D18" s="8" t="s">
        <v>126</v>
      </c>
      <c r="E18" s="7" t="str">
        <f t="shared" si="0"/>
        <v>Significantly Different</v>
      </c>
      <c r="G18">
        <f t="shared" si="1"/>
        <v>49.8</v>
      </c>
      <c r="H18">
        <f t="shared" si="2"/>
        <v>6</v>
      </c>
      <c r="I18" t="str">
        <f t="shared" si="3"/>
        <v>+/-</v>
      </c>
      <c r="J18" t="str">
        <f t="shared" si="4"/>
        <v>1.7</v>
      </c>
      <c r="K18" s="1">
        <f t="shared" si="5"/>
        <v>1.0334346504559271</v>
      </c>
      <c r="L18" s="1">
        <f t="shared" si="6"/>
        <v>-2.5</v>
      </c>
      <c r="M18" s="1">
        <f t="shared" si="7"/>
        <v>1.0352210556794166</v>
      </c>
      <c r="N18" s="1">
        <f t="shared" si="8"/>
        <v>-2.4149431527542178</v>
      </c>
      <c r="O18" t="s">
        <v>48</v>
      </c>
    </row>
    <row r="19" spans="1:15" x14ac:dyDescent="0.35">
      <c r="A19" s="11">
        <v>9</v>
      </c>
      <c r="B19" s="10" t="s">
        <v>63</v>
      </c>
      <c r="C19" s="9">
        <v>49.5</v>
      </c>
      <c r="D19" s="8" t="s">
        <v>99</v>
      </c>
      <c r="E19" s="7" t="str">
        <f t="shared" si="0"/>
        <v>Significantly Different</v>
      </c>
      <c r="G19">
        <f t="shared" si="1"/>
        <v>49.5</v>
      </c>
      <c r="H19">
        <f t="shared" si="2"/>
        <v>6</v>
      </c>
      <c r="I19" t="str">
        <f t="shared" si="3"/>
        <v>+/-</v>
      </c>
      <c r="J19" t="str">
        <f t="shared" si="4"/>
        <v>0.8</v>
      </c>
      <c r="K19" s="1">
        <f t="shared" si="5"/>
        <v>0.48632218844984804</v>
      </c>
      <c r="L19" s="1">
        <f t="shared" si="6"/>
        <v>-2.2000000000000028</v>
      </c>
      <c r="M19" s="1">
        <f t="shared" si="7"/>
        <v>0.49010685399991183</v>
      </c>
      <c r="N19" s="1">
        <f t="shared" si="8"/>
        <v>-4.4888170447834597</v>
      </c>
      <c r="O19" t="s">
        <v>15</v>
      </c>
    </row>
    <row r="20" spans="1:15" x14ac:dyDescent="0.35">
      <c r="A20" s="11">
        <v>9</v>
      </c>
      <c r="B20" s="10" t="s">
        <v>24</v>
      </c>
      <c r="C20" s="9">
        <v>49.5</v>
      </c>
      <c r="D20" s="12" t="s">
        <v>41</v>
      </c>
      <c r="E20" s="7" t="str">
        <f t="shared" si="0"/>
        <v>Significantly Different</v>
      </c>
      <c r="G20">
        <f t="shared" si="1"/>
        <v>49.5</v>
      </c>
      <c r="H20">
        <f t="shared" si="2"/>
        <v>6</v>
      </c>
      <c r="I20" t="str">
        <f t="shared" si="3"/>
        <v>+/-</v>
      </c>
      <c r="J20" t="str">
        <f t="shared" si="4"/>
        <v>0.3</v>
      </c>
      <c r="K20" s="1">
        <f t="shared" si="5"/>
        <v>0.18237082066869301</v>
      </c>
      <c r="L20" s="1">
        <f t="shared" si="6"/>
        <v>-2.2000000000000028</v>
      </c>
      <c r="M20" s="1">
        <f t="shared" si="7"/>
        <v>0.19223572402239389</v>
      </c>
      <c r="N20" s="1">
        <f t="shared" si="8"/>
        <v>-11.44428285214938</v>
      </c>
      <c r="O20" t="s">
        <v>37</v>
      </c>
    </row>
    <row r="21" spans="1:15" x14ac:dyDescent="0.35">
      <c r="A21" s="11">
        <v>11</v>
      </c>
      <c r="B21" s="10" t="s">
        <v>60</v>
      </c>
      <c r="C21" s="9">
        <v>49.2</v>
      </c>
      <c r="D21" s="8" t="s">
        <v>47</v>
      </c>
      <c r="E21" s="7" t="str">
        <f t="shared" si="0"/>
        <v>Significantly Different</v>
      </c>
      <c r="G21">
        <f t="shared" si="1"/>
        <v>49.2</v>
      </c>
      <c r="H21">
        <f t="shared" si="2"/>
        <v>6</v>
      </c>
      <c r="I21" t="str">
        <f t="shared" si="3"/>
        <v>+/-</v>
      </c>
      <c r="J21" t="str">
        <f t="shared" si="4"/>
        <v>0.5</v>
      </c>
      <c r="K21" s="1">
        <f t="shared" si="5"/>
        <v>0.303951367781155</v>
      </c>
      <c r="L21" s="1">
        <f t="shared" si="6"/>
        <v>-1.9000000000000057</v>
      </c>
      <c r="M21" s="1">
        <f t="shared" si="7"/>
        <v>0.30997079109986531</v>
      </c>
      <c r="N21" s="1">
        <f t="shared" si="8"/>
        <v>-6.1296098037439606</v>
      </c>
      <c r="O21" t="s">
        <v>29</v>
      </c>
    </row>
    <row r="22" spans="1:15" x14ac:dyDescent="0.35">
      <c r="A22" s="11">
        <v>12</v>
      </c>
      <c r="B22" s="10" t="s">
        <v>65</v>
      </c>
      <c r="C22" s="9">
        <v>49.1</v>
      </c>
      <c r="D22" s="8" t="s">
        <v>20</v>
      </c>
      <c r="E22" s="7" t="str">
        <f t="shared" si="0"/>
        <v>Significantly Different</v>
      </c>
      <c r="G22">
        <f t="shared" si="1"/>
        <v>49.1</v>
      </c>
      <c r="H22">
        <f t="shared" si="2"/>
        <v>6</v>
      </c>
      <c r="I22" t="str">
        <f t="shared" si="3"/>
        <v>+/-</v>
      </c>
      <c r="J22" t="str">
        <f t="shared" si="4"/>
        <v>0.7</v>
      </c>
      <c r="K22" s="1">
        <f t="shared" si="5"/>
        <v>0.42553191489361697</v>
      </c>
      <c r="L22" s="1">
        <f t="shared" si="6"/>
        <v>-1.8000000000000043</v>
      </c>
      <c r="M22" s="1">
        <f t="shared" si="7"/>
        <v>0.42985214661796195</v>
      </c>
      <c r="N22" s="1">
        <f t="shared" si="8"/>
        <v>-4.187486358186745</v>
      </c>
      <c r="O22" t="s">
        <v>13</v>
      </c>
    </row>
    <row r="23" spans="1:15" x14ac:dyDescent="0.35">
      <c r="A23" s="11">
        <v>13</v>
      </c>
      <c r="B23" s="10" t="s">
        <v>32</v>
      </c>
      <c r="C23" s="9">
        <v>49</v>
      </c>
      <c r="D23" s="8" t="s">
        <v>118</v>
      </c>
      <c r="E23" s="7" t="str">
        <f t="shared" si="0"/>
        <v>Significantly Different</v>
      </c>
      <c r="G23">
        <f t="shared" si="1"/>
        <v>49</v>
      </c>
      <c r="H23">
        <f t="shared" si="2"/>
        <v>6</v>
      </c>
      <c r="I23" t="str">
        <f t="shared" si="3"/>
        <v>+/-</v>
      </c>
      <c r="J23" t="str">
        <f t="shared" si="4"/>
        <v>1.2</v>
      </c>
      <c r="K23" s="1">
        <f t="shared" si="5"/>
        <v>0.72948328267477203</v>
      </c>
      <c r="L23" s="1">
        <f t="shared" si="6"/>
        <v>-1.7000000000000028</v>
      </c>
      <c r="M23" s="1">
        <f t="shared" si="7"/>
        <v>0.73201182849801194</v>
      </c>
      <c r="N23" s="1">
        <f t="shared" si="8"/>
        <v>-2.3223668441098417</v>
      </c>
      <c r="O23" t="s">
        <v>67</v>
      </c>
    </row>
    <row r="24" spans="1:15" x14ac:dyDescent="0.35">
      <c r="A24" s="11">
        <v>14</v>
      </c>
      <c r="B24" s="10" t="s">
        <v>22</v>
      </c>
      <c r="C24" s="9">
        <v>48.9</v>
      </c>
      <c r="D24" s="8" t="s">
        <v>12</v>
      </c>
      <c r="E24" s="7" t="str">
        <f t="shared" si="0"/>
        <v>Significantly Different</v>
      </c>
      <c r="G24">
        <f t="shared" si="1"/>
        <v>48.9</v>
      </c>
      <c r="H24">
        <f t="shared" si="2"/>
        <v>6</v>
      </c>
      <c r="I24" t="str">
        <f t="shared" si="3"/>
        <v>+/-</v>
      </c>
      <c r="J24" t="str">
        <f t="shared" si="4"/>
        <v>0.4</v>
      </c>
      <c r="K24" s="1">
        <f t="shared" si="5"/>
        <v>0.24316109422492402</v>
      </c>
      <c r="L24" s="1">
        <f t="shared" si="6"/>
        <v>-1.6000000000000014</v>
      </c>
      <c r="M24" s="1">
        <f t="shared" si="7"/>
        <v>0.25064471888253259</v>
      </c>
      <c r="N24" s="1">
        <f t="shared" si="8"/>
        <v>-6.3835376509562884</v>
      </c>
      <c r="O24" t="s">
        <v>50</v>
      </c>
    </row>
    <row r="25" spans="1:15" x14ac:dyDescent="0.35">
      <c r="A25" s="11">
        <v>15</v>
      </c>
      <c r="B25" s="10" t="s">
        <v>55</v>
      </c>
      <c r="C25" s="9">
        <v>48.8</v>
      </c>
      <c r="D25" s="8" t="s">
        <v>117</v>
      </c>
      <c r="E25" s="7" t="str">
        <f t="shared" si="0"/>
        <v>Significantly Different</v>
      </c>
      <c r="G25">
        <f t="shared" si="1"/>
        <v>48.8</v>
      </c>
      <c r="H25">
        <f t="shared" si="2"/>
        <v>6</v>
      </c>
      <c r="I25" t="str">
        <f t="shared" si="3"/>
        <v>+/-</v>
      </c>
      <c r="J25" t="str">
        <f t="shared" si="4"/>
        <v>1.3</v>
      </c>
      <c r="K25" s="1">
        <f t="shared" si="5"/>
        <v>0.79027355623100304</v>
      </c>
      <c r="L25" s="1">
        <f t="shared" si="6"/>
        <v>-1.5</v>
      </c>
      <c r="M25" s="1">
        <f t="shared" si="7"/>
        <v>0.79260819516141623</v>
      </c>
      <c r="N25" s="1">
        <f t="shared" si="8"/>
        <v>-1.8924861099808865</v>
      </c>
      <c r="O25" t="s">
        <v>66</v>
      </c>
    </row>
    <row r="26" spans="1:15" x14ac:dyDescent="0.35">
      <c r="A26" s="11">
        <v>16</v>
      </c>
      <c r="B26" s="10" t="s">
        <v>59</v>
      </c>
      <c r="C26" s="9">
        <v>48.6</v>
      </c>
      <c r="D26" s="8" t="s">
        <v>47</v>
      </c>
      <c r="E26" s="7" t="str">
        <f t="shared" si="0"/>
        <v>Significantly Different</v>
      </c>
      <c r="G26">
        <f t="shared" si="1"/>
        <v>48.6</v>
      </c>
      <c r="H26">
        <f t="shared" si="2"/>
        <v>6</v>
      </c>
      <c r="I26" t="str">
        <f t="shared" si="3"/>
        <v>+/-</v>
      </c>
      <c r="J26" t="str">
        <f t="shared" si="4"/>
        <v>0.5</v>
      </c>
      <c r="K26" s="1">
        <f t="shared" si="5"/>
        <v>0.303951367781155</v>
      </c>
      <c r="L26" s="1">
        <f t="shared" si="6"/>
        <v>-1.3000000000000043</v>
      </c>
      <c r="M26" s="1">
        <f t="shared" si="7"/>
        <v>0.30997079109986531</v>
      </c>
      <c r="N26" s="1">
        <f t="shared" si="8"/>
        <v>-4.1939435499300801</v>
      </c>
      <c r="O26" t="s">
        <v>65</v>
      </c>
    </row>
    <row r="27" spans="1:15" x14ac:dyDescent="0.35">
      <c r="A27" s="11">
        <v>17</v>
      </c>
      <c r="B27" s="10" t="s">
        <v>18</v>
      </c>
      <c r="C27" s="9">
        <v>48.5</v>
      </c>
      <c r="D27" s="8" t="s">
        <v>23</v>
      </c>
      <c r="E27" s="7" t="str">
        <f t="shared" si="0"/>
        <v>Significantly Different</v>
      </c>
      <c r="G27">
        <f t="shared" si="1"/>
        <v>48.5</v>
      </c>
      <c r="H27">
        <f t="shared" si="2"/>
        <v>6</v>
      </c>
      <c r="I27" t="str">
        <f t="shared" si="3"/>
        <v>+/-</v>
      </c>
      <c r="J27" t="str">
        <f t="shared" si="4"/>
        <v>0.2</v>
      </c>
      <c r="K27" s="1">
        <f t="shared" si="5"/>
        <v>0.12158054711246201</v>
      </c>
      <c r="L27" s="1">
        <f t="shared" si="6"/>
        <v>-1.2000000000000028</v>
      </c>
      <c r="M27" s="1">
        <f t="shared" si="7"/>
        <v>0.1359311840425404</v>
      </c>
      <c r="N27" s="1">
        <f t="shared" si="8"/>
        <v>-8.8279963751691906</v>
      </c>
      <c r="O27" t="s">
        <v>63</v>
      </c>
    </row>
    <row r="28" spans="1:15" x14ac:dyDescent="0.35">
      <c r="A28" s="11">
        <v>17</v>
      </c>
      <c r="B28" s="10" t="s">
        <v>62</v>
      </c>
      <c r="C28" s="9">
        <v>48.5</v>
      </c>
      <c r="D28" s="8" t="s">
        <v>107</v>
      </c>
      <c r="E28" s="7" t="str">
        <f t="shared" si="0"/>
        <v>Significantly Different</v>
      </c>
      <c r="G28">
        <f t="shared" si="1"/>
        <v>48.5</v>
      </c>
      <c r="H28">
        <f t="shared" si="2"/>
        <v>6</v>
      </c>
      <c r="I28" t="str">
        <f t="shared" si="3"/>
        <v>+/-</v>
      </c>
      <c r="J28" t="str">
        <f t="shared" si="4"/>
        <v>1.0</v>
      </c>
      <c r="K28" s="1">
        <f t="shared" si="5"/>
        <v>0.60790273556231</v>
      </c>
      <c r="L28" s="1">
        <f t="shared" si="6"/>
        <v>-1.2000000000000028</v>
      </c>
      <c r="M28" s="1">
        <f t="shared" si="7"/>
        <v>0.61093468821403585</v>
      </c>
      <c r="N28" s="1">
        <f t="shared" si="8"/>
        <v>-1.9642034134745232</v>
      </c>
      <c r="O28" t="s">
        <v>64</v>
      </c>
    </row>
    <row r="29" spans="1:15" x14ac:dyDescent="0.35">
      <c r="A29" s="11">
        <v>19</v>
      </c>
      <c r="B29" s="10" t="s">
        <v>25</v>
      </c>
      <c r="C29" s="9">
        <v>48.4</v>
      </c>
      <c r="D29" s="8" t="s">
        <v>121</v>
      </c>
      <c r="E29" s="7" t="str">
        <f t="shared" si="0"/>
        <v>Not Significantly Different</v>
      </c>
      <c r="G29">
        <f t="shared" si="1"/>
        <v>48.4</v>
      </c>
      <c r="H29">
        <f t="shared" si="2"/>
        <v>6</v>
      </c>
      <c r="I29" t="str">
        <f t="shared" si="3"/>
        <v>+/-</v>
      </c>
      <c r="J29" t="str">
        <f t="shared" si="4"/>
        <v>1.4</v>
      </c>
      <c r="K29" s="1">
        <f t="shared" si="5"/>
        <v>0.85106382978723394</v>
      </c>
      <c r="L29" s="1">
        <f t="shared" si="6"/>
        <v>-1.1000000000000014</v>
      </c>
      <c r="M29" s="1">
        <f t="shared" si="7"/>
        <v>0.85323214879137987</v>
      </c>
      <c r="N29" s="1">
        <f t="shared" si="8"/>
        <v>-1.2892153695312267</v>
      </c>
      <c r="O29" t="s">
        <v>39</v>
      </c>
    </row>
    <row r="30" spans="1:15" x14ac:dyDescent="0.35">
      <c r="A30" s="11">
        <v>20</v>
      </c>
      <c r="B30" s="10" t="s">
        <v>66</v>
      </c>
      <c r="C30" s="9">
        <v>48</v>
      </c>
      <c r="D30" s="8" t="s">
        <v>10</v>
      </c>
      <c r="E30" s="7" t="str">
        <f t="shared" si="0"/>
        <v>Significantly Different</v>
      </c>
      <c r="G30">
        <f t="shared" si="1"/>
        <v>48</v>
      </c>
      <c r="H30">
        <f t="shared" si="2"/>
        <v>6</v>
      </c>
      <c r="I30" t="str">
        <f t="shared" si="3"/>
        <v>+/-</v>
      </c>
      <c r="J30" t="str">
        <f t="shared" si="4"/>
        <v>0.6</v>
      </c>
      <c r="K30" s="1">
        <f t="shared" si="5"/>
        <v>0.36474164133738601</v>
      </c>
      <c r="L30" s="1">
        <f t="shared" si="6"/>
        <v>-0.70000000000000284</v>
      </c>
      <c r="M30" s="1">
        <f t="shared" si="7"/>
        <v>0.36977279819442066</v>
      </c>
      <c r="N30" s="1">
        <f t="shared" si="8"/>
        <v>-1.8930543388211969</v>
      </c>
      <c r="O30" t="s">
        <v>62</v>
      </c>
    </row>
    <row r="31" spans="1:15" x14ac:dyDescent="0.35">
      <c r="A31" s="11">
        <v>21</v>
      </c>
      <c r="B31" s="10" t="s">
        <v>44</v>
      </c>
      <c r="C31" s="9">
        <v>47.9</v>
      </c>
      <c r="D31" s="8" t="s">
        <v>119</v>
      </c>
      <c r="E31" s="7" t="str">
        <f t="shared" si="0"/>
        <v>Not Significantly Different</v>
      </c>
      <c r="G31">
        <f t="shared" si="1"/>
        <v>47.9</v>
      </c>
      <c r="H31">
        <f t="shared" si="2"/>
        <v>6</v>
      </c>
      <c r="I31" t="str">
        <f t="shared" si="3"/>
        <v>+/-</v>
      </c>
      <c r="J31" t="str">
        <f t="shared" si="4"/>
        <v>1.6</v>
      </c>
      <c r="K31" s="1">
        <f t="shared" si="5"/>
        <v>0.97264437689969607</v>
      </c>
      <c r="L31" s="1">
        <f t="shared" si="6"/>
        <v>-0.60000000000000142</v>
      </c>
      <c r="M31" s="1">
        <f t="shared" si="7"/>
        <v>0.97454222139096647</v>
      </c>
      <c r="N31" s="1">
        <f t="shared" si="8"/>
        <v>-0.61567368435163328</v>
      </c>
      <c r="O31" t="s">
        <v>26</v>
      </c>
    </row>
    <row r="32" spans="1:15" x14ac:dyDescent="0.35">
      <c r="A32" s="11">
        <v>22</v>
      </c>
      <c r="B32" s="10" t="s">
        <v>58</v>
      </c>
      <c r="C32" s="9">
        <v>47.8</v>
      </c>
      <c r="D32" s="8" t="s">
        <v>20</v>
      </c>
      <c r="E32" s="7" t="str">
        <f t="shared" si="0"/>
        <v>Not Significantly Different</v>
      </c>
      <c r="G32">
        <f t="shared" si="1"/>
        <v>47.8</v>
      </c>
      <c r="H32">
        <f t="shared" si="2"/>
        <v>6</v>
      </c>
      <c r="I32" t="str">
        <f t="shared" si="3"/>
        <v>+/-</v>
      </c>
      <c r="J32" t="str">
        <f t="shared" si="4"/>
        <v>0.7</v>
      </c>
      <c r="K32" s="1">
        <f t="shared" si="5"/>
        <v>0.42553191489361697</v>
      </c>
      <c r="L32" s="1">
        <f t="shared" si="6"/>
        <v>-0.5</v>
      </c>
      <c r="M32" s="1">
        <f t="shared" si="7"/>
        <v>0.42985214661796195</v>
      </c>
      <c r="N32" s="1">
        <f t="shared" si="8"/>
        <v>-1.1631906550518709</v>
      </c>
      <c r="O32" t="s">
        <v>56</v>
      </c>
    </row>
    <row r="33" spans="1:15" x14ac:dyDescent="0.35">
      <c r="A33" s="11">
        <v>22</v>
      </c>
      <c r="B33" s="10" t="s">
        <v>16</v>
      </c>
      <c r="C33" s="9">
        <v>47.8</v>
      </c>
      <c r="D33" s="8" t="s">
        <v>110</v>
      </c>
      <c r="E33" s="7" t="str">
        <f t="shared" si="0"/>
        <v>Not Significantly Different</v>
      </c>
      <c r="G33">
        <f t="shared" si="1"/>
        <v>47.8</v>
      </c>
      <c r="H33">
        <f t="shared" si="2"/>
        <v>6</v>
      </c>
      <c r="I33" t="str">
        <f t="shared" si="3"/>
        <v>+/-</v>
      </c>
      <c r="J33" t="str">
        <f t="shared" si="4"/>
        <v>1.1</v>
      </c>
      <c r="K33" s="1">
        <f t="shared" si="5"/>
        <v>0.66869300911854113</v>
      </c>
      <c r="L33" s="1">
        <f t="shared" si="6"/>
        <v>-0.5</v>
      </c>
      <c r="M33" s="1">
        <f t="shared" si="7"/>
        <v>0.67145051776214359</v>
      </c>
      <c r="N33" s="1">
        <f t="shared" si="8"/>
        <v>-0.74465651119971488</v>
      </c>
      <c r="O33" t="s">
        <v>61</v>
      </c>
    </row>
    <row r="34" spans="1:15" x14ac:dyDescent="0.35">
      <c r="A34" s="11">
        <v>24</v>
      </c>
      <c r="B34" s="10" t="s">
        <v>42</v>
      </c>
      <c r="C34" s="9">
        <v>47.7</v>
      </c>
      <c r="D34" s="8" t="s">
        <v>12</v>
      </c>
      <c r="E34" s="7" t="str">
        <f t="shared" si="0"/>
        <v>Not Significantly Different</v>
      </c>
      <c r="G34">
        <f t="shared" si="1"/>
        <v>47.7</v>
      </c>
      <c r="H34">
        <f t="shared" si="2"/>
        <v>6</v>
      </c>
      <c r="I34" t="str">
        <f t="shared" si="3"/>
        <v>+/-</v>
      </c>
      <c r="J34" t="str">
        <f t="shared" si="4"/>
        <v>0.4</v>
      </c>
      <c r="K34" s="1">
        <f t="shared" si="5"/>
        <v>0.24316109422492402</v>
      </c>
      <c r="L34" s="1">
        <f t="shared" si="6"/>
        <v>-0.40000000000000568</v>
      </c>
      <c r="M34" s="1">
        <f t="shared" si="7"/>
        <v>0.25064471888253259</v>
      </c>
      <c r="N34" s="1">
        <f t="shared" si="8"/>
        <v>-1.5958844127390934</v>
      </c>
      <c r="O34" t="s">
        <v>60</v>
      </c>
    </row>
    <row r="35" spans="1:15" x14ac:dyDescent="0.35">
      <c r="A35" s="11">
        <v>24</v>
      </c>
      <c r="B35" s="10" t="s">
        <v>57</v>
      </c>
      <c r="C35" s="9">
        <v>47.7</v>
      </c>
      <c r="D35" s="8" t="s">
        <v>47</v>
      </c>
      <c r="E35" s="7" t="str">
        <f t="shared" si="0"/>
        <v>Not Significantly Different</v>
      </c>
      <c r="G35">
        <f t="shared" si="1"/>
        <v>47.7</v>
      </c>
      <c r="H35">
        <f t="shared" si="2"/>
        <v>6</v>
      </c>
      <c r="I35" t="str">
        <f t="shared" si="3"/>
        <v>+/-</v>
      </c>
      <c r="J35" t="str">
        <f t="shared" si="4"/>
        <v>0.5</v>
      </c>
      <c r="K35" s="1">
        <f t="shared" si="5"/>
        <v>0.303951367781155</v>
      </c>
      <c r="L35" s="1">
        <f t="shared" si="6"/>
        <v>-0.40000000000000568</v>
      </c>
      <c r="M35" s="1">
        <f t="shared" si="7"/>
        <v>0.30997079109986531</v>
      </c>
      <c r="N35" s="1">
        <f t="shared" si="8"/>
        <v>-1.2904441692092694</v>
      </c>
      <c r="O35" t="s">
        <v>35</v>
      </c>
    </row>
    <row r="36" spans="1:15" x14ac:dyDescent="0.35">
      <c r="A36" s="11">
        <v>26</v>
      </c>
      <c r="B36" s="10" t="s">
        <v>64</v>
      </c>
      <c r="C36" s="9">
        <v>47.6</v>
      </c>
      <c r="D36" s="8" t="s">
        <v>20</v>
      </c>
      <c r="E36" s="7" t="str">
        <f t="shared" si="0"/>
        <v>Not Significantly Different</v>
      </c>
      <c r="G36">
        <f t="shared" si="1"/>
        <v>47.6</v>
      </c>
      <c r="H36">
        <f t="shared" si="2"/>
        <v>6</v>
      </c>
      <c r="I36" t="str">
        <f t="shared" si="3"/>
        <v>+/-</v>
      </c>
      <c r="J36" t="str">
        <f t="shared" si="4"/>
        <v>0.7</v>
      </c>
      <c r="K36" s="1">
        <f t="shared" si="5"/>
        <v>0.42553191489361697</v>
      </c>
      <c r="L36" s="1">
        <f t="shared" si="6"/>
        <v>-0.30000000000000426</v>
      </c>
      <c r="M36" s="1">
        <f t="shared" si="7"/>
        <v>0.42985214661796195</v>
      </c>
      <c r="N36" s="1">
        <f t="shared" si="8"/>
        <v>-0.69791439303113245</v>
      </c>
      <c r="O36" t="s">
        <v>57</v>
      </c>
    </row>
    <row r="37" spans="1:15" x14ac:dyDescent="0.35">
      <c r="A37" s="11">
        <v>27</v>
      </c>
      <c r="B37" s="10" t="s">
        <v>14</v>
      </c>
      <c r="C37" s="9">
        <v>47.5</v>
      </c>
      <c r="D37" s="8" t="s">
        <v>12</v>
      </c>
      <c r="E37" s="7" t="str">
        <f t="shared" si="0"/>
        <v>Not Significantly Different</v>
      </c>
      <c r="G37">
        <f t="shared" si="1"/>
        <v>47.5</v>
      </c>
      <c r="H37">
        <f t="shared" si="2"/>
        <v>6</v>
      </c>
      <c r="I37" t="str">
        <f t="shared" si="3"/>
        <v>+/-</v>
      </c>
      <c r="J37" t="str">
        <f t="shared" si="4"/>
        <v>0.4</v>
      </c>
      <c r="K37" s="1">
        <f t="shared" si="5"/>
        <v>0.24316109422492402</v>
      </c>
      <c r="L37" s="1">
        <f t="shared" si="6"/>
        <v>-0.20000000000000284</v>
      </c>
      <c r="M37" s="1">
        <f t="shared" si="7"/>
        <v>0.25064471888253259</v>
      </c>
      <c r="N37" s="1">
        <f t="shared" si="8"/>
        <v>-0.79794220636954671</v>
      </c>
      <c r="O37" t="s">
        <v>55</v>
      </c>
    </row>
    <row r="38" spans="1:15" x14ac:dyDescent="0.35">
      <c r="A38" s="11">
        <v>28</v>
      </c>
      <c r="B38" s="10" t="s">
        <v>40</v>
      </c>
      <c r="C38" s="9">
        <v>47.4</v>
      </c>
      <c r="D38" s="8" t="s">
        <v>10</v>
      </c>
      <c r="E38" s="7" t="str">
        <f t="shared" si="0"/>
        <v>Not Significantly Different</v>
      </c>
      <c r="G38">
        <f t="shared" si="1"/>
        <v>47.4</v>
      </c>
      <c r="H38">
        <f t="shared" si="2"/>
        <v>6</v>
      </c>
      <c r="I38" t="str">
        <f t="shared" si="3"/>
        <v>+/-</v>
      </c>
      <c r="J38" t="str">
        <f t="shared" si="4"/>
        <v>0.6</v>
      </c>
      <c r="K38" s="1">
        <f t="shared" si="5"/>
        <v>0.36474164133738601</v>
      </c>
      <c r="L38" s="1">
        <f t="shared" si="6"/>
        <v>-0.10000000000000142</v>
      </c>
      <c r="M38" s="1">
        <f t="shared" si="7"/>
        <v>0.36977279819442066</v>
      </c>
      <c r="N38" s="1">
        <f t="shared" si="8"/>
        <v>-0.2704363341173166</v>
      </c>
      <c r="O38" t="s">
        <v>54</v>
      </c>
    </row>
    <row r="39" spans="1:15" x14ac:dyDescent="0.35">
      <c r="A39" s="11">
        <v>29</v>
      </c>
      <c r="B39" s="10" t="s">
        <v>49</v>
      </c>
      <c r="C39" s="9">
        <v>47.3</v>
      </c>
      <c r="D39" s="8" t="s">
        <v>12</v>
      </c>
      <c r="E39" s="7" t="str">
        <f t="shared" si="0"/>
        <v>Not Significantly Different</v>
      </c>
      <c r="G39">
        <f t="shared" si="1"/>
        <v>47.3</v>
      </c>
      <c r="H39">
        <f t="shared" si="2"/>
        <v>6</v>
      </c>
      <c r="I39" t="str">
        <f t="shared" si="3"/>
        <v>+/-</v>
      </c>
      <c r="J39" t="str">
        <f t="shared" si="4"/>
        <v>0.4</v>
      </c>
      <c r="K39" s="1">
        <f t="shared" si="5"/>
        <v>0.24316109422492402</v>
      </c>
      <c r="L39" s="1">
        <f t="shared" si="6"/>
        <v>0</v>
      </c>
      <c r="M39" s="1">
        <f t="shared" si="7"/>
        <v>0.25064471888253259</v>
      </c>
      <c r="N39" s="1">
        <f t="shared" si="8"/>
        <v>0</v>
      </c>
      <c r="O39" t="s">
        <v>28</v>
      </c>
    </row>
    <row r="40" spans="1:15" x14ac:dyDescent="0.35">
      <c r="A40" s="11">
        <v>29</v>
      </c>
      <c r="B40" s="10" t="s">
        <v>43</v>
      </c>
      <c r="C40" s="9">
        <v>47.3</v>
      </c>
      <c r="D40" s="8" t="s">
        <v>47</v>
      </c>
      <c r="E40" s="7" t="str">
        <f t="shared" si="0"/>
        <v>Not Significantly Different</v>
      </c>
      <c r="G40">
        <f t="shared" si="1"/>
        <v>47.3</v>
      </c>
      <c r="H40">
        <f t="shared" si="2"/>
        <v>6</v>
      </c>
      <c r="I40" t="str">
        <f t="shared" si="3"/>
        <v>+/-</v>
      </c>
      <c r="J40" t="str">
        <f t="shared" si="4"/>
        <v>0.5</v>
      </c>
      <c r="K40" s="1">
        <f t="shared" si="5"/>
        <v>0.303951367781155</v>
      </c>
      <c r="L40" s="1">
        <f t="shared" si="6"/>
        <v>0</v>
      </c>
      <c r="M40" s="1">
        <f t="shared" si="7"/>
        <v>0.30997079109986531</v>
      </c>
      <c r="N40" s="1">
        <f t="shared" si="8"/>
        <v>0</v>
      </c>
      <c r="O40" t="s">
        <v>52</v>
      </c>
    </row>
    <row r="41" spans="1:15" x14ac:dyDescent="0.35">
      <c r="A41" s="11">
        <v>31</v>
      </c>
      <c r="B41" s="10" t="s">
        <v>48</v>
      </c>
      <c r="C41" s="9">
        <v>47.1</v>
      </c>
      <c r="D41" s="8" t="s">
        <v>117</v>
      </c>
      <c r="E41" s="7" t="str">
        <f t="shared" si="0"/>
        <v>Not Significantly Different</v>
      </c>
      <c r="G41">
        <f t="shared" si="1"/>
        <v>47.1</v>
      </c>
      <c r="H41">
        <f t="shared" si="2"/>
        <v>6</v>
      </c>
      <c r="I41" t="str">
        <f t="shared" si="3"/>
        <v>+/-</v>
      </c>
      <c r="J41" t="str">
        <f t="shared" si="4"/>
        <v>1.3</v>
      </c>
      <c r="K41" s="1">
        <f t="shared" si="5"/>
        <v>0.79027355623100304</v>
      </c>
      <c r="L41" s="1">
        <f t="shared" si="6"/>
        <v>0.19999999999999574</v>
      </c>
      <c r="M41" s="1">
        <f t="shared" si="7"/>
        <v>0.79260819516141623</v>
      </c>
      <c r="N41" s="1">
        <f t="shared" si="8"/>
        <v>0.25233148133077948</v>
      </c>
      <c r="O41" t="s">
        <v>31</v>
      </c>
    </row>
    <row r="42" spans="1:15" x14ac:dyDescent="0.35">
      <c r="A42" s="11">
        <v>31</v>
      </c>
      <c r="B42" s="10" t="s">
        <v>26</v>
      </c>
      <c r="C42" s="9">
        <v>47.1</v>
      </c>
      <c r="D42" s="8" t="s">
        <v>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47.1</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0.19999999999999574</v>
      </c>
      <c r="M42" s="1">
        <f t="shared" ref="M42:M62" si="16">IF(AND(ISNUMBER(K42),ISNUMBER($I$7)),SQRT(K42^2+($I$7)^2),"N/A")</f>
        <v>0.36977279819442066</v>
      </c>
      <c r="N42" s="1">
        <f t="shared" ref="N42:N73" si="17">IF(AND(ISNUMBER(L42),ISNUMBER(M42),M42&lt;&gt;0),L42/M42,"NA")</f>
        <v>0.54087266823461388</v>
      </c>
      <c r="O42" t="s">
        <v>21</v>
      </c>
    </row>
    <row r="43" spans="1:15" x14ac:dyDescent="0.35">
      <c r="A43" s="11">
        <v>31</v>
      </c>
      <c r="B43" s="10" t="s">
        <v>30</v>
      </c>
      <c r="C43" s="9">
        <v>47.1</v>
      </c>
      <c r="D43" s="8" t="s">
        <v>47</v>
      </c>
      <c r="E43" s="7" t="str">
        <f t="shared" si="9"/>
        <v>Not Significantly Different</v>
      </c>
      <c r="G43">
        <f t="shared" si="10"/>
        <v>47.1</v>
      </c>
      <c r="H43">
        <f t="shared" si="11"/>
        <v>6</v>
      </c>
      <c r="I43" t="str">
        <f t="shared" si="12"/>
        <v>+/-</v>
      </c>
      <c r="J43" t="str">
        <f t="shared" si="13"/>
        <v>0.5</v>
      </c>
      <c r="K43" s="1">
        <f t="shared" si="14"/>
        <v>0.303951367781155</v>
      </c>
      <c r="L43" s="1">
        <f t="shared" si="15"/>
        <v>0.19999999999999574</v>
      </c>
      <c r="M43" s="1">
        <f t="shared" si="16"/>
        <v>0.30997079109986531</v>
      </c>
      <c r="N43" s="1">
        <f t="shared" si="17"/>
        <v>0.64522208460461183</v>
      </c>
      <c r="O43" t="s">
        <v>33</v>
      </c>
    </row>
    <row r="44" spans="1:15" x14ac:dyDescent="0.35">
      <c r="A44" s="11">
        <v>34</v>
      </c>
      <c r="B44" s="10" t="s">
        <v>29</v>
      </c>
      <c r="C44" s="9">
        <v>47</v>
      </c>
      <c r="D44" s="8" t="s">
        <v>47</v>
      </c>
      <c r="E44" s="7" t="str">
        <f t="shared" si="9"/>
        <v>Not Significantly Different</v>
      </c>
      <c r="G44">
        <f t="shared" si="10"/>
        <v>47</v>
      </c>
      <c r="H44">
        <f t="shared" si="11"/>
        <v>6</v>
      </c>
      <c r="I44" t="str">
        <f t="shared" si="12"/>
        <v>+/-</v>
      </c>
      <c r="J44" t="str">
        <f t="shared" si="13"/>
        <v>0.5</v>
      </c>
      <c r="K44" s="1">
        <f t="shared" si="14"/>
        <v>0.303951367781155</v>
      </c>
      <c r="L44" s="1">
        <f t="shared" si="15"/>
        <v>0.29999999999999716</v>
      </c>
      <c r="M44" s="1">
        <f t="shared" si="16"/>
        <v>0.30997079109986531</v>
      </c>
      <c r="N44" s="1">
        <f t="shared" si="17"/>
        <v>0.96783312690692913</v>
      </c>
      <c r="O44" t="s">
        <v>49</v>
      </c>
    </row>
    <row r="45" spans="1:15" x14ac:dyDescent="0.35">
      <c r="A45" s="11">
        <v>34</v>
      </c>
      <c r="B45" s="10" t="s">
        <v>34</v>
      </c>
      <c r="C45" s="9">
        <v>47</v>
      </c>
      <c r="D45" s="8" t="s">
        <v>10</v>
      </c>
      <c r="E45" s="7" t="str">
        <f t="shared" si="9"/>
        <v>Not Significantly Different</v>
      </c>
      <c r="G45">
        <f t="shared" si="10"/>
        <v>47</v>
      </c>
      <c r="H45">
        <f t="shared" si="11"/>
        <v>6</v>
      </c>
      <c r="I45" t="str">
        <f t="shared" si="12"/>
        <v>+/-</v>
      </c>
      <c r="J45" t="str">
        <f t="shared" si="13"/>
        <v>0.6</v>
      </c>
      <c r="K45" s="1">
        <f t="shared" si="14"/>
        <v>0.36474164133738601</v>
      </c>
      <c r="L45" s="1">
        <f t="shared" si="15"/>
        <v>0.29999999999999716</v>
      </c>
      <c r="M45" s="1">
        <f t="shared" si="16"/>
        <v>0.36977279819442066</v>
      </c>
      <c r="N45" s="1">
        <f t="shared" si="17"/>
        <v>0.81130900235193049</v>
      </c>
      <c r="O45" t="s">
        <v>46</v>
      </c>
    </row>
    <row r="46" spans="1:15" x14ac:dyDescent="0.35">
      <c r="A46" s="11">
        <v>36</v>
      </c>
      <c r="B46" s="10" t="s">
        <v>38</v>
      </c>
      <c r="C46" s="9">
        <v>46.9</v>
      </c>
      <c r="D46" s="8" t="s">
        <v>41</v>
      </c>
      <c r="E46" s="7" t="str">
        <f t="shared" si="9"/>
        <v>Significantly Different</v>
      </c>
      <c r="G46">
        <f t="shared" si="10"/>
        <v>46.9</v>
      </c>
      <c r="H46">
        <f t="shared" si="11"/>
        <v>6</v>
      </c>
      <c r="I46" t="str">
        <f t="shared" si="12"/>
        <v>+/-</v>
      </c>
      <c r="J46" t="str">
        <f t="shared" si="13"/>
        <v>0.3</v>
      </c>
      <c r="K46" s="1">
        <f t="shared" si="14"/>
        <v>0.18237082066869301</v>
      </c>
      <c r="L46" s="1">
        <f t="shared" si="15"/>
        <v>0.39999999999999858</v>
      </c>
      <c r="M46" s="1">
        <f t="shared" si="16"/>
        <v>0.19223572402239389</v>
      </c>
      <c r="N46" s="1">
        <f t="shared" si="17"/>
        <v>2.0807787003907863</v>
      </c>
      <c r="O46" t="s">
        <v>45</v>
      </c>
    </row>
    <row r="47" spans="1:15" x14ac:dyDescent="0.35">
      <c r="A47" s="11">
        <v>37</v>
      </c>
      <c r="B47" s="10" t="s">
        <v>53</v>
      </c>
      <c r="C47" s="9">
        <v>46.5</v>
      </c>
      <c r="D47" s="8" t="s">
        <v>20</v>
      </c>
      <c r="E47" s="7" t="str">
        <f t="shared" si="9"/>
        <v>Significantly Different</v>
      </c>
      <c r="G47">
        <f t="shared" si="10"/>
        <v>46.5</v>
      </c>
      <c r="H47">
        <f t="shared" si="11"/>
        <v>6</v>
      </c>
      <c r="I47" t="str">
        <f t="shared" si="12"/>
        <v>+/-</v>
      </c>
      <c r="J47" t="str">
        <f t="shared" si="13"/>
        <v>0.7</v>
      </c>
      <c r="K47" s="1">
        <f t="shared" si="14"/>
        <v>0.42553191489361697</v>
      </c>
      <c r="L47" s="1">
        <f t="shared" si="15"/>
        <v>0.79999999999999716</v>
      </c>
      <c r="M47" s="1">
        <f t="shared" si="16"/>
        <v>0.42985214661796195</v>
      </c>
      <c r="N47" s="1">
        <f t="shared" si="17"/>
        <v>1.8611050480829867</v>
      </c>
      <c r="O47" t="s">
        <v>43</v>
      </c>
    </row>
    <row r="48" spans="1:15" x14ac:dyDescent="0.35">
      <c r="A48" s="11">
        <v>38</v>
      </c>
      <c r="B48" s="10" t="s">
        <v>37</v>
      </c>
      <c r="C48" s="9">
        <v>46.4</v>
      </c>
      <c r="D48" s="8" t="s">
        <v>12</v>
      </c>
      <c r="E48" s="7" t="str">
        <f t="shared" si="9"/>
        <v>Significantly Different</v>
      </c>
      <c r="G48">
        <f t="shared" si="10"/>
        <v>46.4</v>
      </c>
      <c r="H48">
        <f t="shared" si="11"/>
        <v>6</v>
      </c>
      <c r="I48" t="str">
        <f t="shared" si="12"/>
        <v>+/-</v>
      </c>
      <c r="J48" t="str">
        <f t="shared" si="13"/>
        <v>0.4</v>
      </c>
      <c r="K48" s="1">
        <f t="shared" si="14"/>
        <v>0.24316109422492402</v>
      </c>
      <c r="L48" s="1">
        <f t="shared" si="15"/>
        <v>0.89999999999999858</v>
      </c>
      <c r="M48" s="1">
        <f t="shared" si="16"/>
        <v>0.25064471888253259</v>
      </c>
      <c r="N48" s="1">
        <f t="shared" si="17"/>
        <v>3.5907399286629036</v>
      </c>
      <c r="O48" t="s">
        <v>40</v>
      </c>
    </row>
    <row r="49" spans="1:15" x14ac:dyDescent="0.35">
      <c r="A49" s="11">
        <v>39</v>
      </c>
      <c r="B49" s="10" t="s">
        <v>61</v>
      </c>
      <c r="C49" s="9">
        <v>46.3</v>
      </c>
      <c r="D49" s="8" t="s">
        <v>41</v>
      </c>
      <c r="E49" s="7" t="str">
        <f t="shared" si="9"/>
        <v>Significantly Different</v>
      </c>
      <c r="G49">
        <f t="shared" si="10"/>
        <v>46.3</v>
      </c>
      <c r="H49">
        <f t="shared" si="11"/>
        <v>6</v>
      </c>
      <c r="I49" t="str">
        <f t="shared" si="12"/>
        <v>+/-</v>
      </c>
      <c r="J49" t="str">
        <f t="shared" si="13"/>
        <v>0.3</v>
      </c>
      <c r="K49" s="1">
        <f t="shared" si="14"/>
        <v>0.18237082066869301</v>
      </c>
      <c r="L49" s="1">
        <f t="shared" si="15"/>
        <v>1</v>
      </c>
      <c r="M49" s="1">
        <f t="shared" si="16"/>
        <v>0.19223572402239389</v>
      </c>
      <c r="N49" s="1">
        <f t="shared" si="17"/>
        <v>5.2019467509769841</v>
      </c>
      <c r="O49" t="s">
        <v>38</v>
      </c>
    </row>
    <row r="50" spans="1:15" x14ac:dyDescent="0.35">
      <c r="A50" s="11">
        <v>40</v>
      </c>
      <c r="B50" s="10" t="s">
        <v>50</v>
      </c>
      <c r="C50" s="9">
        <v>46.1</v>
      </c>
      <c r="D50" s="8" t="s">
        <v>41</v>
      </c>
      <c r="E50" s="7" t="str">
        <f t="shared" si="9"/>
        <v>Significantly Different</v>
      </c>
      <c r="G50">
        <f t="shared" si="10"/>
        <v>46.1</v>
      </c>
      <c r="H50">
        <f t="shared" si="11"/>
        <v>6</v>
      </c>
      <c r="I50" t="str">
        <f t="shared" si="12"/>
        <v>+/-</v>
      </c>
      <c r="J50" t="str">
        <f t="shared" si="13"/>
        <v>0.3</v>
      </c>
      <c r="K50" s="1">
        <f t="shared" si="14"/>
        <v>0.18237082066869301</v>
      </c>
      <c r="L50" s="1">
        <f t="shared" si="15"/>
        <v>1.1999999999999957</v>
      </c>
      <c r="M50" s="1">
        <f t="shared" si="16"/>
        <v>0.19223572402239389</v>
      </c>
      <c r="N50" s="1">
        <f t="shared" si="17"/>
        <v>6.2423361011723584</v>
      </c>
      <c r="O50" t="s">
        <v>36</v>
      </c>
    </row>
    <row r="51" spans="1:15" x14ac:dyDescent="0.35">
      <c r="A51" s="11">
        <v>40</v>
      </c>
      <c r="B51" s="10" t="s">
        <v>46</v>
      </c>
      <c r="C51" s="9">
        <v>46.1</v>
      </c>
      <c r="D51" s="8" t="s">
        <v>119</v>
      </c>
      <c r="E51" s="7" t="str">
        <f t="shared" si="9"/>
        <v>Not Significantly Different</v>
      </c>
      <c r="G51">
        <f t="shared" si="10"/>
        <v>46.1</v>
      </c>
      <c r="H51">
        <f t="shared" si="11"/>
        <v>6</v>
      </c>
      <c r="I51" t="str">
        <f t="shared" si="12"/>
        <v>+/-</v>
      </c>
      <c r="J51" t="str">
        <f t="shared" si="13"/>
        <v>1.6</v>
      </c>
      <c r="K51" s="1">
        <f t="shared" si="14"/>
        <v>0.97264437689969607</v>
      </c>
      <c r="L51" s="1">
        <f t="shared" si="15"/>
        <v>1.1999999999999957</v>
      </c>
      <c r="M51" s="1">
        <f t="shared" si="16"/>
        <v>0.97454222139096647</v>
      </c>
      <c r="N51" s="1">
        <f t="shared" si="17"/>
        <v>1.2313473687032592</v>
      </c>
      <c r="O51" t="s">
        <v>34</v>
      </c>
    </row>
    <row r="52" spans="1:15" x14ac:dyDescent="0.35">
      <c r="A52" s="11">
        <v>42</v>
      </c>
      <c r="B52" s="10" t="s">
        <v>51</v>
      </c>
      <c r="C52" s="9">
        <v>46</v>
      </c>
      <c r="D52" s="8" t="s">
        <v>10</v>
      </c>
      <c r="E52" s="7" t="str">
        <f t="shared" si="9"/>
        <v>Significantly Different</v>
      </c>
      <c r="G52">
        <f t="shared" si="10"/>
        <v>46</v>
      </c>
      <c r="H52">
        <f t="shared" si="11"/>
        <v>6</v>
      </c>
      <c r="I52" t="str">
        <f t="shared" si="12"/>
        <v>+/-</v>
      </c>
      <c r="J52" t="str">
        <f t="shared" si="13"/>
        <v>0.6</v>
      </c>
      <c r="K52" s="1">
        <f t="shared" si="14"/>
        <v>0.36474164133738601</v>
      </c>
      <c r="L52" s="1">
        <f t="shared" si="15"/>
        <v>1.2999999999999972</v>
      </c>
      <c r="M52" s="1">
        <f t="shared" si="16"/>
        <v>0.36977279819442066</v>
      </c>
      <c r="N52" s="1">
        <f t="shared" si="17"/>
        <v>3.5156723435250576</v>
      </c>
      <c r="O52" t="s">
        <v>32</v>
      </c>
    </row>
    <row r="53" spans="1:15" x14ac:dyDescent="0.35">
      <c r="A53" s="11">
        <v>42</v>
      </c>
      <c r="B53" s="10" t="s">
        <v>56</v>
      </c>
      <c r="C53" s="9">
        <v>46</v>
      </c>
      <c r="D53" s="8" t="s">
        <v>10</v>
      </c>
      <c r="E53" s="7" t="str">
        <f t="shared" si="9"/>
        <v>Significantly Different</v>
      </c>
      <c r="G53">
        <f t="shared" si="10"/>
        <v>46</v>
      </c>
      <c r="H53">
        <f t="shared" si="11"/>
        <v>6</v>
      </c>
      <c r="I53" t="str">
        <f t="shared" si="12"/>
        <v>+/-</v>
      </c>
      <c r="J53" t="str">
        <f t="shared" si="13"/>
        <v>0.6</v>
      </c>
      <c r="K53" s="1">
        <f t="shared" si="14"/>
        <v>0.36474164133738601</v>
      </c>
      <c r="L53" s="1">
        <f t="shared" si="15"/>
        <v>1.2999999999999972</v>
      </c>
      <c r="M53" s="1">
        <f t="shared" si="16"/>
        <v>0.36977279819442066</v>
      </c>
      <c r="N53" s="1">
        <f t="shared" si="17"/>
        <v>3.5156723435250576</v>
      </c>
      <c r="O53" t="s">
        <v>30</v>
      </c>
    </row>
    <row r="54" spans="1:15" x14ac:dyDescent="0.35">
      <c r="A54" s="11">
        <v>44</v>
      </c>
      <c r="B54" s="10" t="s">
        <v>45</v>
      </c>
      <c r="C54" s="9">
        <v>44.7</v>
      </c>
      <c r="D54" s="8" t="s">
        <v>12</v>
      </c>
      <c r="E54" s="7" t="str">
        <f t="shared" si="9"/>
        <v>Significantly Different</v>
      </c>
      <c r="G54">
        <f t="shared" si="10"/>
        <v>44.7</v>
      </c>
      <c r="H54">
        <f t="shared" si="11"/>
        <v>6</v>
      </c>
      <c r="I54" t="str">
        <f t="shared" si="12"/>
        <v>+/-</v>
      </c>
      <c r="J54" t="str">
        <f t="shared" si="13"/>
        <v>0.4</v>
      </c>
      <c r="K54" s="1">
        <f t="shared" si="14"/>
        <v>0.24316109422492402</v>
      </c>
      <c r="L54" s="1">
        <f t="shared" si="15"/>
        <v>2.5999999999999943</v>
      </c>
      <c r="M54" s="1">
        <f t="shared" si="16"/>
        <v>0.25064471888253259</v>
      </c>
      <c r="N54" s="1">
        <f t="shared" si="17"/>
        <v>10.373248682803936</v>
      </c>
      <c r="O54" t="s">
        <v>24</v>
      </c>
    </row>
    <row r="55" spans="1:15" x14ac:dyDescent="0.35">
      <c r="A55" s="11">
        <v>45</v>
      </c>
      <c r="B55" s="10" t="s">
        <v>35</v>
      </c>
      <c r="C55" s="9">
        <v>44.2</v>
      </c>
      <c r="D55" s="8" t="s">
        <v>107</v>
      </c>
      <c r="E55" s="7" t="str">
        <f t="shared" si="9"/>
        <v>Significantly Different</v>
      </c>
      <c r="G55">
        <f t="shared" si="10"/>
        <v>44.2</v>
      </c>
      <c r="H55">
        <f t="shared" si="11"/>
        <v>6</v>
      </c>
      <c r="I55" t="str">
        <f t="shared" si="12"/>
        <v>+/-</v>
      </c>
      <c r="J55" t="str">
        <f t="shared" si="13"/>
        <v>1.0</v>
      </c>
      <c r="K55" s="1">
        <f t="shared" si="14"/>
        <v>0.60790273556231</v>
      </c>
      <c r="L55" s="1">
        <f t="shared" si="15"/>
        <v>3.0999999999999943</v>
      </c>
      <c r="M55" s="1">
        <f t="shared" si="16"/>
        <v>0.61093468821403585</v>
      </c>
      <c r="N55" s="1">
        <f t="shared" si="17"/>
        <v>5.0741921514758301</v>
      </c>
      <c r="O55" t="s">
        <v>27</v>
      </c>
    </row>
    <row r="56" spans="1:15" x14ac:dyDescent="0.35">
      <c r="A56" s="11">
        <v>45</v>
      </c>
      <c r="B56" s="10" t="s">
        <v>36</v>
      </c>
      <c r="C56" s="9">
        <v>44.2</v>
      </c>
      <c r="D56" s="8" t="s">
        <v>117</v>
      </c>
      <c r="E56" s="7" t="str">
        <f t="shared" si="9"/>
        <v>Significantly Different</v>
      </c>
      <c r="G56">
        <f t="shared" si="10"/>
        <v>44.2</v>
      </c>
      <c r="H56">
        <f t="shared" si="11"/>
        <v>6</v>
      </c>
      <c r="I56" t="str">
        <f t="shared" si="12"/>
        <v>+/-</v>
      </c>
      <c r="J56" t="str">
        <f t="shared" si="13"/>
        <v>1.3</v>
      </c>
      <c r="K56" s="1">
        <f t="shared" si="14"/>
        <v>0.79027355623100304</v>
      </c>
      <c r="L56" s="1">
        <f t="shared" si="15"/>
        <v>3.0999999999999943</v>
      </c>
      <c r="M56" s="1">
        <f t="shared" si="16"/>
        <v>0.79260819516141623</v>
      </c>
      <c r="N56" s="1">
        <f t="shared" si="17"/>
        <v>3.9111379606271583</v>
      </c>
      <c r="O56" t="s">
        <v>25</v>
      </c>
    </row>
    <row r="57" spans="1:15" x14ac:dyDescent="0.35">
      <c r="A57" s="11">
        <v>47</v>
      </c>
      <c r="B57" s="10" t="s">
        <v>28</v>
      </c>
      <c r="C57" s="9">
        <v>43.8</v>
      </c>
      <c r="D57" s="8" t="s">
        <v>99</v>
      </c>
      <c r="E57" s="7" t="str">
        <f t="shared" si="9"/>
        <v>Significantly Different</v>
      </c>
      <c r="G57">
        <f t="shared" si="10"/>
        <v>43.8</v>
      </c>
      <c r="H57">
        <f t="shared" si="11"/>
        <v>6</v>
      </c>
      <c r="I57" t="str">
        <f t="shared" si="12"/>
        <v>+/-</v>
      </c>
      <c r="J57" t="str">
        <f t="shared" si="13"/>
        <v>0.8</v>
      </c>
      <c r="K57" s="1">
        <f t="shared" si="14"/>
        <v>0.48632218844984804</v>
      </c>
      <c r="L57" s="1">
        <f t="shared" si="15"/>
        <v>3.5</v>
      </c>
      <c r="M57" s="1">
        <f t="shared" si="16"/>
        <v>0.49010685399991183</v>
      </c>
      <c r="N57" s="1">
        <f t="shared" si="17"/>
        <v>7.1412998439736768</v>
      </c>
      <c r="O57" t="s">
        <v>22</v>
      </c>
    </row>
    <row r="58" spans="1:15" x14ac:dyDescent="0.35">
      <c r="A58" s="11">
        <v>48</v>
      </c>
      <c r="B58" s="10" t="s">
        <v>21</v>
      </c>
      <c r="C58" s="9">
        <v>42.9</v>
      </c>
      <c r="D58" s="8" t="s">
        <v>107</v>
      </c>
      <c r="E58" s="7" t="str">
        <f t="shared" si="9"/>
        <v>Significantly Different</v>
      </c>
      <c r="G58">
        <f t="shared" si="10"/>
        <v>42.9</v>
      </c>
      <c r="H58">
        <f t="shared" si="11"/>
        <v>6</v>
      </c>
      <c r="I58" t="str">
        <f t="shared" si="12"/>
        <v>+/-</v>
      </c>
      <c r="J58" t="str">
        <f t="shared" si="13"/>
        <v>1.0</v>
      </c>
      <c r="K58" s="1">
        <f t="shared" si="14"/>
        <v>0.60790273556231</v>
      </c>
      <c r="L58" s="1">
        <f t="shared" si="15"/>
        <v>4.3999999999999986</v>
      </c>
      <c r="M58" s="1">
        <f t="shared" si="16"/>
        <v>0.61093468821403585</v>
      </c>
      <c r="N58" s="1">
        <f t="shared" si="17"/>
        <v>7.2020791827398991</v>
      </c>
      <c r="O58" t="s">
        <v>19</v>
      </c>
    </row>
    <row r="59" spans="1:15" x14ac:dyDescent="0.35">
      <c r="A59" s="11">
        <v>49</v>
      </c>
      <c r="B59" s="10" t="s">
        <v>33</v>
      </c>
      <c r="C59" s="9">
        <v>42.7</v>
      </c>
      <c r="D59" s="8" t="s">
        <v>41</v>
      </c>
      <c r="E59" s="7" t="str">
        <f t="shared" si="9"/>
        <v>Significantly Different</v>
      </c>
      <c r="G59">
        <f t="shared" si="10"/>
        <v>42.7</v>
      </c>
      <c r="H59">
        <f t="shared" si="11"/>
        <v>6</v>
      </c>
      <c r="I59" t="str">
        <f t="shared" si="12"/>
        <v>+/-</v>
      </c>
      <c r="J59" t="str">
        <f t="shared" si="13"/>
        <v>0.3</v>
      </c>
      <c r="K59" s="1">
        <f t="shared" si="14"/>
        <v>0.18237082066869301</v>
      </c>
      <c r="L59" s="1">
        <f t="shared" si="15"/>
        <v>4.5999999999999943</v>
      </c>
      <c r="M59" s="1">
        <f t="shared" si="16"/>
        <v>0.19223572402239389</v>
      </c>
      <c r="N59" s="1">
        <f t="shared" si="17"/>
        <v>23.928955054494097</v>
      </c>
      <c r="O59" t="s">
        <v>16</v>
      </c>
    </row>
    <row r="60" spans="1:15" x14ac:dyDescent="0.35">
      <c r="A60" s="11">
        <v>50</v>
      </c>
      <c r="B60" s="10" t="s">
        <v>39</v>
      </c>
      <c r="C60" s="9">
        <v>42.4</v>
      </c>
      <c r="D60" s="8" t="s">
        <v>99</v>
      </c>
      <c r="E60" s="7" t="str">
        <f t="shared" si="9"/>
        <v>Significantly Different</v>
      </c>
      <c r="G60">
        <f t="shared" si="10"/>
        <v>42.4</v>
      </c>
      <c r="H60">
        <f t="shared" si="11"/>
        <v>6</v>
      </c>
      <c r="I60" t="str">
        <f t="shared" si="12"/>
        <v>+/-</v>
      </c>
      <c r="J60" t="str">
        <f t="shared" si="13"/>
        <v>0.8</v>
      </c>
      <c r="K60" s="1">
        <f t="shared" si="14"/>
        <v>0.48632218844984804</v>
      </c>
      <c r="L60" s="1">
        <f t="shared" si="15"/>
        <v>4.8999999999999986</v>
      </c>
      <c r="M60" s="1">
        <f t="shared" si="16"/>
        <v>0.49010685399991183</v>
      </c>
      <c r="N60" s="1">
        <f t="shared" si="17"/>
        <v>9.9978197815631447</v>
      </c>
      <c r="O60" t="s">
        <v>14</v>
      </c>
    </row>
    <row r="61" spans="1:15" x14ac:dyDescent="0.35">
      <c r="A61" s="11">
        <v>51</v>
      </c>
      <c r="B61" s="10" t="s">
        <v>15</v>
      </c>
      <c r="C61" s="9">
        <v>24.2</v>
      </c>
      <c r="D61" s="8" t="s">
        <v>118</v>
      </c>
      <c r="E61" s="7" t="str">
        <f t="shared" si="9"/>
        <v>Significantly Different</v>
      </c>
      <c r="G61">
        <f t="shared" si="10"/>
        <v>24.2</v>
      </c>
      <c r="H61">
        <f t="shared" si="11"/>
        <v>6</v>
      </c>
      <c r="I61" t="str">
        <f t="shared" si="12"/>
        <v>+/-</v>
      </c>
      <c r="J61" t="str">
        <f t="shared" si="13"/>
        <v>1.2</v>
      </c>
      <c r="K61" s="1">
        <f t="shared" si="14"/>
        <v>0.72948328267477203</v>
      </c>
      <c r="L61" s="1">
        <f t="shared" si="15"/>
        <v>23.099999999999998</v>
      </c>
      <c r="M61" s="1">
        <f t="shared" si="16"/>
        <v>0.73201182849801194</v>
      </c>
      <c r="N61" s="1">
        <f t="shared" si="17"/>
        <v>31.556867117021913</v>
      </c>
      <c r="O61" t="s">
        <v>11</v>
      </c>
    </row>
    <row r="62" spans="1:15" ht="15" thickBot="1" x14ac:dyDescent="0.4">
      <c r="A62" s="6"/>
      <c r="B62" s="5" t="s">
        <v>9</v>
      </c>
      <c r="C62" s="4">
        <v>34.5</v>
      </c>
      <c r="D62" s="3" t="s">
        <v>99</v>
      </c>
      <c r="E62" s="2" t="str">
        <f t="shared" si="9"/>
        <v>Significantly Different</v>
      </c>
      <c r="G62">
        <f t="shared" si="10"/>
        <v>34.5</v>
      </c>
      <c r="H62">
        <f t="shared" si="11"/>
        <v>6</v>
      </c>
      <c r="I62" t="str">
        <f t="shared" si="12"/>
        <v>+/-</v>
      </c>
      <c r="J62" t="str">
        <f t="shared" si="13"/>
        <v>0.8</v>
      </c>
      <c r="K62" s="1">
        <f t="shared" si="14"/>
        <v>0.48632218844984804</v>
      </c>
      <c r="L62" s="1">
        <f t="shared" si="15"/>
        <v>12.799999999999997</v>
      </c>
      <c r="M62" s="1">
        <f t="shared" si="16"/>
        <v>0.49010685399991183</v>
      </c>
      <c r="N62" s="1">
        <f t="shared" si="17"/>
        <v>26.116753715103727</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24" priority="1" operator="equal">
      <formula>"OTHER ERROR"</formula>
    </cfRule>
    <cfRule type="cellIs" dxfId="323" priority="2" operator="equal">
      <formula>"Statistical Test not applicable"</formula>
    </cfRule>
    <cfRule type="cellIs" dxfId="322" priority="3" operator="equal">
      <formula>"Geography Selected"</formula>
    </cfRule>
  </conditionalFormatting>
  <conditionalFormatting sqref="E10:J62">
    <cfRule type="cellIs" dxfId="321" priority="4" operator="equal">
      <formula>"Not Significantly Different"</formula>
    </cfRule>
  </conditionalFormatting>
  <conditionalFormatting sqref="F10:J62">
    <cfRule type="cellIs" dxfId="3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2B802DA-F6AD-4B4F-97B9-A895E9F3C8FB}">
      <formula1>$O$10:$O$62</formula1>
    </dataValidation>
  </dataValidation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FA30C-E39B-4A0B-A3BA-C5F8C7553AB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202</v>
      </c>
    </row>
    <row r="2" spans="1:16" x14ac:dyDescent="0.35">
      <c r="A2" s="25" t="s">
        <v>92</v>
      </c>
      <c r="B2" t="s">
        <v>201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17.899999999999999</v>
      </c>
      <c r="C6" t="s">
        <v>86</v>
      </c>
      <c r="H6" s="13" t="s">
        <v>85</v>
      </c>
      <c r="I6">
        <f>VLOOKUP($B$4,$B$9:$K$62,6,FALSE)</f>
        <v>17.899999999999999</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17.899999999999999</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17.899999999999999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27</v>
      </c>
      <c r="C11" s="9">
        <v>28.4</v>
      </c>
      <c r="D11" s="12" t="s">
        <v>20</v>
      </c>
      <c r="E11" s="7" t="str">
        <f t="shared" si="0"/>
        <v>Significantly Different</v>
      </c>
      <c r="G11">
        <f t="shared" si="1"/>
        <v>28.4</v>
      </c>
      <c r="H11">
        <f t="shared" si="2"/>
        <v>6</v>
      </c>
      <c r="I11" t="str">
        <f t="shared" si="3"/>
        <v>+/-</v>
      </c>
      <c r="J11" t="str">
        <f t="shared" si="4"/>
        <v>0.7</v>
      </c>
      <c r="K11" s="1">
        <f t="shared" si="5"/>
        <v>0.42553191489361697</v>
      </c>
      <c r="L11" s="1">
        <f t="shared" si="6"/>
        <v>-10.5</v>
      </c>
      <c r="M11" s="1">
        <f t="shared" si="7"/>
        <v>0.42985214661796195</v>
      </c>
      <c r="N11" s="1">
        <f t="shared" si="8"/>
        <v>-24.427003756089288</v>
      </c>
      <c r="O11" t="s">
        <v>51</v>
      </c>
    </row>
    <row r="12" spans="1:16" x14ac:dyDescent="0.35">
      <c r="A12" s="11">
        <v>2</v>
      </c>
      <c r="B12" s="10" t="s">
        <v>67</v>
      </c>
      <c r="C12" s="9">
        <v>22.3</v>
      </c>
      <c r="D12" s="8" t="s">
        <v>106</v>
      </c>
      <c r="E12" s="7" t="str">
        <f t="shared" si="0"/>
        <v>Significantly Different</v>
      </c>
      <c r="G12">
        <f t="shared" si="1"/>
        <v>22.3</v>
      </c>
      <c r="H12">
        <f t="shared" si="2"/>
        <v>6</v>
      </c>
      <c r="I12" t="str">
        <f t="shared" si="3"/>
        <v>+/-</v>
      </c>
      <c r="J12" t="str">
        <f t="shared" si="4"/>
        <v>0.9</v>
      </c>
      <c r="K12" s="1">
        <f t="shared" si="5"/>
        <v>0.54711246200607899</v>
      </c>
      <c r="L12" s="1">
        <f t="shared" si="6"/>
        <v>-4.4000000000000021</v>
      </c>
      <c r="M12" s="1">
        <f t="shared" si="7"/>
        <v>0.55047933970440222</v>
      </c>
      <c r="N12" s="1">
        <f t="shared" si="8"/>
        <v>-7.9930338572973971</v>
      </c>
      <c r="O12" t="s">
        <v>44</v>
      </c>
    </row>
    <row r="13" spans="1:16" x14ac:dyDescent="0.35">
      <c r="A13" s="11">
        <v>3</v>
      </c>
      <c r="B13" s="10" t="s">
        <v>24</v>
      </c>
      <c r="C13" s="9">
        <v>21.5</v>
      </c>
      <c r="D13" s="8" t="s">
        <v>23</v>
      </c>
      <c r="E13" s="7" t="str">
        <f t="shared" si="0"/>
        <v>Significantly Different</v>
      </c>
      <c r="G13">
        <f t="shared" si="1"/>
        <v>21.5</v>
      </c>
      <c r="H13">
        <f t="shared" si="2"/>
        <v>6</v>
      </c>
      <c r="I13" t="str">
        <f t="shared" si="3"/>
        <v>+/-</v>
      </c>
      <c r="J13" t="str">
        <f t="shared" si="4"/>
        <v>0.2</v>
      </c>
      <c r="K13" s="1">
        <f t="shared" si="5"/>
        <v>0.12158054711246201</v>
      </c>
      <c r="L13" s="1">
        <f t="shared" si="6"/>
        <v>-3.6000000000000014</v>
      </c>
      <c r="M13" s="1">
        <f t="shared" si="7"/>
        <v>0.1359311840425404</v>
      </c>
      <c r="N13" s="1">
        <f t="shared" si="8"/>
        <v>-26.48398912550752</v>
      </c>
      <c r="O13" t="s">
        <v>42</v>
      </c>
    </row>
    <row r="14" spans="1:16" x14ac:dyDescent="0.35">
      <c r="A14" s="11">
        <v>4</v>
      </c>
      <c r="B14" s="10" t="s">
        <v>31</v>
      </c>
      <c r="C14" s="9">
        <v>20.8</v>
      </c>
      <c r="D14" s="8" t="s">
        <v>41</v>
      </c>
      <c r="E14" s="7" t="str">
        <f t="shared" si="0"/>
        <v>Significantly Different</v>
      </c>
      <c r="G14">
        <f t="shared" si="1"/>
        <v>20.8</v>
      </c>
      <c r="H14">
        <f t="shared" si="2"/>
        <v>6</v>
      </c>
      <c r="I14" t="str">
        <f t="shared" si="3"/>
        <v>+/-</v>
      </c>
      <c r="J14" t="str">
        <f t="shared" si="4"/>
        <v>0.3</v>
      </c>
      <c r="K14" s="1">
        <f t="shared" si="5"/>
        <v>0.18237082066869301</v>
      </c>
      <c r="L14" s="1">
        <f t="shared" si="6"/>
        <v>-2.9000000000000021</v>
      </c>
      <c r="M14" s="1">
        <f t="shared" si="7"/>
        <v>0.19223572402239389</v>
      </c>
      <c r="N14" s="1">
        <f t="shared" si="8"/>
        <v>-15.085645577833263</v>
      </c>
      <c r="O14" t="s">
        <v>58</v>
      </c>
    </row>
    <row r="15" spans="1:16" x14ac:dyDescent="0.35">
      <c r="A15" s="11">
        <v>5</v>
      </c>
      <c r="B15" s="10" t="s">
        <v>44</v>
      </c>
      <c r="C15" s="9">
        <v>19.899999999999999</v>
      </c>
      <c r="D15" s="8" t="s">
        <v>122</v>
      </c>
      <c r="E15" s="7" t="str">
        <f t="shared" si="0"/>
        <v>Significantly Different</v>
      </c>
      <c r="G15">
        <f t="shared" si="1"/>
        <v>19.899999999999999</v>
      </c>
      <c r="H15">
        <f t="shared" si="2"/>
        <v>6</v>
      </c>
      <c r="I15" t="str">
        <f t="shared" si="3"/>
        <v>+/-</v>
      </c>
      <c r="J15" t="str">
        <f t="shared" si="4"/>
        <v>1.5</v>
      </c>
      <c r="K15" s="1">
        <f t="shared" si="5"/>
        <v>0.91185410334346506</v>
      </c>
      <c r="L15" s="1">
        <f t="shared" si="6"/>
        <v>-2</v>
      </c>
      <c r="M15" s="1">
        <f t="shared" si="7"/>
        <v>0.91387819929318592</v>
      </c>
      <c r="N15" s="1">
        <f t="shared" si="8"/>
        <v>-2.1884754462321623</v>
      </c>
      <c r="O15" t="s">
        <v>18</v>
      </c>
    </row>
    <row r="16" spans="1:16" x14ac:dyDescent="0.35">
      <c r="A16" s="11">
        <v>5</v>
      </c>
      <c r="B16" s="10" t="s">
        <v>18</v>
      </c>
      <c r="C16" s="9">
        <v>19.899999999999999</v>
      </c>
      <c r="D16" s="8" t="s">
        <v>23</v>
      </c>
      <c r="E16" s="7" t="str">
        <f t="shared" si="0"/>
        <v>Significantly Different</v>
      </c>
      <c r="G16">
        <f t="shared" si="1"/>
        <v>19.899999999999999</v>
      </c>
      <c r="H16">
        <f t="shared" si="2"/>
        <v>6</v>
      </c>
      <c r="I16" t="str">
        <f t="shared" si="3"/>
        <v>+/-</v>
      </c>
      <c r="J16" t="str">
        <f t="shared" si="4"/>
        <v>0.2</v>
      </c>
      <c r="K16" s="1">
        <f t="shared" si="5"/>
        <v>0.12158054711246201</v>
      </c>
      <c r="L16" s="1">
        <f t="shared" si="6"/>
        <v>-2</v>
      </c>
      <c r="M16" s="1">
        <f t="shared" si="7"/>
        <v>0.1359311840425404</v>
      </c>
      <c r="N16" s="1">
        <f t="shared" si="8"/>
        <v>-14.713327291948618</v>
      </c>
      <c r="O16" t="s">
        <v>59</v>
      </c>
    </row>
    <row r="17" spans="1:15" x14ac:dyDescent="0.35">
      <c r="A17" s="11">
        <v>7</v>
      </c>
      <c r="B17" s="10" t="s">
        <v>54</v>
      </c>
      <c r="C17" s="9">
        <v>19.8</v>
      </c>
      <c r="D17" s="8" t="s">
        <v>47</v>
      </c>
      <c r="E17" s="7" t="str">
        <f t="shared" si="0"/>
        <v>Significantly Different</v>
      </c>
      <c r="G17">
        <f t="shared" si="1"/>
        <v>19.8</v>
      </c>
      <c r="H17">
        <f t="shared" si="2"/>
        <v>6</v>
      </c>
      <c r="I17" t="str">
        <f t="shared" si="3"/>
        <v>+/-</v>
      </c>
      <c r="J17" t="str">
        <f t="shared" si="4"/>
        <v>0.5</v>
      </c>
      <c r="K17" s="1">
        <f t="shared" si="5"/>
        <v>0.303951367781155</v>
      </c>
      <c r="L17" s="1">
        <f t="shared" si="6"/>
        <v>-1.9000000000000021</v>
      </c>
      <c r="M17" s="1">
        <f t="shared" si="7"/>
        <v>0.30997079109986531</v>
      </c>
      <c r="N17" s="1">
        <f t="shared" si="8"/>
        <v>-6.129609803743949</v>
      </c>
      <c r="O17" t="s">
        <v>53</v>
      </c>
    </row>
    <row r="18" spans="1:15" x14ac:dyDescent="0.35">
      <c r="A18" s="11">
        <v>8</v>
      </c>
      <c r="B18" s="10" t="s">
        <v>63</v>
      </c>
      <c r="C18" s="9">
        <v>19.7</v>
      </c>
      <c r="D18" s="8" t="s">
        <v>10</v>
      </c>
      <c r="E18" s="7" t="str">
        <f t="shared" si="0"/>
        <v>Significantly Different</v>
      </c>
      <c r="G18">
        <f t="shared" si="1"/>
        <v>19.7</v>
      </c>
      <c r="H18">
        <f t="shared" si="2"/>
        <v>6</v>
      </c>
      <c r="I18" t="str">
        <f t="shared" si="3"/>
        <v>+/-</v>
      </c>
      <c r="J18" t="str">
        <f t="shared" si="4"/>
        <v>0.6</v>
      </c>
      <c r="K18" s="1">
        <f t="shared" si="5"/>
        <v>0.36474164133738601</v>
      </c>
      <c r="L18" s="1">
        <f t="shared" si="6"/>
        <v>-1.8000000000000007</v>
      </c>
      <c r="M18" s="1">
        <f t="shared" si="7"/>
        <v>0.36977279819442066</v>
      </c>
      <c r="N18" s="1">
        <f t="shared" si="8"/>
        <v>-4.8678540141116313</v>
      </c>
      <c r="O18" t="s">
        <v>48</v>
      </c>
    </row>
    <row r="19" spans="1:15" x14ac:dyDescent="0.35">
      <c r="A19" s="11">
        <v>9</v>
      </c>
      <c r="B19" s="10" t="s">
        <v>11</v>
      </c>
      <c r="C19" s="9">
        <v>19.399999999999999</v>
      </c>
      <c r="D19" s="8" t="s">
        <v>117</v>
      </c>
      <c r="E19" s="7" t="str">
        <f t="shared" si="0"/>
        <v>Significantly Different</v>
      </c>
      <c r="G19">
        <f t="shared" si="1"/>
        <v>19.399999999999999</v>
      </c>
      <c r="H19">
        <f t="shared" si="2"/>
        <v>6</v>
      </c>
      <c r="I19" t="str">
        <f t="shared" si="3"/>
        <v>+/-</v>
      </c>
      <c r="J19" t="str">
        <f t="shared" si="4"/>
        <v>1.3</v>
      </c>
      <c r="K19" s="1">
        <f t="shared" si="5"/>
        <v>0.79027355623100304</v>
      </c>
      <c r="L19" s="1">
        <f t="shared" si="6"/>
        <v>-1.5</v>
      </c>
      <c r="M19" s="1">
        <f t="shared" si="7"/>
        <v>0.79260819516141623</v>
      </c>
      <c r="N19" s="1">
        <f t="shared" si="8"/>
        <v>-1.8924861099808865</v>
      </c>
      <c r="O19" t="s">
        <v>15</v>
      </c>
    </row>
    <row r="20" spans="1:15" x14ac:dyDescent="0.35">
      <c r="A20" s="11">
        <v>10</v>
      </c>
      <c r="B20" s="10" t="s">
        <v>60</v>
      </c>
      <c r="C20" s="9">
        <v>19.3</v>
      </c>
      <c r="D20" s="12" t="s">
        <v>41</v>
      </c>
      <c r="E20" s="7" t="str">
        <f t="shared" si="0"/>
        <v>Significantly Different</v>
      </c>
      <c r="G20">
        <f t="shared" si="1"/>
        <v>19.3</v>
      </c>
      <c r="H20">
        <f t="shared" si="2"/>
        <v>6</v>
      </c>
      <c r="I20" t="str">
        <f t="shared" si="3"/>
        <v>+/-</v>
      </c>
      <c r="J20" t="str">
        <f t="shared" si="4"/>
        <v>0.3</v>
      </c>
      <c r="K20" s="1">
        <f t="shared" si="5"/>
        <v>0.18237082066869301</v>
      </c>
      <c r="L20" s="1">
        <f t="shared" si="6"/>
        <v>-1.4000000000000021</v>
      </c>
      <c r="M20" s="1">
        <f t="shared" si="7"/>
        <v>0.19223572402239389</v>
      </c>
      <c r="N20" s="1">
        <f t="shared" si="8"/>
        <v>-7.2827254513677886</v>
      </c>
      <c r="O20" t="s">
        <v>37</v>
      </c>
    </row>
    <row r="21" spans="1:15" x14ac:dyDescent="0.35">
      <c r="A21" s="11">
        <v>11</v>
      </c>
      <c r="B21" s="10" t="s">
        <v>22</v>
      </c>
      <c r="C21" s="9">
        <v>19.2</v>
      </c>
      <c r="D21" s="8" t="s">
        <v>41</v>
      </c>
      <c r="E21" s="7" t="str">
        <f t="shared" si="0"/>
        <v>Significantly Different</v>
      </c>
      <c r="G21">
        <f t="shared" si="1"/>
        <v>19.2</v>
      </c>
      <c r="H21">
        <f t="shared" si="2"/>
        <v>6</v>
      </c>
      <c r="I21" t="str">
        <f t="shared" si="3"/>
        <v>+/-</v>
      </c>
      <c r="J21" t="str">
        <f t="shared" si="4"/>
        <v>0.3</v>
      </c>
      <c r="K21" s="1">
        <f t="shared" si="5"/>
        <v>0.18237082066869301</v>
      </c>
      <c r="L21" s="1">
        <f t="shared" si="6"/>
        <v>-1.3000000000000007</v>
      </c>
      <c r="M21" s="1">
        <f t="shared" si="7"/>
        <v>0.19223572402239389</v>
      </c>
      <c r="N21" s="1">
        <f t="shared" si="8"/>
        <v>-6.7625307762700828</v>
      </c>
      <c r="O21" t="s">
        <v>29</v>
      </c>
    </row>
    <row r="22" spans="1:15" x14ac:dyDescent="0.35">
      <c r="A22" s="11">
        <v>12</v>
      </c>
      <c r="B22" s="10" t="s">
        <v>19</v>
      </c>
      <c r="C22" s="9">
        <v>19.100000000000001</v>
      </c>
      <c r="D22" s="8" t="s">
        <v>41</v>
      </c>
      <c r="E22" s="7" t="str">
        <f t="shared" si="0"/>
        <v>Significantly Different</v>
      </c>
      <c r="G22">
        <f t="shared" si="1"/>
        <v>19.100000000000001</v>
      </c>
      <c r="H22">
        <f t="shared" si="2"/>
        <v>6</v>
      </c>
      <c r="I22" t="str">
        <f t="shared" si="3"/>
        <v>+/-</v>
      </c>
      <c r="J22" t="str">
        <f t="shared" si="4"/>
        <v>0.3</v>
      </c>
      <c r="K22" s="1">
        <f t="shared" si="5"/>
        <v>0.18237082066869301</v>
      </c>
      <c r="L22" s="1">
        <f t="shared" si="6"/>
        <v>-1.2000000000000028</v>
      </c>
      <c r="M22" s="1">
        <f t="shared" si="7"/>
        <v>0.19223572402239389</v>
      </c>
      <c r="N22" s="1">
        <f t="shared" si="8"/>
        <v>-6.2423361011723957</v>
      </c>
      <c r="O22" t="s">
        <v>13</v>
      </c>
    </row>
    <row r="23" spans="1:15" x14ac:dyDescent="0.35">
      <c r="A23" s="11">
        <v>13</v>
      </c>
      <c r="B23" s="10" t="s">
        <v>59</v>
      </c>
      <c r="C23" s="9">
        <v>18.899999999999999</v>
      </c>
      <c r="D23" s="8" t="s">
        <v>12</v>
      </c>
      <c r="E23" s="7" t="str">
        <f t="shared" si="0"/>
        <v>Significantly Different</v>
      </c>
      <c r="G23">
        <f t="shared" si="1"/>
        <v>18.899999999999999</v>
      </c>
      <c r="H23">
        <f t="shared" si="2"/>
        <v>6</v>
      </c>
      <c r="I23" t="str">
        <f t="shared" si="3"/>
        <v>+/-</v>
      </c>
      <c r="J23" t="str">
        <f t="shared" si="4"/>
        <v>0.4</v>
      </c>
      <c r="K23" s="1">
        <f t="shared" si="5"/>
        <v>0.24316109422492402</v>
      </c>
      <c r="L23" s="1">
        <f t="shared" si="6"/>
        <v>-1</v>
      </c>
      <c r="M23" s="1">
        <f t="shared" si="7"/>
        <v>0.25064471888253259</v>
      </c>
      <c r="N23" s="1">
        <f t="shared" si="8"/>
        <v>-3.9897110318476767</v>
      </c>
      <c r="O23" t="s">
        <v>67</v>
      </c>
    </row>
    <row r="24" spans="1:15" x14ac:dyDescent="0.35">
      <c r="A24" s="11">
        <v>14</v>
      </c>
      <c r="B24" s="10" t="s">
        <v>65</v>
      </c>
      <c r="C24" s="9">
        <v>18.8</v>
      </c>
      <c r="D24" s="8" t="s">
        <v>47</v>
      </c>
      <c r="E24" s="7" t="str">
        <f t="shared" si="0"/>
        <v>Significantly Different</v>
      </c>
      <c r="G24">
        <f t="shared" si="1"/>
        <v>18.8</v>
      </c>
      <c r="H24">
        <f t="shared" si="2"/>
        <v>6</v>
      </c>
      <c r="I24" t="str">
        <f t="shared" si="3"/>
        <v>+/-</v>
      </c>
      <c r="J24" t="str">
        <f t="shared" si="4"/>
        <v>0.5</v>
      </c>
      <c r="K24" s="1">
        <f t="shared" si="5"/>
        <v>0.303951367781155</v>
      </c>
      <c r="L24" s="1">
        <f t="shared" si="6"/>
        <v>-0.90000000000000213</v>
      </c>
      <c r="M24" s="1">
        <f t="shared" si="7"/>
        <v>0.30997079109986531</v>
      </c>
      <c r="N24" s="1">
        <f t="shared" si="8"/>
        <v>-2.9034993807208216</v>
      </c>
      <c r="O24" t="s">
        <v>50</v>
      </c>
    </row>
    <row r="25" spans="1:15" x14ac:dyDescent="0.35">
      <c r="A25" s="11">
        <v>15</v>
      </c>
      <c r="B25" s="10" t="s">
        <v>32</v>
      </c>
      <c r="C25" s="9">
        <v>18.7</v>
      </c>
      <c r="D25" s="8" t="s">
        <v>106</v>
      </c>
      <c r="E25" s="7" t="str">
        <f t="shared" si="0"/>
        <v>Not Significantly Different</v>
      </c>
      <c r="G25">
        <f t="shared" si="1"/>
        <v>18.7</v>
      </c>
      <c r="H25">
        <f t="shared" si="2"/>
        <v>6</v>
      </c>
      <c r="I25" t="str">
        <f t="shared" si="3"/>
        <v>+/-</v>
      </c>
      <c r="J25" t="str">
        <f t="shared" si="4"/>
        <v>0.9</v>
      </c>
      <c r="K25" s="1">
        <f t="shared" si="5"/>
        <v>0.54711246200607899</v>
      </c>
      <c r="L25" s="1">
        <f t="shared" si="6"/>
        <v>-0.80000000000000071</v>
      </c>
      <c r="M25" s="1">
        <f t="shared" si="7"/>
        <v>0.55047933970440222</v>
      </c>
      <c r="N25" s="1">
        <f t="shared" si="8"/>
        <v>-1.4532788831449819</v>
      </c>
      <c r="O25" t="s">
        <v>66</v>
      </c>
    </row>
    <row r="26" spans="1:15" x14ac:dyDescent="0.35">
      <c r="A26" s="11">
        <v>16</v>
      </c>
      <c r="B26" s="10" t="s">
        <v>26</v>
      </c>
      <c r="C26" s="9">
        <v>18.5</v>
      </c>
      <c r="D26" s="8" t="s">
        <v>12</v>
      </c>
      <c r="E26" s="7" t="str">
        <f t="shared" si="0"/>
        <v>Significantly Different</v>
      </c>
      <c r="G26">
        <f t="shared" si="1"/>
        <v>18.5</v>
      </c>
      <c r="H26">
        <f t="shared" si="2"/>
        <v>6</v>
      </c>
      <c r="I26" t="str">
        <f t="shared" si="3"/>
        <v>+/-</v>
      </c>
      <c r="J26" t="str">
        <f t="shared" si="4"/>
        <v>0.4</v>
      </c>
      <c r="K26" s="1">
        <f t="shared" si="5"/>
        <v>0.24316109422492402</v>
      </c>
      <c r="L26" s="1">
        <f t="shared" si="6"/>
        <v>-0.60000000000000142</v>
      </c>
      <c r="M26" s="1">
        <f t="shared" si="7"/>
        <v>0.25064471888253259</v>
      </c>
      <c r="N26" s="1">
        <f t="shared" si="8"/>
        <v>-2.3938266191086117</v>
      </c>
      <c r="O26" t="s">
        <v>65</v>
      </c>
    </row>
    <row r="27" spans="1:15" x14ac:dyDescent="0.35">
      <c r="A27" s="11">
        <v>17</v>
      </c>
      <c r="B27" s="10" t="s">
        <v>13</v>
      </c>
      <c r="C27" s="9">
        <v>18.3</v>
      </c>
      <c r="D27" s="8" t="s">
        <v>99</v>
      </c>
      <c r="E27" s="7" t="str">
        <f t="shared" si="0"/>
        <v>Not Significantly Different</v>
      </c>
      <c r="G27">
        <f t="shared" si="1"/>
        <v>18.3</v>
      </c>
      <c r="H27">
        <f t="shared" si="2"/>
        <v>6</v>
      </c>
      <c r="I27" t="str">
        <f t="shared" si="3"/>
        <v>+/-</v>
      </c>
      <c r="J27" t="str">
        <f t="shared" si="4"/>
        <v>0.8</v>
      </c>
      <c r="K27" s="1">
        <f t="shared" si="5"/>
        <v>0.48632218844984804</v>
      </c>
      <c r="L27" s="1">
        <f t="shared" si="6"/>
        <v>-0.40000000000000213</v>
      </c>
      <c r="M27" s="1">
        <f t="shared" si="7"/>
        <v>0.49010685399991183</v>
      </c>
      <c r="N27" s="1">
        <f t="shared" si="8"/>
        <v>-0.81614855359699601</v>
      </c>
      <c r="O27" t="s">
        <v>63</v>
      </c>
    </row>
    <row r="28" spans="1:15" x14ac:dyDescent="0.35">
      <c r="A28" s="11">
        <v>18</v>
      </c>
      <c r="B28" s="10" t="s">
        <v>43</v>
      </c>
      <c r="C28" s="9">
        <v>18.2</v>
      </c>
      <c r="D28" s="8" t="s">
        <v>12</v>
      </c>
      <c r="E28" s="7" t="str">
        <f t="shared" si="0"/>
        <v>Not Significantly Different</v>
      </c>
      <c r="G28">
        <f t="shared" si="1"/>
        <v>18.2</v>
      </c>
      <c r="H28">
        <f t="shared" si="2"/>
        <v>6</v>
      </c>
      <c r="I28" t="str">
        <f t="shared" si="3"/>
        <v>+/-</v>
      </c>
      <c r="J28" t="str">
        <f t="shared" si="4"/>
        <v>0.4</v>
      </c>
      <c r="K28" s="1">
        <f t="shared" si="5"/>
        <v>0.24316109422492402</v>
      </c>
      <c r="L28" s="1">
        <f t="shared" si="6"/>
        <v>-0.30000000000000071</v>
      </c>
      <c r="M28" s="1">
        <f t="shared" si="7"/>
        <v>0.25064471888253259</v>
      </c>
      <c r="N28" s="1">
        <f t="shared" si="8"/>
        <v>-1.1969133095543059</v>
      </c>
      <c r="O28" t="s">
        <v>64</v>
      </c>
    </row>
    <row r="29" spans="1:15" x14ac:dyDescent="0.35">
      <c r="A29" s="11">
        <v>19</v>
      </c>
      <c r="B29" s="10" t="s">
        <v>29</v>
      </c>
      <c r="C29" s="9">
        <v>18.100000000000001</v>
      </c>
      <c r="D29" s="8" t="s">
        <v>12</v>
      </c>
      <c r="E29" s="7" t="str">
        <f t="shared" si="0"/>
        <v>Not Significantly Different</v>
      </c>
      <c r="G29">
        <f t="shared" si="1"/>
        <v>18.100000000000001</v>
      </c>
      <c r="H29">
        <f t="shared" si="2"/>
        <v>6</v>
      </c>
      <c r="I29" t="str">
        <f t="shared" si="3"/>
        <v>+/-</v>
      </c>
      <c r="J29" t="str">
        <f t="shared" si="4"/>
        <v>0.4</v>
      </c>
      <c r="K29" s="1">
        <f t="shared" si="5"/>
        <v>0.24316109422492402</v>
      </c>
      <c r="L29" s="1">
        <f t="shared" si="6"/>
        <v>-0.20000000000000284</v>
      </c>
      <c r="M29" s="1">
        <f t="shared" si="7"/>
        <v>0.25064471888253259</v>
      </c>
      <c r="N29" s="1">
        <f t="shared" si="8"/>
        <v>-0.79794220636954671</v>
      </c>
      <c r="O29" t="s">
        <v>39</v>
      </c>
    </row>
    <row r="30" spans="1:15" x14ac:dyDescent="0.35">
      <c r="A30" s="11">
        <v>19</v>
      </c>
      <c r="B30" s="10" t="s">
        <v>66</v>
      </c>
      <c r="C30" s="9">
        <v>18.100000000000001</v>
      </c>
      <c r="D30" s="8" t="s">
        <v>12</v>
      </c>
      <c r="E30" s="7" t="str">
        <f t="shared" si="0"/>
        <v>Not Significantly Different</v>
      </c>
      <c r="G30">
        <f t="shared" si="1"/>
        <v>18.100000000000001</v>
      </c>
      <c r="H30">
        <f t="shared" si="2"/>
        <v>6</v>
      </c>
      <c r="I30" t="str">
        <f t="shared" si="3"/>
        <v>+/-</v>
      </c>
      <c r="J30" t="str">
        <f t="shared" si="4"/>
        <v>0.4</v>
      </c>
      <c r="K30" s="1">
        <f t="shared" si="5"/>
        <v>0.24316109422492402</v>
      </c>
      <c r="L30" s="1">
        <f t="shared" si="6"/>
        <v>-0.20000000000000284</v>
      </c>
      <c r="M30" s="1">
        <f t="shared" si="7"/>
        <v>0.25064471888253259</v>
      </c>
      <c r="N30" s="1">
        <f t="shared" si="8"/>
        <v>-0.79794220636954671</v>
      </c>
      <c r="O30" t="s">
        <v>62</v>
      </c>
    </row>
    <row r="31" spans="1:15" x14ac:dyDescent="0.35">
      <c r="A31" s="11">
        <v>21</v>
      </c>
      <c r="B31" s="10" t="s">
        <v>50</v>
      </c>
      <c r="C31" s="9">
        <v>18</v>
      </c>
      <c r="D31" s="8" t="s">
        <v>23</v>
      </c>
      <c r="E31" s="7" t="str">
        <f t="shared" si="0"/>
        <v>Not Significantly Different</v>
      </c>
      <c r="G31">
        <f t="shared" si="1"/>
        <v>18</v>
      </c>
      <c r="H31">
        <f t="shared" si="2"/>
        <v>6</v>
      </c>
      <c r="I31" t="str">
        <f t="shared" si="3"/>
        <v>+/-</v>
      </c>
      <c r="J31" t="str">
        <f t="shared" si="4"/>
        <v>0.2</v>
      </c>
      <c r="K31" s="1">
        <f t="shared" si="5"/>
        <v>0.12158054711246201</v>
      </c>
      <c r="L31" s="1">
        <f t="shared" si="6"/>
        <v>-0.10000000000000142</v>
      </c>
      <c r="M31" s="1">
        <f t="shared" si="7"/>
        <v>0.1359311840425404</v>
      </c>
      <c r="N31" s="1">
        <f t="shared" si="8"/>
        <v>-0.73566636459744128</v>
      </c>
      <c r="O31" t="s">
        <v>26</v>
      </c>
    </row>
    <row r="32" spans="1:15" x14ac:dyDescent="0.35">
      <c r="A32" s="11">
        <v>22</v>
      </c>
      <c r="B32" s="10" t="s">
        <v>58</v>
      </c>
      <c r="C32" s="9">
        <v>17.8</v>
      </c>
      <c r="D32" s="8" t="s">
        <v>10</v>
      </c>
      <c r="E32" s="7" t="str">
        <f t="shared" si="0"/>
        <v>Not Significantly Different</v>
      </c>
      <c r="G32">
        <f t="shared" si="1"/>
        <v>17.8</v>
      </c>
      <c r="H32">
        <f t="shared" si="2"/>
        <v>6</v>
      </c>
      <c r="I32" t="str">
        <f t="shared" si="3"/>
        <v>+/-</v>
      </c>
      <c r="J32" t="str">
        <f t="shared" si="4"/>
        <v>0.6</v>
      </c>
      <c r="K32" s="1">
        <f t="shared" si="5"/>
        <v>0.36474164133738601</v>
      </c>
      <c r="L32" s="1">
        <f t="shared" si="6"/>
        <v>9.9999999999997868E-2</v>
      </c>
      <c r="M32" s="1">
        <f t="shared" si="7"/>
        <v>0.36977279819442066</v>
      </c>
      <c r="N32" s="1">
        <f t="shared" si="8"/>
        <v>0.27043633411730694</v>
      </c>
      <c r="O32" t="s">
        <v>56</v>
      </c>
    </row>
    <row r="33" spans="1:15" x14ac:dyDescent="0.35">
      <c r="A33" s="11">
        <v>23</v>
      </c>
      <c r="B33" s="10" t="s">
        <v>56</v>
      </c>
      <c r="C33" s="9">
        <v>17.7</v>
      </c>
      <c r="D33" s="8" t="s">
        <v>41</v>
      </c>
      <c r="E33" s="7" t="str">
        <f t="shared" si="0"/>
        <v>Not Significantly Different</v>
      </c>
      <c r="G33">
        <f t="shared" si="1"/>
        <v>17.7</v>
      </c>
      <c r="H33">
        <f t="shared" si="2"/>
        <v>6</v>
      </c>
      <c r="I33" t="str">
        <f t="shared" si="3"/>
        <v>+/-</v>
      </c>
      <c r="J33" t="str">
        <f t="shared" si="4"/>
        <v>0.3</v>
      </c>
      <c r="K33" s="1">
        <f t="shared" si="5"/>
        <v>0.18237082066869301</v>
      </c>
      <c r="L33" s="1">
        <f t="shared" si="6"/>
        <v>0.19999999999999929</v>
      </c>
      <c r="M33" s="1">
        <f t="shared" si="7"/>
        <v>0.19223572402239389</v>
      </c>
      <c r="N33" s="1">
        <f t="shared" si="8"/>
        <v>1.0403893501953931</v>
      </c>
      <c r="O33" t="s">
        <v>61</v>
      </c>
    </row>
    <row r="34" spans="1:15" x14ac:dyDescent="0.35">
      <c r="A34" s="11">
        <v>24</v>
      </c>
      <c r="B34" s="10" t="s">
        <v>53</v>
      </c>
      <c r="C34" s="9">
        <v>17.399999999999999</v>
      </c>
      <c r="D34" s="8" t="s">
        <v>47</v>
      </c>
      <c r="E34" s="7" t="str">
        <f t="shared" si="0"/>
        <v>Not Significantly Different</v>
      </c>
      <c r="G34">
        <f t="shared" si="1"/>
        <v>17.399999999999999</v>
      </c>
      <c r="H34">
        <f t="shared" si="2"/>
        <v>6</v>
      </c>
      <c r="I34" t="str">
        <f t="shared" si="3"/>
        <v>+/-</v>
      </c>
      <c r="J34" t="str">
        <f t="shared" si="4"/>
        <v>0.5</v>
      </c>
      <c r="K34" s="1">
        <f t="shared" si="5"/>
        <v>0.303951367781155</v>
      </c>
      <c r="L34" s="1">
        <f t="shared" si="6"/>
        <v>0.5</v>
      </c>
      <c r="M34" s="1">
        <f t="shared" si="7"/>
        <v>0.30997079109986531</v>
      </c>
      <c r="N34" s="1">
        <f t="shared" si="8"/>
        <v>1.6130552115115637</v>
      </c>
      <c r="O34" t="s">
        <v>60</v>
      </c>
    </row>
    <row r="35" spans="1:15" x14ac:dyDescent="0.35">
      <c r="A35" s="11">
        <v>24</v>
      </c>
      <c r="B35" s="10" t="s">
        <v>64</v>
      </c>
      <c r="C35" s="9">
        <v>17.399999999999999</v>
      </c>
      <c r="D35" s="8" t="s">
        <v>47</v>
      </c>
      <c r="E35" s="7" t="str">
        <f t="shared" si="0"/>
        <v>Not Significantly Different</v>
      </c>
      <c r="G35">
        <f t="shared" si="1"/>
        <v>17.399999999999999</v>
      </c>
      <c r="H35">
        <f t="shared" si="2"/>
        <v>6</v>
      </c>
      <c r="I35" t="str">
        <f t="shared" si="3"/>
        <v>+/-</v>
      </c>
      <c r="J35" t="str">
        <f t="shared" si="4"/>
        <v>0.5</v>
      </c>
      <c r="K35" s="1">
        <f t="shared" si="5"/>
        <v>0.303951367781155</v>
      </c>
      <c r="L35" s="1">
        <f t="shared" si="6"/>
        <v>0.5</v>
      </c>
      <c r="M35" s="1">
        <f t="shared" si="7"/>
        <v>0.30997079109986531</v>
      </c>
      <c r="N35" s="1">
        <f t="shared" si="8"/>
        <v>1.6130552115115637</v>
      </c>
      <c r="O35" t="s">
        <v>35</v>
      </c>
    </row>
    <row r="36" spans="1:15" x14ac:dyDescent="0.35">
      <c r="A36" s="11">
        <v>24</v>
      </c>
      <c r="B36" s="10" t="s">
        <v>52</v>
      </c>
      <c r="C36" s="9">
        <v>17.399999999999999</v>
      </c>
      <c r="D36" s="8" t="s">
        <v>99</v>
      </c>
      <c r="E36" s="7" t="str">
        <f t="shared" si="0"/>
        <v>Not Significantly Different</v>
      </c>
      <c r="G36">
        <f t="shared" si="1"/>
        <v>17.399999999999999</v>
      </c>
      <c r="H36">
        <f t="shared" si="2"/>
        <v>6</v>
      </c>
      <c r="I36" t="str">
        <f t="shared" si="3"/>
        <v>+/-</v>
      </c>
      <c r="J36" t="str">
        <f t="shared" si="4"/>
        <v>0.8</v>
      </c>
      <c r="K36" s="1">
        <f t="shared" si="5"/>
        <v>0.48632218844984804</v>
      </c>
      <c r="L36" s="1">
        <f t="shared" si="6"/>
        <v>0.5</v>
      </c>
      <c r="M36" s="1">
        <f t="shared" si="7"/>
        <v>0.49010685399991183</v>
      </c>
      <c r="N36" s="1">
        <f t="shared" si="8"/>
        <v>1.0201856919962395</v>
      </c>
      <c r="O36" t="s">
        <v>57</v>
      </c>
    </row>
    <row r="37" spans="1:15" x14ac:dyDescent="0.35">
      <c r="A37" s="11">
        <v>24</v>
      </c>
      <c r="B37" s="10" t="s">
        <v>46</v>
      </c>
      <c r="C37" s="9">
        <v>17.399999999999999</v>
      </c>
      <c r="D37" s="8" t="s">
        <v>107</v>
      </c>
      <c r="E37" s="7" t="str">
        <f t="shared" si="0"/>
        <v>Not Significantly Different</v>
      </c>
      <c r="G37">
        <f t="shared" si="1"/>
        <v>17.399999999999999</v>
      </c>
      <c r="H37">
        <f t="shared" si="2"/>
        <v>6</v>
      </c>
      <c r="I37" t="str">
        <f t="shared" si="3"/>
        <v>+/-</v>
      </c>
      <c r="J37" t="str">
        <f t="shared" si="4"/>
        <v>1.0</v>
      </c>
      <c r="K37" s="1">
        <f t="shared" si="5"/>
        <v>0.60790273556231</v>
      </c>
      <c r="L37" s="1">
        <f t="shared" si="6"/>
        <v>0.5</v>
      </c>
      <c r="M37" s="1">
        <f t="shared" si="7"/>
        <v>0.61093468821403585</v>
      </c>
      <c r="N37" s="1">
        <f t="shared" si="8"/>
        <v>0.81841808894771606</v>
      </c>
      <c r="O37" t="s">
        <v>55</v>
      </c>
    </row>
    <row r="38" spans="1:15" x14ac:dyDescent="0.35">
      <c r="A38" s="11">
        <v>28</v>
      </c>
      <c r="B38" s="10" t="s">
        <v>57</v>
      </c>
      <c r="C38" s="9">
        <v>17.2</v>
      </c>
      <c r="D38" s="8" t="s">
        <v>12</v>
      </c>
      <c r="E38" s="7" t="str">
        <f t="shared" si="0"/>
        <v>Significantly Different</v>
      </c>
      <c r="G38">
        <f t="shared" si="1"/>
        <v>17.2</v>
      </c>
      <c r="H38">
        <f t="shared" si="2"/>
        <v>6</v>
      </c>
      <c r="I38" t="str">
        <f t="shared" si="3"/>
        <v>+/-</v>
      </c>
      <c r="J38" t="str">
        <f t="shared" si="4"/>
        <v>0.4</v>
      </c>
      <c r="K38" s="1">
        <f t="shared" si="5"/>
        <v>0.24316109422492402</v>
      </c>
      <c r="L38" s="1">
        <f t="shared" si="6"/>
        <v>0.69999999999999929</v>
      </c>
      <c r="M38" s="1">
        <f t="shared" si="7"/>
        <v>0.25064471888253259</v>
      </c>
      <c r="N38" s="1">
        <f t="shared" si="8"/>
        <v>2.7927977222933711</v>
      </c>
      <c r="O38" t="s">
        <v>54</v>
      </c>
    </row>
    <row r="39" spans="1:15" x14ac:dyDescent="0.35">
      <c r="A39" s="11">
        <v>28</v>
      </c>
      <c r="B39" s="10" t="s">
        <v>40</v>
      </c>
      <c r="C39" s="9">
        <v>17.2</v>
      </c>
      <c r="D39" s="8" t="s">
        <v>47</v>
      </c>
      <c r="E39" s="7" t="str">
        <f t="shared" si="0"/>
        <v>Significantly Different</v>
      </c>
      <c r="G39">
        <f t="shared" si="1"/>
        <v>17.2</v>
      </c>
      <c r="H39">
        <f t="shared" si="2"/>
        <v>6</v>
      </c>
      <c r="I39" t="str">
        <f t="shared" si="3"/>
        <v>+/-</v>
      </c>
      <c r="J39" t="str">
        <f t="shared" si="4"/>
        <v>0.5</v>
      </c>
      <c r="K39" s="1">
        <f t="shared" si="5"/>
        <v>0.303951367781155</v>
      </c>
      <c r="L39" s="1">
        <f t="shared" si="6"/>
        <v>0.69999999999999929</v>
      </c>
      <c r="M39" s="1">
        <f t="shared" si="7"/>
        <v>0.30997079109986531</v>
      </c>
      <c r="N39" s="1">
        <f t="shared" si="8"/>
        <v>2.2582772961161872</v>
      </c>
      <c r="O39" t="s">
        <v>28</v>
      </c>
    </row>
    <row r="40" spans="1:15" x14ac:dyDescent="0.35">
      <c r="A40" s="11">
        <v>30</v>
      </c>
      <c r="B40" s="10" t="s">
        <v>42</v>
      </c>
      <c r="C40" s="9">
        <v>17.100000000000001</v>
      </c>
      <c r="D40" s="8" t="s">
        <v>41</v>
      </c>
      <c r="E40" s="7" t="str">
        <f t="shared" si="0"/>
        <v>Significantly Different</v>
      </c>
      <c r="G40">
        <f t="shared" si="1"/>
        <v>17.100000000000001</v>
      </c>
      <c r="H40">
        <f t="shared" si="2"/>
        <v>6</v>
      </c>
      <c r="I40" t="str">
        <f t="shared" si="3"/>
        <v>+/-</v>
      </c>
      <c r="J40" t="str">
        <f t="shared" si="4"/>
        <v>0.3</v>
      </c>
      <c r="K40" s="1">
        <f t="shared" si="5"/>
        <v>0.18237082066869301</v>
      </c>
      <c r="L40" s="1">
        <f t="shared" si="6"/>
        <v>0.79999999999999716</v>
      </c>
      <c r="M40" s="1">
        <f t="shared" si="7"/>
        <v>0.19223572402239389</v>
      </c>
      <c r="N40" s="1">
        <f t="shared" si="8"/>
        <v>4.1615574007815725</v>
      </c>
      <c r="O40" t="s">
        <v>52</v>
      </c>
    </row>
    <row r="41" spans="1:15" x14ac:dyDescent="0.35">
      <c r="A41" s="11">
        <v>31</v>
      </c>
      <c r="B41" s="10" t="s">
        <v>49</v>
      </c>
      <c r="C41" s="9">
        <v>17</v>
      </c>
      <c r="D41" s="8" t="s">
        <v>41</v>
      </c>
      <c r="E41" s="7" t="str">
        <f t="shared" si="0"/>
        <v>Significantly Different</v>
      </c>
      <c r="G41">
        <f t="shared" si="1"/>
        <v>17</v>
      </c>
      <c r="H41">
        <f t="shared" si="2"/>
        <v>6</v>
      </c>
      <c r="I41" t="str">
        <f t="shared" si="3"/>
        <v>+/-</v>
      </c>
      <c r="J41" t="str">
        <f t="shared" si="4"/>
        <v>0.3</v>
      </c>
      <c r="K41" s="1">
        <f t="shared" si="5"/>
        <v>0.18237082066869301</v>
      </c>
      <c r="L41" s="1">
        <f t="shared" si="6"/>
        <v>0.89999999999999858</v>
      </c>
      <c r="M41" s="1">
        <f t="shared" si="7"/>
        <v>0.19223572402239389</v>
      </c>
      <c r="N41" s="1">
        <f t="shared" si="8"/>
        <v>4.6817520758792783</v>
      </c>
      <c r="O41" t="s">
        <v>31</v>
      </c>
    </row>
    <row r="42" spans="1:15" x14ac:dyDescent="0.35">
      <c r="A42" s="11">
        <v>32</v>
      </c>
      <c r="B42" s="10" t="s">
        <v>14</v>
      </c>
      <c r="C42" s="9">
        <v>16.8</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16.8</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1.0999999999999979</v>
      </c>
      <c r="M42" s="1">
        <f t="shared" ref="M42:M62" si="16">IF(AND(ISNUMBER(K42),ISNUMBER($I$7)),SQRT(K42^2+($I$7)^2),"N/A")</f>
        <v>0.19223572402239389</v>
      </c>
      <c r="N42" s="1">
        <f t="shared" ref="N42:N73" si="17">IF(AND(ISNUMBER(L42),ISNUMBER(M42),M42&lt;&gt;0),L42/M42,"NA")</f>
        <v>5.7221414260746712</v>
      </c>
      <c r="O42" t="s">
        <v>21</v>
      </c>
    </row>
    <row r="43" spans="1:15" x14ac:dyDescent="0.35">
      <c r="A43" s="11">
        <v>33</v>
      </c>
      <c r="B43" s="10" t="s">
        <v>28</v>
      </c>
      <c r="C43" s="9">
        <v>16.7</v>
      </c>
      <c r="D43" s="8" t="s">
        <v>10</v>
      </c>
      <c r="E43" s="7" t="str">
        <f t="shared" si="9"/>
        <v>Significantly Different</v>
      </c>
      <c r="G43">
        <f t="shared" si="10"/>
        <v>16.7</v>
      </c>
      <c r="H43">
        <f t="shared" si="11"/>
        <v>6</v>
      </c>
      <c r="I43" t="str">
        <f t="shared" si="12"/>
        <v>+/-</v>
      </c>
      <c r="J43" t="str">
        <f t="shared" si="13"/>
        <v>0.6</v>
      </c>
      <c r="K43" s="1">
        <f t="shared" si="14"/>
        <v>0.36474164133738601</v>
      </c>
      <c r="L43" s="1">
        <f t="shared" si="15"/>
        <v>1.1999999999999993</v>
      </c>
      <c r="M43" s="1">
        <f t="shared" si="16"/>
        <v>0.36977279819442066</v>
      </c>
      <c r="N43" s="1">
        <f t="shared" si="17"/>
        <v>3.2452360094077508</v>
      </c>
      <c r="O43" t="s">
        <v>33</v>
      </c>
    </row>
    <row r="44" spans="1:15" x14ac:dyDescent="0.35">
      <c r="A44" s="11">
        <v>33</v>
      </c>
      <c r="B44" s="10" t="s">
        <v>30</v>
      </c>
      <c r="C44" s="9">
        <v>16.7</v>
      </c>
      <c r="D44" s="8" t="s">
        <v>41</v>
      </c>
      <c r="E44" s="7" t="str">
        <f t="shared" si="9"/>
        <v>Significantly Different</v>
      </c>
      <c r="G44">
        <f t="shared" si="10"/>
        <v>16.7</v>
      </c>
      <c r="H44">
        <f t="shared" si="11"/>
        <v>6</v>
      </c>
      <c r="I44" t="str">
        <f t="shared" si="12"/>
        <v>+/-</v>
      </c>
      <c r="J44" t="str">
        <f t="shared" si="13"/>
        <v>0.3</v>
      </c>
      <c r="K44" s="1">
        <f t="shared" si="14"/>
        <v>0.18237082066869301</v>
      </c>
      <c r="L44" s="1">
        <f t="shared" si="15"/>
        <v>1.1999999999999993</v>
      </c>
      <c r="M44" s="1">
        <f t="shared" si="16"/>
        <v>0.19223572402239389</v>
      </c>
      <c r="N44" s="1">
        <f t="shared" si="17"/>
        <v>6.242336101172377</v>
      </c>
      <c r="O44" t="s">
        <v>49</v>
      </c>
    </row>
    <row r="45" spans="1:15" x14ac:dyDescent="0.35">
      <c r="A45" s="11">
        <v>35</v>
      </c>
      <c r="B45" s="10" t="s">
        <v>38</v>
      </c>
      <c r="C45" s="9">
        <v>16.399999999999999</v>
      </c>
      <c r="D45" s="8" t="s">
        <v>23</v>
      </c>
      <c r="E45" s="7" t="str">
        <f t="shared" si="9"/>
        <v>Significantly Different</v>
      </c>
      <c r="G45">
        <f t="shared" si="10"/>
        <v>16.399999999999999</v>
      </c>
      <c r="H45">
        <f t="shared" si="11"/>
        <v>6</v>
      </c>
      <c r="I45" t="str">
        <f t="shared" si="12"/>
        <v>+/-</v>
      </c>
      <c r="J45" t="str">
        <f t="shared" si="13"/>
        <v>0.2</v>
      </c>
      <c r="K45" s="1">
        <f t="shared" si="14"/>
        <v>0.12158054711246201</v>
      </c>
      <c r="L45" s="1">
        <f t="shared" si="15"/>
        <v>1.5</v>
      </c>
      <c r="M45" s="1">
        <f t="shared" si="16"/>
        <v>0.1359311840425404</v>
      </c>
      <c r="N45" s="1">
        <f t="shared" si="17"/>
        <v>11.034995468961462</v>
      </c>
      <c r="O45" t="s">
        <v>46</v>
      </c>
    </row>
    <row r="46" spans="1:15" x14ac:dyDescent="0.35">
      <c r="A46" s="11">
        <v>36</v>
      </c>
      <c r="B46" s="10" t="s">
        <v>61</v>
      </c>
      <c r="C46" s="9">
        <v>16.3</v>
      </c>
      <c r="D46" s="8" t="s">
        <v>23</v>
      </c>
      <c r="E46" s="7" t="str">
        <f t="shared" si="9"/>
        <v>Significantly Different</v>
      </c>
      <c r="G46">
        <f t="shared" si="10"/>
        <v>16.3</v>
      </c>
      <c r="H46">
        <f t="shared" si="11"/>
        <v>6</v>
      </c>
      <c r="I46" t="str">
        <f t="shared" si="12"/>
        <v>+/-</v>
      </c>
      <c r="J46" t="str">
        <f t="shared" si="13"/>
        <v>0.2</v>
      </c>
      <c r="K46" s="1">
        <f t="shared" si="14"/>
        <v>0.12158054711246201</v>
      </c>
      <c r="L46" s="1">
        <f t="shared" si="15"/>
        <v>1.5999999999999979</v>
      </c>
      <c r="M46" s="1">
        <f t="shared" si="16"/>
        <v>0.1359311840425404</v>
      </c>
      <c r="N46" s="1">
        <f t="shared" si="17"/>
        <v>11.770661833558878</v>
      </c>
      <c r="O46" t="s">
        <v>45</v>
      </c>
    </row>
    <row r="47" spans="1:15" x14ac:dyDescent="0.35">
      <c r="A47" s="11">
        <v>36</v>
      </c>
      <c r="B47" s="10" t="s">
        <v>55</v>
      </c>
      <c r="C47" s="9">
        <v>16.3</v>
      </c>
      <c r="D47" s="8" t="s">
        <v>107</v>
      </c>
      <c r="E47" s="7" t="str">
        <f t="shared" si="9"/>
        <v>Significantly Different</v>
      </c>
      <c r="G47">
        <f t="shared" si="10"/>
        <v>16.3</v>
      </c>
      <c r="H47">
        <f t="shared" si="11"/>
        <v>6</v>
      </c>
      <c r="I47" t="str">
        <f t="shared" si="12"/>
        <v>+/-</v>
      </c>
      <c r="J47" t="str">
        <f t="shared" si="13"/>
        <v>1.0</v>
      </c>
      <c r="K47" s="1">
        <f t="shared" si="14"/>
        <v>0.60790273556231</v>
      </c>
      <c r="L47" s="1">
        <f t="shared" si="15"/>
        <v>1.5999999999999979</v>
      </c>
      <c r="M47" s="1">
        <f t="shared" si="16"/>
        <v>0.61093468821403585</v>
      </c>
      <c r="N47" s="1">
        <f t="shared" si="17"/>
        <v>2.6189378846326883</v>
      </c>
      <c r="O47" t="s">
        <v>43</v>
      </c>
    </row>
    <row r="48" spans="1:15" x14ac:dyDescent="0.35">
      <c r="A48" s="11">
        <v>38</v>
      </c>
      <c r="B48" s="10" t="s">
        <v>33</v>
      </c>
      <c r="C48" s="9">
        <v>16.100000000000001</v>
      </c>
      <c r="D48" s="8" t="s">
        <v>23</v>
      </c>
      <c r="E48" s="7" t="str">
        <f t="shared" si="9"/>
        <v>Significantly Different</v>
      </c>
      <c r="G48">
        <f t="shared" si="10"/>
        <v>16.100000000000001</v>
      </c>
      <c r="H48">
        <f t="shared" si="11"/>
        <v>6</v>
      </c>
      <c r="I48" t="str">
        <f t="shared" si="12"/>
        <v>+/-</v>
      </c>
      <c r="J48" t="str">
        <f t="shared" si="13"/>
        <v>0.2</v>
      </c>
      <c r="K48" s="1">
        <f t="shared" si="14"/>
        <v>0.12158054711246201</v>
      </c>
      <c r="L48" s="1">
        <f t="shared" si="15"/>
        <v>1.7999999999999972</v>
      </c>
      <c r="M48" s="1">
        <f t="shared" si="16"/>
        <v>0.1359311840425404</v>
      </c>
      <c r="N48" s="1">
        <f t="shared" si="17"/>
        <v>13.241994562753735</v>
      </c>
      <c r="O48" t="s">
        <v>40</v>
      </c>
    </row>
    <row r="49" spans="1:15" x14ac:dyDescent="0.35">
      <c r="A49" s="11">
        <v>38</v>
      </c>
      <c r="B49" s="10" t="s">
        <v>45</v>
      </c>
      <c r="C49" s="9">
        <v>16.100000000000001</v>
      </c>
      <c r="D49" s="8" t="s">
        <v>41</v>
      </c>
      <c r="E49" s="7" t="str">
        <f t="shared" si="9"/>
        <v>Significantly Different</v>
      </c>
      <c r="G49">
        <f t="shared" si="10"/>
        <v>16.100000000000001</v>
      </c>
      <c r="H49">
        <f t="shared" si="11"/>
        <v>6</v>
      </c>
      <c r="I49" t="str">
        <f t="shared" si="12"/>
        <v>+/-</v>
      </c>
      <c r="J49" t="str">
        <f t="shared" si="13"/>
        <v>0.3</v>
      </c>
      <c r="K49" s="1">
        <f t="shared" si="14"/>
        <v>0.18237082066869301</v>
      </c>
      <c r="L49" s="1">
        <f t="shared" si="15"/>
        <v>1.7999999999999972</v>
      </c>
      <c r="M49" s="1">
        <f t="shared" si="16"/>
        <v>0.19223572402239389</v>
      </c>
      <c r="N49" s="1">
        <f t="shared" si="17"/>
        <v>9.3635041517585567</v>
      </c>
      <c r="O49" t="s">
        <v>38</v>
      </c>
    </row>
    <row r="50" spans="1:15" x14ac:dyDescent="0.35">
      <c r="A50" s="11">
        <v>40</v>
      </c>
      <c r="B50" s="10" t="s">
        <v>51</v>
      </c>
      <c r="C50" s="9">
        <v>16</v>
      </c>
      <c r="D50" s="8" t="s">
        <v>12</v>
      </c>
      <c r="E50" s="7" t="str">
        <f t="shared" si="9"/>
        <v>Significantly Different</v>
      </c>
      <c r="G50">
        <f t="shared" si="10"/>
        <v>16</v>
      </c>
      <c r="H50">
        <f t="shared" si="11"/>
        <v>6</v>
      </c>
      <c r="I50" t="str">
        <f t="shared" si="12"/>
        <v>+/-</v>
      </c>
      <c r="J50" t="str">
        <f t="shared" si="13"/>
        <v>0.4</v>
      </c>
      <c r="K50" s="1">
        <f t="shared" si="14"/>
        <v>0.24316109422492402</v>
      </c>
      <c r="L50" s="1">
        <f t="shared" si="15"/>
        <v>1.8999999999999986</v>
      </c>
      <c r="M50" s="1">
        <f t="shared" si="16"/>
        <v>0.25064471888253259</v>
      </c>
      <c r="N50" s="1">
        <f t="shared" si="17"/>
        <v>7.5804509605105803</v>
      </c>
      <c r="O50" t="s">
        <v>36</v>
      </c>
    </row>
    <row r="51" spans="1:15" x14ac:dyDescent="0.35">
      <c r="A51" s="11">
        <v>41</v>
      </c>
      <c r="B51" s="10" t="s">
        <v>34</v>
      </c>
      <c r="C51" s="9">
        <v>15.7</v>
      </c>
      <c r="D51" s="8" t="s">
        <v>12</v>
      </c>
      <c r="E51" s="7" t="str">
        <f t="shared" si="9"/>
        <v>Significantly Different</v>
      </c>
      <c r="G51">
        <f t="shared" si="10"/>
        <v>15.7</v>
      </c>
      <c r="H51">
        <f t="shared" si="11"/>
        <v>6</v>
      </c>
      <c r="I51" t="str">
        <f t="shared" si="12"/>
        <v>+/-</v>
      </c>
      <c r="J51" t="str">
        <f t="shared" si="13"/>
        <v>0.4</v>
      </c>
      <c r="K51" s="1">
        <f t="shared" si="14"/>
        <v>0.24316109422492402</v>
      </c>
      <c r="L51" s="1">
        <f t="shared" si="15"/>
        <v>2.1999999999999993</v>
      </c>
      <c r="M51" s="1">
        <f t="shared" si="16"/>
        <v>0.25064471888253259</v>
      </c>
      <c r="N51" s="1">
        <f t="shared" si="17"/>
        <v>8.7773642700648864</v>
      </c>
      <c r="O51" t="s">
        <v>34</v>
      </c>
    </row>
    <row r="52" spans="1:15" x14ac:dyDescent="0.35">
      <c r="A52" s="11">
        <v>42</v>
      </c>
      <c r="B52" s="10" t="s">
        <v>35</v>
      </c>
      <c r="C52" s="9">
        <v>15.5</v>
      </c>
      <c r="D52" s="8" t="s">
        <v>47</v>
      </c>
      <c r="E52" s="7" t="str">
        <f t="shared" si="9"/>
        <v>Significantly Different</v>
      </c>
      <c r="G52">
        <f t="shared" si="10"/>
        <v>15.5</v>
      </c>
      <c r="H52">
        <f t="shared" si="11"/>
        <v>6</v>
      </c>
      <c r="I52" t="str">
        <f t="shared" si="12"/>
        <v>+/-</v>
      </c>
      <c r="J52" t="str">
        <f t="shared" si="13"/>
        <v>0.5</v>
      </c>
      <c r="K52" s="1">
        <f t="shared" si="14"/>
        <v>0.303951367781155</v>
      </c>
      <c r="L52" s="1">
        <f t="shared" si="15"/>
        <v>2.3999999999999986</v>
      </c>
      <c r="M52" s="1">
        <f t="shared" si="16"/>
        <v>0.30997079109986531</v>
      </c>
      <c r="N52" s="1">
        <f t="shared" si="17"/>
        <v>7.7426650152555014</v>
      </c>
      <c r="O52" t="s">
        <v>32</v>
      </c>
    </row>
    <row r="53" spans="1:15" x14ac:dyDescent="0.35">
      <c r="A53" s="11">
        <v>42</v>
      </c>
      <c r="B53" s="10" t="s">
        <v>25</v>
      </c>
      <c r="C53" s="9">
        <v>15.5</v>
      </c>
      <c r="D53" s="8" t="s">
        <v>99</v>
      </c>
      <c r="E53" s="7" t="str">
        <f t="shared" si="9"/>
        <v>Significantly Different</v>
      </c>
      <c r="G53">
        <f t="shared" si="10"/>
        <v>15.5</v>
      </c>
      <c r="H53">
        <f t="shared" si="11"/>
        <v>6</v>
      </c>
      <c r="I53" t="str">
        <f t="shared" si="12"/>
        <v>+/-</v>
      </c>
      <c r="J53" t="str">
        <f t="shared" si="13"/>
        <v>0.8</v>
      </c>
      <c r="K53" s="1">
        <f t="shared" si="14"/>
        <v>0.48632218844984804</v>
      </c>
      <c r="L53" s="1">
        <f t="shared" si="15"/>
        <v>2.3999999999999986</v>
      </c>
      <c r="M53" s="1">
        <f t="shared" si="16"/>
        <v>0.49010685399991183</v>
      </c>
      <c r="N53" s="1">
        <f t="shared" si="17"/>
        <v>4.896891321581947</v>
      </c>
      <c r="O53" t="s">
        <v>30</v>
      </c>
    </row>
    <row r="54" spans="1:15" x14ac:dyDescent="0.35">
      <c r="A54" s="11">
        <v>44</v>
      </c>
      <c r="B54" s="10" t="s">
        <v>39</v>
      </c>
      <c r="C54" s="9">
        <v>15.3</v>
      </c>
      <c r="D54" s="8" t="s">
        <v>10</v>
      </c>
      <c r="E54" s="7" t="str">
        <f t="shared" si="9"/>
        <v>Significantly Different</v>
      </c>
      <c r="G54">
        <f t="shared" si="10"/>
        <v>15.3</v>
      </c>
      <c r="H54">
        <f t="shared" si="11"/>
        <v>6</v>
      </c>
      <c r="I54" t="str">
        <f t="shared" si="12"/>
        <v>+/-</v>
      </c>
      <c r="J54" t="str">
        <f t="shared" si="13"/>
        <v>0.6</v>
      </c>
      <c r="K54" s="1">
        <f t="shared" si="14"/>
        <v>0.36474164133738601</v>
      </c>
      <c r="L54" s="1">
        <f t="shared" si="15"/>
        <v>2.5999999999999979</v>
      </c>
      <c r="M54" s="1">
        <f t="shared" si="16"/>
        <v>0.36977279819442066</v>
      </c>
      <c r="N54" s="1">
        <f t="shared" si="17"/>
        <v>7.0313446870501251</v>
      </c>
      <c r="O54" t="s">
        <v>24</v>
      </c>
    </row>
    <row r="55" spans="1:15" x14ac:dyDescent="0.35">
      <c r="A55" s="11">
        <v>45</v>
      </c>
      <c r="B55" s="10" t="s">
        <v>62</v>
      </c>
      <c r="C55" s="9">
        <v>15.2</v>
      </c>
      <c r="D55" s="8" t="s">
        <v>10</v>
      </c>
      <c r="E55" s="7" t="str">
        <f t="shared" si="9"/>
        <v>Significantly Different</v>
      </c>
      <c r="G55">
        <f t="shared" si="10"/>
        <v>15.2</v>
      </c>
      <c r="H55">
        <f t="shared" si="11"/>
        <v>6</v>
      </c>
      <c r="I55" t="str">
        <f t="shared" si="12"/>
        <v>+/-</v>
      </c>
      <c r="J55" t="str">
        <f t="shared" si="13"/>
        <v>0.6</v>
      </c>
      <c r="K55" s="1">
        <f t="shared" si="14"/>
        <v>0.36474164133738601</v>
      </c>
      <c r="L55" s="1">
        <f t="shared" si="15"/>
        <v>2.6999999999999993</v>
      </c>
      <c r="M55" s="1">
        <f t="shared" si="16"/>
        <v>0.36977279819442066</v>
      </c>
      <c r="N55" s="1">
        <f t="shared" si="17"/>
        <v>7.3017810211674421</v>
      </c>
      <c r="O55" t="s">
        <v>27</v>
      </c>
    </row>
    <row r="56" spans="1:15" x14ac:dyDescent="0.35">
      <c r="A56" s="11">
        <v>46</v>
      </c>
      <c r="B56" s="10" t="s">
        <v>36</v>
      </c>
      <c r="C56" s="9">
        <v>15.1</v>
      </c>
      <c r="D56" s="8" t="s">
        <v>106</v>
      </c>
      <c r="E56" s="7" t="str">
        <f t="shared" si="9"/>
        <v>Significantly Different</v>
      </c>
      <c r="G56">
        <f t="shared" si="10"/>
        <v>15.1</v>
      </c>
      <c r="H56">
        <f t="shared" si="11"/>
        <v>6</v>
      </c>
      <c r="I56" t="str">
        <f t="shared" si="12"/>
        <v>+/-</v>
      </c>
      <c r="J56" t="str">
        <f t="shared" si="13"/>
        <v>0.9</v>
      </c>
      <c r="K56" s="1">
        <f t="shared" si="14"/>
        <v>0.54711246200607899</v>
      </c>
      <c r="L56" s="1">
        <f t="shared" si="15"/>
        <v>2.7999999999999989</v>
      </c>
      <c r="M56" s="1">
        <f t="shared" si="16"/>
        <v>0.55047933970440222</v>
      </c>
      <c r="N56" s="1">
        <f t="shared" si="17"/>
        <v>5.0864760910074303</v>
      </c>
      <c r="O56" t="s">
        <v>25</v>
      </c>
    </row>
    <row r="57" spans="1:15" x14ac:dyDescent="0.35">
      <c r="A57" s="11">
        <v>47</v>
      </c>
      <c r="B57" s="10" t="s">
        <v>48</v>
      </c>
      <c r="C57" s="9">
        <v>15</v>
      </c>
      <c r="D57" s="8" t="s">
        <v>106</v>
      </c>
      <c r="E57" s="7" t="str">
        <f t="shared" si="9"/>
        <v>Significantly Different</v>
      </c>
      <c r="G57">
        <f t="shared" si="10"/>
        <v>15</v>
      </c>
      <c r="H57">
        <f t="shared" si="11"/>
        <v>6</v>
      </c>
      <c r="I57" t="str">
        <f t="shared" si="12"/>
        <v>+/-</v>
      </c>
      <c r="J57" t="str">
        <f t="shared" si="13"/>
        <v>0.9</v>
      </c>
      <c r="K57" s="1">
        <f t="shared" si="14"/>
        <v>0.54711246200607899</v>
      </c>
      <c r="L57" s="1">
        <f t="shared" si="15"/>
        <v>2.8999999999999986</v>
      </c>
      <c r="M57" s="1">
        <f t="shared" si="16"/>
        <v>0.55047933970440222</v>
      </c>
      <c r="N57" s="1">
        <f t="shared" si="17"/>
        <v>5.2681359514005521</v>
      </c>
      <c r="O57" t="s">
        <v>22</v>
      </c>
    </row>
    <row r="58" spans="1:15" x14ac:dyDescent="0.35">
      <c r="A58" s="11">
        <v>48</v>
      </c>
      <c r="B58" s="10" t="s">
        <v>37</v>
      </c>
      <c r="C58" s="9">
        <v>14.7</v>
      </c>
      <c r="D58" s="8" t="s">
        <v>23</v>
      </c>
      <c r="E58" s="7" t="str">
        <f t="shared" si="9"/>
        <v>Significantly Different</v>
      </c>
      <c r="G58">
        <f t="shared" si="10"/>
        <v>14.7</v>
      </c>
      <c r="H58">
        <f t="shared" si="11"/>
        <v>6</v>
      </c>
      <c r="I58" t="str">
        <f t="shared" si="12"/>
        <v>+/-</v>
      </c>
      <c r="J58" t="str">
        <f t="shared" si="13"/>
        <v>0.2</v>
      </c>
      <c r="K58" s="1">
        <f t="shared" si="14"/>
        <v>0.12158054711246201</v>
      </c>
      <c r="L58" s="1">
        <f t="shared" si="15"/>
        <v>3.1999999999999993</v>
      </c>
      <c r="M58" s="1">
        <f t="shared" si="16"/>
        <v>0.1359311840425404</v>
      </c>
      <c r="N58" s="1">
        <f t="shared" si="17"/>
        <v>23.541323667117783</v>
      </c>
      <c r="O58" t="s">
        <v>19</v>
      </c>
    </row>
    <row r="59" spans="1:15" x14ac:dyDescent="0.35">
      <c r="A59" s="11">
        <v>48</v>
      </c>
      <c r="B59" s="10" t="s">
        <v>21</v>
      </c>
      <c r="C59" s="9">
        <v>14.7</v>
      </c>
      <c r="D59" s="8" t="s">
        <v>20</v>
      </c>
      <c r="E59" s="7" t="str">
        <f t="shared" si="9"/>
        <v>Significantly Different</v>
      </c>
      <c r="G59">
        <f t="shared" si="10"/>
        <v>14.7</v>
      </c>
      <c r="H59">
        <f t="shared" si="11"/>
        <v>6</v>
      </c>
      <c r="I59" t="str">
        <f t="shared" si="12"/>
        <v>+/-</v>
      </c>
      <c r="J59" t="str">
        <f t="shared" si="13"/>
        <v>0.7</v>
      </c>
      <c r="K59" s="1">
        <f t="shared" si="14"/>
        <v>0.42553191489361697</v>
      </c>
      <c r="L59" s="1">
        <f t="shared" si="15"/>
        <v>3.1999999999999993</v>
      </c>
      <c r="M59" s="1">
        <f t="shared" si="16"/>
        <v>0.42985214661796195</v>
      </c>
      <c r="N59" s="1">
        <f t="shared" si="17"/>
        <v>7.4444201923319717</v>
      </c>
      <c r="O59" t="s">
        <v>16</v>
      </c>
    </row>
    <row r="60" spans="1:15" x14ac:dyDescent="0.35">
      <c r="A60" s="11">
        <v>48</v>
      </c>
      <c r="B60" s="10" t="s">
        <v>16</v>
      </c>
      <c r="C60" s="9">
        <v>14.7</v>
      </c>
      <c r="D60" s="8" t="s">
        <v>10</v>
      </c>
      <c r="E60" s="7" t="str">
        <f t="shared" si="9"/>
        <v>Significantly Different</v>
      </c>
      <c r="G60">
        <f t="shared" si="10"/>
        <v>14.7</v>
      </c>
      <c r="H60">
        <f t="shared" si="11"/>
        <v>6</v>
      </c>
      <c r="I60" t="str">
        <f t="shared" si="12"/>
        <v>+/-</v>
      </c>
      <c r="J60" t="str">
        <f t="shared" si="13"/>
        <v>0.6</v>
      </c>
      <c r="K60" s="1">
        <f t="shared" si="14"/>
        <v>0.36474164133738601</v>
      </c>
      <c r="L60" s="1">
        <f t="shared" si="15"/>
        <v>3.1999999999999993</v>
      </c>
      <c r="M60" s="1">
        <f t="shared" si="16"/>
        <v>0.36977279819442066</v>
      </c>
      <c r="N60" s="1">
        <f t="shared" si="17"/>
        <v>8.6539626917540051</v>
      </c>
      <c r="O60" t="s">
        <v>14</v>
      </c>
    </row>
    <row r="61" spans="1:15" x14ac:dyDescent="0.35">
      <c r="A61" s="11">
        <v>51</v>
      </c>
      <c r="B61" s="10" t="s">
        <v>15</v>
      </c>
      <c r="C61" s="9">
        <v>9.3000000000000007</v>
      </c>
      <c r="D61" s="8" t="s">
        <v>106</v>
      </c>
      <c r="E61" s="7" t="str">
        <f t="shared" si="9"/>
        <v>Significantly Different</v>
      </c>
      <c r="G61">
        <f t="shared" si="10"/>
        <v>9.3000000000000007</v>
      </c>
      <c r="H61">
        <f t="shared" si="11"/>
        <v>6</v>
      </c>
      <c r="I61" t="str">
        <f t="shared" si="12"/>
        <v>+/-</v>
      </c>
      <c r="J61" t="str">
        <f t="shared" si="13"/>
        <v>0.9</v>
      </c>
      <c r="K61" s="1">
        <f t="shared" si="14"/>
        <v>0.54711246200607899</v>
      </c>
      <c r="L61" s="1">
        <f t="shared" si="15"/>
        <v>8.5999999999999979</v>
      </c>
      <c r="M61" s="1">
        <f t="shared" si="16"/>
        <v>0.55047933970440222</v>
      </c>
      <c r="N61" s="1">
        <f t="shared" si="17"/>
        <v>15.622747993808536</v>
      </c>
      <c r="O61" t="s">
        <v>11</v>
      </c>
    </row>
    <row r="62" spans="1:15" ht="15" thickBot="1" x14ac:dyDescent="0.4">
      <c r="A62" s="6"/>
      <c r="B62" s="5" t="s">
        <v>9</v>
      </c>
      <c r="C62" s="4">
        <v>7.7</v>
      </c>
      <c r="D62" s="3" t="s">
        <v>47</v>
      </c>
      <c r="E62" s="2" t="str">
        <f t="shared" si="9"/>
        <v>Significantly Different</v>
      </c>
      <c r="G62">
        <f t="shared" si="10"/>
        <v>7.7</v>
      </c>
      <c r="H62">
        <f t="shared" si="11"/>
        <v>6</v>
      </c>
      <c r="I62" t="str">
        <f t="shared" si="12"/>
        <v>+/-</v>
      </c>
      <c r="J62" t="str">
        <f t="shared" si="13"/>
        <v>0.5</v>
      </c>
      <c r="K62" s="1">
        <f t="shared" si="14"/>
        <v>0.303951367781155</v>
      </c>
      <c r="L62" s="1">
        <f t="shared" si="15"/>
        <v>10.199999999999999</v>
      </c>
      <c r="M62" s="1">
        <f t="shared" si="16"/>
        <v>0.30997079109986531</v>
      </c>
      <c r="N62" s="1">
        <f t="shared" si="17"/>
        <v>32.906326314835901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19" priority="1" operator="equal">
      <formula>"OTHER ERROR"</formula>
    </cfRule>
    <cfRule type="cellIs" dxfId="318" priority="2" operator="equal">
      <formula>"Statistical Test not applicable"</formula>
    </cfRule>
    <cfRule type="cellIs" dxfId="317" priority="3" operator="equal">
      <formula>"Geography Selected"</formula>
    </cfRule>
  </conditionalFormatting>
  <conditionalFormatting sqref="E10:J62">
    <cfRule type="cellIs" dxfId="316" priority="4" operator="equal">
      <formula>"Not Significantly Different"</formula>
    </cfRule>
  </conditionalFormatting>
  <conditionalFormatting sqref="F10:J62">
    <cfRule type="cellIs" dxfId="3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3F53D95-BE99-4CEA-AB56-68B3613BBB4F}">
      <formula1>$O$10:$O$62</formula1>
    </dataValidation>
  </dataValidation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A62DA-554C-4798-995E-0B493D71E52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204</v>
      </c>
    </row>
    <row r="2" spans="1:16" x14ac:dyDescent="0.35">
      <c r="A2" s="25" t="s">
        <v>92</v>
      </c>
      <c r="B2" t="s">
        <v>203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29.5</v>
      </c>
      <c r="C6" t="s">
        <v>86</v>
      </c>
      <c r="H6" s="13" t="s">
        <v>85</v>
      </c>
      <c r="I6">
        <f>VLOOKUP($B$4,$B$9:$K$62,6,FALSE)</f>
        <v>29.5</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29.5</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29.5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27</v>
      </c>
      <c r="C11" s="9">
        <v>38.299999999999997</v>
      </c>
      <c r="D11" s="12" t="s">
        <v>20</v>
      </c>
      <c r="E11" s="7" t="str">
        <f t="shared" si="0"/>
        <v>Significantly Different</v>
      </c>
      <c r="G11">
        <f t="shared" si="1"/>
        <v>38.299999999999997</v>
      </c>
      <c r="H11">
        <f t="shared" si="2"/>
        <v>6</v>
      </c>
      <c r="I11" t="str">
        <f t="shared" si="3"/>
        <v>+/-</v>
      </c>
      <c r="J11" t="str">
        <f t="shared" si="4"/>
        <v>0.7</v>
      </c>
      <c r="K11" s="1">
        <f t="shared" si="5"/>
        <v>0.42553191489361697</v>
      </c>
      <c r="L11" s="1">
        <f t="shared" si="6"/>
        <v>-8.7999999999999972</v>
      </c>
      <c r="M11" s="1">
        <f t="shared" si="7"/>
        <v>0.42985214661796195</v>
      </c>
      <c r="N11" s="1">
        <f t="shared" si="8"/>
        <v>-20.472155528912921</v>
      </c>
      <c r="O11" t="s">
        <v>51</v>
      </c>
    </row>
    <row r="12" spans="1:16" x14ac:dyDescent="0.35">
      <c r="A12" s="11">
        <v>2</v>
      </c>
      <c r="B12" s="10" t="s">
        <v>24</v>
      </c>
      <c r="C12" s="9">
        <v>34.799999999999997</v>
      </c>
      <c r="D12" s="8" t="s">
        <v>41</v>
      </c>
      <c r="E12" s="7" t="str">
        <f t="shared" si="0"/>
        <v>Significantly Different</v>
      </c>
      <c r="G12">
        <f t="shared" si="1"/>
        <v>34.799999999999997</v>
      </c>
      <c r="H12">
        <f t="shared" si="2"/>
        <v>6</v>
      </c>
      <c r="I12" t="str">
        <f t="shared" si="3"/>
        <v>+/-</v>
      </c>
      <c r="J12" t="str">
        <f t="shared" si="4"/>
        <v>0.3</v>
      </c>
      <c r="K12" s="1">
        <f t="shared" si="5"/>
        <v>0.18237082066869301</v>
      </c>
      <c r="L12" s="1">
        <f t="shared" si="6"/>
        <v>-5.2999999999999972</v>
      </c>
      <c r="M12" s="1">
        <f t="shared" si="7"/>
        <v>0.19223572402239389</v>
      </c>
      <c r="N12" s="1">
        <f t="shared" si="8"/>
        <v>-27.570317780177998</v>
      </c>
      <c r="O12" t="s">
        <v>44</v>
      </c>
    </row>
    <row r="13" spans="1:16" x14ac:dyDescent="0.35">
      <c r="A13" s="11">
        <v>3</v>
      </c>
      <c r="B13" s="10" t="s">
        <v>67</v>
      </c>
      <c r="C13" s="9">
        <v>32.700000000000003</v>
      </c>
      <c r="D13" s="8" t="s">
        <v>107</v>
      </c>
      <c r="E13" s="7" t="str">
        <f t="shared" si="0"/>
        <v>Significantly Different</v>
      </c>
      <c r="G13">
        <f t="shared" si="1"/>
        <v>32.700000000000003</v>
      </c>
      <c r="H13">
        <f t="shared" si="2"/>
        <v>6</v>
      </c>
      <c r="I13" t="str">
        <f t="shared" si="3"/>
        <v>+/-</v>
      </c>
      <c r="J13" t="str">
        <f t="shared" si="4"/>
        <v>1.0</v>
      </c>
      <c r="K13" s="1">
        <f t="shared" si="5"/>
        <v>0.60790273556231</v>
      </c>
      <c r="L13" s="1">
        <f t="shared" si="6"/>
        <v>-3.2000000000000028</v>
      </c>
      <c r="M13" s="1">
        <f t="shared" si="7"/>
        <v>0.61093468821403585</v>
      </c>
      <c r="N13" s="1">
        <f t="shared" si="8"/>
        <v>-5.2378757692653881</v>
      </c>
      <c r="O13" t="s">
        <v>42</v>
      </c>
    </row>
    <row r="14" spans="1:16" x14ac:dyDescent="0.35">
      <c r="A14" s="11">
        <v>4</v>
      </c>
      <c r="B14" s="10" t="s">
        <v>18</v>
      </c>
      <c r="C14" s="9">
        <v>32.6</v>
      </c>
      <c r="D14" s="8" t="s">
        <v>23</v>
      </c>
      <c r="E14" s="7" t="str">
        <f t="shared" si="0"/>
        <v>Significantly Different</v>
      </c>
      <c r="G14">
        <f t="shared" si="1"/>
        <v>32.6</v>
      </c>
      <c r="H14">
        <f t="shared" si="2"/>
        <v>6</v>
      </c>
      <c r="I14" t="str">
        <f t="shared" si="3"/>
        <v>+/-</v>
      </c>
      <c r="J14" t="str">
        <f t="shared" si="4"/>
        <v>0.2</v>
      </c>
      <c r="K14" s="1">
        <f t="shared" si="5"/>
        <v>0.12158054711246201</v>
      </c>
      <c r="L14" s="1">
        <f t="shared" si="6"/>
        <v>-3.1000000000000014</v>
      </c>
      <c r="M14" s="1">
        <f t="shared" si="7"/>
        <v>0.1359311840425404</v>
      </c>
      <c r="N14" s="1">
        <f t="shared" si="8"/>
        <v>-22.805657302520366</v>
      </c>
      <c r="O14" t="s">
        <v>58</v>
      </c>
    </row>
    <row r="15" spans="1:16" x14ac:dyDescent="0.35">
      <c r="A15" s="11">
        <v>5</v>
      </c>
      <c r="B15" s="10" t="s">
        <v>29</v>
      </c>
      <c r="C15" s="9">
        <v>31.8</v>
      </c>
      <c r="D15" s="8" t="s">
        <v>47</v>
      </c>
      <c r="E15" s="7" t="str">
        <f t="shared" si="0"/>
        <v>Significantly Different</v>
      </c>
      <c r="G15">
        <f t="shared" si="1"/>
        <v>31.8</v>
      </c>
      <c r="H15">
        <f t="shared" si="2"/>
        <v>6</v>
      </c>
      <c r="I15" t="str">
        <f t="shared" si="3"/>
        <v>+/-</v>
      </c>
      <c r="J15" t="str">
        <f t="shared" si="4"/>
        <v>0.5</v>
      </c>
      <c r="K15" s="1">
        <f t="shared" si="5"/>
        <v>0.303951367781155</v>
      </c>
      <c r="L15" s="1">
        <f t="shared" si="6"/>
        <v>-2.3000000000000007</v>
      </c>
      <c r="M15" s="1">
        <f t="shared" si="7"/>
        <v>0.30997079109986531</v>
      </c>
      <c r="N15" s="1">
        <f t="shared" si="8"/>
        <v>-7.4200539729531956</v>
      </c>
      <c r="O15" t="s">
        <v>18</v>
      </c>
    </row>
    <row r="16" spans="1:16" x14ac:dyDescent="0.35">
      <c r="A16" s="11">
        <v>6</v>
      </c>
      <c r="B16" s="10" t="s">
        <v>44</v>
      </c>
      <c r="C16" s="9">
        <v>31.7</v>
      </c>
      <c r="D16" s="8" t="s">
        <v>122</v>
      </c>
      <c r="E16" s="7" t="str">
        <f t="shared" si="0"/>
        <v>Significantly Different</v>
      </c>
      <c r="G16">
        <f t="shared" si="1"/>
        <v>31.7</v>
      </c>
      <c r="H16">
        <f t="shared" si="2"/>
        <v>6</v>
      </c>
      <c r="I16" t="str">
        <f t="shared" si="3"/>
        <v>+/-</v>
      </c>
      <c r="J16" t="str">
        <f t="shared" si="4"/>
        <v>1.5</v>
      </c>
      <c r="K16" s="1">
        <f t="shared" si="5"/>
        <v>0.91185410334346506</v>
      </c>
      <c r="L16" s="1">
        <f t="shared" si="6"/>
        <v>-2.1999999999999993</v>
      </c>
      <c r="M16" s="1">
        <f t="shared" si="7"/>
        <v>0.91387819929318592</v>
      </c>
      <c r="N16" s="1">
        <f t="shared" si="8"/>
        <v>-2.4073229908553779</v>
      </c>
      <c r="O16" t="s">
        <v>59</v>
      </c>
    </row>
    <row r="17" spans="1:15" x14ac:dyDescent="0.35">
      <c r="A17" s="11">
        <v>7</v>
      </c>
      <c r="B17" s="10" t="s">
        <v>58</v>
      </c>
      <c r="C17" s="9">
        <v>31.3</v>
      </c>
      <c r="D17" s="8" t="s">
        <v>10</v>
      </c>
      <c r="E17" s="7" t="str">
        <f t="shared" si="0"/>
        <v>Significantly Different</v>
      </c>
      <c r="G17">
        <f t="shared" si="1"/>
        <v>31.3</v>
      </c>
      <c r="H17">
        <f t="shared" si="2"/>
        <v>6</v>
      </c>
      <c r="I17" t="str">
        <f t="shared" si="3"/>
        <v>+/-</v>
      </c>
      <c r="J17" t="str">
        <f t="shared" si="4"/>
        <v>0.6</v>
      </c>
      <c r="K17" s="1">
        <f t="shared" si="5"/>
        <v>0.36474164133738601</v>
      </c>
      <c r="L17" s="1">
        <f t="shared" si="6"/>
        <v>-1.8000000000000007</v>
      </c>
      <c r="M17" s="1">
        <f t="shared" si="7"/>
        <v>0.36977279819442066</v>
      </c>
      <c r="N17" s="1">
        <f t="shared" si="8"/>
        <v>-4.8678540141116313</v>
      </c>
      <c r="O17" t="s">
        <v>53</v>
      </c>
    </row>
    <row r="18" spans="1:15" x14ac:dyDescent="0.35">
      <c r="A18" s="11">
        <v>8</v>
      </c>
      <c r="B18" s="10" t="s">
        <v>31</v>
      </c>
      <c r="C18" s="9">
        <v>31.2</v>
      </c>
      <c r="D18" s="8" t="s">
        <v>41</v>
      </c>
      <c r="E18" s="7" t="str">
        <f t="shared" si="0"/>
        <v>Significantly Different</v>
      </c>
      <c r="G18">
        <f t="shared" si="1"/>
        <v>31.2</v>
      </c>
      <c r="H18">
        <f t="shared" si="2"/>
        <v>6</v>
      </c>
      <c r="I18" t="str">
        <f t="shared" si="3"/>
        <v>+/-</v>
      </c>
      <c r="J18" t="str">
        <f t="shared" si="4"/>
        <v>0.3</v>
      </c>
      <c r="K18" s="1">
        <f t="shared" si="5"/>
        <v>0.18237082066869301</v>
      </c>
      <c r="L18" s="1">
        <f t="shared" si="6"/>
        <v>-1.6999999999999993</v>
      </c>
      <c r="M18" s="1">
        <f t="shared" si="7"/>
        <v>0.19223572402239389</v>
      </c>
      <c r="N18" s="1">
        <f t="shared" si="8"/>
        <v>-8.8433094766608686</v>
      </c>
      <c r="O18" t="s">
        <v>48</v>
      </c>
    </row>
    <row r="19" spans="1:15" x14ac:dyDescent="0.35">
      <c r="A19" s="11">
        <v>9</v>
      </c>
      <c r="B19" s="10" t="s">
        <v>43</v>
      </c>
      <c r="C19" s="9">
        <v>30.9</v>
      </c>
      <c r="D19" s="8" t="s">
        <v>47</v>
      </c>
      <c r="E19" s="7" t="str">
        <f t="shared" si="0"/>
        <v>Significantly Different</v>
      </c>
      <c r="G19">
        <f t="shared" si="1"/>
        <v>30.9</v>
      </c>
      <c r="H19">
        <f t="shared" si="2"/>
        <v>6</v>
      </c>
      <c r="I19" t="str">
        <f t="shared" si="3"/>
        <v>+/-</v>
      </c>
      <c r="J19" t="str">
        <f t="shared" si="4"/>
        <v>0.5</v>
      </c>
      <c r="K19" s="1">
        <f t="shared" si="5"/>
        <v>0.303951367781155</v>
      </c>
      <c r="L19" s="1">
        <f t="shared" si="6"/>
        <v>-1.3999999999999986</v>
      </c>
      <c r="M19" s="1">
        <f t="shared" si="7"/>
        <v>0.30997079109986531</v>
      </c>
      <c r="N19" s="1">
        <f t="shared" si="8"/>
        <v>-4.5165545922323744</v>
      </c>
      <c r="O19" t="s">
        <v>15</v>
      </c>
    </row>
    <row r="20" spans="1:15" x14ac:dyDescent="0.35">
      <c r="A20" s="11">
        <v>10</v>
      </c>
      <c r="B20" s="10" t="s">
        <v>13</v>
      </c>
      <c r="C20" s="9">
        <v>30.5</v>
      </c>
      <c r="D20" s="12" t="s">
        <v>110</v>
      </c>
      <c r="E20" s="7" t="str">
        <f t="shared" si="0"/>
        <v>Not Significantly Different</v>
      </c>
      <c r="G20">
        <f t="shared" si="1"/>
        <v>30.5</v>
      </c>
      <c r="H20">
        <f t="shared" si="2"/>
        <v>6</v>
      </c>
      <c r="I20" t="str">
        <f t="shared" si="3"/>
        <v>+/-</v>
      </c>
      <c r="J20" t="str">
        <f t="shared" si="4"/>
        <v>1.1</v>
      </c>
      <c r="K20" s="1">
        <f t="shared" si="5"/>
        <v>0.66869300911854113</v>
      </c>
      <c r="L20" s="1">
        <f t="shared" si="6"/>
        <v>-1</v>
      </c>
      <c r="M20" s="1">
        <f t="shared" si="7"/>
        <v>0.67145051776214359</v>
      </c>
      <c r="N20" s="1">
        <f t="shared" si="8"/>
        <v>-1.4893130223994298</v>
      </c>
      <c r="O20" t="s">
        <v>37</v>
      </c>
    </row>
    <row r="21" spans="1:15" x14ac:dyDescent="0.35">
      <c r="A21" s="11">
        <v>10</v>
      </c>
      <c r="B21" s="10" t="s">
        <v>26</v>
      </c>
      <c r="C21" s="9">
        <v>30.5</v>
      </c>
      <c r="D21" s="8" t="s">
        <v>47</v>
      </c>
      <c r="E21" s="7" t="str">
        <f t="shared" si="0"/>
        <v>Significantly Different</v>
      </c>
      <c r="G21">
        <f t="shared" si="1"/>
        <v>30.5</v>
      </c>
      <c r="H21">
        <f t="shared" si="2"/>
        <v>6</v>
      </c>
      <c r="I21" t="str">
        <f t="shared" si="3"/>
        <v>+/-</v>
      </c>
      <c r="J21" t="str">
        <f t="shared" si="4"/>
        <v>0.5</v>
      </c>
      <c r="K21" s="1">
        <f t="shared" si="5"/>
        <v>0.303951367781155</v>
      </c>
      <c r="L21" s="1">
        <f t="shared" si="6"/>
        <v>-1</v>
      </c>
      <c r="M21" s="1">
        <f t="shared" si="7"/>
        <v>0.30997079109986531</v>
      </c>
      <c r="N21" s="1">
        <f t="shared" si="8"/>
        <v>-3.2261104230231274</v>
      </c>
      <c r="O21" t="s">
        <v>29</v>
      </c>
    </row>
    <row r="22" spans="1:15" x14ac:dyDescent="0.35">
      <c r="A22" s="11">
        <v>12</v>
      </c>
      <c r="B22" s="10" t="s">
        <v>35</v>
      </c>
      <c r="C22" s="9">
        <v>30.4</v>
      </c>
      <c r="D22" s="8" t="s">
        <v>99</v>
      </c>
      <c r="E22" s="7" t="str">
        <f t="shared" si="0"/>
        <v>Significantly Different</v>
      </c>
      <c r="G22">
        <f t="shared" si="1"/>
        <v>30.4</v>
      </c>
      <c r="H22">
        <f t="shared" si="2"/>
        <v>6</v>
      </c>
      <c r="I22" t="str">
        <f t="shared" si="3"/>
        <v>+/-</v>
      </c>
      <c r="J22" t="str">
        <f t="shared" si="4"/>
        <v>0.8</v>
      </c>
      <c r="K22" s="1">
        <f t="shared" si="5"/>
        <v>0.48632218844984804</v>
      </c>
      <c r="L22" s="1">
        <f t="shared" si="6"/>
        <v>-0.89999999999999858</v>
      </c>
      <c r="M22" s="1">
        <f t="shared" si="7"/>
        <v>0.49010685399991183</v>
      </c>
      <c r="N22" s="1">
        <f t="shared" si="8"/>
        <v>-1.8363342455932283</v>
      </c>
      <c r="O22" t="s">
        <v>13</v>
      </c>
    </row>
    <row r="23" spans="1:15" x14ac:dyDescent="0.35">
      <c r="A23" s="11">
        <v>13</v>
      </c>
      <c r="B23" s="10" t="s">
        <v>63</v>
      </c>
      <c r="C23" s="9">
        <v>30.3</v>
      </c>
      <c r="D23" s="8" t="s">
        <v>10</v>
      </c>
      <c r="E23" s="7" t="str">
        <f t="shared" si="0"/>
        <v>Significantly Different</v>
      </c>
      <c r="G23">
        <f t="shared" si="1"/>
        <v>30.3</v>
      </c>
      <c r="H23">
        <f t="shared" si="2"/>
        <v>6</v>
      </c>
      <c r="I23" t="str">
        <f t="shared" si="3"/>
        <v>+/-</v>
      </c>
      <c r="J23" t="str">
        <f t="shared" si="4"/>
        <v>0.6</v>
      </c>
      <c r="K23" s="1">
        <f t="shared" si="5"/>
        <v>0.36474164133738601</v>
      </c>
      <c r="L23" s="1">
        <f t="shared" si="6"/>
        <v>-0.80000000000000071</v>
      </c>
      <c r="M23" s="1">
        <f t="shared" si="7"/>
        <v>0.36977279819442066</v>
      </c>
      <c r="N23" s="1">
        <f t="shared" si="8"/>
        <v>-2.1634906729385039</v>
      </c>
      <c r="O23" t="s">
        <v>67</v>
      </c>
    </row>
    <row r="24" spans="1:15" x14ac:dyDescent="0.35">
      <c r="A24" s="11">
        <v>14</v>
      </c>
      <c r="B24" s="10" t="s">
        <v>39</v>
      </c>
      <c r="C24" s="9">
        <v>30.2</v>
      </c>
      <c r="D24" s="8" t="s">
        <v>20</v>
      </c>
      <c r="E24" s="7" t="str">
        <f t="shared" si="0"/>
        <v>Not Significantly Different</v>
      </c>
      <c r="G24">
        <f t="shared" si="1"/>
        <v>30.2</v>
      </c>
      <c r="H24">
        <f t="shared" si="2"/>
        <v>6</v>
      </c>
      <c r="I24" t="str">
        <f t="shared" si="3"/>
        <v>+/-</v>
      </c>
      <c r="J24" t="str">
        <f t="shared" si="4"/>
        <v>0.7</v>
      </c>
      <c r="K24" s="1">
        <f t="shared" si="5"/>
        <v>0.42553191489361697</v>
      </c>
      <c r="L24" s="1">
        <f t="shared" si="6"/>
        <v>-0.69999999999999929</v>
      </c>
      <c r="M24" s="1">
        <f t="shared" si="7"/>
        <v>0.42985214661796195</v>
      </c>
      <c r="N24" s="1">
        <f t="shared" si="8"/>
        <v>-1.6284669170726176</v>
      </c>
      <c r="O24" t="s">
        <v>50</v>
      </c>
    </row>
    <row r="25" spans="1:15" x14ac:dyDescent="0.35">
      <c r="A25" s="11">
        <v>15</v>
      </c>
      <c r="B25" s="10" t="s">
        <v>22</v>
      </c>
      <c r="C25" s="9">
        <v>30.1</v>
      </c>
      <c r="D25" s="8" t="s">
        <v>12</v>
      </c>
      <c r="E25" s="7" t="str">
        <f t="shared" si="0"/>
        <v>Significantly Different</v>
      </c>
      <c r="G25">
        <f t="shared" si="1"/>
        <v>30.1</v>
      </c>
      <c r="H25">
        <f t="shared" si="2"/>
        <v>6</v>
      </c>
      <c r="I25" t="str">
        <f t="shared" si="3"/>
        <v>+/-</v>
      </c>
      <c r="J25" t="str">
        <f t="shared" si="4"/>
        <v>0.4</v>
      </c>
      <c r="K25" s="1">
        <f t="shared" si="5"/>
        <v>0.24316109422492402</v>
      </c>
      <c r="L25" s="1">
        <f t="shared" si="6"/>
        <v>-0.60000000000000142</v>
      </c>
      <c r="M25" s="1">
        <f t="shared" si="7"/>
        <v>0.25064471888253259</v>
      </c>
      <c r="N25" s="1">
        <f t="shared" si="8"/>
        <v>-2.3938266191086117</v>
      </c>
      <c r="O25" t="s">
        <v>66</v>
      </c>
    </row>
    <row r="26" spans="1:15" x14ac:dyDescent="0.35">
      <c r="A26" s="11">
        <v>16</v>
      </c>
      <c r="B26" s="10" t="s">
        <v>64</v>
      </c>
      <c r="C26" s="9">
        <v>30</v>
      </c>
      <c r="D26" s="8" t="s">
        <v>10</v>
      </c>
      <c r="E26" s="7" t="str">
        <f t="shared" si="0"/>
        <v>Not Significantly Different</v>
      </c>
      <c r="G26">
        <f t="shared" si="1"/>
        <v>30</v>
      </c>
      <c r="H26">
        <f t="shared" si="2"/>
        <v>6</v>
      </c>
      <c r="I26" t="str">
        <f t="shared" si="3"/>
        <v>+/-</v>
      </c>
      <c r="J26" t="str">
        <f t="shared" si="4"/>
        <v>0.6</v>
      </c>
      <c r="K26" s="1">
        <f t="shared" si="5"/>
        <v>0.36474164133738601</v>
      </c>
      <c r="L26" s="1">
        <f t="shared" si="6"/>
        <v>-0.5</v>
      </c>
      <c r="M26" s="1">
        <f t="shared" si="7"/>
        <v>0.36977279819442066</v>
      </c>
      <c r="N26" s="1">
        <f t="shared" si="8"/>
        <v>-1.3521816705865637</v>
      </c>
      <c r="O26" t="s">
        <v>65</v>
      </c>
    </row>
    <row r="27" spans="1:15" x14ac:dyDescent="0.35">
      <c r="A27" s="11">
        <v>17</v>
      </c>
      <c r="B27" s="10" t="s">
        <v>66</v>
      </c>
      <c r="C27" s="9">
        <v>29.8</v>
      </c>
      <c r="D27" s="8" t="s">
        <v>41</v>
      </c>
      <c r="E27" s="7" t="str">
        <f t="shared" si="0"/>
        <v>Not Significantly Different</v>
      </c>
      <c r="G27">
        <f t="shared" si="1"/>
        <v>29.8</v>
      </c>
      <c r="H27">
        <f t="shared" si="2"/>
        <v>6</v>
      </c>
      <c r="I27" t="str">
        <f t="shared" si="3"/>
        <v>+/-</v>
      </c>
      <c r="J27" t="str">
        <f t="shared" si="4"/>
        <v>0.3</v>
      </c>
      <c r="K27" s="1">
        <f t="shared" si="5"/>
        <v>0.18237082066869301</v>
      </c>
      <c r="L27" s="1">
        <f t="shared" si="6"/>
        <v>-0.30000000000000071</v>
      </c>
      <c r="M27" s="1">
        <f t="shared" si="7"/>
        <v>0.19223572402239389</v>
      </c>
      <c r="N27" s="1">
        <f t="shared" si="8"/>
        <v>-1.5605840252930989</v>
      </c>
      <c r="O27" t="s">
        <v>63</v>
      </c>
    </row>
    <row r="28" spans="1:15" x14ac:dyDescent="0.35">
      <c r="A28" s="11">
        <v>18</v>
      </c>
      <c r="B28" s="10" t="s">
        <v>54</v>
      </c>
      <c r="C28" s="9">
        <v>29.6</v>
      </c>
      <c r="D28" s="8" t="s">
        <v>20</v>
      </c>
      <c r="E28" s="7" t="str">
        <f t="shared" si="0"/>
        <v>Not Significantly Different</v>
      </c>
      <c r="G28">
        <f t="shared" si="1"/>
        <v>29.6</v>
      </c>
      <c r="H28">
        <f t="shared" si="2"/>
        <v>6</v>
      </c>
      <c r="I28" t="str">
        <f t="shared" si="3"/>
        <v>+/-</v>
      </c>
      <c r="J28" t="str">
        <f t="shared" si="4"/>
        <v>0.7</v>
      </c>
      <c r="K28" s="1">
        <f t="shared" si="5"/>
        <v>0.42553191489361697</v>
      </c>
      <c r="L28" s="1">
        <f t="shared" si="6"/>
        <v>-0.10000000000000142</v>
      </c>
      <c r="M28" s="1">
        <f t="shared" si="7"/>
        <v>0.42985214661796195</v>
      </c>
      <c r="N28" s="1">
        <f t="shared" si="8"/>
        <v>-0.23263813101037747</v>
      </c>
      <c r="O28" t="s">
        <v>64</v>
      </c>
    </row>
    <row r="29" spans="1:15" x14ac:dyDescent="0.35">
      <c r="A29" s="11">
        <v>18</v>
      </c>
      <c r="B29" s="10" t="s">
        <v>28</v>
      </c>
      <c r="C29" s="9">
        <v>29.6</v>
      </c>
      <c r="D29" s="8" t="s">
        <v>10</v>
      </c>
      <c r="E29" s="7" t="str">
        <f t="shared" si="0"/>
        <v>Not Significantly Different</v>
      </c>
      <c r="G29">
        <f t="shared" si="1"/>
        <v>29.6</v>
      </c>
      <c r="H29">
        <f t="shared" si="2"/>
        <v>6</v>
      </c>
      <c r="I29" t="str">
        <f t="shared" si="3"/>
        <v>+/-</v>
      </c>
      <c r="J29" t="str">
        <f t="shared" si="4"/>
        <v>0.6</v>
      </c>
      <c r="K29" s="1">
        <f t="shared" si="5"/>
        <v>0.36474164133738601</v>
      </c>
      <c r="L29" s="1">
        <f t="shared" si="6"/>
        <v>-0.10000000000000142</v>
      </c>
      <c r="M29" s="1">
        <f t="shared" si="7"/>
        <v>0.36977279819442066</v>
      </c>
      <c r="N29" s="1">
        <f t="shared" si="8"/>
        <v>-0.2704363341173166</v>
      </c>
      <c r="O29" t="s">
        <v>39</v>
      </c>
    </row>
    <row r="30" spans="1:15" x14ac:dyDescent="0.35">
      <c r="A30" s="11">
        <v>20</v>
      </c>
      <c r="B30" s="10" t="s">
        <v>42</v>
      </c>
      <c r="C30" s="9">
        <v>29.4</v>
      </c>
      <c r="D30" s="8" t="s">
        <v>12</v>
      </c>
      <c r="E30" s="7" t="str">
        <f t="shared" si="0"/>
        <v>Not Significantly Different</v>
      </c>
      <c r="G30">
        <f t="shared" si="1"/>
        <v>29.4</v>
      </c>
      <c r="H30">
        <f t="shared" si="2"/>
        <v>6</v>
      </c>
      <c r="I30" t="str">
        <f t="shared" si="3"/>
        <v>+/-</v>
      </c>
      <c r="J30" t="str">
        <f t="shared" si="4"/>
        <v>0.4</v>
      </c>
      <c r="K30" s="1">
        <f t="shared" si="5"/>
        <v>0.24316109422492402</v>
      </c>
      <c r="L30" s="1">
        <f t="shared" si="6"/>
        <v>0.10000000000000142</v>
      </c>
      <c r="M30" s="1">
        <f t="shared" si="7"/>
        <v>0.25064471888253259</v>
      </c>
      <c r="N30" s="1">
        <f t="shared" si="8"/>
        <v>0.39897110318477336</v>
      </c>
      <c r="O30" t="s">
        <v>62</v>
      </c>
    </row>
    <row r="31" spans="1:15" x14ac:dyDescent="0.35">
      <c r="A31" s="11">
        <v>21</v>
      </c>
      <c r="B31" s="10" t="s">
        <v>32</v>
      </c>
      <c r="C31" s="9">
        <v>29</v>
      </c>
      <c r="D31" s="8" t="s">
        <v>107</v>
      </c>
      <c r="E31" s="7" t="str">
        <f t="shared" si="0"/>
        <v>Not Significantly Different</v>
      </c>
      <c r="G31">
        <f t="shared" si="1"/>
        <v>29</v>
      </c>
      <c r="H31">
        <f t="shared" si="2"/>
        <v>6</v>
      </c>
      <c r="I31" t="str">
        <f t="shared" si="3"/>
        <v>+/-</v>
      </c>
      <c r="J31" t="str">
        <f t="shared" si="4"/>
        <v>1.0</v>
      </c>
      <c r="K31" s="1">
        <f t="shared" si="5"/>
        <v>0.60790273556231</v>
      </c>
      <c r="L31" s="1">
        <f t="shared" si="6"/>
        <v>0.5</v>
      </c>
      <c r="M31" s="1">
        <f t="shared" si="7"/>
        <v>0.61093468821403585</v>
      </c>
      <c r="N31" s="1">
        <f t="shared" si="8"/>
        <v>0.81841808894771606</v>
      </c>
      <c r="O31" t="s">
        <v>26</v>
      </c>
    </row>
    <row r="32" spans="1:15" x14ac:dyDescent="0.35">
      <c r="A32" s="11">
        <v>21</v>
      </c>
      <c r="B32" s="10" t="s">
        <v>19</v>
      </c>
      <c r="C32" s="9">
        <v>29</v>
      </c>
      <c r="D32" s="8" t="s">
        <v>12</v>
      </c>
      <c r="E32" s="7" t="str">
        <f t="shared" si="0"/>
        <v>Significantly Different</v>
      </c>
      <c r="G32">
        <f t="shared" si="1"/>
        <v>29</v>
      </c>
      <c r="H32">
        <f t="shared" si="2"/>
        <v>6</v>
      </c>
      <c r="I32" t="str">
        <f t="shared" si="3"/>
        <v>+/-</v>
      </c>
      <c r="J32" t="str">
        <f t="shared" si="4"/>
        <v>0.4</v>
      </c>
      <c r="K32" s="1">
        <f t="shared" si="5"/>
        <v>0.24316109422492402</v>
      </c>
      <c r="L32" s="1">
        <f t="shared" si="6"/>
        <v>0.5</v>
      </c>
      <c r="M32" s="1">
        <f t="shared" si="7"/>
        <v>0.25064471888253259</v>
      </c>
      <c r="N32" s="1">
        <f t="shared" si="8"/>
        <v>1.9948555159238384</v>
      </c>
      <c r="O32" t="s">
        <v>56</v>
      </c>
    </row>
    <row r="33" spans="1:15" x14ac:dyDescent="0.35">
      <c r="A33" s="11">
        <v>21</v>
      </c>
      <c r="B33" s="10" t="s">
        <v>11</v>
      </c>
      <c r="C33" s="9">
        <v>29</v>
      </c>
      <c r="D33" s="8" t="s">
        <v>121</v>
      </c>
      <c r="E33" s="7" t="str">
        <f t="shared" si="0"/>
        <v>Not Significantly Different</v>
      </c>
      <c r="G33">
        <f t="shared" si="1"/>
        <v>29</v>
      </c>
      <c r="H33">
        <f t="shared" si="2"/>
        <v>6</v>
      </c>
      <c r="I33" t="str">
        <f t="shared" si="3"/>
        <v>+/-</v>
      </c>
      <c r="J33" t="str">
        <f t="shared" si="4"/>
        <v>1.4</v>
      </c>
      <c r="K33" s="1">
        <f t="shared" si="5"/>
        <v>0.85106382978723394</v>
      </c>
      <c r="L33" s="1">
        <f t="shared" si="6"/>
        <v>0.5</v>
      </c>
      <c r="M33" s="1">
        <f t="shared" si="7"/>
        <v>0.85323214879137987</v>
      </c>
      <c r="N33" s="1">
        <f t="shared" si="8"/>
        <v>0.5860069861505568</v>
      </c>
      <c r="O33" t="s">
        <v>61</v>
      </c>
    </row>
    <row r="34" spans="1:15" x14ac:dyDescent="0.35">
      <c r="A34" s="11">
        <v>24</v>
      </c>
      <c r="B34" s="10" t="s">
        <v>50</v>
      </c>
      <c r="C34" s="9">
        <v>28.9</v>
      </c>
      <c r="D34" s="8" t="s">
        <v>41</v>
      </c>
      <c r="E34" s="7" t="str">
        <f t="shared" si="0"/>
        <v>Significantly Different</v>
      </c>
      <c r="G34">
        <f t="shared" si="1"/>
        <v>28.9</v>
      </c>
      <c r="H34">
        <f t="shared" si="2"/>
        <v>6</v>
      </c>
      <c r="I34" t="str">
        <f t="shared" si="3"/>
        <v>+/-</v>
      </c>
      <c r="J34" t="str">
        <f t="shared" si="4"/>
        <v>0.3</v>
      </c>
      <c r="K34" s="1">
        <f t="shared" si="5"/>
        <v>0.18237082066869301</v>
      </c>
      <c r="L34" s="1">
        <f t="shared" si="6"/>
        <v>0.60000000000000142</v>
      </c>
      <c r="M34" s="1">
        <f t="shared" si="7"/>
        <v>0.19223572402239389</v>
      </c>
      <c r="N34" s="1">
        <f t="shared" si="8"/>
        <v>3.1211680505861978</v>
      </c>
      <c r="O34" t="s">
        <v>60</v>
      </c>
    </row>
    <row r="35" spans="1:15" x14ac:dyDescent="0.35">
      <c r="A35" s="11">
        <v>25</v>
      </c>
      <c r="B35" s="10" t="s">
        <v>51</v>
      </c>
      <c r="C35" s="9">
        <v>28.8</v>
      </c>
      <c r="D35" s="8" t="s">
        <v>10</v>
      </c>
      <c r="E35" s="7" t="str">
        <f t="shared" si="0"/>
        <v>Significantly Different</v>
      </c>
      <c r="G35">
        <f t="shared" si="1"/>
        <v>28.8</v>
      </c>
      <c r="H35">
        <f t="shared" si="2"/>
        <v>6</v>
      </c>
      <c r="I35" t="str">
        <f t="shared" si="3"/>
        <v>+/-</v>
      </c>
      <c r="J35" t="str">
        <f t="shared" si="4"/>
        <v>0.6</v>
      </c>
      <c r="K35" s="1">
        <f t="shared" si="5"/>
        <v>0.36474164133738601</v>
      </c>
      <c r="L35" s="1">
        <f t="shared" si="6"/>
        <v>0.69999999999999929</v>
      </c>
      <c r="M35" s="1">
        <f t="shared" si="7"/>
        <v>0.36977279819442066</v>
      </c>
      <c r="N35" s="1">
        <f t="shared" si="8"/>
        <v>1.8930543388211871</v>
      </c>
      <c r="O35" t="s">
        <v>35</v>
      </c>
    </row>
    <row r="36" spans="1:15" x14ac:dyDescent="0.35">
      <c r="A36" s="11">
        <v>25</v>
      </c>
      <c r="B36" s="10" t="s">
        <v>21</v>
      </c>
      <c r="C36" s="9">
        <v>28.8</v>
      </c>
      <c r="D36" s="8" t="s">
        <v>106</v>
      </c>
      <c r="E36" s="7" t="str">
        <f t="shared" si="0"/>
        <v>Not Significantly Different</v>
      </c>
      <c r="G36">
        <f t="shared" si="1"/>
        <v>28.8</v>
      </c>
      <c r="H36">
        <f t="shared" si="2"/>
        <v>6</v>
      </c>
      <c r="I36" t="str">
        <f t="shared" si="3"/>
        <v>+/-</v>
      </c>
      <c r="J36" t="str">
        <f t="shared" si="4"/>
        <v>0.9</v>
      </c>
      <c r="K36" s="1">
        <f t="shared" si="5"/>
        <v>0.54711246200607899</v>
      </c>
      <c r="L36" s="1">
        <f t="shared" si="6"/>
        <v>0.69999999999999929</v>
      </c>
      <c r="M36" s="1">
        <f t="shared" si="7"/>
        <v>0.55047933970440222</v>
      </c>
      <c r="N36" s="1">
        <f t="shared" si="8"/>
        <v>1.2716190227518567</v>
      </c>
      <c r="O36" t="s">
        <v>57</v>
      </c>
    </row>
    <row r="37" spans="1:15" x14ac:dyDescent="0.35">
      <c r="A37" s="11">
        <v>27</v>
      </c>
      <c r="B37" s="10" t="s">
        <v>60</v>
      </c>
      <c r="C37" s="9">
        <v>28.7</v>
      </c>
      <c r="D37" s="8" t="s">
        <v>12</v>
      </c>
      <c r="E37" s="7" t="str">
        <f t="shared" si="0"/>
        <v>Significantly Different</v>
      </c>
      <c r="G37">
        <f t="shared" si="1"/>
        <v>28.7</v>
      </c>
      <c r="H37">
        <f t="shared" si="2"/>
        <v>6</v>
      </c>
      <c r="I37" t="str">
        <f t="shared" si="3"/>
        <v>+/-</v>
      </c>
      <c r="J37" t="str">
        <f t="shared" si="4"/>
        <v>0.4</v>
      </c>
      <c r="K37" s="1">
        <f t="shared" si="5"/>
        <v>0.24316109422492402</v>
      </c>
      <c r="L37" s="1">
        <f t="shared" si="6"/>
        <v>0.80000000000000071</v>
      </c>
      <c r="M37" s="1">
        <f t="shared" si="7"/>
        <v>0.25064471888253259</v>
      </c>
      <c r="N37" s="1">
        <f t="shared" si="8"/>
        <v>3.1917688254781442</v>
      </c>
      <c r="O37" t="s">
        <v>55</v>
      </c>
    </row>
    <row r="38" spans="1:15" x14ac:dyDescent="0.35">
      <c r="A38" s="11">
        <v>27</v>
      </c>
      <c r="B38" s="10" t="s">
        <v>30</v>
      </c>
      <c r="C38" s="9">
        <v>28.7</v>
      </c>
      <c r="D38" s="8" t="s">
        <v>12</v>
      </c>
      <c r="E38" s="7" t="str">
        <f t="shared" si="0"/>
        <v>Significantly Different</v>
      </c>
      <c r="G38">
        <f t="shared" si="1"/>
        <v>28.7</v>
      </c>
      <c r="H38">
        <f t="shared" si="2"/>
        <v>6</v>
      </c>
      <c r="I38" t="str">
        <f t="shared" si="3"/>
        <v>+/-</v>
      </c>
      <c r="J38" t="str">
        <f t="shared" si="4"/>
        <v>0.4</v>
      </c>
      <c r="K38" s="1">
        <f t="shared" si="5"/>
        <v>0.24316109422492402</v>
      </c>
      <c r="L38" s="1">
        <f t="shared" si="6"/>
        <v>0.80000000000000071</v>
      </c>
      <c r="M38" s="1">
        <f t="shared" si="7"/>
        <v>0.25064471888253259</v>
      </c>
      <c r="N38" s="1">
        <f t="shared" si="8"/>
        <v>3.1917688254781442</v>
      </c>
      <c r="O38" t="s">
        <v>54</v>
      </c>
    </row>
    <row r="39" spans="1:15" x14ac:dyDescent="0.35">
      <c r="A39" s="11">
        <v>29</v>
      </c>
      <c r="B39" s="10" t="s">
        <v>65</v>
      </c>
      <c r="C39" s="9">
        <v>28.6</v>
      </c>
      <c r="D39" s="8" t="s">
        <v>12</v>
      </c>
      <c r="E39" s="7" t="str">
        <f t="shared" si="0"/>
        <v>Significantly Different</v>
      </c>
      <c r="G39">
        <f t="shared" si="1"/>
        <v>28.6</v>
      </c>
      <c r="H39">
        <f t="shared" si="2"/>
        <v>6</v>
      </c>
      <c r="I39" t="str">
        <f t="shared" si="3"/>
        <v>+/-</v>
      </c>
      <c r="J39" t="str">
        <f t="shared" si="4"/>
        <v>0.4</v>
      </c>
      <c r="K39" s="1">
        <f t="shared" si="5"/>
        <v>0.24316109422492402</v>
      </c>
      <c r="L39" s="1">
        <f t="shared" si="6"/>
        <v>0.89999999999999858</v>
      </c>
      <c r="M39" s="1">
        <f t="shared" si="7"/>
        <v>0.25064471888253259</v>
      </c>
      <c r="N39" s="1">
        <f t="shared" si="8"/>
        <v>3.5907399286629036</v>
      </c>
      <c r="O39" t="s">
        <v>28</v>
      </c>
    </row>
    <row r="40" spans="1:15" x14ac:dyDescent="0.35">
      <c r="A40" s="11">
        <v>29</v>
      </c>
      <c r="B40" s="10" t="s">
        <v>49</v>
      </c>
      <c r="C40" s="9">
        <v>28.6</v>
      </c>
      <c r="D40" s="8" t="s">
        <v>12</v>
      </c>
      <c r="E40" s="7" t="str">
        <f t="shared" si="0"/>
        <v>Significantly Different</v>
      </c>
      <c r="G40">
        <f t="shared" si="1"/>
        <v>28.6</v>
      </c>
      <c r="H40">
        <f t="shared" si="2"/>
        <v>6</v>
      </c>
      <c r="I40" t="str">
        <f t="shared" si="3"/>
        <v>+/-</v>
      </c>
      <c r="J40" t="str">
        <f t="shared" si="4"/>
        <v>0.4</v>
      </c>
      <c r="K40" s="1">
        <f t="shared" si="5"/>
        <v>0.24316109422492402</v>
      </c>
      <c r="L40" s="1">
        <f t="shared" si="6"/>
        <v>0.89999999999999858</v>
      </c>
      <c r="M40" s="1">
        <f t="shared" si="7"/>
        <v>0.25064471888253259</v>
      </c>
      <c r="N40" s="1">
        <f t="shared" si="8"/>
        <v>3.5907399286629036</v>
      </c>
      <c r="O40" t="s">
        <v>52</v>
      </c>
    </row>
    <row r="41" spans="1:15" x14ac:dyDescent="0.35">
      <c r="A41" s="11">
        <v>31</v>
      </c>
      <c r="B41" s="10" t="s">
        <v>59</v>
      </c>
      <c r="C41" s="9">
        <v>28.4</v>
      </c>
      <c r="D41" s="8" t="s">
        <v>47</v>
      </c>
      <c r="E41" s="7" t="str">
        <f t="shared" si="0"/>
        <v>Significantly Different</v>
      </c>
      <c r="G41">
        <f t="shared" si="1"/>
        <v>28.4</v>
      </c>
      <c r="H41">
        <f t="shared" si="2"/>
        <v>6</v>
      </c>
      <c r="I41" t="str">
        <f t="shared" si="3"/>
        <v>+/-</v>
      </c>
      <c r="J41" t="str">
        <f t="shared" si="4"/>
        <v>0.5</v>
      </c>
      <c r="K41" s="1">
        <f t="shared" si="5"/>
        <v>0.303951367781155</v>
      </c>
      <c r="L41" s="1">
        <f t="shared" si="6"/>
        <v>1.1000000000000014</v>
      </c>
      <c r="M41" s="1">
        <f t="shared" si="7"/>
        <v>0.30997079109986531</v>
      </c>
      <c r="N41" s="1">
        <f t="shared" si="8"/>
        <v>3.5487214653254449</v>
      </c>
      <c r="O41" t="s">
        <v>31</v>
      </c>
    </row>
    <row r="42" spans="1:15" x14ac:dyDescent="0.35">
      <c r="A42" s="11">
        <v>31</v>
      </c>
      <c r="B42" s="10" t="s">
        <v>53</v>
      </c>
      <c r="C42" s="9">
        <v>28.4</v>
      </c>
      <c r="D42" s="8" t="s">
        <v>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28.4</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1.1000000000000014</v>
      </c>
      <c r="M42" s="1">
        <f t="shared" ref="M42:M62" si="16">IF(AND(ISNUMBER(K42),ISNUMBER($I$7)),SQRT(K42^2+($I$7)^2),"N/A")</f>
        <v>0.36977279819442066</v>
      </c>
      <c r="N42" s="1">
        <f t="shared" ref="N42:N73" si="17">IF(AND(ISNUMBER(L42),ISNUMBER(M42),M42&lt;&gt;0),L42/M42,"NA")</f>
        <v>2.974799675290444</v>
      </c>
      <c r="O42" t="s">
        <v>21</v>
      </c>
    </row>
    <row r="43" spans="1:15" x14ac:dyDescent="0.35">
      <c r="A43" s="11">
        <v>33</v>
      </c>
      <c r="B43" s="10" t="s">
        <v>34</v>
      </c>
      <c r="C43" s="9">
        <v>28.3</v>
      </c>
      <c r="D43" s="8" t="s">
        <v>47</v>
      </c>
      <c r="E43" s="7" t="str">
        <f t="shared" si="9"/>
        <v>Significantly Different</v>
      </c>
      <c r="G43">
        <f t="shared" si="10"/>
        <v>28.3</v>
      </c>
      <c r="H43">
        <f t="shared" si="11"/>
        <v>6</v>
      </c>
      <c r="I43" t="str">
        <f t="shared" si="12"/>
        <v>+/-</v>
      </c>
      <c r="J43" t="str">
        <f t="shared" si="13"/>
        <v>0.5</v>
      </c>
      <c r="K43" s="1">
        <f t="shared" si="14"/>
        <v>0.303951367781155</v>
      </c>
      <c r="L43" s="1">
        <f t="shared" si="15"/>
        <v>1.1999999999999993</v>
      </c>
      <c r="M43" s="1">
        <f t="shared" si="16"/>
        <v>0.30997079109986531</v>
      </c>
      <c r="N43" s="1">
        <f t="shared" si="17"/>
        <v>3.8713325076277507</v>
      </c>
      <c r="O43" t="s">
        <v>33</v>
      </c>
    </row>
    <row r="44" spans="1:15" x14ac:dyDescent="0.35">
      <c r="A44" s="11">
        <v>34</v>
      </c>
      <c r="B44" s="10" t="s">
        <v>57</v>
      </c>
      <c r="C44" s="9">
        <v>28.2</v>
      </c>
      <c r="D44" s="8" t="s">
        <v>12</v>
      </c>
      <c r="E44" s="7" t="str">
        <f t="shared" si="9"/>
        <v>Significantly Different</v>
      </c>
      <c r="G44">
        <f t="shared" si="10"/>
        <v>28.2</v>
      </c>
      <c r="H44">
        <f t="shared" si="11"/>
        <v>6</v>
      </c>
      <c r="I44" t="str">
        <f t="shared" si="12"/>
        <v>+/-</v>
      </c>
      <c r="J44" t="str">
        <f t="shared" si="13"/>
        <v>0.4</v>
      </c>
      <c r="K44" s="1">
        <f t="shared" si="14"/>
        <v>0.24316109422492402</v>
      </c>
      <c r="L44" s="1">
        <f t="shared" si="15"/>
        <v>1.3000000000000007</v>
      </c>
      <c r="M44" s="1">
        <f t="shared" si="16"/>
        <v>0.25064471888253259</v>
      </c>
      <c r="N44" s="1">
        <f t="shared" si="17"/>
        <v>5.1866243414019824</v>
      </c>
      <c r="O44" t="s">
        <v>49</v>
      </c>
    </row>
    <row r="45" spans="1:15" x14ac:dyDescent="0.35">
      <c r="A45" s="11">
        <v>35</v>
      </c>
      <c r="B45" s="10" t="s">
        <v>56</v>
      </c>
      <c r="C45" s="9">
        <v>28</v>
      </c>
      <c r="D45" s="8" t="s">
        <v>12</v>
      </c>
      <c r="E45" s="7" t="str">
        <f t="shared" si="9"/>
        <v>Significantly Different</v>
      </c>
      <c r="G45">
        <f t="shared" si="10"/>
        <v>28</v>
      </c>
      <c r="H45">
        <f t="shared" si="11"/>
        <v>6</v>
      </c>
      <c r="I45" t="str">
        <f t="shared" si="12"/>
        <v>+/-</v>
      </c>
      <c r="J45" t="str">
        <f t="shared" si="13"/>
        <v>0.4</v>
      </c>
      <c r="K45" s="1">
        <f t="shared" si="14"/>
        <v>0.24316109422492402</v>
      </c>
      <c r="L45" s="1">
        <f t="shared" si="15"/>
        <v>1.5</v>
      </c>
      <c r="M45" s="1">
        <f t="shared" si="16"/>
        <v>0.25064471888253259</v>
      </c>
      <c r="N45" s="1">
        <f t="shared" si="17"/>
        <v>5.9845665477715153</v>
      </c>
      <c r="O45" t="s">
        <v>46</v>
      </c>
    </row>
    <row r="46" spans="1:15" x14ac:dyDescent="0.35">
      <c r="A46" s="11">
        <v>35</v>
      </c>
      <c r="B46" s="10" t="s">
        <v>45</v>
      </c>
      <c r="C46" s="9">
        <v>28</v>
      </c>
      <c r="D46" s="8" t="s">
        <v>41</v>
      </c>
      <c r="E46" s="7" t="str">
        <f t="shared" si="9"/>
        <v>Significantly Different</v>
      </c>
      <c r="G46">
        <f t="shared" si="10"/>
        <v>28</v>
      </c>
      <c r="H46">
        <f t="shared" si="11"/>
        <v>6</v>
      </c>
      <c r="I46" t="str">
        <f t="shared" si="12"/>
        <v>+/-</v>
      </c>
      <c r="J46" t="str">
        <f t="shared" si="13"/>
        <v>0.3</v>
      </c>
      <c r="K46" s="1">
        <f t="shared" si="14"/>
        <v>0.18237082066869301</v>
      </c>
      <c r="L46" s="1">
        <f t="shared" si="15"/>
        <v>1.5</v>
      </c>
      <c r="M46" s="1">
        <f t="shared" si="16"/>
        <v>0.19223572402239389</v>
      </c>
      <c r="N46" s="1">
        <f t="shared" si="17"/>
        <v>7.8029201264654757</v>
      </c>
      <c r="O46" t="s">
        <v>45</v>
      </c>
    </row>
    <row r="47" spans="1:15" x14ac:dyDescent="0.35">
      <c r="A47" s="11">
        <v>37</v>
      </c>
      <c r="B47" s="10" t="s">
        <v>61</v>
      </c>
      <c r="C47" s="9">
        <v>27.3</v>
      </c>
      <c r="D47" s="8" t="s">
        <v>41</v>
      </c>
      <c r="E47" s="7" t="str">
        <f t="shared" si="9"/>
        <v>Significantly Different</v>
      </c>
      <c r="G47">
        <f t="shared" si="10"/>
        <v>27.3</v>
      </c>
      <c r="H47">
        <f t="shared" si="11"/>
        <v>6</v>
      </c>
      <c r="I47" t="str">
        <f t="shared" si="12"/>
        <v>+/-</v>
      </c>
      <c r="J47" t="str">
        <f t="shared" si="13"/>
        <v>0.3</v>
      </c>
      <c r="K47" s="1">
        <f t="shared" si="14"/>
        <v>0.18237082066869301</v>
      </c>
      <c r="L47" s="1">
        <f t="shared" si="15"/>
        <v>2.1999999999999993</v>
      </c>
      <c r="M47" s="1">
        <f t="shared" si="16"/>
        <v>0.19223572402239389</v>
      </c>
      <c r="N47" s="1">
        <f t="shared" si="17"/>
        <v>11.44428285214936</v>
      </c>
      <c r="O47" t="s">
        <v>43</v>
      </c>
    </row>
    <row r="48" spans="1:15" x14ac:dyDescent="0.35">
      <c r="A48" s="11">
        <v>38</v>
      </c>
      <c r="B48" s="10" t="s">
        <v>40</v>
      </c>
      <c r="C48" s="9">
        <v>27.1</v>
      </c>
      <c r="D48" s="8" t="s">
        <v>47</v>
      </c>
      <c r="E48" s="7" t="str">
        <f t="shared" si="9"/>
        <v>Significantly Different</v>
      </c>
      <c r="G48">
        <f t="shared" si="10"/>
        <v>27.1</v>
      </c>
      <c r="H48">
        <f t="shared" si="11"/>
        <v>6</v>
      </c>
      <c r="I48" t="str">
        <f t="shared" si="12"/>
        <v>+/-</v>
      </c>
      <c r="J48" t="str">
        <f t="shared" si="13"/>
        <v>0.5</v>
      </c>
      <c r="K48" s="1">
        <f t="shared" si="14"/>
        <v>0.303951367781155</v>
      </c>
      <c r="L48" s="1">
        <f t="shared" si="15"/>
        <v>2.3999999999999986</v>
      </c>
      <c r="M48" s="1">
        <f t="shared" si="16"/>
        <v>0.30997079109986531</v>
      </c>
      <c r="N48" s="1">
        <f t="shared" si="17"/>
        <v>7.7426650152555014</v>
      </c>
      <c r="O48" t="s">
        <v>40</v>
      </c>
    </row>
    <row r="49" spans="1:15" x14ac:dyDescent="0.35">
      <c r="A49" s="11">
        <v>38</v>
      </c>
      <c r="B49" s="10" t="s">
        <v>14</v>
      </c>
      <c r="C49" s="9">
        <v>27.1</v>
      </c>
      <c r="D49" s="8" t="s">
        <v>41</v>
      </c>
      <c r="E49" s="7" t="str">
        <f t="shared" si="9"/>
        <v>Significantly Different</v>
      </c>
      <c r="G49">
        <f t="shared" si="10"/>
        <v>27.1</v>
      </c>
      <c r="H49">
        <f t="shared" si="11"/>
        <v>6</v>
      </c>
      <c r="I49" t="str">
        <f t="shared" si="12"/>
        <v>+/-</v>
      </c>
      <c r="J49" t="str">
        <f t="shared" si="13"/>
        <v>0.3</v>
      </c>
      <c r="K49" s="1">
        <f t="shared" si="14"/>
        <v>0.18237082066869301</v>
      </c>
      <c r="L49" s="1">
        <f t="shared" si="15"/>
        <v>2.3999999999999986</v>
      </c>
      <c r="M49" s="1">
        <f t="shared" si="16"/>
        <v>0.19223572402239389</v>
      </c>
      <c r="N49" s="1">
        <f t="shared" si="17"/>
        <v>12.484672202344754</v>
      </c>
      <c r="O49" t="s">
        <v>38</v>
      </c>
    </row>
    <row r="50" spans="1:15" x14ac:dyDescent="0.35">
      <c r="A50" s="11">
        <v>40</v>
      </c>
      <c r="B50" s="10" t="s">
        <v>33</v>
      </c>
      <c r="C50" s="9">
        <v>27</v>
      </c>
      <c r="D50" s="8" t="s">
        <v>23</v>
      </c>
      <c r="E50" s="7" t="str">
        <f t="shared" si="9"/>
        <v>Significantly Different</v>
      </c>
      <c r="G50">
        <f t="shared" si="10"/>
        <v>27</v>
      </c>
      <c r="H50">
        <f t="shared" si="11"/>
        <v>6</v>
      </c>
      <c r="I50" t="str">
        <f t="shared" si="12"/>
        <v>+/-</v>
      </c>
      <c r="J50" t="str">
        <f t="shared" si="13"/>
        <v>0.2</v>
      </c>
      <c r="K50" s="1">
        <f t="shared" si="14"/>
        <v>0.12158054711246201</v>
      </c>
      <c r="L50" s="1">
        <f t="shared" si="15"/>
        <v>2.5</v>
      </c>
      <c r="M50" s="1">
        <f t="shared" si="16"/>
        <v>0.1359311840425404</v>
      </c>
      <c r="N50" s="1">
        <f t="shared" si="17"/>
        <v>18.39165911493577</v>
      </c>
      <c r="O50" t="s">
        <v>36</v>
      </c>
    </row>
    <row r="51" spans="1:15" x14ac:dyDescent="0.35">
      <c r="A51" s="11">
        <v>41</v>
      </c>
      <c r="B51" s="10" t="s">
        <v>38</v>
      </c>
      <c r="C51" s="9">
        <v>26.9</v>
      </c>
      <c r="D51" s="8" t="s">
        <v>41</v>
      </c>
      <c r="E51" s="7" t="str">
        <f t="shared" si="9"/>
        <v>Significantly Different</v>
      </c>
      <c r="G51">
        <f t="shared" si="10"/>
        <v>26.9</v>
      </c>
      <c r="H51">
        <f t="shared" si="11"/>
        <v>6</v>
      </c>
      <c r="I51" t="str">
        <f t="shared" si="12"/>
        <v>+/-</v>
      </c>
      <c r="J51" t="str">
        <f t="shared" si="13"/>
        <v>0.3</v>
      </c>
      <c r="K51" s="1">
        <f t="shared" si="14"/>
        <v>0.18237082066869301</v>
      </c>
      <c r="L51" s="1">
        <f t="shared" si="15"/>
        <v>2.6000000000000014</v>
      </c>
      <c r="M51" s="1">
        <f t="shared" si="16"/>
        <v>0.19223572402239389</v>
      </c>
      <c r="N51" s="1">
        <f t="shared" si="17"/>
        <v>13.525061552540166</v>
      </c>
      <c r="O51" t="s">
        <v>34</v>
      </c>
    </row>
    <row r="52" spans="1:15" x14ac:dyDescent="0.35">
      <c r="A52" s="11">
        <v>42</v>
      </c>
      <c r="B52" s="10" t="s">
        <v>48</v>
      </c>
      <c r="C52" s="9">
        <v>26.6</v>
      </c>
      <c r="D52" s="8" t="s">
        <v>118</v>
      </c>
      <c r="E52" s="7" t="str">
        <f t="shared" si="9"/>
        <v>Significantly Different</v>
      </c>
      <c r="G52">
        <f t="shared" si="10"/>
        <v>26.6</v>
      </c>
      <c r="H52">
        <f t="shared" si="11"/>
        <v>6</v>
      </c>
      <c r="I52" t="str">
        <f t="shared" si="12"/>
        <v>+/-</v>
      </c>
      <c r="J52" t="str">
        <f t="shared" si="13"/>
        <v>1.2</v>
      </c>
      <c r="K52" s="1">
        <f t="shared" si="14"/>
        <v>0.72948328267477203</v>
      </c>
      <c r="L52" s="1">
        <f t="shared" si="15"/>
        <v>2.8999999999999986</v>
      </c>
      <c r="M52" s="1">
        <f t="shared" si="16"/>
        <v>0.73201182849801194</v>
      </c>
      <c r="N52" s="1">
        <f t="shared" si="17"/>
        <v>3.9616846164226631</v>
      </c>
      <c r="O52" t="s">
        <v>32</v>
      </c>
    </row>
    <row r="53" spans="1:15" x14ac:dyDescent="0.35">
      <c r="A53" s="11">
        <v>43</v>
      </c>
      <c r="B53" s="10" t="s">
        <v>52</v>
      </c>
      <c r="C53" s="9">
        <v>26.5</v>
      </c>
      <c r="D53" s="8" t="s">
        <v>99</v>
      </c>
      <c r="E53" s="7" t="str">
        <f t="shared" si="9"/>
        <v>Significantly Different</v>
      </c>
      <c r="G53">
        <f t="shared" si="10"/>
        <v>26.5</v>
      </c>
      <c r="H53">
        <f t="shared" si="11"/>
        <v>6</v>
      </c>
      <c r="I53" t="str">
        <f t="shared" si="12"/>
        <v>+/-</v>
      </c>
      <c r="J53" t="str">
        <f t="shared" si="13"/>
        <v>0.8</v>
      </c>
      <c r="K53" s="1">
        <f t="shared" si="14"/>
        <v>0.48632218844984804</v>
      </c>
      <c r="L53" s="1">
        <f t="shared" si="15"/>
        <v>3</v>
      </c>
      <c r="M53" s="1">
        <f t="shared" si="16"/>
        <v>0.49010685399991183</v>
      </c>
      <c r="N53" s="1">
        <f t="shared" si="17"/>
        <v>6.1211141519774372</v>
      </c>
      <c r="O53" t="s">
        <v>30</v>
      </c>
    </row>
    <row r="54" spans="1:15" x14ac:dyDescent="0.35">
      <c r="A54" s="11">
        <v>44</v>
      </c>
      <c r="B54" s="10" t="s">
        <v>46</v>
      </c>
      <c r="C54" s="9">
        <v>26.4</v>
      </c>
      <c r="D54" s="8" t="s">
        <v>118</v>
      </c>
      <c r="E54" s="7" t="str">
        <f t="shared" si="9"/>
        <v>Significantly Different</v>
      </c>
      <c r="G54">
        <f t="shared" si="10"/>
        <v>26.4</v>
      </c>
      <c r="H54">
        <f t="shared" si="11"/>
        <v>6</v>
      </c>
      <c r="I54" t="str">
        <f t="shared" si="12"/>
        <v>+/-</v>
      </c>
      <c r="J54" t="str">
        <f t="shared" si="13"/>
        <v>1.2</v>
      </c>
      <c r="K54" s="1">
        <f t="shared" si="14"/>
        <v>0.72948328267477203</v>
      </c>
      <c r="L54" s="1">
        <f t="shared" si="15"/>
        <v>3.1000000000000014</v>
      </c>
      <c r="M54" s="1">
        <f t="shared" si="16"/>
        <v>0.73201182849801194</v>
      </c>
      <c r="N54" s="1">
        <f t="shared" si="17"/>
        <v>4.2349042451414709</v>
      </c>
      <c r="O54" t="s">
        <v>24</v>
      </c>
    </row>
    <row r="55" spans="1:15" x14ac:dyDescent="0.35">
      <c r="A55" s="11">
        <v>45</v>
      </c>
      <c r="B55" s="10" t="s">
        <v>37</v>
      </c>
      <c r="C55" s="9">
        <v>26</v>
      </c>
      <c r="D55" s="8" t="s">
        <v>41</v>
      </c>
      <c r="E55" s="7" t="str">
        <f t="shared" si="9"/>
        <v>Significantly Different</v>
      </c>
      <c r="G55">
        <f t="shared" si="10"/>
        <v>26</v>
      </c>
      <c r="H55">
        <f t="shared" si="11"/>
        <v>6</v>
      </c>
      <c r="I55" t="str">
        <f t="shared" si="12"/>
        <v>+/-</v>
      </c>
      <c r="J55" t="str">
        <f t="shared" si="13"/>
        <v>0.3</v>
      </c>
      <c r="K55" s="1">
        <f t="shared" si="14"/>
        <v>0.18237082066869301</v>
      </c>
      <c r="L55" s="1">
        <f t="shared" si="15"/>
        <v>3.5</v>
      </c>
      <c r="M55" s="1">
        <f t="shared" si="16"/>
        <v>0.19223572402239389</v>
      </c>
      <c r="N55" s="1">
        <f t="shared" si="17"/>
        <v>18.206813628419443</v>
      </c>
      <c r="O55" t="s">
        <v>27</v>
      </c>
    </row>
    <row r="56" spans="1:15" x14ac:dyDescent="0.35">
      <c r="A56" s="11">
        <v>45</v>
      </c>
      <c r="B56" s="10" t="s">
        <v>16</v>
      </c>
      <c r="C56" s="9">
        <v>26</v>
      </c>
      <c r="D56" s="8" t="s">
        <v>99</v>
      </c>
      <c r="E56" s="7" t="str">
        <f t="shared" si="9"/>
        <v>Significantly Different</v>
      </c>
      <c r="G56">
        <f t="shared" si="10"/>
        <v>26</v>
      </c>
      <c r="H56">
        <f t="shared" si="11"/>
        <v>6</v>
      </c>
      <c r="I56" t="str">
        <f t="shared" si="12"/>
        <v>+/-</v>
      </c>
      <c r="J56" t="str">
        <f t="shared" si="13"/>
        <v>0.8</v>
      </c>
      <c r="K56" s="1">
        <f t="shared" si="14"/>
        <v>0.48632218844984804</v>
      </c>
      <c r="L56" s="1">
        <f t="shared" si="15"/>
        <v>3.5</v>
      </c>
      <c r="M56" s="1">
        <f t="shared" si="16"/>
        <v>0.49010685399991183</v>
      </c>
      <c r="N56" s="1">
        <f t="shared" si="17"/>
        <v>7.1412998439736768</v>
      </c>
      <c r="O56" t="s">
        <v>25</v>
      </c>
    </row>
    <row r="57" spans="1:15" x14ac:dyDescent="0.35">
      <c r="A57" s="11">
        <v>47</v>
      </c>
      <c r="B57" s="10" t="s">
        <v>36</v>
      </c>
      <c r="C57" s="9">
        <v>25.8</v>
      </c>
      <c r="D57" s="8" t="s">
        <v>107</v>
      </c>
      <c r="E57" s="7" t="str">
        <f t="shared" si="9"/>
        <v>Significantly Different</v>
      </c>
      <c r="G57">
        <f t="shared" si="10"/>
        <v>25.8</v>
      </c>
      <c r="H57">
        <f t="shared" si="11"/>
        <v>6</v>
      </c>
      <c r="I57" t="str">
        <f t="shared" si="12"/>
        <v>+/-</v>
      </c>
      <c r="J57" t="str">
        <f t="shared" si="13"/>
        <v>1.0</v>
      </c>
      <c r="K57" s="1">
        <f t="shared" si="14"/>
        <v>0.60790273556231</v>
      </c>
      <c r="L57" s="1">
        <f t="shared" si="15"/>
        <v>3.6999999999999993</v>
      </c>
      <c r="M57" s="1">
        <f t="shared" si="16"/>
        <v>0.61093468821403585</v>
      </c>
      <c r="N57" s="1">
        <f t="shared" si="17"/>
        <v>6.0562938582130981</v>
      </c>
      <c r="O57" t="s">
        <v>22</v>
      </c>
    </row>
    <row r="58" spans="1:15" x14ac:dyDescent="0.35">
      <c r="A58" s="11">
        <v>48</v>
      </c>
      <c r="B58" s="10" t="s">
        <v>55</v>
      </c>
      <c r="C58" s="9">
        <v>25.1</v>
      </c>
      <c r="D58" s="8" t="s">
        <v>106</v>
      </c>
      <c r="E58" s="7" t="str">
        <f t="shared" si="9"/>
        <v>Significantly Different</v>
      </c>
      <c r="G58">
        <f t="shared" si="10"/>
        <v>25.1</v>
      </c>
      <c r="H58">
        <f t="shared" si="11"/>
        <v>6</v>
      </c>
      <c r="I58" t="str">
        <f t="shared" si="12"/>
        <v>+/-</v>
      </c>
      <c r="J58" t="str">
        <f t="shared" si="13"/>
        <v>0.9</v>
      </c>
      <c r="K58" s="1">
        <f t="shared" si="14"/>
        <v>0.54711246200607899</v>
      </c>
      <c r="L58" s="1">
        <f t="shared" si="15"/>
        <v>4.3999999999999986</v>
      </c>
      <c r="M58" s="1">
        <f t="shared" si="16"/>
        <v>0.55047933970440222</v>
      </c>
      <c r="N58" s="1">
        <f t="shared" si="17"/>
        <v>7.99303385729739</v>
      </c>
      <c r="O58" t="s">
        <v>19</v>
      </c>
    </row>
    <row r="59" spans="1:15" x14ac:dyDescent="0.35">
      <c r="A59" s="11">
        <v>49</v>
      </c>
      <c r="B59" s="10" t="s">
        <v>25</v>
      </c>
      <c r="C59" s="9">
        <v>24.5</v>
      </c>
      <c r="D59" s="8" t="s">
        <v>107</v>
      </c>
      <c r="E59" s="7" t="str">
        <f t="shared" si="9"/>
        <v>Significantly Different</v>
      </c>
      <c r="G59">
        <f t="shared" si="10"/>
        <v>24.5</v>
      </c>
      <c r="H59">
        <f t="shared" si="11"/>
        <v>6</v>
      </c>
      <c r="I59" t="str">
        <f t="shared" si="12"/>
        <v>+/-</v>
      </c>
      <c r="J59" t="str">
        <f t="shared" si="13"/>
        <v>1.0</v>
      </c>
      <c r="K59" s="1">
        <f t="shared" si="14"/>
        <v>0.60790273556231</v>
      </c>
      <c r="L59" s="1">
        <f t="shared" si="15"/>
        <v>5</v>
      </c>
      <c r="M59" s="1">
        <f t="shared" si="16"/>
        <v>0.61093468821403585</v>
      </c>
      <c r="N59" s="1">
        <f t="shared" si="17"/>
        <v>8.1841808894771617</v>
      </c>
      <c r="O59" t="s">
        <v>16</v>
      </c>
    </row>
    <row r="60" spans="1:15" x14ac:dyDescent="0.35">
      <c r="A60" s="11">
        <v>50</v>
      </c>
      <c r="B60" s="10" t="s">
        <v>62</v>
      </c>
      <c r="C60" s="9">
        <v>24.1</v>
      </c>
      <c r="D60" s="8" t="s">
        <v>99</v>
      </c>
      <c r="E60" s="7" t="str">
        <f t="shared" si="9"/>
        <v>Significantly Different</v>
      </c>
      <c r="G60">
        <f t="shared" si="10"/>
        <v>24.1</v>
      </c>
      <c r="H60">
        <f t="shared" si="11"/>
        <v>6</v>
      </c>
      <c r="I60" t="str">
        <f t="shared" si="12"/>
        <v>+/-</v>
      </c>
      <c r="J60" t="str">
        <f t="shared" si="13"/>
        <v>0.8</v>
      </c>
      <c r="K60" s="1">
        <f t="shared" si="14"/>
        <v>0.48632218844984804</v>
      </c>
      <c r="L60" s="1">
        <f t="shared" si="15"/>
        <v>5.3999999999999986</v>
      </c>
      <c r="M60" s="1">
        <f t="shared" si="16"/>
        <v>0.49010685399991183</v>
      </c>
      <c r="N60" s="1">
        <f t="shared" si="17"/>
        <v>11.018005473559384</v>
      </c>
      <c r="O60" t="s">
        <v>14</v>
      </c>
    </row>
    <row r="61" spans="1:15" x14ac:dyDescent="0.35">
      <c r="A61" s="11">
        <v>51</v>
      </c>
      <c r="B61" s="10" t="s">
        <v>15</v>
      </c>
      <c r="C61" s="9">
        <v>18.8</v>
      </c>
      <c r="D61" s="8" t="s">
        <v>117</v>
      </c>
      <c r="E61" s="7" t="str">
        <f t="shared" si="9"/>
        <v>Significantly Different</v>
      </c>
      <c r="G61">
        <f t="shared" si="10"/>
        <v>18.8</v>
      </c>
      <c r="H61">
        <f t="shared" si="11"/>
        <v>6</v>
      </c>
      <c r="I61" t="str">
        <f t="shared" si="12"/>
        <v>+/-</v>
      </c>
      <c r="J61" t="str">
        <f t="shared" si="13"/>
        <v>1.3</v>
      </c>
      <c r="K61" s="1">
        <f t="shared" si="14"/>
        <v>0.79027355623100304</v>
      </c>
      <c r="L61" s="1">
        <f t="shared" si="15"/>
        <v>10.7</v>
      </c>
      <c r="M61" s="1">
        <f t="shared" si="16"/>
        <v>0.79260819516141623</v>
      </c>
      <c r="N61" s="1">
        <f t="shared" si="17"/>
        <v>13.49973425119699</v>
      </c>
      <c r="O61" t="s">
        <v>11</v>
      </c>
    </row>
    <row r="62" spans="1:15" ht="15" thickBot="1" x14ac:dyDescent="0.4">
      <c r="A62" s="6"/>
      <c r="B62" s="5" t="s">
        <v>9</v>
      </c>
      <c r="C62" s="4">
        <v>23.6</v>
      </c>
      <c r="D62" s="3" t="s">
        <v>10</v>
      </c>
      <c r="E62" s="2" t="str">
        <f t="shared" si="9"/>
        <v>Significantly Different</v>
      </c>
      <c r="G62">
        <f t="shared" si="10"/>
        <v>23.6</v>
      </c>
      <c r="H62">
        <f t="shared" si="11"/>
        <v>6</v>
      </c>
      <c r="I62" t="str">
        <f t="shared" si="12"/>
        <v>+/-</v>
      </c>
      <c r="J62" t="str">
        <f t="shared" si="13"/>
        <v>0.6</v>
      </c>
      <c r="K62" s="1">
        <f t="shared" si="14"/>
        <v>0.36474164133738601</v>
      </c>
      <c r="L62" s="1">
        <f t="shared" si="15"/>
        <v>5.8999999999999986</v>
      </c>
      <c r="M62" s="1">
        <f t="shared" si="16"/>
        <v>0.36977279819442066</v>
      </c>
      <c r="N62" s="1">
        <f t="shared" si="17"/>
        <v>15.955743712921448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14" priority="1" operator="equal">
      <formula>"OTHER ERROR"</formula>
    </cfRule>
    <cfRule type="cellIs" dxfId="313" priority="2" operator="equal">
      <formula>"Statistical Test not applicable"</formula>
    </cfRule>
    <cfRule type="cellIs" dxfId="312" priority="3" operator="equal">
      <formula>"Geography Selected"</formula>
    </cfRule>
  </conditionalFormatting>
  <conditionalFormatting sqref="E10:J62">
    <cfRule type="cellIs" dxfId="311" priority="4" operator="equal">
      <formula>"Not Significantly Different"</formula>
    </cfRule>
  </conditionalFormatting>
  <conditionalFormatting sqref="F10:J62">
    <cfRule type="cellIs" dxfId="3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DB8E17B-57FD-4611-A91A-32F09464ADB8}">
      <formula1>$O$10:$O$62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FDDFC-91AC-4972-BEC1-7D03C9B6E5B4}">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93</v>
      </c>
    </row>
    <row r="2" spans="1:16" x14ac:dyDescent="0.35">
      <c r="A2" s="25" t="s">
        <v>92</v>
      </c>
      <c r="B2" t="s">
        <v>91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61.2</v>
      </c>
      <c r="C6" t="s">
        <v>86</v>
      </c>
      <c r="H6" s="13" t="s">
        <v>85</v>
      </c>
      <c r="I6">
        <f>VLOOKUP($B$4,$B$9:$K$62,6,FALSE)</f>
        <v>61.2</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61.2</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61.2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25</v>
      </c>
      <c r="C11" s="9">
        <v>91.1</v>
      </c>
      <c r="D11" s="12" t="s">
        <v>12</v>
      </c>
      <c r="E11" s="7" t="str">
        <f t="shared" si="0"/>
        <v>Significantly Different</v>
      </c>
      <c r="G11">
        <f t="shared" si="1"/>
        <v>91.1</v>
      </c>
      <c r="H11">
        <f t="shared" si="2"/>
        <v>6</v>
      </c>
      <c r="I11" t="str">
        <f t="shared" si="3"/>
        <v>+/-</v>
      </c>
      <c r="J11" t="str">
        <f t="shared" si="4"/>
        <v>0.4</v>
      </c>
      <c r="K11" s="1">
        <f t="shared" si="5"/>
        <v>0.24316109422492402</v>
      </c>
      <c r="L11" s="1">
        <f t="shared" si="6"/>
        <v>-29.899999999999991</v>
      </c>
      <c r="M11" s="1">
        <f t="shared" si="7"/>
        <v>0.25064471888253259</v>
      </c>
      <c r="N11" s="1">
        <f t="shared" si="8"/>
        <v>-119.29235985224551</v>
      </c>
      <c r="O11" t="s">
        <v>51</v>
      </c>
    </row>
    <row r="12" spans="1:16" x14ac:dyDescent="0.35">
      <c r="A12" s="11">
        <v>2</v>
      </c>
      <c r="B12" s="10" t="s">
        <v>16</v>
      </c>
      <c r="C12" s="9">
        <v>90.7</v>
      </c>
      <c r="D12" s="8" t="s">
        <v>23</v>
      </c>
      <c r="E12" s="7" t="str">
        <f t="shared" si="0"/>
        <v>Significantly Different</v>
      </c>
      <c r="G12">
        <f t="shared" si="1"/>
        <v>90.7</v>
      </c>
      <c r="H12">
        <f t="shared" si="2"/>
        <v>6</v>
      </c>
      <c r="I12" t="str">
        <f t="shared" si="3"/>
        <v>+/-</v>
      </c>
      <c r="J12" t="str">
        <f t="shared" si="4"/>
        <v>0.2</v>
      </c>
      <c r="K12" s="1">
        <f t="shared" si="5"/>
        <v>0.12158054711246201</v>
      </c>
      <c r="L12" s="1">
        <f t="shared" si="6"/>
        <v>-29.5</v>
      </c>
      <c r="M12" s="1">
        <f t="shared" si="7"/>
        <v>0.1359311840425404</v>
      </c>
      <c r="N12" s="1">
        <f t="shared" si="8"/>
        <v>-217.02157755624211</v>
      </c>
      <c r="O12" t="s">
        <v>44</v>
      </c>
    </row>
    <row r="13" spans="1:16" x14ac:dyDescent="0.35">
      <c r="A13" s="11">
        <v>3</v>
      </c>
      <c r="B13" s="10" t="s">
        <v>62</v>
      </c>
      <c r="C13" s="9">
        <v>90.5</v>
      </c>
      <c r="D13" s="8" t="s">
        <v>12</v>
      </c>
      <c r="E13" s="7" t="str">
        <f t="shared" si="0"/>
        <v>Significantly Different</v>
      </c>
      <c r="G13">
        <f t="shared" si="1"/>
        <v>90.5</v>
      </c>
      <c r="H13">
        <f t="shared" si="2"/>
        <v>6</v>
      </c>
      <c r="I13" t="str">
        <f t="shared" si="3"/>
        <v>+/-</v>
      </c>
      <c r="J13" t="str">
        <f t="shared" si="4"/>
        <v>0.4</v>
      </c>
      <c r="K13" s="1">
        <f t="shared" si="5"/>
        <v>0.24316109422492402</v>
      </c>
      <c r="L13" s="1">
        <f t="shared" si="6"/>
        <v>-29.299999999999997</v>
      </c>
      <c r="M13" s="1">
        <f t="shared" si="7"/>
        <v>0.25064471888253259</v>
      </c>
      <c r="N13" s="1">
        <f t="shared" si="8"/>
        <v>-116.89853323313692</v>
      </c>
      <c r="O13" t="s">
        <v>42</v>
      </c>
    </row>
    <row r="14" spans="1:16" x14ac:dyDescent="0.35">
      <c r="A14" s="11">
        <v>4</v>
      </c>
      <c r="B14" s="10" t="s">
        <v>52</v>
      </c>
      <c r="C14" s="9">
        <v>87.9</v>
      </c>
      <c r="D14" s="8" t="s">
        <v>12</v>
      </c>
      <c r="E14" s="7" t="str">
        <f t="shared" si="0"/>
        <v>Significantly Different</v>
      </c>
      <c r="G14">
        <f t="shared" si="1"/>
        <v>87.9</v>
      </c>
      <c r="H14">
        <f t="shared" si="2"/>
        <v>6</v>
      </c>
      <c r="I14" t="str">
        <f t="shared" si="3"/>
        <v>+/-</v>
      </c>
      <c r="J14" t="str">
        <f t="shared" si="4"/>
        <v>0.4</v>
      </c>
      <c r="K14" s="1">
        <f t="shared" si="5"/>
        <v>0.24316109422492402</v>
      </c>
      <c r="L14" s="1">
        <f t="shared" si="6"/>
        <v>-26.700000000000003</v>
      </c>
      <c r="M14" s="1">
        <f t="shared" si="7"/>
        <v>0.25064471888253259</v>
      </c>
      <c r="N14" s="1">
        <f t="shared" si="8"/>
        <v>-106.52528455033298</v>
      </c>
      <c r="O14" t="s">
        <v>58</v>
      </c>
    </row>
    <row r="15" spans="1:16" x14ac:dyDescent="0.35">
      <c r="A15" s="11">
        <v>5</v>
      </c>
      <c r="B15" s="10" t="s">
        <v>55</v>
      </c>
      <c r="C15" s="9">
        <v>85.1</v>
      </c>
      <c r="D15" s="8" t="s">
        <v>12</v>
      </c>
      <c r="E15" s="7" t="str">
        <f t="shared" si="0"/>
        <v>Significantly Different</v>
      </c>
      <c r="G15">
        <f t="shared" si="1"/>
        <v>85.1</v>
      </c>
      <c r="H15">
        <f t="shared" si="2"/>
        <v>6</v>
      </c>
      <c r="I15" t="str">
        <f t="shared" si="3"/>
        <v>+/-</v>
      </c>
      <c r="J15" t="str">
        <f t="shared" si="4"/>
        <v>0.4</v>
      </c>
      <c r="K15" s="1">
        <f t="shared" si="5"/>
        <v>0.24316109422492402</v>
      </c>
      <c r="L15" s="1">
        <f t="shared" si="6"/>
        <v>-23.899999999999991</v>
      </c>
      <c r="M15" s="1">
        <f t="shared" si="7"/>
        <v>0.25064471888253259</v>
      </c>
      <c r="N15" s="1">
        <f t="shared" si="8"/>
        <v>-95.354093661159439</v>
      </c>
      <c r="O15" t="s">
        <v>18</v>
      </c>
    </row>
    <row r="16" spans="1:16" x14ac:dyDescent="0.35">
      <c r="A16" s="11">
        <v>6</v>
      </c>
      <c r="B16" s="10" t="s">
        <v>11</v>
      </c>
      <c r="C16" s="9">
        <v>84.6</v>
      </c>
      <c r="D16" s="8" t="s">
        <v>10</v>
      </c>
      <c r="E16" s="7" t="str">
        <f t="shared" si="0"/>
        <v>Significantly Different</v>
      </c>
      <c r="G16">
        <f t="shared" si="1"/>
        <v>84.6</v>
      </c>
      <c r="H16">
        <f t="shared" si="2"/>
        <v>6</v>
      </c>
      <c r="I16" t="str">
        <f t="shared" si="3"/>
        <v>+/-</v>
      </c>
      <c r="J16" t="str">
        <f t="shared" si="4"/>
        <v>0.6</v>
      </c>
      <c r="K16" s="1">
        <f t="shared" si="5"/>
        <v>0.36474164133738601</v>
      </c>
      <c r="L16" s="1">
        <f t="shared" si="6"/>
        <v>-23.399999999999991</v>
      </c>
      <c r="M16" s="1">
        <f t="shared" si="7"/>
        <v>0.36977279819442066</v>
      </c>
      <c r="N16" s="1">
        <f t="shared" si="8"/>
        <v>-63.282102183451158</v>
      </c>
      <c r="O16" t="s">
        <v>59</v>
      </c>
    </row>
    <row r="17" spans="1:15" x14ac:dyDescent="0.35">
      <c r="A17" s="11">
        <v>7</v>
      </c>
      <c r="B17" s="10" t="s">
        <v>65</v>
      </c>
      <c r="C17" s="9">
        <v>84.5</v>
      </c>
      <c r="D17" s="8" t="s">
        <v>23</v>
      </c>
      <c r="E17" s="7" t="str">
        <f t="shared" si="0"/>
        <v>Significantly Different</v>
      </c>
      <c r="G17">
        <f t="shared" si="1"/>
        <v>84.5</v>
      </c>
      <c r="H17">
        <f t="shared" si="2"/>
        <v>6</v>
      </c>
      <c r="I17" t="str">
        <f t="shared" si="3"/>
        <v>+/-</v>
      </c>
      <c r="J17" t="str">
        <f t="shared" si="4"/>
        <v>0.2</v>
      </c>
      <c r="K17" s="1">
        <f t="shared" si="5"/>
        <v>0.12158054711246201</v>
      </c>
      <c r="L17" s="1">
        <f t="shared" si="6"/>
        <v>-23.299999999999997</v>
      </c>
      <c r="M17" s="1">
        <f t="shared" si="7"/>
        <v>0.1359311840425404</v>
      </c>
      <c r="N17" s="1">
        <f t="shared" si="8"/>
        <v>-171.41026295120136</v>
      </c>
      <c r="O17" t="s">
        <v>53</v>
      </c>
    </row>
    <row r="18" spans="1:15" x14ac:dyDescent="0.35">
      <c r="A18" s="11">
        <v>8</v>
      </c>
      <c r="B18" s="10" t="s">
        <v>64</v>
      </c>
      <c r="C18" s="9">
        <v>83.3</v>
      </c>
      <c r="D18" s="8" t="s">
        <v>17</v>
      </c>
      <c r="E18" s="7" t="str">
        <f t="shared" si="0"/>
        <v>Significantly Different</v>
      </c>
      <c r="G18">
        <f t="shared" si="1"/>
        <v>83.3</v>
      </c>
      <c r="H18">
        <f t="shared" si="2"/>
        <v>6</v>
      </c>
      <c r="I18" t="str">
        <f t="shared" si="3"/>
        <v>+/-</v>
      </c>
      <c r="J18" t="str">
        <f t="shared" si="4"/>
        <v>0.1</v>
      </c>
      <c r="K18" s="1">
        <f t="shared" si="5"/>
        <v>6.0790273556231005E-2</v>
      </c>
      <c r="L18" s="1">
        <f t="shared" si="6"/>
        <v>-22.099999999999994</v>
      </c>
      <c r="M18" s="1">
        <f t="shared" si="7"/>
        <v>8.5970429323592404E-2</v>
      </c>
      <c r="N18" s="1">
        <f t="shared" si="8"/>
        <v>-257.06513476646336</v>
      </c>
      <c r="O18" t="s">
        <v>48</v>
      </c>
    </row>
    <row r="19" spans="1:15" x14ac:dyDescent="0.35">
      <c r="A19" s="11">
        <v>9</v>
      </c>
      <c r="B19" s="10" t="s">
        <v>46</v>
      </c>
      <c r="C19" s="9">
        <v>83.1</v>
      </c>
      <c r="D19" s="8" t="s">
        <v>41</v>
      </c>
      <c r="E19" s="7" t="str">
        <f t="shared" si="0"/>
        <v>Significantly Different</v>
      </c>
      <c r="G19">
        <f t="shared" si="1"/>
        <v>83.1</v>
      </c>
      <c r="H19">
        <f t="shared" si="2"/>
        <v>6</v>
      </c>
      <c r="I19" t="str">
        <f t="shared" si="3"/>
        <v>+/-</v>
      </c>
      <c r="J19" t="str">
        <f t="shared" si="4"/>
        <v>0.3</v>
      </c>
      <c r="K19" s="1">
        <f t="shared" si="5"/>
        <v>0.18237082066869301</v>
      </c>
      <c r="L19" s="1">
        <f t="shared" si="6"/>
        <v>-21.899999999999991</v>
      </c>
      <c r="M19" s="1">
        <f t="shared" si="7"/>
        <v>0.19223572402239389</v>
      </c>
      <c r="N19" s="1">
        <f t="shared" si="8"/>
        <v>-113.9226338463959</v>
      </c>
      <c r="O19" t="s">
        <v>15</v>
      </c>
    </row>
    <row r="20" spans="1:15" x14ac:dyDescent="0.35">
      <c r="A20" s="11">
        <v>10</v>
      </c>
      <c r="B20" s="10" t="s">
        <v>67</v>
      </c>
      <c r="C20" s="9">
        <v>81.400000000000006</v>
      </c>
      <c r="D20" s="12" t="s">
        <v>10</v>
      </c>
      <c r="E20" s="7" t="str">
        <f t="shared" si="0"/>
        <v>Significantly Different</v>
      </c>
      <c r="G20">
        <f t="shared" si="1"/>
        <v>81.400000000000006</v>
      </c>
      <c r="H20">
        <f t="shared" si="2"/>
        <v>6</v>
      </c>
      <c r="I20" t="str">
        <f t="shared" si="3"/>
        <v>+/-</v>
      </c>
      <c r="J20" t="str">
        <f t="shared" si="4"/>
        <v>0.6</v>
      </c>
      <c r="K20" s="1">
        <f t="shared" si="5"/>
        <v>0.36474164133738601</v>
      </c>
      <c r="L20" s="1">
        <f t="shared" si="6"/>
        <v>-20.200000000000003</v>
      </c>
      <c r="M20" s="1">
        <f t="shared" si="7"/>
        <v>0.36977279819442066</v>
      </c>
      <c r="N20" s="1">
        <f t="shared" si="8"/>
        <v>-54.628139491697176</v>
      </c>
      <c r="O20" t="s">
        <v>37</v>
      </c>
    </row>
    <row r="21" spans="1:15" x14ac:dyDescent="0.35">
      <c r="A21" s="11">
        <v>11</v>
      </c>
      <c r="B21" s="10" t="s">
        <v>32</v>
      </c>
      <c r="C21" s="9">
        <v>80.7</v>
      </c>
      <c r="D21" s="8" t="s">
        <v>41</v>
      </c>
      <c r="E21" s="7" t="str">
        <f t="shared" si="0"/>
        <v>Significantly Different</v>
      </c>
      <c r="G21">
        <f t="shared" si="1"/>
        <v>80.7</v>
      </c>
      <c r="H21">
        <f t="shared" si="2"/>
        <v>6</v>
      </c>
      <c r="I21" t="str">
        <f t="shared" si="3"/>
        <v>+/-</v>
      </c>
      <c r="J21" t="str">
        <f t="shared" si="4"/>
        <v>0.3</v>
      </c>
      <c r="K21" s="1">
        <f t="shared" si="5"/>
        <v>0.18237082066869301</v>
      </c>
      <c r="L21" s="1">
        <f t="shared" si="6"/>
        <v>-19.5</v>
      </c>
      <c r="M21" s="1">
        <f t="shared" si="7"/>
        <v>0.19223572402239389</v>
      </c>
      <c r="N21" s="1">
        <f t="shared" si="8"/>
        <v>-101.43796164405119</v>
      </c>
      <c r="O21" t="s">
        <v>29</v>
      </c>
    </row>
    <row r="22" spans="1:15" x14ac:dyDescent="0.35">
      <c r="A22" s="11">
        <v>12</v>
      </c>
      <c r="B22" s="10" t="s">
        <v>14</v>
      </c>
      <c r="C22" s="9">
        <v>80.3</v>
      </c>
      <c r="D22" s="8" t="s">
        <v>23</v>
      </c>
      <c r="E22" s="7" t="str">
        <f t="shared" si="0"/>
        <v>Significantly Different</v>
      </c>
      <c r="G22">
        <f t="shared" si="1"/>
        <v>80.3</v>
      </c>
      <c r="H22">
        <f t="shared" si="2"/>
        <v>6</v>
      </c>
      <c r="I22" t="str">
        <f t="shared" si="3"/>
        <v>+/-</v>
      </c>
      <c r="J22" t="str">
        <f t="shared" si="4"/>
        <v>0.2</v>
      </c>
      <c r="K22" s="1">
        <f t="shared" si="5"/>
        <v>0.12158054711246201</v>
      </c>
      <c r="L22" s="1">
        <f t="shared" si="6"/>
        <v>-19.099999999999994</v>
      </c>
      <c r="M22" s="1">
        <f t="shared" si="7"/>
        <v>0.1359311840425404</v>
      </c>
      <c r="N22" s="1">
        <f t="shared" si="8"/>
        <v>-140.51227563810926</v>
      </c>
      <c r="O22" t="s">
        <v>13</v>
      </c>
    </row>
    <row r="23" spans="1:15" x14ac:dyDescent="0.35">
      <c r="A23" s="11">
        <v>13</v>
      </c>
      <c r="B23" s="10" t="s">
        <v>27</v>
      </c>
      <c r="C23" s="9">
        <v>79.3</v>
      </c>
      <c r="D23" s="8" t="s">
        <v>41</v>
      </c>
      <c r="E23" s="7" t="str">
        <f t="shared" si="0"/>
        <v>Significantly Different</v>
      </c>
      <c r="G23">
        <f t="shared" si="1"/>
        <v>79.3</v>
      </c>
      <c r="H23">
        <f t="shared" si="2"/>
        <v>6</v>
      </c>
      <c r="I23" t="str">
        <f t="shared" si="3"/>
        <v>+/-</v>
      </c>
      <c r="J23" t="str">
        <f t="shared" si="4"/>
        <v>0.3</v>
      </c>
      <c r="K23" s="1">
        <f t="shared" si="5"/>
        <v>0.18237082066869301</v>
      </c>
      <c r="L23" s="1">
        <f t="shared" si="6"/>
        <v>-18.099999999999994</v>
      </c>
      <c r="M23" s="1">
        <f t="shared" si="7"/>
        <v>0.19223572402239389</v>
      </c>
      <c r="N23" s="1">
        <f t="shared" si="8"/>
        <v>-94.155236192683375</v>
      </c>
      <c r="O23" t="s">
        <v>67</v>
      </c>
    </row>
    <row r="24" spans="1:15" x14ac:dyDescent="0.35">
      <c r="A24" s="11">
        <v>14</v>
      </c>
      <c r="B24" s="10" t="s">
        <v>54</v>
      </c>
      <c r="C24" s="9">
        <v>78.5</v>
      </c>
      <c r="D24" s="8" t="s">
        <v>41</v>
      </c>
      <c r="E24" s="7" t="str">
        <f t="shared" si="0"/>
        <v>Significantly Different</v>
      </c>
      <c r="G24">
        <f t="shared" si="1"/>
        <v>78.5</v>
      </c>
      <c r="H24">
        <f t="shared" si="2"/>
        <v>6</v>
      </c>
      <c r="I24" t="str">
        <f t="shared" si="3"/>
        <v>+/-</v>
      </c>
      <c r="J24" t="str">
        <f t="shared" si="4"/>
        <v>0.3</v>
      </c>
      <c r="K24" s="1">
        <f t="shared" si="5"/>
        <v>0.18237082066869301</v>
      </c>
      <c r="L24" s="1">
        <f t="shared" si="6"/>
        <v>-17.299999999999997</v>
      </c>
      <c r="M24" s="1">
        <f t="shared" si="7"/>
        <v>0.19223572402239389</v>
      </c>
      <c r="N24" s="1">
        <f t="shared" si="8"/>
        <v>-89.9936787919018</v>
      </c>
      <c r="O24" t="s">
        <v>50</v>
      </c>
    </row>
    <row r="25" spans="1:15" x14ac:dyDescent="0.35">
      <c r="A25" s="11">
        <v>15</v>
      </c>
      <c r="B25" s="10" t="s">
        <v>66</v>
      </c>
      <c r="C25" s="9">
        <v>78</v>
      </c>
      <c r="D25" s="8" t="s">
        <v>17</v>
      </c>
      <c r="E25" s="7" t="str">
        <f t="shared" si="0"/>
        <v>Significantly Different</v>
      </c>
      <c r="G25">
        <f t="shared" si="1"/>
        <v>78</v>
      </c>
      <c r="H25">
        <f t="shared" si="2"/>
        <v>6</v>
      </c>
      <c r="I25" t="str">
        <f t="shared" si="3"/>
        <v>+/-</v>
      </c>
      <c r="J25" t="str">
        <f t="shared" si="4"/>
        <v>0.1</v>
      </c>
      <c r="K25" s="1">
        <f t="shared" si="5"/>
        <v>6.0790273556231005E-2</v>
      </c>
      <c r="L25" s="1">
        <f t="shared" si="6"/>
        <v>-16.799999999999997</v>
      </c>
      <c r="M25" s="1">
        <f t="shared" si="7"/>
        <v>8.5970429323592404E-2</v>
      </c>
      <c r="N25" s="1">
        <f t="shared" si="8"/>
        <v>-195.41603004871425</v>
      </c>
      <c r="O25" t="s">
        <v>66</v>
      </c>
    </row>
    <row r="26" spans="1:15" x14ac:dyDescent="0.35">
      <c r="A26" s="11">
        <v>16</v>
      </c>
      <c r="B26" s="10" t="s">
        <v>60</v>
      </c>
      <c r="C26" s="9">
        <v>77.7</v>
      </c>
      <c r="D26" s="8" t="s">
        <v>23</v>
      </c>
      <c r="E26" s="7" t="str">
        <f t="shared" si="0"/>
        <v>Significantly Different</v>
      </c>
      <c r="G26">
        <f t="shared" si="1"/>
        <v>77.7</v>
      </c>
      <c r="H26">
        <f t="shared" si="2"/>
        <v>6</v>
      </c>
      <c r="I26" t="str">
        <f t="shared" si="3"/>
        <v>+/-</v>
      </c>
      <c r="J26" t="str">
        <f t="shared" si="4"/>
        <v>0.2</v>
      </c>
      <c r="K26" s="1">
        <f t="shared" si="5"/>
        <v>0.12158054711246201</v>
      </c>
      <c r="L26" s="1">
        <f t="shared" si="6"/>
        <v>-16.5</v>
      </c>
      <c r="M26" s="1">
        <f t="shared" si="7"/>
        <v>0.1359311840425404</v>
      </c>
      <c r="N26" s="1">
        <f t="shared" si="8"/>
        <v>-121.38495015857609</v>
      </c>
      <c r="O26" t="s">
        <v>65</v>
      </c>
    </row>
    <row r="27" spans="1:15" x14ac:dyDescent="0.35">
      <c r="A27" s="11">
        <v>17</v>
      </c>
      <c r="B27" s="10" t="s">
        <v>57</v>
      </c>
      <c r="C27" s="9">
        <v>77.400000000000006</v>
      </c>
      <c r="D27" s="8" t="s">
        <v>23</v>
      </c>
      <c r="E27" s="7" t="str">
        <f t="shared" si="0"/>
        <v>Significantly Different</v>
      </c>
      <c r="G27">
        <f t="shared" si="1"/>
        <v>77.400000000000006</v>
      </c>
      <c r="H27">
        <f t="shared" si="2"/>
        <v>6</v>
      </c>
      <c r="I27" t="str">
        <f t="shared" si="3"/>
        <v>+/-</v>
      </c>
      <c r="J27" t="str">
        <f t="shared" si="4"/>
        <v>0.2</v>
      </c>
      <c r="K27" s="1">
        <f t="shared" si="5"/>
        <v>0.12158054711246201</v>
      </c>
      <c r="L27" s="1">
        <f t="shared" si="6"/>
        <v>-16.200000000000003</v>
      </c>
      <c r="M27" s="1">
        <f t="shared" si="7"/>
        <v>0.1359311840425404</v>
      </c>
      <c r="N27" s="1">
        <f t="shared" si="8"/>
        <v>-119.17795106478383</v>
      </c>
      <c r="O27" t="s">
        <v>63</v>
      </c>
    </row>
    <row r="28" spans="1:15" x14ac:dyDescent="0.35">
      <c r="A28" s="11">
        <v>18</v>
      </c>
      <c r="B28" s="10" t="s">
        <v>45</v>
      </c>
      <c r="C28" s="9">
        <v>77.3</v>
      </c>
      <c r="D28" s="8" t="s">
        <v>17</v>
      </c>
      <c r="E28" s="7" t="str">
        <f t="shared" si="0"/>
        <v>Significantly Different</v>
      </c>
      <c r="G28">
        <f t="shared" si="1"/>
        <v>77.3</v>
      </c>
      <c r="H28">
        <f t="shared" si="2"/>
        <v>6</v>
      </c>
      <c r="I28" t="str">
        <f t="shared" si="3"/>
        <v>+/-</v>
      </c>
      <c r="J28" t="str">
        <f t="shared" si="4"/>
        <v>0.1</v>
      </c>
      <c r="K28" s="1">
        <f t="shared" si="5"/>
        <v>6.0790273556231005E-2</v>
      </c>
      <c r="L28" s="1">
        <f t="shared" si="6"/>
        <v>-16.099999999999994</v>
      </c>
      <c r="M28" s="1">
        <f t="shared" si="7"/>
        <v>8.5970429323592404E-2</v>
      </c>
      <c r="N28" s="1">
        <f t="shared" si="8"/>
        <v>-187.27369546335112</v>
      </c>
      <c r="O28" t="s">
        <v>64</v>
      </c>
    </row>
    <row r="29" spans="1:15" x14ac:dyDescent="0.35">
      <c r="A29" s="11">
        <v>19</v>
      </c>
      <c r="B29" s="10" t="s">
        <v>63</v>
      </c>
      <c r="C29" s="9">
        <v>76</v>
      </c>
      <c r="D29" s="8" t="s">
        <v>41</v>
      </c>
      <c r="E29" s="7" t="str">
        <f t="shared" si="0"/>
        <v>Significantly Different</v>
      </c>
      <c r="G29">
        <f t="shared" si="1"/>
        <v>76</v>
      </c>
      <c r="H29">
        <f t="shared" si="2"/>
        <v>6</v>
      </c>
      <c r="I29" t="str">
        <f t="shared" si="3"/>
        <v>+/-</v>
      </c>
      <c r="J29" t="str">
        <f t="shared" si="4"/>
        <v>0.3</v>
      </c>
      <c r="K29" s="1">
        <f t="shared" si="5"/>
        <v>0.18237082066869301</v>
      </c>
      <c r="L29" s="1">
        <f t="shared" si="6"/>
        <v>-14.799999999999997</v>
      </c>
      <c r="M29" s="1">
        <f t="shared" si="7"/>
        <v>0.19223572402239389</v>
      </c>
      <c r="N29" s="1">
        <f t="shared" si="8"/>
        <v>-76.988811914459347</v>
      </c>
      <c r="O29" t="s">
        <v>39</v>
      </c>
    </row>
    <row r="30" spans="1:15" x14ac:dyDescent="0.35">
      <c r="A30" s="11">
        <v>20</v>
      </c>
      <c r="B30" s="10" t="s">
        <v>38</v>
      </c>
      <c r="C30" s="9">
        <v>74.900000000000006</v>
      </c>
      <c r="D30" s="8" t="s">
        <v>17</v>
      </c>
      <c r="E30" s="7" t="str">
        <f t="shared" si="0"/>
        <v>Significantly Different</v>
      </c>
      <c r="G30">
        <f t="shared" si="1"/>
        <v>74.900000000000006</v>
      </c>
      <c r="H30">
        <f t="shared" si="2"/>
        <v>6</v>
      </c>
      <c r="I30" t="str">
        <f t="shared" si="3"/>
        <v>+/-</v>
      </c>
      <c r="J30" t="str">
        <f t="shared" si="4"/>
        <v>0.1</v>
      </c>
      <c r="K30" s="1">
        <f t="shared" si="5"/>
        <v>6.0790273556231005E-2</v>
      </c>
      <c r="L30" s="1">
        <f t="shared" si="6"/>
        <v>-13.700000000000003</v>
      </c>
      <c r="M30" s="1">
        <f t="shared" si="7"/>
        <v>8.5970429323592404E-2</v>
      </c>
      <c r="N30" s="1">
        <f t="shared" si="8"/>
        <v>-159.35711974210631</v>
      </c>
      <c r="O30" t="s">
        <v>62</v>
      </c>
    </row>
    <row r="31" spans="1:15" x14ac:dyDescent="0.35">
      <c r="A31" s="11">
        <v>21</v>
      </c>
      <c r="B31" s="10" t="s">
        <v>40</v>
      </c>
      <c r="C31" s="9">
        <v>74.599999999999994</v>
      </c>
      <c r="D31" s="8" t="s">
        <v>23</v>
      </c>
      <c r="E31" s="7" t="str">
        <f t="shared" si="0"/>
        <v>Significantly Different</v>
      </c>
      <c r="G31">
        <f t="shared" si="1"/>
        <v>74.599999999999994</v>
      </c>
      <c r="H31">
        <f t="shared" si="2"/>
        <v>6</v>
      </c>
      <c r="I31" t="str">
        <f t="shared" si="3"/>
        <v>+/-</v>
      </c>
      <c r="J31" t="str">
        <f t="shared" si="4"/>
        <v>0.2</v>
      </c>
      <c r="K31" s="1">
        <f t="shared" si="5"/>
        <v>0.12158054711246201</v>
      </c>
      <c r="L31" s="1">
        <f t="shared" si="6"/>
        <v>-13.399999999999991</v>
      </c>
      <c r="M31" s="1">
        <f t="shared" si="7"/>
        <v>0.1359311840425404</v>
      </c>
      <c r="N31" s="1">
        <f t="shared" si="8"/>
        <v>-98.579292856055673</v>
      </c>
      <c r="O31" t="s">
        <v>26</v>
      </c>
    </row>
    <row r="32" spans="1:15" x14ac:dyDescent="0.35">
      <c r="A32" s="11">
        <v>22</v>
      </c>
      <c r="B32" s="10" t="s">
        <v>61</v>
      </c>
      <c r="C32" s="9">
        <v>74</v>
      </c>
      <c r="D32" s="8" t="s">
        <v>17</v>
      </c>
      <c r="E32" s="7" t="str">
        <f t="shared" si="0"/>
        <v>Significantly Different</v>
      </c>
      <c r="G32">
        <f t="shared" si="1"/>
        <v>74</v>
      </c>
      <c r="H32">
        <f t="shared" si="2"/>
        <v>6</v>
      </c>
      <c r="I32" t="str">
        <f t="shared" si="3"/>
        <v>+/-</v>
      </c>
      <c r="J32" t="str">
        <f t="shared" si="4"/>
        <v>0.1</v>
      </c>
      <c r="K32" s="1">
        <f t="shared" si="5"/>
        <v>6.0790273556231005E-2</v>
      </c>
      <c r="L32" s="1">
        <f t="shared" si="6"/>
        <v>-12.799999999999997</v>
      </c>
      <c r="M32" s="1">
        <f t="shared" si="7"/>
        <v>8.5970429323592404E-2</v>
      </c>
      <c r="N32" s="1">
        <f t="shared" si="8"/>
        <v>-148.88840384663942</v>
      </c>
      <c r="O32" t="s">
        <v>56</v>
      </c>
    </row>
    <row r="33" spans="1:15" x14ac:dyDescent="0.35">
      <c r="A33" s="11">
        <v>23</v>
      </c>
      <c r="B33" s="10" t="s">
        <v>30</v>
      </c>
      <c r="C33" s="9">
        <v>73.099999999999994</v>
      </c>
      <c r="D33" s="8" t="s">
        <v>23</v>
      </c>
      <c r="E33" s="7" t="str">
        <f t="shared" si="0"/>
        <v>Significantly Different</v>
      </c>
      <c r="G33">
        <f t="shared" si="1"/>
        <v>73.099999999999994</v>
      </c>
      <c r="H33">
        <f t="shared" si="2"/>
        <v>6</v>
      </c>
      <c r="I33" t="str">
        <f t="shared" si="3"/>
        <v>+/-</v>
      </c>
      <c r="J33" t="str">
        <f t="shared" si="4"/>
        <v>0.2</v>
      </c>
      <c r="K33" s="1">
        <f t="shared" si="5"/>
        <v>0.12158054711246201</v>
      </c>
      <c r="L33" s="1">
        <f t="shared" si="6"/>
        <v>-11.899999999999991</v>
      </c>
      <c r="M33" s="1">
        <f t="shared" si="7"/>
        <v>0.1359311840425404</v>
      </c>
      <c r="N33" s="1">
        <f t="shared" si="8"/>
        <v>-87.544297387094204</v>
      </c>
      <c r="O33" t="s">
        <v>61</v>
      </c>
    </row>
    <row r="34" spans="1:15" x14ac:dyDescent="0.35">
      <c r="A34" s="11">
        <v>24</v>
      </c>
      <c r="B34" s="10" t="s">
        <v>36</v>
      </c>
      <c r="C34" s="9">
        <v>70.8</v>
      </c>
      <c r="D34" s="8" t="s">
        <v>47</v>
      </c>
      <c r="E34" s="7" t="str">
        <f t="shared" si="0"/>
        <v>Significantly Different</v>
      </c>
      <c r="G34">
        <f t="shared" si="1"/>
        <v>70.8</v>
      </c>
      <c r="H34">
        <f t="shared" si="2"/>
        <v>6</v>
      </c>
      <c r="I34" t="str">
        <f t="shared" si="3"/>
        <v>+/-</v>
      </c>
      <c r="J34" t="str">
        <f t="shared" si="4"/>
        <v>0.5</v>
      </c>
      <c r="K34" s="1">
        <f t="shared" si="5"/>
        <v>0.303951367781155</v>
      </c>
      <c r="L34" s="1">
        <f t="shared" si="6"/>
        <v>-9.5999999999999943</v>
      </c>
      <c r="M34" s="1">
        <f t="shared" si="7"/>
        <v>0.30997079109986531</v>
      </c>
      <c r="N34" s="1">
        <f t="shared" si="8"/>
        <v>-30.970660061022006</v>
      </c>
      <c r="O34" t="s">
        <v>60</v>
      </c>
    </row>
    <row r="35" spans="1:15" x14ac:dyDescent="0.35">
      <c r="A35" s="11">
        <v>25</v>
      </c>
      <c r="B35" s="10" t="s">
        <v>59</v>
      </c>
      <c r="C35" s="9">
        <v>70.599999999999994</v>
      </c>
      <c r="D35" s="8" t="s">
        <v>41</v>
      </c>
      <c r="E35" s="7" t="str">
        <f t="shared" si="0"/>
        <v>Significantly Different</v>
      </c>
      <c r="G35">
        <f t="shared" si="1"/>
        <v>70.599999999999994</v>
      </c>
      <c r="H35">
        <f t="shared" si="2"/>
        <v>6</v>
      </c>
      <c r="I35" t="str">
        <f t="shared" si="3"/>
        <v>+/-</v>
      </c>
      <c r="J35" t="str">
        <f t="shared" si="4"/>
        <v>0.3</v>
      </c>
      <c r="K35" s="1">
        <f t="shared" si="5"/>
        <v>0.18237082066869301</v>
      </c>
      <c r="L35" s="1">
        <f t="shared" si="6"/>
        <v>-9.3999999999999915</v>
      </c>
      <c r="M35" s="1">
        <f t="shared" si="7"/>
        <v>0.19223572402239389</v>
      </c>
      <c r="N35" s="1">
        <f t="shared" si="8"/>
        <v>-48.898299459183605</v>
      </c>
      <c r="O35" t="s">
        <v>35</v>
      </c>
    </row>
    <row r="36" spans="1:15" x14ac:dyDescent="0.35">
      <c r="A36" s="11">
        <v>26</v>
      </c>
      <c r="B36" s="10" t="s">
        <v>58</v>
      </c>
      <c r="C36" s="9">
        <v>69.900000000000006</v>
      </c>
      <c r="D36" s="8" t="s">
        <v>12</v>
      </c>
      <c r="E36" s="7" t="str">
        <f t="shared" si="0"/>
        <v>Significantly Different</v>
      </c>
      <c r="G36">
        <f t="shared" si="1"/>
        <v>69.900000000000006</v>
      </c>
      <c r="H36">
        <f t="shared" si="2"/>
        <v>6</v>
      </c>
      <c r="I36" t="str">
        <f t="shared" si="3"/>
        <v>+/-</v>
      </c>
      <c r="J36" t="str">
        <f t="shared" si="4"/>
        <v>0.4</v>
      </c>
      <c r="K36" s="1">
        <f t="shared" si="5"/>
        <v>0.24316109422492402</v>
      </c>
      <c r="L36" s="1">
        <f t="shared" si="6"/>
        <v>-8.7000000000000028</v>
      </c>
      <c r="M36" s="1">
        <f t="shared" si="7"/>
        <v>0.25064471888253259</v>
      </c>
      <c r="N36" s="1">
        <f t="shared" si="8"/>
        <v>-34.710485977074804</v>
      </c>
      <c r="O36" t="s">
        <v>57</v>
      </c>
    </row>
    <row r="37" spans="1:15" x14ac:dyDescent="0.35">
      <c r="A37" s="11">
        <v>27</v>
      </c>
      <c r="B37" s="10" t="s">
        <v>56</v>
      </c>
      <c r="C37" s="9">
        <v>69.2</v>
      </c>
      <c r="D37" s="8" t="s">
        <v>23</v>
      </c>
      <c r="E37" s="7" t="str">
        <f t="shared" si="0"/>
        <v>Significantly Different</v>
      </c>
      <c r="G37">
        <f t="shared" si="1"/>
        <v>69.2</v>
      </c>
      <c r="H37">
        <f t="shared" si="2"/>
        <v>6</v>
      </c>
      <c r="I37" t="str">
        <f t="shared" si="3"/>
        <v>+/-</v>
      </c>
      <c r="J37" t="str">
        <f t="shared" si="4"/>
        <v>0.2</v>
      </c>
      <c r="K37" s="1">
        <f t="shared" si="5"/>
        <v>0.12158054711246201</v>
      </c>
      <c r="L37" s="1">
        <f t="shared" si="6"/>
        <v>-8</v>
      </c>
      <c r="M37" s="1">
        <f t="shared" si="7"/>
        <v>0.1359311840425404</v>
      </c>
      <c r="N37" s="1">
        <f t="shared" si="8"/>
        <v>-58.853309167794471</v>
      </c>
      <c r="O37" t="s">
        <v>55</v>
      </c>
    </row>
    <row r="38" spans="1:15" x14ac:dyDescent="0.35">
      <c r="A38" s="11">
        <v>28</v>
      </c>
      <c r="B38" s="10" t="s">
        <v>19</v>
      </c>
      <c r="C38" s="9">
        <v>66.400000000000006</v>
      </c>
      <c r="D38" s="8" t="s">
        <v>23</v>
      </c>
      <c r="E38" s="7" t="str">
        <f t="shared" si="0"/>
        <v>Significantly Different</v>
      </c>
      <c r="G38">
        <f t="shared" si="1"/>
        <v>66.400000000000006</v>
      </c>
      <c r="H38">
        <f t="shared" si="2"/>
        <v>6</v>
      </c>
      <c r="I38" t="str">
        <f t="shared" si="3"/>
        <v>+/-</v>
      </c>
      <c r="J38" t="str">
        <f t="shared" si="4"/>
        <v>0.2</v>
      </c>
      <c r="K38" s="1">
        <f t="shared" si="5"/>
        <v>0.12158054711246201</v>
      </c>
      <c r="L38" s="1">
        <f t="shared" si="6"/>
        <v>-5.2000000000000028</v>
      </c>
      <c r="M38" s="1">
        <f t="shared" si="7"/>
        <v>0.1359311840425404</v>
      </c>
      <c r="N38" s="1">
        <f t="shared" si="8"/>
        <v>-38.254650959066424</v>
      </c>
      <c r="O38" t="s">
        <v>54</v>
      </c>
    </row>
    <row r="39" spans="1:15" x14ac:dyDescent="0.35">
      <c r="A39" s="11">
        <v>29</v>
      </c>
      <c r="B39" s="10" t="s">
        <v>43</v>
      </c>
      <c r="C39" s="9">
        <v>65.599999999999994</v>
      </c>
      <c r="D39" s="8" t="s">
        <v>23</v>
      </c>
      <c r="E39" s="7" t="str">
        <f t="shared" si="0"/>
        <v>Significantly Different</v>
      </c>
      <c r="G39">
        <f t="shared" si="1"/>
        <v>65.599999999999994</v>
      </c>
      <c r="H39">
        <f t="shared" si="2"/>
        <v>6</v>
      </c>
      <c r="I39" t="str">
        <f t="shared" si="3"/>
        <v>+/-</v>
      </c>
      <c r="J39" t="str">
        <f t="shared" si="4"/>
        <v>0.2</v>
      </c>
      <c r="K39" s="1">
        <f t="shared" si="5"/>
        <v>0.12158054711246201</v>
      </c>
      <c r="L39" s="1">
        <f t="shared" si="6"/>
        <v>-4.3999999999999915</v>
      </c>
      <c r="M39" s="1">
        <f t="shared" si="7"/>
        <v>0.1359311840425404</v>
      </c>
      <c r="N39" s="1">
        <f t="shared" si="8"/>
        <v>-32.369320042286894</v>
      </c>
      <c r="O39" t="s">
        <v>28</v>
      </c>
    </row>
    <row r="40" spans="1:15" x14ac:dyDescent="0.35">
      <c r="A40" s="11">
        <v>30</v>
      </c>
      <c r="B40" s="10" t="s">
        <v>53</v>
      </c>
      <c r="C40" s="9">
        <v>65.3</v>
      </c>
      <c r="D40" s="8" t="s">
        <v>41</v>
      </c>
      <c r="E40" s="7" t="str">
        <f t="shared" si="0"/>
        <v>Significantly Different</v>
      </c>
      <c r="G40">
        <f t="shared" si="1"/>
        <v>65.3</v>
      </c>
      <c r="H40">
        <f t="shared" si="2"/>
        <v>6</v>
      </c>
      <c r="I40" t="str">
        <f t="shared" si="3"/>
        <v>+/-</v>
      </c>
      <c r="J40" t="str">
        <f t="shared" si="4"/>
        <v>0.3</v>
      </c>
      <c r="K40" s="1">
        <f t="shared" si="5"/>
        <v>0.18237082066869301</v>
      </c>
      <c r="L40" s="1">
        <f t="shared" si="6"/>
        <v>-4.0999999999999943</v>
      </c>
      <c r="M40" s="1">
        <f t="shared" si="7"/>
        <v>0.19223572402239389</v>
      </c>
      <c r="N40" s="1">
        <f t="shared" si="8"/>
        <v>-21.327981679005603</v>
      </c>
      <c r="O40" t="s">
        <v>52</v>
      </c>
    </row>
    <row r="41" spans="1:15" x14ac:dyDescent="0.35">
      <c r="A41" s="11">
        <v>31</v>
      </c>
      <c r="B41" s="10" t="s">
        <v>51</v>
      </c>
      <c r="C41" s="9">
        <v>65.099999999999994</v>
      </c>
      <c r="D41" s="8" t="s">
        <v>23</v>
      </c>
      <c r="E41" s="7" t="str">
        <f t="shared" si="0"/>
        <v>Significantly Different</v>
      </c>
      <c r="G41">
        <f t="shared" si="1"/>
        <v>65.099999999999994</v>
      </c>
      <c r="H41">
        <f t="shared" si="2"/>
        <v>6</v>
      </c>
      <c r="I41" t="str">
        <f t="shared" si="3"/>
        <v>+/-</v>
      </c>
      <c r="J41" t="str">
        <f t="shared" si="4"/>
        <v>0.2</v>
      </c>
      <c r="K41" s="1">
        <f t="shared" si="5"/>
        <v>0.12158054711246201</v>
      </c>
      <c r="L41" s="1">
        <f t="shared" si="6"/>
        <v>-3.8999999999999915</v>
      </c>
      <c r="M41" s="1">
        <f t="shared" si="7"/>
        <v>0.1359311840425404</v>
      </c>
      <c r="N41" s="1">
        <f t="shared" si="8"/>
        <v>-28.69098821929974</v>
      </c>
      <c r="O41" t="s">
        <v>31</v>
      </c>
    </row>
    <row r="42" spans="1:15" x14ac:dyDescent="0.35">
      <c r="A42" s="11">
        <v>32</v>
      </c>
      <c r="B42" s="10" t="s">
        <v>34</v>
      </c>
      <c r="C42" s="9">
        <v>63.6</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63.6</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-2.3999999999999986</v>
      </c>
      <c r="M42" s="1">
        <f t="shared" ref="M42:M62" si="16">IF(AND(ISNUMBER(K42),ISNUMBER($I$7)),SQRT(K42^2+($I$7)^2),"N/A")</f>
        <v>0.1359311840425404</v>
      </c>
      <c r="N42" s="1">
        <f t="shared" ref="N42:N73" si="17">IF(AND(ISNUMBER(L42),ISNUMBER(M42),M42&lt;&gt;0),L42/M42,"NA")</f>
        <v>-17.655992750338331</v>
      </c>
      <c r="O42" t="s">
        <v>21</v>
      </c>
    </row>
    <row r="43" spans="1:15" x14ac:dyDescent="0.35">
      <c r="A43" s="11">
        <v>33</v>
      </c>
      <c r="B43" s="10" t="s">
        <v>49</v>
      </c>
      <c r="C43" s="9">
        <v>62.4</v>
      </c>
      <c r="D43" s="8" t="s">
        <v>17</v>
      </c>
      <c r="E43" s="7" t="str">
        <f t="shared" si="9"/>
        <v>Significantly Different</v>
      </c>
      <c r="G43">
        <f t="shared" si="10"/>
        <v>62.4</v>
      </c>
      <c r="H43">
        <f t="shared" si="11"/>
        <v>6</v>
      </c>
      <c r="I43" t="str">
        <f t="shared" si="12"/>
        <v>+/-</v>
      </c>
      <c r="J43" t="str">
        <f t="shared" si="13"/>
        <v>0.1</v>
      </c>
      <c r="K43" s="1">
        <f t="shared" si="14"/>
        <v>6.0790273556231005E-2</v>
      </c>
      <c r="L43" s="1">
        <f t="shared" si="15"/>
        <v>-1.1999999999999957</v>
      </c>
      <c r="M43" s="1">
        <f t="shared" si="16"/>
        <v>8.5970429323592404E-2</v>
      </c>
      <c r="N43" s="1">
        <f t="shared" si="17"/>
        <v>-13.958287860622399</v>
      </c>
      <c r="O43" t="s">
        <v>33</v>
      </c>
    </row>
    <row r="44" spans="1:15" x14ac:dyDescent="0.35">
      <c r="A44" s="11">
        <v>34</v>
      </c>
      <c r="B44" s="10" t="s">
        <v>50</v>
      </c>
      <c r="C44" s="9">
        <v>61.3</v>
      </c>
      <c r="D44" s="8" t="s">
        <v>17</v>
      </c>
      <c r="E44" s="7" t="str">
        <f t="shared" si="9"/>
        <v>Not Significantly Different</v>
      </c>
      <c r="G44">
        <f t="shared" si="10"/>
        <v>61.3</v>
      </c>
      <c r="H44">
        <f t="shared" si="11"/>
        <v>6</v>
      </c>
      <c r="I44" t="str">
        <f t="shared" si="12"/>
        <v>+/-</v>
      </c>
      <c r="J44" t="str">
        <f t="shared" si="13"/>
        <v>0.1</v>
      </c>
      <c r="K44" s="1">
        <f t="shared" si="14"/>
        <v>6.0790273556231005E-2</v>
      </c>
      <c r="L44" s="1">
        <f t="shared" si="15"/>
        <v>-9.9999999999994316E-2</v>
      </c>
      <c r="M44" s="1">
        <f t="shared" si="16"/>
        <v>8.5970429323592404E-2</v>
      </c>
      <c r="N44" s="1">
        <f t="shared" si="17"/>
        <v>-1.1631906550518045</v>
      </c>
      <c r="O44" t="s">
        <v>49</v>
      </c>
    </row>
    <row r="45" spans="1:15" x14ac:dyDescent="0.35">
      <c r="A45" s="11">
        <v>35</v>
      </c>
      <c r="B45" s="10" t="s">
        <v>48</v>
      </c>
      <c r="C45" s="9">
        <v>60.8</v>
      </c>
      <c r="D45" s="8" t="s">
        <v>47</v>
      </c>
      <c r="E45" s="7" t="str">
        <f t="shared" si="9"/>
        <v>Not Significantly Different</v>
      </c>
      <c r="G45">
        <f t="shared" si="10"/>
        <v>60.8</v>
      </c>
      <c r="H45">
        <f t="shared" si="11"/>
        <v>6</v>
      </c>
      <c r="I45" t="str">
        <f t="shared" si="12"/>
        <v>+/-</v>
      </c>
      <c r="J45" t="str">
        <f t="shared" si="13"/>
        <v>0.5</v>
      </c>
      <c r="K45" s="1">
        <f t="shared" si="14"/>
        <v>0.303951367781155</v>
      </c>
      <c r="L45" s="1">
        <f t="shared" si="15"/>
        <v>0.40000000000000568</v>
      </c>
      <c r="M45" s="1">
        <f t="shared" si="16"/>
        <v>0.30997079109986531</v>
      </c>
      <c r="N45" s="1">
        <f t="shared" si="17"/>
        <v>1.2904441692092694</v>
      </c>
      <c r="O45" t="s">
        <v>46</v>
      </c>
    </row>
    <row r="46" spans="1:15" x14ac:dyDescent="0.35">
      <c r="A46" s="11">
        <v>35</v>
      </c>
      <c r="B46" s="10" t="s">
        <v>22</v>
      </c>
      <c r="C46" s="9">
        <v>60.8</v>
      </c>
      <c r="D46" s="8" t="s">
        <v>23</v>
      </c>
      <c r="E46" s="7" t="str">
        <f t="shared" si="9"/>
        <v>Significantly Different</v>
      </c>
      <c r="G46">
        <f t="shared" si="10"/>
        <v>60.8</v>
      </c>
      <c r="H46">
        <f t="shared" si="11"/>
        <v>6</v>
      </c>
      <c r="I46" t="str">
        <f t="shared" si="12"/>
        <v>+/-</v>
      </c>
      <c r="J46" t="str">
        <f t="shared" si="13"/>
        <v>0.2</v>
      </c>
      <c r="K46" s="1">
        <f t="shared" si="14"/>
        <v>0.12158054711246201</v>
      </c>
      <c r="L46" s="1">
        <f t="shared" si="15"/>
        <v>0.40000000000000568</v>
      </c>
      <c r="M46" s="1">
        <f t="shared" si="16"/>
        <v>0.1359311840425404</v>
      </c>
      <c r="N46" s="1">
        <f t="shared" si="17"/>
        <v>2.9426654583897651</v>
      </c>
      <c r="O46" t="s">
        <v>45</v>
      </c>
    </row>
    <row r="47" spans="1:15" x14ac:dyDescent="0.35">
      <c r="A47" s="11">
        <v>37</v>
      </c>
      <c r="B47" s="10" t="s">
        <v>44</v>
      </c>
      <c r="C47" s="9">
        <v>59.4</v>
      </c>
      <c r="D47" s="8" t="s">
        <v>12</v>
      </c>
      <c r="E47" s="7" t="str">
        <f t="shared" si="9"/>
        <v>Significantly Different</v>
      </c>
      <c r="G47">
        <f t="shared" si="10"/>
        <v>59.4</v>
      </c>
      <c r="H47">
        <f t="shared" si="11"/>
        <v>6</v>
      </c>
      <c r="I47" t="str">
        <f t="shared" si="12"/>
        <v>+/-</v>
      </c>
      <c r="J47" t="str">
        <f t="shared" si="13"/>
        <v>0.4</v>
      </c>
      <c r="K47" s="1">
        <f t="shared" si="14"/>
        <v>0.24316109422492402</v>
      </c>
      <c r="L47" s="1">
        <f t="shared" si="15"/>
        <v>1.8000000000000043</v>
      </c>
      <c r="M47" s="1">
        <f t="shared" si="16"/>
        <v>0.25064471888253259</v>
      </c>
      <c r="N47" s="1">
        <f t="shared" si="17"/>
        <v>7.1814798573258356</v>
      </c>
      <c r="O47" t="s">
        <v>43</v>
      </c>
    </row>
    <row r="48" spans="1:15" x14ac:dyDescent="0.35">
      <c r="A48" s="11">
        <v>38</v>
      </c>
      <c r="B48" s="10" t="s">
        <v>42</v>
      </c>
      <c r="C48" s="9">
        <v>58.3</v>
      </c>
      <c r="D48" s="8" t="s">
        <v>41</v>
      </c>
      <c r="E48" s="7" t="str">
        <f t="shared" si="9"/>
        <v>Significantly Different</v>
      </c>
      <c r="G48">
        <f t="shared" si="10"/>
        <v>58.3</v>
      </c>
      <c r="H48">
        <f t="shared" si="11"/>
        <v>6</v>
      </c>
      <c r="I48" t="str">
        <f t="shared" si="12"/>
        <v>+/-</v>
      </c>
      <c r="J48" t="str">
        <f t="shared" si="13"/>
        <v>0.3</v>
      </c>
      <c r="K48" s="1">
        <f t="shared" si="14"/>
        <v>0.18237082066869301</v>
      </c>
      <c r="L48" s="1">
        <f t="shared" si="15"/>
        <v>2.9000000000000057</v>
      </c>
      <c r="M48" s="1">
        <f t="shared" si="16"/>
        <v>0.19223572402239389</v>
      </c>
      <c r="N48" s="1">
        <f t="shared" si="17"/>
        <v>15.085645577833283</v>
      </c>
      <c r="O48" t="s">
        <v>40</v>
      </c>
    </row>
    <row r="49" spans="1:15" x14ac:dyDescent="0.35">
      <c r="A49" s="11">
        <v>39</v>
      </c>
      <c r="B49" s="10" t="s">
        <v>39</v>
      </c>
      <c r="C49" s="9">
        <v>57.9</v>
      </c>
      <c r="D49" s="8" t="s">
        <v>23</v>
      </c>
      <c r="E49" s="7" t="str">
        <f t="shared" si="9"/>
        <v>Significantly Different</v>
      </c>
      <c r="G49">
        <f t="shared" si="10"/>
        <v>57.9</v>
      </c>
      <c r="H49">
        <f t="shared" si="11"/>
        <v>6</v>
      </c>
      <c r="I49" t="str">
        <f t="shared" si="12"/>
        <v>+/-</v>
      </c>
      <c r="J49" t="str">
        <f t="shared" si="13"/>
        <v>0.2</v>
      </c>
      <c r="K49" s="1">
        <f t="shared" si="14"/>
        <v>0.12158054711246201</v>
      </c>
      <c r="L49" s="1">
        <f t="shared" si="15"/>
        <v>3.3000000000000043</v>
      </c>
      <c r="M49" s="1">
        <f t="shared" si="16"/>
        <v>0.1359311840425404</v>
      </c>
      <c r="N49" s="1">
        <f t="shared" si="17"/>
        <v>24.27699003171525</v>
      </c>
      <c r="O49" t="s">
        <v>38</v>
      </c>
    </row>
    <row r="50" spans="1:15" x14ac:dyDescent="0.35">
      <c r="A50" s="11">
        <v>40</v>
      </c>
      <c r="B50" s="10" t="s">
        <v>37</v>
      </c>
      <c r="C50" s="9">
        <v>56.1</v>
      </c>
      <c r="D50" s="8" t="s">
        <v>23</v>
      </c>
      <c r="E50" s="7" t="str">
        <f t="shared" si="9"/>
        <v>Significantly Different</v>
      </c>
      <c r="G50">
        <f t="shared" si="10"/>
        <v>56.1</v>
      </c>
      <c r="H50">
        <f t="shared" si="11"/>
        <v>6</v>
      </c>
      <c r="I50" t="str">
        <f t="shared" si="12"/>
        <v>+/-</v>
      </c>
      <c r="J50" t="str">
        <f t="shared" si="13"/>
        <v>0.2</v>
      </c>
      <c r="K50" s="1">
        <f t="shared" si="14"/>
        <v>0.12158054711246201</v>
      </c>
      <c r="L50" s="1">
        <f t="shared" si="15"/>
        <v>5.1000000000000014</v>
      </c>
      <c r="M50" s="1">
        <f t="shared" si="16"/>
        <v>0.1359311840425404</v>
      </c>
      <c r="N50" s="1">
        <f t="shared" si="17"/>
        <v>37.518984594468982</v>
      </c>
      <c r="O50" t="s">
        <v>36</v>
      </c>
    </row>
    <row r="51" spans="1:15" x14ac:dyDescent="0.35">
      <c r="A51" s="11">
        <v>40</v>
      </c>
      <c r="B51" s="10" t="s">
        <v>35</v>
      </c>
      <c r="C51" s="9">
        <v>56.1</v>
      </c>
      <c r="D51" s="8" t="s">
        <v>23</v>
      </c>
      <c r="E51" s="7" t="str">
        <f t="shared" si="9"/>
        <v>Significantly Different</v>
      </c>
      <c r="G51">
        <f t="shared" si="10"/>
        <v>56.1</v>
      </c>
      <c r="H51">
        <f t="shared" si="11"/>
        <v>6</v>
      </c>
      <c r="I51" t="str">
        <f t="shared" si="12"/>
        <v>+/-</v>
      </c>
      <c r="J51" t="str">
        <f t="shared" si="13"/>
        <v>0.2</v>
      </c>
      <c r="K51" s="1">
        <f t="shared" si="14"/>
        <v>0.12158054711246201</v>
      </c>
      <c r="L51" s="1">
        <f t="shared" si="15"/>
        <v>5.1000000000000014</v>
      </c>
      <c r="M51" s="1">
        <f t="shared" si="16"/>
        <v>0.1359311840425404</v>
      </c>
      <c r="N51" s="1">
        <f t="shared" si="17"/>
        <v>37.518984594468982</v>
      </c>
      <c r="O51" t="s">
        <v>34</v>
      </c>
    </row>
    <row r="52" spans="1:15" x14ac:dyDescent="0.35">
      <c r="A52" s="11">
        <v>42</v>
      </c>
      <c r="B52" s="10" t="s">
        <v>33</v>
      </c>
      <c r="C52" s="9">
        <v>55.6</v>
      </c>
      <c r="D52" s="8" t="s">
        <v>17</v>
      </c>
      <c r="E52" s="7" t="str">
        <f t="shared" si="9"/>
        <v>Significantly Different</v>
      </c>
      <c r="G52">
        <f t="shared" si="10"/>
        <v>55.6</v>
      </c>
      <c r="H52">
        <f t="shared" si="11"/>
        <v>6</v>
      </c>
      <c r="I52" t="str">
        <f t="shared" si="12"/>
        <v>+/-</v>
      </c>
      <c r="J52" t="str">
        <f t="shared" si="13"/>
        <v>0.1</v>
      </c>
      <c r="K52" s="1">
        <f t="shared" si="14"/>
        <v>6.0790273556231005E-2</v>
      </c>
      <c r="L52" s="1">
        <f t="shared" si="15"/>
        <v>5.6000000000000014</v>
      </c>
      <c r="M52" s="1">
        <f t="shared" si="16"/>
        <v>8.5970429323592404E-2</v>
      </c>
      <c r="N52" s="1">
        <f t="shared" si="17"/>
        <v>65.138676682904773</v>
      </c>
      <c r="O52" t="s">
        <v>32</v>
      </c>
    </row>
    <row r="53" spans="1:15" x14ac:dyDescent="0.35">
      <c r="A53" s="11">
        <v>43</v>
      </c>
      <c r="B53" s="10" t="s">
        <v>31</v>
      </c>
      <c r="C53" s="9">
        <v>54.6</v>
      </c>
      <c r="D53" s="8" t="s">
        <v>23</v>
      </c>
      <c r="E53" s="7" t="str">
        <f t="shared" si="9"/>
        <v>Significantly Different</v>
      </c>
      <c r="G53">
        <f t="shared" si="10"/>
        <v>54.6</v>
      </c>
      <c r="H53">
        <f t="shared" si="11"/>
        <v>6</v>
      </c>
      <c r="I53" t="str">
        <f t="shared" si="12"/>
        <v>+/-</v>
      </c>
      <c r="J53" t="str">
        <f t="shared" si="13"/>
        <v>0.2</v>
      </c>
      <c r="K53" s="1">
        <f t="shared" si="14"/>
        <v>0.12158054711246201</v>
      </c>
      <c r="L53" s="1">
        <f t="shared" si="15"/>
        <v>6.6000000000000014</v>
      </c>
      <c r="M53" s="1">
        <f t="shared" si="16"/>
        <v>0.1359311840425404</v>
      </c>
      <c r="N53" s="1">
        <f t="shared" si="17"/>
        <v>48.553980063430444</v>
      </c>
      <c r="O53" t="s">
        <v>30</v>
      </c>
    </row>
    <row r="54" spans="1:15" x14ac:dyDescent="0.35">
      <c r="A54" s="11">
        <v>44</v>
      </c>
      <c r="B54" s="10" t="s">
        <v>29</v>
      </c>
      <c r="C54" s="9">
        <v>51.9</v>
      </c>
      <c r="D54" s="8" t="s">
        <v>23</v>
      </c>
      <c r="E54" s="7" t="str">
        <f t="shared" si="9"/>
        <v>Significantly Different</v>
      </c>
      <c r="G54">
        <f t="shared" si="10"/>
        <v>51.9</v>
      </c>
      <c r="H54">
        <f t="shared" si="11"/>
        <v>6</v>
      </c>
      <c r="I54" t="str">
        <f t="shared" si="12"/>
        <v>+/-</v>
      </c>
      <c r="J54" t="str">
        <f t="shared" si="13"/>
        <v>0.2</v>
      </c>
      <c r="K54" s="1">
        <f t="shared" si="14"/>
        <v>0.12158054711246201</v>
      </c>
      <c r="L54" s="1">
        <f t="shared" si="15"/>
        <v>9.3000000000000043</v>
      </c>
      <c r="M54" s="1">
        <f t="shared" si="16"/>
        <v>0.1359311840425404</v>
      </c>
      <c r="N54" s="1">
        <f t="shared" si="17"/>
        <v>68.416971907561106</v>
      </c>
      <c r="O54" t="s">
        <v>24</v>
      </c>
    </row>
    <row r="55" spans="1:15" x14ac:dyDescent="0.35">
      <c r="A55" s="11">
        <v>45</v>
      </c>
      <c r="B55" s="10" t="s">
        <v>28</v>
      </c>
      <c r="C55" s="9">
        <v>49.6</v>
      </c>
      <c r="D55" s="8" t="s">
        <v>12</v>
      </c>
      <c r="E55" s="7" t="str">
        <f t="shared" si="9"/>
        <v>Significantly Different</v>
      </c>
      <c r="G55">
        <f t="shared" si="10"/>
        <v>49.6</v>
      </c>
      <c r="H55">
        <f t="shared" si="11"/>
        <v>6</v>
      </c>
      <c r="I55" t="str">
        <f t="shared" si="12"/>
        <v>+/-</v>
      </c>
      <c r="J55" t="str">
        <f t="shared" si="13"/>
        <v>0.4</v>
      </c>
      <c r="K55" s="1">
        <f t="shared" si="14"/>
        <v>0.24316109422492402</v>
      </c>
      <c r="L55" s="1">
        <f t="shared" si="15"/>
        <v>11.600000000000001</v>
      </c>
      <c r="M55" s="1">
        <f t="shared" si="16"/>
        <v>0.25064471888253259</v>
      </c>
      <c r="N55" s="1">
        <f t="shared" si="17"/>
        <v>46.280647969433055</v>
      </c>
      <c r="O55" t="s">
        <v>27</v>
      </c>
    </row>
    <row r="56" spans="1:15" x14ac:dyDescent="0.35">
      <c r="A56" s="11">
        <v>46</v>
      </c>
      <c r="B56" s="10" t="s">
        <v>26</v>
      </c>
      <c r="C56" s="9">
        <v>49</v>
      </c>
      <c r="D56" s="8" t="s">
        <v>23</v>
      </c>
      <c r="E56" s="7" t="str">
        <f t="shared" si="9"/>
        <v>Significantly Different</v>
      </c>
      <c r="G56">
        <f t="shared" si="10"/>
        <v>49</v>
      </c>
      <c r="H56">
        <f t="shared" si="11"/>
        <v>6</v>
      </c>
      <c r="I56" t="str">
        <f t="shared" si="12"/>
        <v>+/-</v>
      </c>
      <c r="J56" t="str">
        <f t="shared" si="13"/>
        <v>0.2</v>
      </c>
      <c r="K56" s="1">
        <f t="shared" si="14"/>
        <v>0.12158054711246201</v>
      </c>
      <c r="L56" s="1">
        <f t="shared" si="15"/>
        <v>12.200000000000003</v>
      </c>
      <c r="M56" s="1">
        <f t="shared" si="16"/>
        <v>0.1359311840425404</v>
      </c>
      <c r="N56" s="1">
        <f t="shared" si="17"/>
        <v>89.75129648088658</v>
      </c>
      <c r="O56" t="s">
        <v>25</v>
      </c>
    </row>
    <row r="57" spans="1:15" x14ac:dyDescent="0.35">
      <c r="A57" s="11">
        <v>47</v>
      </c>
      <c r="B57" s="10" t="s">
        <v>24</v>
      </c>
      <c r="C57" s="9">
        <v>47.9</v>
      </c>
      <c r="D57" s="8" t="s">
        <v>23</v>
      </c>
      <c r="E57" s="7" t="str">
        <f t="shared" si="9"/>
        <v>Significantly Different</v>
      </c>
      <c r="G57">
        <f t="shared" si="10"/>
        <v>47.9</v>
      </c>
      <c r="H57">
        <f t="shared" si="11"/>
        <v>6</v>
      </c>
      <c r="I57" t="str">
        <f t="shared" si="12"/>
        <v>+/-</v>
      </c>
      <c r="J57" t="str">
        <f t="shared" si="13"/>
        <v>0.2</v>
      </c>
      <c r="K57" s="1">
        <f t="shared" si="14"/>
        <v>0.12158054711246201</v>
      </c>
      <c r="L57" s="1">
        <f t="shared" si="15"/>
        <v>13.300000000000004</v>
      </c>
      <c r="M57" s="1">
        <f t="shared" si="16"/>
        <v>0.1359311840425404</v>
      </c>
      <c r="N57" s="1">
        <f t="shared" si="17"/>
        <v>97.843626491458338</v>
      </c>
      <c r="O57" t="s">
        <v>22</v>
      </c>
    </row>
    <row r="58" spans="1:15" x14ac:dyDescent="0.35">
      <c r="A58" s="11">
        <v>48</v>
      </c>
      <c r="B58" s="10" t="s">
        <v>21</v>
      </c>
      <c r="C58" s="9">
        <v>45.1</v>
      </c>
      <c r="D58" s="8" t="s">
        <v>20</v>
      </c>
      <c r="E58" s="7" t="str">
        <f t="shared" si="9"/>
        <v>Significantly Different</v>
      </c>
      <c r="G58">
        <f t="shared" si="10"/>
        <v>45.1</v>
      </c>
      <c r="H58">
        <f t="shared" si="11"/>
        <v>6</v>
      </c>
      <c r="I58" t="str">
        <f t="shared" si="12"/>
        <v>+/-</v>
      </c>
      <c r="J58" t="str">
        <f t="shared" si="13"/>
        <v>0.7</v>
      </c>
      <c r="K58" s="1">
        <f t="shared" si="14"/>
        <v>0.42553191489361697</v>
      </c>
      <c r="L58" s="1">
        <f t="shared" si="15"/>
        <v>16.100000000000001</v>
      </c>
      <c r="M58" s="1">
        <f t="shared" si="16"/>
        <v>0.42985214661796195</v>
      </c>
      <c r="N58" s="1">
        <f t="shared" si="17"/>
        <v>37.454739092670245</v>
      </c>
      <c r="O58" t="s">
        <v>19</v>
      </c>
    </row>
    <row r="59" spans="1:15" x14ac:dyDescent="0.35">
      <c r="A59" s="11">
        <v>49</v>
      </c>
      <c r="B59" s="10" t="s">
        <v>18</v>
      </c>
      <c r="C59" s="9">
        <v>39.4</v>
      </c>
      <c r="D59" s="8" t="s">
        <v>17</v>
      </c>
      <c r="E59" s="7" t="str">
        <f t="shared" si="9"/>
        <v>Significantly Different</v>
      </c>
      <c r="G59">
        <f t="shared" si="10"/>
        <v>39.4</v>
      </c>
      <c r="H59">
        <f t="shared" si="11"/>
        <v>6</v>
      </c>
      <c r="I59" t="str">
        <f t="shared" si="12"/>
        <v>+/-</v>
      </c>
      <c r="J59" t="str">
        <f t="shared" si="13"/>
        <v>0.1</v>
      </c>
      <c r="K59" s="1">
        <f t="shared" si="14"/>
        <v>6.0790273556231005E-2</v>
      </c>
      <c r="L59" s="1">
        <f t="shared" si="15"/>
        <v>21.800000000000004</v>
      </c>
      <c r="M59" s="1">
        <f t="shared" si="16"/>
        <v>8.5970429323592404E-2</v>
      </c>
      <c r="N59" s="1">
        <f t="shared" si="17"/>
        <v>253.57556280130785</v>
      </c>
      <c r="O59" t="s">
        <v>16</v>
      </c>
    </row>
    <row r="60" spans="1:15" x14ac:dyDescent="0.35">
      <c r="A60" s="11">
        <v>50</v>
      </c>
      <c r="B60" s="10" t="s">
        <v>15</v>
      </c>
      <c r="C60" s="9">
        <v>37.9</v>
      </c>
      <c r="D60" s="8" t="s">
        <v>12</v>
      </c>
      <c r="E60" s="7" t="str">
        <f t="shared" si="9"/>
        <v>Significantly Different</v>
      </c>
      <c r="G60">
        <f t="shared" si="10"/>
        <v>37.9</v>
      </c>
      <c r="H60">
        <f t="shared" si="11"/>
        <v>6</v>
      </c>
      <c r="I60" t="str">
        <f t="shared" si="12"/>
        <v>+/-</v>
      </c>
      <c r="J60" t="str">
        <f t="shared" si="13"/>
        <v>0.4</v>
      </c>
      <c r="K60" s="1">
        <f t="shared" si="14"/>
        <v>0.24316109422492402</v>
      </c>
      <c r="L60" s="1">
        <f t="shared" si="15"/>
        <v>23.300000000000004</v>
      </c>
      <c r="M60" s="1">
        <f t="shared" si="16"/>
        <v>0.25064471888253259</v>
      </c>
      <c r="N60" s="1">
        <f t="shared" si="17"/>
        <v>92.960267042050887</v>
      </c>
      <c r="O60" t="s">
        <v>14</v>
      </c>
    </row>
    <row r="61" spans="1:15" x14ac:dyDescent="0.35">
      <c r="A61" s="11">
        <v>51</v>
      </c>
      <c r="B61" s="10" t="s">
        <v>13</v>
      </c>
      <c r="C61" s="9">
        <v>22.2</v>
      </c>
      <c r="D61" s="8" t="s">
        <v>12</v>
      </c>
      <c r="E61" s="7" t="str">
        <f t="shared" si="9"/>
        <v>Significantly Different</v>
      </c>
      <c r="G61">
        <f t="shared" si="10"/>
        <v>22.2</v>
      </c>
      <c r="H61">
        <f t="shared" si="11"/>
        <v>6</v>
      </c>
      <c r="I61" t="str">
        <f t="shared" si="12"/>
        <v>+/-</v>
      </c>
      <c r="J61" t="str">
        <f t="shared" si="13"/>
        <v>0.4</v>
      </c>
      <c r="K61" s="1">
        <f t="shared" si="14"/>
        <v>0.24316109422492402</v>
      </c>
      <c r="L61" s="1">
        <f t="shared" si="15"/>
        <v>39</v>
      </c>
      <c r="M61" s="1">
        <f t="shared" si="16"/>
        <v>0.25064471888253259</v>
      </c>
      <c r="N61" s="1">
        <f t="shared" si="17"/>
        <v>155.59873024205939</v>
      </c>
      <c r="O61" t="s">
        <v>11</v>
      </c>
    </row>
    <row r="62" spans="1:15" ht="15" thickBot="1" x14ac:dyDescent="0.4">
      <c r="A62" s="6"/>
      <c r="B62" s="5" t="s">
        <v>9</v>
      </c>
      <c r="C62" s="4">
        <v>28</v>
      </c>
      <c r="D62" s="3" t="s">
        <v>10</v>
      </c>
      <c r="E62" s="2" t="str">
        <f t="shared" si="9"/>
        <v>Significantly Different</v>
      </c>
      <c r="G62">
        <f t="shared" si="10"/>
        <v>28</v>
      </c>
      <c r="H62">
        <f t="shared" si="11"/>
        <v>6</v>
      </c>
      <c r="I62" t="str">
        <f t="shared" si="12"/>
        <v>+/-</v>
      </c>
      <c r="J62" t="str">
        <f t="shared" si="13"/>
        <v>0.6</v>
      </c>
      <c r="K62" s="1">
        <f t="shared" si="14"/>
        <v>0.36474164133738601</v>
      </c>
      <c r="L62" s="1">
        <f t="shared" si="15"/>
        <v>33.200000000000003</v>
      </c>
      <c r="M62" s="1">
        <f t="shared" si="16"/>
        <v>0.36977279819442066</v>
      </c>
      <c r="N62" s="1">
        <f t="shared" si="17"/>
        <v>89.784862926947838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44" priority="1" operator="equal">
      <formula>"OTHER ERROR"</formula>
    </cfRule>
    <cfRule type="cellIs" dxfId="443" priority="2" operator="equal">
      <formula>"Statistical Test not applicable"</formula>
    </cfRule>
    <cfRule type="cellIs" dxfId="442" priority="3" operator="equal">
      <formula>"Geography Selected"</formula>
    </cfRule>
  </conditionalFormatting>
  <conditionalFormatting sqref="E10:J62">
    <cfRule type="cellIs" dxfId="441" priority="4" operator="equal">
      <formula>"Not Significantly Different"</formula>
    </cfRule>
  </conditionalFormatting>
  <conditionalFormatting sqref="F10:J62">
    <cfRule type="cellIs" dxfId="4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FDB13E2-F47D-4956-926A-10833C741552}">
      <formula1>$O$10:$O$62</formula1>
    </dataValidation>
  </dataValidation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557BD-B0FD-4E16-9873-B11CAD60973A}">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206</v>
      </c>
    </row>
    <row r="2" spans="1:16" x14ac:dyDescent="0.35">
      <c r="A2" s="25" t="s">
        <v>92</v>
      </c>
      <c r="B2" t="s">
        <v>205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31.3</v>
      </c>
      <c r="C6" t="s">
        <v>86</v>
      </c>
      <c r="H6" s="13" t="s">
        <v>85</v>
      </c>
      <c r="I6">
        <f>VLOOKUP($B$4,$B$9:$K$62,6,FALSE)</f>
        <v>31.3</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31.3</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13</v>
      </c>
      <c r="C11" s="9">
        <v>39.9</v>
      </c>
      <c r="D11" s="12" t="s">
        <v>10</v>
      </c>
      <c r="E11" s="7" t="str">
        <f t="shared" si="0"/>
        <v>Significantly Different</v>
      </c>
      <c r="G11">
        <f t="shared" si="1"/>
        <v>39.9</v>
      </c>
      <c r="H11">
        <f t="shared" si="2"/>
        <v>6</v>
      </c>
      <c r="I11" t="str">
        <f t="shared" si="3"/>
        <v>+/-</v>
      </c>
      <c r="J11" t="str">
        <f t="shared" si="4"/>
        <v>0.6</v>
      </c>
      <c r="K11" s="1">
        <f t="shared" si="5"/>
        <v>0.36474164133738601</v>
      </c>
      <c r="L11" s="1">
        <f t="shared" si="6"/>
        <v>-8.5999999999999979</v>
      </c>
      <c r="M11" s="1">
        <f t="shared" si="7"/>
        <v>0.36977279819442066</v>
      </c>
      <c r="N11" s="1">
        <f t="shared" si="8"/>
        <v>-23.257524734088889</v>
      </c>
      <c r="O11" t="s">
        <v>51</v>
      </c>
    </row>
    <row r="12" spans="1:16" x14ac:dyDescent="0.35">
      <c r="A12" s="11">
        <v>2</v>
      </c>
      <c r="B12" s="10" t="s">
        <v>37</v>
      </c>
      <c r="C12" s="9">
        <v>37.5</v>
      </c>
      <c r="D12" s="8" t="s">
        <v>23</v>
      </c>
      <c r="E12" s="7" t="str">
        <f t="shared" si="0"/>
        <v>Significantly Different</v>
      </c>
      <c r="G12">
        <f t="shared" si="1"/>
        <v>37.5</v>
      </c>
      <c r="H12">
        <f t="shared" si="2"/>
        <v>6</v>
      </c>
      <c r="I12" t="str">
        <f t="shared" si="3"/>
        <v>+/-</v>
      </c>
      <c r="J12" t="str">
        <f t="shared" si="4"/>
        <v>0.2</v>
      </c>
      <c r="K12" s="1">
        <f t="shared" si="5"/>
        <v>0.12158054711246201</v>
      </c>
      <c r="L12" s="1">
        <f t="shared" si="6"/>
        <v>-6.1999999999999993</v>
      </c>
      <c r="M12" s="1">
        <f t="shared" si="7"/>
        <v>0.1359311840425404</v>
      </c>
      <c r="N12" s="1">
        <f t="shared" si="8"/>
        <v>-45.611314605040711</v>
      </c>
      <c r="O12" t="s">
        <v>44</v>
      </c>
    </row>
    <row r="13" spans="1:16" x14ac:dyDescent="0.35">
      <c r="A13" s="11">
        <v>3</v>
      </c>
      <c r="B13" s="10" t="s">
        <v>16</v>
      </c>
      <c r="C13" s="9">
        <v>35.799999999999997</v>
      </c>
      <c r="D13" s="8" t="s">
        <v>47</v>
      </c>
      <c r="E13" s="7" t="str">
        <f t="shared" si="0"/>
        <v>Significantly Different</v>
      </c>
      <c r="G13">
        <f t="shared" si="1"/>
        <v>35.799999999999997</v>
      </c>
      <c r="H13">
        <f t="shared" si="2"/>
        <v>6</v>
      </c>
      <c r="I13" t="str">
        <f t="shared" si="3"/>
        <v>+/-</v>
      </c>
      <c r="J13" t="str">
        <f t="shared" si="4"/>
        <v>0.5</v>
      </c>
      <c r="K13" s="1">
        <f t="shared" si="5"/>
        <v>0.303951367781155</v>
      </c>
      <c r="L13" s="1">
        <f t="shared" si="6"/>
        <v>-4.4999999999999964</v>
      </c>
      <c r="M13" s="1">
        <f t="shared" si="7"/>
        <v>0.30997079109986531</v>
      </c>
      <c r="N13" s="1">
        <f t="shared" si="8"/>
        <v>-14.517496903604062</v>
      </c>
      <c r="O13" t="s">
        <v>42</v>
      </c>
    </row>
    <row r="14" spans="1:16" x14ac:dyDescent="0.35">
      <c r="A14" s="11">
        <v>4</v>
      </c>
      <c r="B14" s="10" t="s">
        <v>48</v>
      </c>
      <c r="C14" s="9">
        <v>35.700000000000003</v>
      </c>
      <c r="D14" s="8" t="s">
        <v>10</v>
      </c>
      <c r="E14" s="7" t="str">
        <f t="shared" si="0"/>
        <v>Significantly Different</v>
      </c>
      <c r="G14">
        <f t="shared" si="1"/>
        <v>35.700000000000003</v>
      </c>
      <c r="H14">
        <f t="shared" si="2"/>
        <v>6</v>
      </c>
      <c r="I14" t="str">
        <f t="shared" si="3"/>
        <v>+/-</v>
      </c>
      <c r="J14" t="str">
        <f t="shared" si="4"/>
        <v>0.6</v>
      </c>
      <c r="K14" s="1">
        <f t="shared" si="5"/>
        <v>0.36474164133738601</v>
      </c>
      <c r="L14" s="1">
        <f t="shared" si="6"/>
        <v>-4.4000000000000021</v>
      </c>
      <c r="M14" s="1">
        <f t="shared" si="7"/>
        <v>0.36977279819442066</v>
      </c>
      <c r="N14" s="1">
        <f t="shared" si="8"/>
        <v>-11.899198701161765</v>
      </c>
      <c r="O14" t="s">
        <v>58</v>
      </c>
    </row>
    <row r="15" spans="1:16" x14ac:dyDescent="0.35">
      <c r="A15" s="11">
        <v>5</v>
      </c>
      <c r="B15" s="10" t="s">
        <v>62</v>
      </c>
      <c r="C15" s="9">
        <v>35.6</v>
      </c>
      <c r="D15" s="8" t="s">
        <v>47</v>
      </c>
      <c r="E15" s="7" t="str">
        <f t="shared" si="0"/>
        <v>Significantly Different</v>
      </c>
      <c r="G15">
        <f t="shared" si="1"/>
        <v>35.6</v>
      </c>
      <c r="H15">
        <f t="shared" si="2"/>
        <v>6</v>
      </c>
      <c r="I15" t="str">
        <f t="shared" si="3"/>
        <v>+/-</v>
      </c>
      <c r="J15" t="str">
        <f t="shared" si="4"/>
        <v>0.5</v>
      </c>
      <c r="K15" s="1">
        <f t="shared" si="5"/>
        <v>0.303951367781155</v>
      </c>
      <c r="L15" s="1">
        <f t="shared" si="6"/>
        <v>-4.3000000000000007</v>
      </c>
      <c r="M15" s="1">
        <f t="shared" si="7"/>
        <v>0.30997079109986531</v>
      </c>
      <c r="N15" s="1">
        <f t="shared" si="8"/>
        <v>-13.87227481899945</v>
      </c>
      <c r="O15" t="s">
        <v>18</v>
      </c>
    </row>
    <row r="16" spans="1:16" x14ac:dyDescent="0.35">
      <c r="A16" s="11">
        <v>6</v>
      </c>
      <c r="B16" s="10" t="s">
        <v>25</v>
      </c>
      <c r="C16" s="9">
        <v>34.700000000000003</v>
      </c>
      <c r="D16" s="8" t="s">
        <v>10</v>
      </c>
      <c r="E16" s="7" t="str">
        <f t="shared" si="0"/>
        <v>Significantly Different</v>
      </c>
      <c r="G16">
        <f t="shared" si="1"/>
        <v>34.700000000000003</v>
      </c>
      <c r="H16">
        <f t="shared" si="2"/>
        <v>6</v>
      </c>
      <c r="I16" t="str">
        <f t="shared" si="3"/>
        <v>+/-</v>
      </c>
      <c r="J16" t="str">
        <f t="shared" si="4"/>
        <v>0.6</v>
      </c>
      <c r="K16" s="1">
        <f t="shared" si="5"/>
        <v>0.36474164133738601</v>
      </c>
      <c r="L16" s="1">
        <f t="shared" si="6"/>
        <v>-3.4000000000000021</v>
      </c>
      <c r="M16" s="1">
        <f t="shared" si="7"/>
        <v>0.36977279819442066</v>
      </c>
      <c r="N16" s="1">
        <f t="shared" si="8"/>
        <v>-9.1948353599886392</v>
      </c>
      <c r="O16" t="s">
        <v>59</v>
      </c>
    </row>
    <row r="17" spans="1:15" x14ac:dyDescent="0.35">
      <c r="A17" s="11">
        <v>7</v>
      </c>
      <c r="B17" s="10" t="s">
        <v>21</v>
      </c>
      <c r="C17" s="9">
        <v>34.200000000000003</v>
      </c>
      <c r="D17" s="8" t="s">
        <v>12</v>
      </c>
      <c r="E17" s="7" t="str">
        <f t="shared" si="0"/>
        <v>Significantly Different</v>
      </c>
      <c r="G17">
        <f t="shared" si="1"/>
        <v>34.200000000000003</v>
      </c>
      <c r="H17">
        <f t="shared" si="2"/>
        <v>6</v>
      </c>
      <c r="I17" t="str">
        <f t="shared" si="3"/>
        <v>+/-</v>
      </c>
      <c r="J17" t="str">
        <f t="shared" si="4"/>
        <v>0.4</v>
      </c>
      <c r="K17" s="1">
        <f t="shared" si="5"/>
        <v>0.24316109422492402</v>
      </c>
      <c r="L17" s="1">
        <f t="shared" si="6"/>
        <v>-2.9000000000000021</v>
      </c>
      <c r="M17" s="1">
        <f t="shared" si="7"/>
        <v>0.25064471888253259</v>
      </c>
      <c r="N17" s="1">
        <f t="shared" si="8"/>
        <v>-11.570161992358271</v>
      </c>
      <c r="O17" t="s">
        <v>53</v>
      </c>
    </row>
    <row r="18" spans="1:15" x14ac:dyDescent="0.35">
      <c r="A18" s="11">
        <v>8</v>
      </c>
      <c r="B18" s="10" t="s">
        <v>55</v>
      </c>
      <c r="C18" s="9">
        <v>33.9</v>
      </c>
      <c r="D18" s="8" t="s">
        <v>47</v>
      </c>
      <c r="E18" s="7" t="str">
        <f t="shared" si="0"/>
        <v>Significantly Different</v>
      </c>
      <c r="G18">
        <f t="shared" si="1"/>
        <v>33.9</v>
      </c>
      <c r="H18">
        <f t="shared" si="2"/>
        <v>6</v>
      </c>
      <c r="I18" t="str">
        <f t="shared" si="3"/>
        <v>+/-</v>
      </c>
      <c r="J18" t="str">
        <f t="shared" si="4"/>
        <v>0.5</v>
      </c>
      <c r="K18" s="1">
        <f t="shared" si="5"/>
        <v>0.303951367781155</v>
      </c>
      <c r="L18" s="1">
        <f t="shared" si="6"/>
        <v>-2.5999999999999979</v>
      </c>
      <c r="M18" s="1">
        <f t="shared" si="7"/>
        <v>0.30997079109986531</v>
      </c>
      <c r="N18" s="1">
        <f t="shared" si="8"/>
        <v>-8.3878870998601247</v>
      </c>
      <c r="O18" t="s">
        <v>48</v>
      </c>
    </row>
    <row r="19" spans="1:15" x14ac:dyDescent="0.35">
      <c r="A19" s="11">
        <v>9</v>
      </c>
      <c r="B19" s="10" t="s">
        <v>52</v>
      </c>
      <c r="C19" s="9">
        <v>33.700000000000003</v>
      </c>
      <c r="D19" s="8" t="s">
        <v>10</v>
      </c>
      <c r="E19" s="7" t="str">
        <f t="shared" si="0"/>
        <v>Significantly Different</v>
      </c>
      <c r="G19">
        <f t="shared" si="1"/>
        <v>33.700000000000003</v>
      </c>
      <c r="H19">
        <f t="shared" si="2"/>
        <v>6</v>
      </c>
      <c r="I19" t="str">
        <f t="shared" si="3"/>
        <v>+/-</v>
      </c>
      <c r="J19" t="str">
        <f t="shared" si="4"/>
        <v>0.6</v>
      </c>
      <c r="K19" s="1">
        <f t="shared" si="5"/>
        <v>0.36474164133738601</v>
      </c>
      <c r="L19" s="1">
        <f t="shared" si="6"/>
        <v>-2.4000000000000021</v>
      </c>
      <c r="M19" s="1">
        <f t="shared" si="7"/>
        <v>0.36977279819442066</v>
      </c>
      <c r="N19" s="1">
        <f t="shared" si="8"/>
        <v>-6.4904720188155114</v>
      </c>
      <c r="O19" t="s">
        <v>15</v>
      </c>
    </row>
    <row r="20" spans="1:15" x14ac:dyDescent="0.35">
      <c r="A20" s="11">
        <v>9</v>
      </c>
      <c r="B20" s="10" t="s">
        <v>38</v>
      </c>
      <c r="C20" s="9">
        <v>33.700000000000003</v>
      </c>
      <c r="D20" s="12" t="s">
        <v>23</v>
      </c>
      <c r="E20" s="7" t="str">
        <f t="shared" si="0"/>
        <v>Significantly Different</v>
      </c>
      <c r="G20">
        <f t="shared" si="1"/>
        <v>33.700000000000003</v>
      </c>
      <c r="H20">
        <f t="shared" si="2"/>
        <v>6</v>
      </c>
      <c r="I20" t="str">
        <f t="shared" si="3"/>
        <v>+/-</v>
      </c>
      <c r="J20" t="str">
        <f t="shared" si="4"/>
        <v>0.2</v>
      </c>
      <c r="K20" s="1">
        <f t="shared" si="5"/>
        <v>0.12158054711246201</v>
      </c>
      <c r="L20" s="1">
        <f t="shared" si="6"/>
        <v>-2.4000000000000021</v>
      </c>
      <c r="M20" s="1">
        <f t="shared" si="7"/>
        <v>0.1359311840425404</v>
      </c>
      <c r="N20" s="1">
        <f t="shared" si="8"/>
        <v>-17.655992750338356</v>
      </c>
      <c r="O20" t="s">
        <v>37</v>
      </c>
    </row>
    <row r="21" spans="1:15" x14ac:dyDescent="0.35">
      <c r="A21" s="11">
        <v>11</v>
      </c>
      <c r="B21" s="10" t="s">
        <v>42</v>
      </c>
      <c r="C21" s="9">
        <v>33.6</v>
      </c>
      <c r="D21" s="8" t="s">
        <v>41</v>
      </c>
      <c r="E21" s="7" t="str">
        <f t="shared" si="0"/>
        <v>Significantly Different</v>
      </c>
      <c r="G21">
        <f t="shared" si="1"/>
        <v>33.6</v>
      </c>
      <c r="H21">
        <f t="shared" si="2"/>
        <v>6</v>
      </c>
      <c r="I21" t="str">
        <f t="shared" si="3"/>
        <v>+/-</v>
      </c>
      <c r="J21" t="str">
        <f t="shared" si="4"/>
        <v>0.3</v>
      </c>
      <c r="K21" s="1">
        <f t="shared" si="5"/>
        <v>0.18237082066869301</v>
      </c>
      <c r="L21" s="1">
        <f t="shared" si="6"/>
        <v>-2.3000000000000007</v>
      </c>
      <c r="M21" s="1">
        <f t="shared" si="7"/>
        <v>0.19223572402239389</v>
      </c>
      <c r="N21" s="1">
        <f t="shared" si="8"/>
        <v>-11.964477527247066</v>
      </c>
      <c r="O21" t="s">
        <v>29</v>
      </c>
    </row>
    <row r="22" spans="1:15" x14ac:dyDescent="0.35">
      <c r="A22" s="11">
        <v>12</v>
      </c>
      <c r="B22" s="10" t="s">
        <v>33</v>
      </c>
      <c r="C22" s="9">
        <v>33.200000000000003</v>
      </c>
      <c r="D22" s="8" t="s">
        <v>17</v>
      </c>
      <c r="E22" s="7" t="str">
        <f t="shared" si="0"/>
        <v>Significantly Different</v>
      </c>
      <c r="G22">
        <f t="shared" si="1"/>
        <v>33.200000000000003</v>
      </c>
      <c r="H22">
        <f t="shared" si="2"/>
        <v>6</v>
      </c>
      <c r="I22" t="str">
        <f t="shared" si="3"/>
        <v>+/-</v>
      </c>
      <c r="J22" t="str">
        <f t="shared" si="4"/>
        <v>0.1</v>
      </c>
      <c r="K22" s="1">
        <f t="shared" si="5"/>
        <v>6.0790273556231005E-2</v>
      </c>
      <c r="L22" s="1">
        <f t="shared" si="6"/>
        <v>-1.9000000000000021</v>
      </c>
      <c r="M22" s="1">
        <f t="shared" si="7"/>
        <v>8.5970429323592404E-2</v>
      </c>
      <c r="N22" s="1">
        <f t="shared" si="8"/>
        <v>-22.100622445985568</v>
      </c>
      <c r="O22" t="s">
        <v>13</v>
      </c>
    </row>
    <row r="23" spans="1:15" x14ac:dyDescent="0.35">
      <c r="A23" s="11">
        <v>13</v>
      </c>
      <c r="B23" s="10" t="s">
        <v>34</v>
      </c>
      <c r="C23" s="9">
        <v>33.1</v>
      </c>
      <c r="D23" s="8" t="s">
        <v>41</v>
      </c>
      <c r="E23" s="7" t="str">
        <f t="shared" si="0"/>
        <v>Significantly Different</v>
      </c>
      <c r="G23">
        <f t="shared" si="1"/>
        <v>33.1</v>
      </c>
      <c r="H23">
        <f t="shared" si="2"/>
        <v>6</v>
      </c>
      <c r="I23" t="str">
        <f t="shared" si="3"/>
        <v>+/-</v>
      </c>
      <c r="J23" t="str">
        <f t="shared" si="4"/>
        <v>0.3</v>
      </c>
      <c r="K23" s="1">
        <f t="shared" si="5"/>
        <v>0.18237082066869301</v>
      </c>
      <c r="L23" s="1">
        <f t="shared" si="6"/>
        <v>-1.8000000000000007</v>
      </c>
      <c r="M23" s="1">
        <f t="shared" si="7"/>
        <v>0.19223572402239389</v>
      </c>
      <c r="N23" s="1">
        <f t="shared" si="8"/>
        <v>-9.3635041517585744</v>
      </c>
      <c r="O23" t="s">
        <v>67</v>
      </c>
    </row>
    <row r="24" spans="1:15" x14ac:dyDescent="0.35">
      <c r="A24" s="11">
        <v>14</v>
      </c>
      <c r="B24" s="10" t="s">
        <v>53</v>
      </c>
      <c r="C24" s="9">
        <v>32.9</v>
      </c>
      <c r="D24" s="8" t="s">
        <v>12</v>
      </c>
      <c r="E24" s="7" t="str">
        <f t="shared" si="0"/>
        <v>Significantly Different</v>
      </c>
      <c r="G24">
        <f t="shared" si="1"/>
        <v>32.9</v>
      </c>
      <c r="H24">
        <f t="shared" si="2"/>
        <v>6</v>
      </c>
      <c r="I24" t="str">
        <f t="shared" si="3"/>
        <v>+/-</v>
      </c>
      <c r="J24" t="str">
        <f t="shared" si="4"/>
        <v>0.4</v>
      </c>
      <c r="K24" s="1">
        <f t="shared" si="5"/>
        <v>0.24316109422492402</v>
      </c>
      <c r="L24" s="1">
        <f t="shared" si="6"/>
        <v>-1.5999999999999979</v>
      </c>
      <c r="M24" s="1">
        <f t="shared" si="7"/>
        <v>0.25064471888253259</v>
      </c>
      <c r="N24" s="1">
        <f t="shared" si="8"/>
        <v>-6.3835376509562742</v>
      </c>
      <c r="O24" t="s">
        <v>50</v>
      </c>
    </row>
    <row r="25" spans="1:15" x14ac:dyDescent="0.35">
      <c r="A25" s="11">
        <v>15</v>
      </c>
      <c r="B25" s="10" t="s">
        <v>36</v>
      </c>
      <c r="C25" s="9">
        <v>32.700000000000003</v>
      </c>
      <c r="D25" s="8" t="s">
        <v>10</v>
      </c>
      <c r="E25" s="7" t="str">
        <f t="shared" si="0"/>
        <v>Significantly Different</v>
      </c>
      <c r="G25">
        <f t="shared" si="1"/>
        <v>32.700000000000003</v>
      </c>
      <c r="H25">
        <f t="shared" si="2"/>
        <v>6</v>
      </c>
      <c r="I25" t="str">
        <f t="shared" si="3"/>
        <v>+/-</v>
      </c>
      <c r="J25" t="str">
        <f t="shared" si="4"/>
        <v>0.6</v>
      </c>
      <c r="K25" s="1">
        <f t="shared" si="5"/>
        <v>0.36474164133738601</v>
      </c>
      <c r="L25" s="1">
        <f t="shared" si="6"/>
        <v>-1.4000000000000021</v>
      </c>
      <c r="M25" s="1">
        <f t="shared" si="7"/>
        <v>0.36977279819442066</v>
      </c>
      <c r="N25" s="1">
        <f t="shared" si="8"/>
        <v>-3.786108677642384</v>
      </c>
      <c r="O25" t="s">
        <v>66</v>
      </c>
    </row>
    <row r="26" spans="1:15" x14ac:dyDescent="0.35">
      <c r="A26" s="11">
        <v>16</v>
      </c>
      <c r="B26" s="10" t="s">
        <v>31</v>
      </c>
      <c r="C26" s="9">
        <v>32.5</v>
      </c>
      <c r="D26" s="8" t="s">
        <v>23</v>
      </c>
      <c r="E26" s="7" t="str">
        <f t="shared" si="0"/>
        <v>Significantly Different</v>
      </c>
      <c r="G26">
        <f t="shared" si="1"/>
        <v>32.5</v>
      </c>
      <c r="H26">
        <f t="shared" si="2"/>
        <v>6</v>
      </c>
      <c r="I26" t="str">
        <f t="shared" si="3"/>
        <v>+/-</v>
      </c>
      <c r="J26" t="str">
        <f t="shared" si="4"/>
        <v>0.2</v>
      </c>
      <c r="K26" s="1">
        <f t="shared" si="5"/>
        <v>0.12158054711246201</v>
      </c>
      <c r="L26" s="1">
        <f t="shared" si="6"/>
        <v>-1.1999999999999993</v>
      </c>
      <c r="M26" s="1">
        <f t="shared" si="7"/>
        <v>0.1359311840425404</v>
      </c>
      <c r="N26" s="1">
        <f t="shared" si="8"/>
        <v>-8.8279963751691657</v>
      </c>
      <c r="O26" t="s">
        <v>65</v>
      </c>
    </row>
    <row r="27" spans="1:15" x14ac:dyDescent="0.35">
      <c r="A27" s="11">
        <v>16</v>
      </c>
      <c r="B27" s="10" t="s">
        <v>40</v>
      </c>
      <c r="C27" s="9">
        <v>32.5</v>
      </c>
      <c r="D27" s="8" t="s">
        <v>41</v>
      </c>
      <c r="E27" s="7" t="str">
        <f t="shared" si="0"/>
        <v>Significantly Different</v>
      </c>
      <c r="G27">
        <f t="shared" si="1"/>
        <v>32.5</v>
      </c>
      <c r="H27">
        <f t="shared" si="2"/>
        <v>6</v>
      </c>
      <c r="I27" t="str">
        <f t="shared" si="3"/>
        <v>+/-</v>
      </c>
      <c r="J27" t="str">
        <f t="shared" si="4"/>
        <v>0.3</v>
      </c>
      <c r="K27" s="1">
        <f t="shared" si="5"/>
        <v>0.18237082066869301</v>
      </c>
      <c r="L27" s="1">
        <f t="shared" si="6"/>
        <v>-1.1999999999999993</v>
      </c>
      <c r="M27" s="1">
        <f t="shared" si="7"/>
        <v>0.19223572402239389</v>
      </c>
      <c r="N27" s="1">
        <f t="shared" si="8"/>
        <v>-6.242336101172377</v>
      </c>
      <c r="O27" t="s">
        <v>63</v>
      </c>
    </row>
    <row r="28" spans="1:15" x14ac:dyDescent="0.35">
      <c r="A28" s="11">
        <v>18</v>
      </c>
      <c r="B28" s="10" t="s">
        <v>51</v>
      </c>
      <c r="C28" s="9">
        <v>32.200000000000003</v>
      </c>
      <c r="D28" s="8" t="s">
        <v>41</v>
      </c>
      <c r="E28" s="7" t="str">
        <f t="shared" si="0"/>
        <v>Significantly Different</v>
      </c>
      <c r="G28">
        <f t="shared" si="1"/>
        <v>32.200000000000003</v>
      </c>
      <c r="H28">
        <f t="shared" si="2"/>
        <v>6</v>
      </c>
      <c r="I28" t="str">
        <f t="shared" si="3"/>
        <v>+/-</v>
      </c>
      <c r="J28" t="str">
        <f t="shared" si="4"/>
        <v>0.3</v>
      </c>
      <c r="K28" s="1">
        <f t="shared" si="5"/>
        <v>0.18237082066869301</v>
      </c>
      <c r="L28" s="1">
        <f t="shared" si="6"/>
        <v>-0.90000000000000213</v>
      </c>
      <c r="M28" s="1">
        <f t="shared" si="7"/>
        <v>0.19223572402239389</v>
      </c>
      <c r="N28" s="1">
        <f t="shared" si="8"/>
        <v>-4.6817520758792961</v>
      </c>
      <c r="O28" t="s">
        <v>64</v>
      </c>
    </row>
    <row r="29" spans="1:15" x14ac:dyDescent="0.35">
      <c r="A29" s="11">
        <v>18</v>
      </c>
      <c r="B29" s="10" t="s">
        <v>61</v>
      </c>
      <c r="C29" s="9">
        <v>32.200000000000003</v>
      </c>
      <c r="D29" s="8" t="s">
        <v>17</v>
      </c>
      <c r="E29" s="7" t="str">
        <f t="shared" si="0"/>
        <v>Significantly Different</v>
      </c>
      <c r="G29">
        <f t="shared" si="1"/>
        <v>32.200000000000003</v>
      </c>
      <c r="H29">
        <f t="shared" si="2"/>
        <v>6</v>
      </c>
      <c r="I29" t="str">
        <f t="shared" si="3"/>
        <v>+/-</v>
      </c>
      <c r="J29" t="str">
        <f t="shared" si="4"/>
        <v>0.1</v>
      </c>
      <c r="K29" s="1">
        <f t="shared" si="5"/>
        <v>6.0790273556231005E-2</v>
      </c>
      <c r="L29" s="1">
        <f t="shared" si="6"/>
        <v>-0.90000000000000213</v>
      </c>
      <c r="M29" s="1">
        <f t="shared" si="7"/>
        <v>8.5970429323592404E-2</v>
      </c>
      <c r="N29" s="1">
        <f t="shared" si="8"/>
        <v>-10.468715895466861</v>
      </c>
      <c r="O29" t="s">
        <v>39</v>
      </c>
    </row>
    <row r="30" spans="1:15" x14ac:dyDescent="0.35">
      <c r="A30" s="11">
        <v>20</v>
      </c>
      <c r="B30" s="10" t="s">
        <v>35</v>
      </c>
      <c r="C30" s="9">
        <v>32.1</v>
      </c>
      <c r="D30" s="8" t="s">
        <v>12</v>
      </c>
      <c r="E30" s="7" t="str">
        <f t="shared" si="0"/>
        <v>Significantly Different</v>
      </c>
      <c r="G30">
        <f t="shared" si="1"/>
        <v>32.1</v>
      </c>
      <c r="H30">
        <f t="shared" si="2"/>
        <v>6</v>
      </c>
      <c r="I30" t="str">
        <f t="shared" si="3"/>
        <v>+/-</v>
      </c>
      <c r="J30" t="str">
        <f t="shared" si="4"/>
        <v>0.4</v>
      </c>
      <c r="K30" s="1">
        <f t="shared" si="5"/>
        <v>0.24316109422492402</v>
      </c>
      <c r="L30" s="1">
        <f t="shared" si="6"/>
        <v>-0.80000000000000071</v>
      </c>
      <c r="M30" s="1">
        <f t="shared" si="7"/>
        <v>0.25064471888253259</v>
      </c>
      <c r="N30" s="1">
        <f t="shared" si="8"/>
        <v>-3.1917688254781442</v>
      </c>
      <c r="O30" t="s">
        <v>62</v>
      </c>
    </row>
    <row r="31" spans="1:15" x14ac:dyDescent="0.35">
      <c r="A31" s="11">
        <v>21</v>
      </c>
      <c r="B31" s="10" t="s">
        <v>56</v>
      </c>
      <c r="C31" s="9">
        <v>31.7</v>
      </c>
      <c r="D31" s="8" t="s">
        <v>23</v>
      </c>
      <c r="E31" s="7" t="str">
        <f t="shared" si="0"/>
        <v>Significantly Different</v>
      </c>
      <c r="G31">
        <f t="shared" si="1"/>
        <v>31.7</v>
      </c>
      <c r="H31">
        <f t="shared" si="2"/>
        <v>6</v>
      </c>
      <c r="I31" t="str">
        <f t="shared" si="3"/>
        <v>+/-</v>
      </c>
      <c r="J31" t="str">
        <f t="shared" si="4"/>
        <v>0.2</v>
      </c>
      <c r="K31" s="1">
        <f t="shared" si="5"/>
        <v>0.12158054711246201</v>
      </c>
      <c r="L31" s="1">
        <f t="shared" si="6"/>
        <v>-0.39999999999999858</v>
      </c>
      <c r="M31" s="1">
        <f t="shared" si="7"/>
        <v>0.1359311840425404</v>
      </c>
      <c r="N31" s="1">
        <f t="shared" si="8"/>
        <v>-2.9426654583897132</v>
      </c>
      <c r="O31" t="s">
        <v>26</v>
      </c>
    </row>
    <row r="32" spans="1:15" x14ac:dyDescent="0.35">
      <c r="A32" s="11">
        <v>22</v>
      </c>
      <c r="B32" s="10" t="s">
        <v>18</v>
      </c>
      <c r="C32" s="9">
        <v>31.5</v>
      </c>
      <c r="D32" s="8" t="s">
        <v>17</v>
      </c>
      <c r="E32" s="7" t="str">
        <f t="shared" si="0"/>
        <v>Significantly Different</v>
      </c>
      <c r="G32">
        <f t="shared" si="1"/>
        <v>31.5</v>
      </c>
      <c r="H32">
        <f t="shared" si="2"/>
        <v>6</v>
      </c>
      <c r="I32" t="str">
        <f t="shared" si="3"/>
        <v>+/-</v>
      </c>
      <c r="J32" t="str">
        <f t="shared" si="4"/>
        <v>0.1</v>
      </c>
      <c r="K32" s="1">
        <f t="shared" si="5"/>
        <v>6.0790273556231005E-2</v>
      </c>
      <c r="L32" s="1">
        <f t="shared" si="6"/>
        <v>-0.19999999999999929</v>
      </c>
      <c r="M32" s="1">
        <f t="shared" si="7"/>
        <v>8.5970429323592404E-2</v>
      </c>
      <c r="N32" s="1">
        <f t="shared" si="8"/>
        <v>-2.3263813101037329</v>
      </c>
      <c r="O32" t="s">
        <v>56</v>
      </c>
    </row>
    <row r="33" spans="1:15" x14ac:dyDescent="0.35">
      <c r="A33" s="11">
        <v>23</v>
      </c>
      <c r="B33" s="10" t="s">
        <v>67</v>
      </c>
      <c r="C33" s="9">
        <v>31.4</v>
      </c>
      <c r="D33" s="8" t="s">
        <v>47</v>
      </c>
      <c r="E33" s="7" t="str">
        <f t="shared" si="0"/>
        <v>Not Significantly Different</v>
      </c>
      <c r="G33">
        <f t="shared" si="1"/>
        <v>31.4</v>
      </c>
      <c r="H33">
        <f t="shared" si="2"/>
        <v>6</v>
      </c>
      <c r="I33" t="str">
        <f t="shared" si="3"/>
        <v>+/-</v>
      </c>
      <c r="J33" t="str">
        <f t="shared" si="4"/>
        <v>0.5</v>
      </c>
      <c r="K33" s="1">
        <f t="shared" si="5"/>
        <v>0.303951367781155</v>
      </c>
      <c r="L33" s="1">
        <f t="shared" si="6"/>
        <v>-9.9999999999997868E-2</v>
      </c>
      <c r="M33" s="1">
        <f t="shared" si="7"/>
        <v>0.30997079109986531</v>
      </c>
      <c r="N33" s="1">
        <f t="shared" si="8"/>
        <v>-0.32261104230230592</v>
      </c>
      <c r="O33" t="s">
        <v>61</v>
      </c>
    </row>
    <row r="34" spans="1:15" x14ac:dyDescent="0.35">
      <c r="A34" s="11">
        <v>23</v>
      </c>
      <c r="B34" s="10" t="s">
        <v>39</v>
      </c>
      <c r="C34" s="9">
        <v>31.4</v>
      </c>
      <c r="D34" s="8" t="s">
        <v>41</v>
      </c>
      <c r="E34" s="7" t="str">
        <f t="shared" si="0"/>
        <v>Not Significantly Different</v>
      </c>
      <c r="G34">
        <f t="shared" si="1"/>
        <v>31.4</v>
      </c>
      <c r="H34">
        <f t="shared" si="2"/>
        <v>6</v>
      </c>
      <c r="I34" t="str">
        <f t="shared" si="3"/>
        <v>+/-</v>
      </c>
      <c r="J34" t="str">
        <f t="shared" si="4"/>
        <v>0.3</v>
      </c>
      <c r="K34" s="1">
        <f t="shared" si="5"/>
        <v>0.18237082066869301</v>
      </c>
      <c r="L34" s="1">
        <f t="shared" si="6"/>
        <v>-9.9999999999997868E-2</v>
      </c>
      <c r="M34" s="1">
        <f t="shared" si="7"/>
        <v>0.19223572402239389</v>
      </c>
      <c r="N34" s="1">
        <f t="shared" si="8"/>
        <v>-0.52019467509768724</v>
      </c>
      <c r="O34" t="s">
        <v>60</v>
      </c>
    </row>
    <row r="35" spans="1:15" x14ac:dyDescent="0.35">
      <c r="A35" s="11">
        <v>25</v>
      </c>
      <c r="B35" s="10" t="s">
        <v>58</v>
      </c>
      <c r="C35" s="9">
        <v>31.3</v>
      </c>
      <c r="D35" s="8" t="s">
        <v>41</v>
      </c>
      <c r="E35" s="7" t="str">
        <f t="shared" si="0"/>
        <v>Not Significantly Different</v>
      </c>
      <c r="G35">
        <f t="shared" si="1"/>
        <v>31.3</v>
      </c>
      <c r="H35">
        <f t="shared" si="2"/>
        <v>6</v>
      </c>
      <c r="I35" t="str">
        <f t="shared" si="3"/>
        <v>+/-</v>
      </c>
      <c r="J35" t="str">
        <f t="shared" si="4"/>
        <v>0.3</v>
      </c>
      <c r="K35" s="1">
        <f t="shared" si="5"/>
        <v>0.18237082066869301</v>
      </c>
      <c r="L35" s="1">
        <f t="shared" si="6"/>
        <v>0</v>
      </c>
      <c r="M35" s="1">
        <f t="shared" si="7"/>
        <v>0.19223572402239389</v>
      </c>
      <c r="N35" s="1">
        <f t="shared" si="8"/>
        <v>0</v>
      </c>
      <c r="O35" t="s">
        <v>35</v>
      </c>
    </row>
    <row r="36" spans="1:15" x14ac:dyDescent="0.35">
      <c r="A36" s="11">
        <v>25</v>
      </c>
      <c r="B36" s="10" t="s">
        <v>28</v>
      </c>
      <c r="C36" s="9">
        <v>31.3</v>
      </c>
      <c r="D36" s="8" t="s">
        <v>41</v>
      </c>
      <c r="E36" s="7" t="str">
        <f t="shared" si="0"/>
        <v>Not Significantly Different</v>
      </c>
      <c r="G36">
        <f t="shared" si="1"/>
        <v>31.3</v>
      </c>
      <c r="H36">
        <f t="shared" si="2"/>
        <v>6</v>
      </c>
      <c r="I36" t="str">
        <f t="shared" si="3"/>
        <v>+/-</v>
      </c>
      <c r="J36" t="str">
        <f t="shared" si="4"/>
        <v>0.3</v>
      </c>
      <c r="K36" s="1">
        <f t="shared" si="5"/>
        <v>0.18237082066869301</v>
      </c>
      <c r="L36" s="1">
        <f t="shared" si="6"/>
        <v>0</v>
      </c>
      <c r="M36" s="1">
        <f t="shared" si="7"/>
        <v>0.19223572402239389</v>
      </c>
      <c r="N36" s="1">
        <f t="shared" si="8"/>
        <v>0</v>
      </c>
      <c r="O36" t="s">
        <v>57</v>
      </c>
    </row>
    <row r="37" spans="1:15" x14ac:dyDescent="0.35">
      <c r="A37" s="11">
        <v>27</v>
      </c>
      <c r="B37" s="10" t="s">
        <v>45</v>
      </c>
      <c r="C37" s="9">
        <v>31.2</v>
      </c>
      <c r="D37" s="8" t="s">
        <v>23</v>
      </c>
      <c r="E37" s="7" t="str">
        <f t="shared" si="0"/>
        <v>Not Significantly Different</v>
      </c>
      <c r="G37">
        <f t="shared" si="1"/>
        <v>31.2</v>
      </c>
      <c r="H37">
        <f t="shared" si="2"/>
        <v>6</v>
      </c>
      <c r="I37" t="str">
        <f t="shared" si="3"/>
        <v>+/-</v>
      </c>
      <c r="J37" t="str">
        <f t="shared" si="4"/>
        <v>0.2</v>
      </c>
      <c r="K37" s="1">
        <f t="shared" si="5"/>
        <v>0.12158054711246201</v>
      </c>
      <c r="L37" s="1">
        <f t="shared" si="6"/>
        <v>0.10000000000000142</v>
      </c>
      <c r="M37" s="1">
        <f t="shared" si="7"/>
        <v>0.1359311840425404</v>
      </c>
      <c r="N37" s="1">
        <f t="shared" si="8"/>
        <v>0.73566636459744128</v>
      </c>
      <c r="O37" t="s">
        <v>55</v>
      </c>
    </row>
    <row r="38" spans="1:15" x14ac:dyDescent="0.35">
      <c r="A38" s="11">
        <v>28</v>
      </c>
      <c r="B38" s="10" t="s">
        <v>57</v>
      </c>
      <c r="C38" s="9">
        <v>31</v>
      </c>
      <c r="D38" s="8" t="s">
        <v>23</v>
      </c>
      <c r="E38" s="7" t="str">
        <f t="shared" si="0"/>
        <v>Significantly Different</v>
      </c>
      <c r="G38">
        <f t="shared" si="1"/>
        <v>31</v>
      </c>
      <c r="H38">
        <f t="shared" si="2"/>
        <v>6</v>
      </c>
      <c r="I38" t="str">
        <f t="shared" si="3"/>
        <v>+/-</v>
      </c>
      <c r="J38" t="str">
        <f t="shared" si="4"/>
        <v>0.2</v>
      </c>
      <c r="K38" s="1">
        <f t="shared" si="5"/>
        <v>0.12158054711246201</v>
      </c>
      <c r="L38" s="1">
        <f t="shared" si="6"/>
        <v>0.30000000000000071</v>
      </c>
      <c r="M38" s="1">
        <f t="shared" si="7"/>
        <v>0.1359311840425404</v>
      </c>
      <c r="N38" s="1">
        <f t="shared" si="8"/>
        <v>2.2069990937922976</v>
      </c>
      <c r="O38" t="s">
        <v>54</v>
      </c>
    </row>
    <row r="39" spans="1:15" x14ac:dyDescent="0.35">
      <c r="A39" s="11">
        <v>29</v>
      </c>
      <c r="B39" s="10" t="s">
        <v>64</v>
      </c>
      <c r="C39" s="9">
        <v>30.9</v>
      </c>
      <c r="D39" s="8" t="s">
        <v>41</v>
      </c>
      <c r="E39" s="7" t="str">
        <f t="shared" si="0"/>
        <v>Significantly Different</v>
      </c>
      <c r="G39">
        <f t="shared" si="1"/>
        <v>30.9</v>
      </c>
      <c r="H39">
        <f t="shared" si="2"/>
        <v>6</v>
      </c>
      <c r="I39" t="str">
        <f t="shared" si="3"/>
        <v>+/-</v>
      </c>
      <c r="J39" t="str">
        <f t="shared" si="4"/>
        <v>0.3</v>
      </c>
      <c r="K39" s="1">
        <f t="shared" si="5"/>
        <v>0.18237082066869301</v>
      </c>
      <c r="L39" s="1">
        <f t="shared" si="6"/>
        <v>0.40000000000000213</v>
      </c>
      <c r="M39" s="1">
        <f t="shared" si="7"/>
        <v>0.19223572402239389</v>
      </c>
      <c r="N39" s="1">
        <f t="shared" si="8"/>
        <v>2.0807787003908045</v>
      </c>
      <c r="O39" t="s">
        <v>28</v>
      </c>
    </row>
    <row r="40" spans="1:15" x14ac:dyDescent="0.35">
      <c r="A40" s="11">
        <v>29</v>
      </c>
      <c r="B40" s="10" t="s">
        <v>32</v>
      </c>
      <c r="C40" s="9">
        <v>30.9</v>
      </c>
      <c r="D40" s="8" t="s">
        <v>10</v>
      </c>
      <c r="E40" s="7" t="str">
        <f t="shared" si="0"/>
        <v>Not Significantly Different</v>
      </c>
      <c r="G40">
        <f t="shared" si="1"/>
        <v>30.9</v>
      </c>
      <c r="H40">
        <f t="shared" si="2"/>
        <v>6</v>
      </c>
      <c r="I40" t="str">
        <f t="shared" si="3"/>
        <v>+/-</v>
      </c>
      <c r="J40" t="str">
        <f t="shared" si="4"/>
        <v>0.6</v>
      </c>
      <c r="K40" s="1">
        <f t="shared" si="5"/>
        <v>0.36474164133738601</v>
      </c>
      <c r="L40" s="1">
        <f t="shared" si="6"/>
        <v>0.40000000000000213</v>
      </c>
      <c r="M40" s="1">
        <f t="shared" si="7"/>
        <v>0.36977279819442066</v>
      </c>
      <c r="N40" s="1">
        <f t="shared" si="8"/>
        <v>1.0817453364692566</v>
      </c>
      <c r="O40" t="s">
        <v>52</v>
      </c>
    </row>
    <row r="41" spans="1:15" x14ac:dyDescent="0.35">
      <c r="A41" s="11">
        <v>31</v>
      </c>
      <c r="B41" s="10" t="s">
        <v>30</v>
      </c>
      <c r="C41" s="9">
        <v>30.8</v>
      </c>
      <c r="D41" s="8" t="s">
        <v>23</v>
      </c>
      <c r="E41" s="7" t="str">
        <f t="shared" si="0"/>
        <v>Significantly Different</v>
      </c>
      <c r="G41">
        <f t="shared" si="1"/>
        <v>30.8</v>
      </c>
      <c r="H41">
        <f t="shared" si="2"/>
        <v>6</v>
      </c>
      <c r="I41" t="str">
        <f t="shared" si="3"/>
        <v>+/-</v>
      </c>
      <c r="J41" t="str">
        <f t="shared" si="4"/>
        <v>0.2</v>
      </c>
      <c r="K41" s="1">
        <f t="shared" si="5"/>
        <v>0.12158054711246201</v>
      </c>
      <c r="L41" s="1">
        <f t="shared" si="6"/>
        <v>0.5</v>
      </c>
      <c r="M41" s="1">
        <f t="shared" si="7"/>
        <v>0.1359311840425404</v>
      </c>
      <c r="N41" s="1">
        <f t="shared" si="8"/>
        <v>3.6783318229871544</v>
      </c>
      <c r="O41" t="s">
        <v>31</v>
      </c>
    </row>
    <row r="42" spans="1:15" x14ac:dyDescent="0.35">
      <c r="A42" s="11">
        <v>32</v>
      </c>
      <c r="B42" s="10" t="s">
        <v>26</v>
      </c>
      <c r="C42" s="9">
        <v>30.7</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30.7</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0.60000000000000142</v>
      </c>
      <c r="M42" s="1">
        <f t="shared" ref="M42:M62" si="16">IF(AND(ISNUMBER(K42),ISNUMBER($I$7)),SQRT(K42^2+($I$7)^2),"N/A")</f>
        <v>0.1359311840425404</v>
      </c>
      <c r="N42" s="1">
        <f t="shared" ref="N42:N73" si="17">IF(AND(ISNUMBER(L42),ISNUMBER(M42),M42&lt;&gt;0),L42/M42,"NA")</f>
        <v>4.4139981875845953</v>
      </c>
      <c r="O42" t="s">
        <v>21</v>
      </c>
    </row>
    <row r="43" spans="1:15" x14ac:dyDescent="0.35">
      <c r="A43" s="11">
        <v>33</v>
      </c>
      <c r="B43" s="10" t="s">
        <v>65</v>
      </c>
      <c r="C43" s="9">
        <v>30.5</v>
      </c>
      <c r="D43" s="8" t="s">
        <v>41</v>
      </c>
      <c r="E43" s="7" t="str">
        <f t="shared" si="9"/>
        <v>Significantly Different</v>
      </c>
      <c r="G43">
        <f t="shared" si="10"/>
        <v>30.5</v>
      </c>
      <c r="H43">
        <f t="shared" si="11"/>
        <v>6</v>
      </c>
      <c r="I43" t="str">
        <f t="shared" si="12"/>
        <v>+/-</v>
      </c>
      <c r="J43" t="str">
        <f t="shared" si="13"/>
        <v>0.3</v>
      </c>
      <c r="K43" s="1">
        <f t="shared" si="14"/>
        <v>0.18237082066869301</v>
      </c>
      <c r="L43" s="1">
        <f t="shared" si="15"/>
        <v>0.80000000000000071</v>
      </c>
      <c r="M43" s="1">
        <f t="shared" si="16"/>
        <v>0.19223572402239389</v>
      </c>
      <c r="N43" s="1">
        <f t="shared" si="17"/>
        <v>4.1615574007815903</v>
      </c>
      <c r="O43" t="s">
        <v>33</v>
      </c>
    </row>
    <row r="44" spans="1:15" x14ac:dyDescent="0.35">
      <c r="A44" s="11">
        <v>34</v>
      </c>
      <c r="B44" s="10" t="s">
        <v>49</v>
      </c>
      <c r="C44" s="9">
        <v>30.4</v>
      </c>
      <c r="D44" s="8" t="s">
        <v>23</v>
      </c>
      <c r="E44" s="7" t="str">
        <f t="shared" si="9"/>
        <v>Significantly Different</v>
      </c>
      <c r="G44">
        <f t="shared" si="10"/>
        <v>30.4</v>
      </c>
      <c r="H44">
        <f t="shared" si="11"/>
        <v>6</v>
      </c>
      <c r="I44" t="str">
        <f t="shared" si="12"/>
        <v>+/-</v>
      </c>
      <c r="J44" t="str">
        <f t="shared" si="13"/>
        <v>0.2</v>
      </c>
      <c r="K44" s="1">
        <f t="shared" si="14"/>
        <v>0.12158054711246201</v>
      </c>
      <c r="L44" s="1">
        <f t="shared" si="15"/>
        <v>0.90000000000000213</v>
      </c>
      <c r="M44" s="1">
        <f t="shared" si="16"/>
        <v>0.1359311840425404</v>
      </c>
      <c r="N44" s="1">
        <f t="shared" si="17"/>
        <v>6.6209972813768934</v>
      </c>
      <c r="O44" t="s">
        <v>49</v>
      </c>
    </row>
    <row r="45" spans="1:15" x14ac:dyDescent="0.35">
      <c r="A45" s="11">
        <v>35</v>
      </c>
      <c r="B45" s="10" t="s">
        <v>50</v>
      </c>
      <c r="C45" s="9">
        <v>30.3</v>
      </c>
      <c r="D45" s="8" t="s">
        <v>17</v>
      </c>
      <c r="E45" s="7" t="str">
        <f t="shared" si="9"/>
        <v>Significantly Different</v>
      </c>
      <c r="G45">
        <f t="shared" si="10"/>
        <v>30.3</v>
      </c>
      <c r="H45">
        <f t="shared" si="11"/>
        <v>6</v>
      </c>
      <c r="I45" t="str">
        <f t="shared" si="12"/>
        <v>+/-</v>
      </c>
      <c r="J45" t="str">
        <f t="shared" si="13"/>
        <v>0.1</v>
      </c>
      <c r="K45" s="1">
        <f t="shared" si="14"/>
        <v>6.0790273556231005E-2</v>
      </c>
      <c r="L45" s="1">
        <f t="shared" si="15"/>
        <v>1</v>
      </c>
      <c r="M45" s="1">
        <f t="shared" si="16"/>
        <v>8.5970429323592404E-2</v>
      </c>
      <c r="N45" s="1">
        <f t="shared" si="17"/>
        <v>11.631906550518707</v>
      </c>
      <c r="O45" t="s">
        <v>46</v>
      </c>
    </row>
    <row r="46" spans="1:15" x14ac:dyDescent="0.35">
      <c r="A46" s="11">
        <v>35</v>
      </c>
      <c r="B46" s="10" t="s">
        <v>14</v>
      </c>
      <c r="C46" s="9">
        <v>30.3</v>
      </c>
      <c r="D46" s="8" t="s">
        <v>23</v>
      </c>
      <c r="E46" s="7" t="str">
        <f t="shared" si="9"/>
        <v>Significantly Different</v>
      </c>
      <c r="G46">
        <f t="shared" si="10"/>
        <v>30.3</v>
      </c>
      <c r="H46">
        <f t="shared" si="11"/>
        <v>6</v>
      </c>
      <c r="I46" t="str">
        <f t="shared" si="12"/>
        <v>+/-</v>
      </c>
      <c r="J46" t="str">
        <f t="shared" si="13"/>
        <v>0.2</v>
      </c>
      <c r="K46" s="1">
        <f t="shared" si="14"/>
        <v>0.12158054711246201</v>
      </c>
      <c r="L46" s="1">
        <f t="shared" si="15"/>
        <v>1</v>
      </c>
      <c r="M46" s="1">
        <f t="shared" si="16"/>
        <v>0.1359311840425404</v>
      </c>
      <c r="N46" s="1">
        <f t="shared" si="17"/>
        <v>7.3566636459743089</v>
      </c>
      <c r="O46" t="s">
        <v>45</v>
      </c>
    </row>
    <row r="47" spans="1:15" x14ac:dyDescent="0.35">
      <c r="A47" s="11">
        <v>37</v>
      </c>
      <c r="B47" s="10" t="s">
        <v>22</v>
      </c>
      <c r="C47" s="9">
        <v>30.2</v>
      </c>
      <c r="D47" s="8" t="s">
        <v>23</v>
      </c>
      <c r="E47" s="7" t="str">
        <f t="shared" si="9"/>
        <v>Significantly Different</v>
      </c>
      <c r="G47">
        <f t="shared" si="10"/>
        <v>30.2</v>
      </c>
      <c r="H47">
        <f t="shared" si="11"/>
        <v>6</v>
      </c>
      <c r="I47" t="str">
        <f t="shared" si="12"/>
        <v>+/-</v>
      </c>
      <c r="J47" t="str">
        <f t="shared" si="13"/>
        <v>0.2</v>
      </c>
      <c r="K47" s="1">
        <f t="shared" si="14"/>
        <v>0.12158054711246201</v>
      </c>
      <c r="L47" s="1">
        <f t="shared" si="15"/>
        <v>1.1000000000000014</v>
      </c>
      <c r="M47" s="1">
        <f t="shared" si="16"/>
        <v>0.1359311840425404</v>
      </c>
      <c r="N47" s="1">
        <f t="shared" si="17"/>
        <v>8.0923300105717502</v>
      </c>
      <c r="O47" t="s">
        <v>43</v>
      </c>
    </row>
    <row r="48" spans="1:15" x14ac:dyDescent="0.35">
      <c r="A48" s="11">
        <v>38</v>
      </c>
      <c r="B48" s="10" t="s">
        <v>43</v>
      </c>
      <c r="C48" s="9">
        <v>29.9</v>
      </c>
      <c r="D48" s="8" t="s">
        <v>23</v>
      </c>
      <c r="E48" s="7" t="str">
        <f t="shared" si="9"/>
        <v>Significantly Different</v>
      </c>
      <c r="G48">
        <f t="shared" si="10"/>
        <v>29.9</v>
      </c>
      <c r="H48">
        <f t="shared" si="11"/>
        <v>6</v>
      </c>
      <c r="I48" t="str">
        <f t="shared" si="12"/>
        <v>+/-</v>
      </c>
      <c r="J48" t="str">
        <f t="shared" si="13"/>
        <v>0.2</v>
      </c>
      <c r="K48" s="1">
        <f t="shared" si="14"/>
        <v>0.12158054711246201</v>
      </c>
      <c r="L48" s="1">
        <f t="shared" si="15"/>
        <v>1.4000000000000021</v>
      </c>
      <c r="M48" s="1">
        <f t="shared" si="16"/>
        <v>0.1359311840425404</v>
      </c>
      <c r="N48" s="1">
        <f t="shared" si="17"/>
        <v>10.299329104364048</v>
      </c>
      <c r="O48" t="s">
        <v>40</v>
      </c>
    </row>
    <row r="49" spans="1:15" x14ac:dyDescent="0.35">
      <c r="A49" s="11">
        <v>38</v>
      </c>
      <c r="B49" s="10" t="s">
        <v>11</v>
      </c>
      <c r="C49" s="9">
        <v>29.9</v>
      </c>
      <c r="D49" s="8" t="s">
        <v>99</v>
      </c>
      <c r="E49" s="7" t="str">
        <f t="shared" si="9"/>
        <v>Significantly Different</v>
      </c>
      <c r="G49">
        <f t="shared" si="10"/>
        <v>29.9</v>
      </c>
      <c r="H49">
        <f t="shared" si="11"/>
        <v>6</v>
      </c>
      <c r="I49" t="str">
        <f t="shared" si="12"/>
        <v>+/-</v>
      </c>
      <c r="J49" t="str">
        <f t="shared" si="13"/>
        <v>0.8</v>
      </c>
      <c r="K49" s="1">
        <f t="shared" si="14"/>
        <v>0.48632218844984804</v>
      </c>
      <c r="L49" s="1">
        <f t="shared" si="15"/>
        <v>1.4000000000000021</v>
      </c>
      <c r="M49" s="1">
        <f t="shared" si="16"/>
        <v>0.49010685399991183</v>
      </c>
      <c r="N49" s="1">
        <f t="shared" si="17"/>
        <v>2.856519937589475</v>
      </c>
      <c r="O49" t="s">
        <v>38</v>
      </c>
    </row>
    <row r="50" spans="1:15" x14ac:dyDescent="0.35">
      <c r="A50" s="11">
        <v>40</v>
      </c>
      <c r="B50" s="10" t="s">
        <v>66</v>
      </c>
      <c r="C50" s="9">
        <v>29.6</v>
      </c>
      <c r="D50" s="8" t="s">
        <v>23</v>
      </c>
      <c r="E50" s="7" t="str">
        <f t="shared" si="9"/>
        <v>Significantly Different</v>
      </c>
      <c r="G50">
        <f t="shared" si="10"/>
        <v>29.6</v>
      </c>
      <c r="H50">
        <f t="shared" si="11"/>
        <v>6</v>
      </c>
      <c r="I50" t="str">
        <f t="shared" si="12"/>
        <v>+/-</v>
      </c>
      <c r="J50" t="str">
        <f t="shared" si="13"/>
        <v>0.2</v>
      </c>
      <c r="K50" s="1">
        <f t="shared" si="14"/>
        <v>0.12158054711246201</v>
      </c>
      <c r="L50" s="1">
        <f t="shared" si="15"/>
        <v>1.6999999999999993</v>
      </c>
      <c r="M50" s="1">
        <f t="shared" si="16"/>
        <v>0.1359311840425404</v>
      </c>
      <c r="N50" s="1">
        <f t="shared" si="17"/>
        <v>12.50632819815632</v>
      </c>
      <c r="O50" t="s">
        <v>36</v>
      </c>
    </row>
    <row r="51" spans="1:15" x14ac:dyDescent="0.35">
      <c r="A51" s="11">
        <v>41</v>
      </c>
      <c r="B51" s="10" t="s">
        <v>63</v>
      </c>
      <c r="C51" s="9">
        <v>29.5</v>
      </c>
      <c r="D51" s="8" t="s">
        <v>41</v>
      </c>
      <c r="E51" s="7" t="str">
        <f t="shared" si="9"/>
        <v>Significantly Different</v>
      </c>
      <c r="G51">
        <f t="shared" si="10"/>
        <v>29.5</v>
      </c>
      <c r="H51">
        <f t="shared" si="11"/>
        <v>6</v>
      </c>
      <c r="I51" t="str">
        <f t="shared" si="12"/>
        <v>+/-</v>
      </c>
      <c r="J51" t="str">
        <f t="shared" si="13"/>
        <v>0.3</v>
      </c>
      <c r="K51" s="1">
        <f t="shared" si="14"/>
        <v>0.18237082066869301</v>
      </c>
      <c r="L51" s="1">
        <f t="shared" si="15"/>
        <v>1.8000000000000007</v>
      </c>
      <c r="M51" s="1">
        <f t="shared" si="16"/>
        <v>0.19223572402239389</v>
      </c>
      <c r="N51" s="1">
        <f t="shared" si="17"/>
        <v>9.3635041517585744</v>
      </c>
      <c r="O51" t="s">
        <v>34</v>
      </c>
    </row>
    <row r="52" spans="1:15" x14ac:dyDescent="0.35">
      <c r="A52" s="11">
        <v>42</v>
      </c>
      <c r="B52" s="10" t="s">
        <v>60</v>
      </c>
      <c r="C52" s="9">
        <v>29.4</v>
      </c>
      <c r="D52" s="8" t="s">
        <v>23</v>
      </c>
      <c r="E52" s="7" t="str">
        <f t="shared" si="9"/>
        <v>Significantly Different</v>
      </c>
      <c r="G52">
        <f t="shared" si="10"/>
        <v>29.4</v>
      </c>
      <c r="H52">
        <f t="shared" si="11"/>
        <v>6</v>
      </c>
      <c r="I52" t="str">
        <f t="shared" si="12"/>
        <v>+/-</v>
      </c>
      <c r="J52" t="str">
        <f t="shared" si="13"/>
        <v>0.2</v>
      </c>
      <c r="K52" s="1">
        <f t="shared" si="14"/>
        <v>0.12158054711246201</v>
      </c>
      <c r="L52" s="1">
        <f t="shared" si="15"/>
        <v>1.9000000000000021</v>
      </c>
      <c r="M52" s="1">
        <f t="shared" si="16"/>
        <v>0.1359311840425404</v>
      </c>
      <c r="N52" s="1">
        <f t="shared" si="17"/>
        <v>13.977660927351202</v>
      </c>
      <c r="O52" t="s">
        <v>32</v>
      </c>
    </row>
    <row r="53" spans="1:15" x14ac:dyDescent="0.35">
      <c r="A53" s="11">
        <v>43</v>
      </c>
      <c r="B53" s="10" t="s">
        <v>19</v>
      </c>
      <c r="C53" s="9">
        <v>29.2</v>
      </c>
      <c r="D53" s="8" t="s">
        <v>23</v>
      </c>
      <c r="E53" s="7" t="str">
        <f t="shared" si="9"/>
        <v>Significantly Different</v>
      </c>
      <c r="G53">
        <f t="shared" si="10"/>
        <v>29.2</v>
      </c>
      <c r="H53">
        <f t="shared" si="11"/>
        <v>6</v>
      </c>
      <c r="I53" t="str">
        <f t="shared" si="12"/>
        <v>+/-</v>
      </c>
      <c r="J53" t="str">
        <f t="shared" si="13"/>
        <v>0.2</v>
      </c>
      <c r="K53" s="1">
        <f t="shared" si="14"/>
        <v>0.12158054711246201</v>
      </c>
      <c r="L53" s="1">
        <f t="shared" si="15"/>
        <v>2.1000000000000014</v>
      </c>
      <c r="M53" s="1">
        <f t="shared" si="16"/>
        <v>0.1359311840425404</v>
      </c>
      <c r="N53" s="1">
        <f t="shared" si="17"/>
        <v>15.448993656546058</v>
      </c>
      <c r="O53" t="s">
        <v>30</v>
      </c>
    </row>
    <row r="54" spans="1:15" x14ac:dyDescent="0.35">
      <c r="A54" s="11">
        <v>44</v>
      </c>
      <c r="B54" s="10" t="s">
        <v>54</v>
      </c>
      <c r="C54" s="9">
        <v>29</v>
      </c>
      <c r="D54" s="8" t="s">
        <v>12</v>
      </c>
      <c r="E54" s="7" t="str">
        <f t="shared" si="9"/>
        <v>Significantly Different</v>
      </c>
      <c r="G54">
        <f t="shared" si="10"/>
        <v>29</v>
      </c>
      <c r="H54">
        <f t="shared" si="11"/>
        <v>6</v>
      </c>
      <c r="I54" t="str">
        <f t="shared" si="12"/>
        <v>+/-</v>
      </c>
      <c r="J54" t="str">
        <f t="shared" si="13"/>
        <v>0.4</v>
      </c>
      <c r="K54" s="1">
        <f t="shared" si="14"/>
        <v>0.24316109422492402</v>
      </c>
      <c r="L54" s="1">
        <f t="shared" si="15"/>
        <v>2.3000000000000007</v>
      </c>
      <c r="M54" s="1">
        <f t="shared" si="16"/>
        <v>0.25064471888253259</v>
      </c>
      <c r="N54" s="1">
        <f t="shared" si="17"/>
        <v>9.1763353732496604</v>
      </c>
      <c r="O54" t="s">
        <v>24</v>
      </c>
    </row>
    <row r="55" spans="1:15" x14ac:dyDescent="0.35">
      <c r="A55" s="11">
        <v>45</v>
      </c>
      <c r="B55" s="10" t="s">
        <v>29</v>
      </c>
      <c r="C55" s="9">
        <v>28.5</v>
      </c>
      <c r="D55" s="8" t="s">
        <v>23</v>
      </c>
      <c r="E55" s="7" t="str">
        <f t="shared" si="9"/>
        <v>Significantly Different</v>
      </c>
      <c r="G55">
        <f t="shared" si="10"/>
        <v>28.5</v>
      </c>
      <c r="H55">
        <f t="shared" si="11"/>
        <v>6</v>
      </c>
      <c r="I55" t="str">
        <f t="shared" si="12"/>
        <v>+/-</v>
      </c>
      <c r="J55" t="str">
        <f t="shared" si="13"/>
        <v>0.2</v>
      </c>
      <c r="K55" s="1">
        <f t="shared" si="14"/>
        <v>0.12158054711246201</v>
      </c>
      <c r="L55" s="1">
        <f t="shared" si="15"/>
        <v>2.8000000000000007</v>
      </c>
      <c r="M55" s="1">
        <f t="shared" si="16"/>
        <v>0.1359311840425404</v>
      </c>
      <c r="N55" s="1">
        <f t="shared" si="17"/>
        <v>20.598658208728068</v>
      </c>
      <c r="O55" t="s">
        <v>27</v>
      </c>
    </row>
    <row r="56" spans="1:15" x14ac:dyDescent="0.35">
      <c r="A56" s="11">
        <v>46</v>
      </c>
      <c r="B56" s="10" t="s">
        <v>59</v>
      </c>
      <c r="C56" s="9">
        <v>27.1</v>
      </c>
      <c r="D56" s="8" t="s">
        <v>23</v>
      </c>
      <c r="E56" s="7" t="str">
        <f t="shared" si="9"/>
        <v>Significantly Different</v>
      </c>
      <c r="G56">
        <f t="shared" si="10"/>
        <v>27.1</v>
      </c>
      <c r="H56">
        <f t="shared" si="11"/>
        <v>6</v>
      </c>
      <c r="I56" t="str">
        <f t="shared" si="12"/>
        <v>+/-</v>
      </c>
      <c r="J56" t="str">
        <f t="shared" si="13"/>
        <v>0.2</v>
      </c>
      <c r="K56" s="1">
        <f t="shared" si="14"/>
        <v>0.12158054711246201</v>
      </c>
      <c r="L56" s="1">
        <f t="shared" si="15"/>
        <v>4.1999999999999993</v>
      </c>
      <c r="M56" s="1">
        <f t="shared" si="16"/>
        <v>0.1359311840425404</v>
      </c>
      <c r="N56" s="1">
        <f t="shared" si="17"/>
        <v>30.897987313092091</v>
      </c>
      <c r="O56" t="s">
        <v>25</v>
      </c>
    </row>
    <row r="57" spans="1:15" x14ac:dyDescent="0.35">
      <c r="A57" s="11">
        <v>47</v>
      </c>
      <c r="B57" s="10" t="s">
        <v>46</v>
      </c>
      <c r="C57" s="9">
        <v>26.5</v>
      </c>
      <c r="D57" s="8" t="s">
        <v>47</v>
      </c>
      <c r="E57" s="7" t="str">
        <f t="shared" si="9"/>
        <v>Significantly Different</v>
      </c>
      <c r="G57">
        <f t="shared" si="10"/>
        <v>26.5</v>
      </c>
      <c r="H57">
        <f t="shared" si="11"/>
        <v>6</v>
      </c>
      <c r="I57" t="str">
        <f t="shared" si="12"/>
        <v>+/-</v>
      </c>
      <c r="J57" t="str">
        <f t="shared" si="13"/>
        <v>0.5</v>
      </c>
      <c r="K57" s="1">
        <f t="shared" si="14"/>
        <v>0.303951367781155</v>
      </c>
      <c r="L57" s="1">
        <f t="shared" si="15"/>
        <v>4.8000000000000007</v>
      </c>
      <c r="M57" s="1">
        <f t="shared" si="16"/>
        <v>0.30997079109986531</v>
      </c>
      <c r="N57" s="1">
        <f t="shared" si="17"/>
        <v>15.485330030511015</v>
      </c>
      <c r="O57" t="s">
        <v>22</v>
      </c>
    </row>
    <row r="58" spans="1:15" x14ac:dyDescent="0.35">
      <c r="A58" s="11">
        <v>48</v>
      </c>
      <c r="B58" s="10" t="s">
        <v>24</v>
      </c>
      <c r="C58" s="9">
        <v>26.3</v>
      </c>
      <c r="D58" s="8" t="s">
        <v>17</v>
      </c>
      <c r="E58" s="7" t="str">
        <f t="shared" si="9"/>
        <v>Significantly Different</v>
      </c>
      <c r="G58">
        <f t="shared" si="10"/>
        <v>26.3</v>
      </c>
      <c r="H58">
        <f t="shared" si="11"/>
        <v>6</v>
      </c>
      <c r="I58" t="str">
        <f t="shared" si="12"/>
        <v>+/-</v>
      </c>
      <c r="J58" t="str">
        <f t="shared" si="13"/>
        <v>0.1</v>
      </c>
      <c r="K58" s="1">
        <f t="shared" si="14"/>
        <v>6.0790273556231005E-2</v>
      </c>
      <c r="L58" s="1">
        <f t="shared" si="15"/>
        <v>5</v>
      </c>
      <c r="M58" s="1">
        <f t="shared" si="16"/>
        <v>8.5970429323592404E-2</v>
      </c>
      <c r="N58" s="1">
        <f t="shared" si="17"/>
        <v>58.159532752593535</v>
      </c>
      <c r="O58" t="s">
        <v>19</v>
      </c>
    </row>
    <row r="59" spans="1:15" x14ac:dyDescent="0.35">
      <c r="A59" s="11">
        <v>49</v>
      </c>
      <c r="B59" s="10" t="s">
        <v>44</v>
      </c>
      <c r="C59" s="9">
        <v>25.8</v>
      </c>
      <c r="D59" s="8" t="s">
        <v>99</v>
      </c>
      <c r="E59" s="7" t="str">
        <f t="shared" si="9"/>
        <v>Significantly Different</v>
      </c>
      <c r="G59">
        <f t="shared" si="10"/>
        <v>25.8</v>
      </c>
      <c r="H59">
        <f t="shared" si="11"/>
        <v>6</v>
      </c>
      <c r="I59" t="str">
        <f t="shared" si="12"/>
        <v>+/-</v>
      </c>
      <c r="J59" t="str">
        <f t="shared" si="13"/>
        <v>0.8</v>
      </c>
      <c r="K59" s="1">
        <f t="shared" si="14"/>
        <v>0.48632218844984804</v>
      </c>
      <c r="L59" s="1">
        <f t="shared" si="15"/>
        <v>5.5</v>
      </c>
      <c r="M59" s="1">
        <f t="shared" si="16"/>
        <v>0.49010685399991183</v>
      </c>
      <c r="N59" s="1">
        <f t="shared" si="17"/>
        <v>11.222042611958635</v>
      </c>
      <c r="O59" t="s">
        <v>16</v>
      </c>
    </row>
    <row r="60" spans="1:15" x14ac:dyDescent="0.35">
      <c r="A60" s="11">
        <v>50</v>
      </c>
      <c r="B60" s="10" t="s">
        <v>27</v>
      </c>
      <c r="C60" s="9">
        <v>24.5</v>
      </c>
      <c r="D60" s="8" t="s">
        <v>12</v>
      </c>
      <c r="E60" s="7" t="str">
        <f t="shared" si="9"/>
        <v>Significantly Different</v>
      </c>
      <c r="G60">
        <f t="shared" si="10"/>
        <v>24.5</v>
      </c>
      <c r="H60">
        <f t="shared" si="11"/>
        <v>6</v>
      </c>
      <c r="I60" t="str">
        <f t="shared" si="12"/>
        <v>+/-</v>
      </c>
      <c r="J60" t="str">
        <f t="shared" si="13"/>
        <v>0.4</v>
      </c>
      <c r="K60" s="1">
        <f t="shared" si="14"/>
        <v>0.24316109422492402</v>
      </c>
      <c r="L60" s="1">
        <f t="shared" si="15"/>
        <v>6.8000000000000007</v>
      </c>
      <c r="M60" s="1">
        <f t="shared" si="16"/>
        <v>0.25064471888253259</v>
      </c>
      <c r="N60" s="1">
        <f t="shared" si="17"/>
        <v>27.130035016564207</v>
      </c>
      <c r="O60" t="s">
        <v>14</v>
      </c>
    </row>
    <row r="61" spans="1:15" x14ac:dyDescent="0.35">
      <c r="A61" s="11">
        <v>51</v>
      </c>
      <c r="B61" s="10" t="s">
        <v>15</v>
      </c>
      <c r="C61" s="9">
        <v>22.7</v>
      </c>
      <c r="D61" s="8" t="s">
        <v>47</v>
      </c>
      <c r="E61" s="7" t="str">
        <f t="shared" si="9"/>
        <v>Significantly Different</v>
      </c>
      <c r="G61">
        <f t="shared" si="10"/>
        <v>22.7</v>
      </c>
      <c r="H61">
        <f t="shared" si="11"/>
        <v>6</v>
      </c>
      <c r="I61" t="str">
        <f t="shared" si="12"/>
        <v>+/-</v>
      </c>
      <c r="J61" t="str">
        <f t="shared" si="13"/>
        <v>0.5</v>
      </c>
      <c r="K61" s="1">
        <f t="shared" si="14"/>
        <v>0.303951367781155</v>
      </c>
      <c r="L61" s="1">
        <f t="shared" si="15"/>
        <v>8.6000000000000014</v>
      </c>
      <c r="M61" s="1">
        <f t="shared" si="16"/>
        <v>0.30997079109986531</v>
      </c>
      <c r="N61" s="1">
        <f t="shared" si="17"/>
        <v>27.744549637998901</v>
      </c>
      <c r="O61" t="s">
        <v>11</v>
      </c>
    </row>
    <row r="62" spans="1:15" ht="15" thickBot="1" x14ac:dyDescent="0.4">
      <c r="A62" s="6"/>
      <c r="B62" s="5" t="s">
        <v>9</v>
      </c>
      <c r="C62" s="4">
        <v>42.9</v>
      </c>
      <c r="D62" s="3" t="s">
        <v>47</v>
      </c>
      <c r="E62" s="2" t="str">
        <f t="shared" si="9"/>
        <v>Significantly Different</v>
      </c>
      <c r="G62">
        <f t="shared" si="10"/>
        <v>42.9</v>
      </c>
      <c r="H62">
        <f t="shared" si="11"/>
        <v>6</v>
      </c>
      <c r="I62" t="str">
        <f t="shared" si="12"/>
        <v>+/-</v>
      </c>
      <c r="J62" t="str">
        <f t="shared" si="13"/>
        <v>0.5</v>
      </c>
      <c r="K62" s="1">
        <f t="shared" si="14"/>
        <v>0.303951367781155</v>
      </c>
      <c r="L62" s="1">
        <f t="shared" si="15"/>
        <v>-11.599999999999998</v>
      </c>
      <c r="M62" s="1">
        <f t="shared" si="16"/>
        <v>0.30997079109986531</v>
      </c>
      <c r="N62" s="1">
        <f t="shared" si="17"/>
        <v>-37.422880907068276</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09" priority="1" operator="equal">
      <formula>"OTHER ERROR"</formula>
    </cfRule>
    <cfRule type="cellIs" dxfId="308" priority="2" operator="equal">
      <formula>"Statistical Test not applicable"</formula>
    </cfRule>
    <cfRule type="cellIs" dxfId="307" priority="3" operator="equal">
      <formula>"Geography Selected"</formula>
    </cfRule>
  </conditionalFormatting>
  <conditionalFormatting sqref="E10:J62">
    <cfRule type="cellIs" dxfId="306" priority="4" operator="equal">
      <formula>"Not Significantly Different"</formula>
    </cfRule>
  </conditionalFormatting>
  <conditionalFormatting sqref="F10:J62">
    <cfRule type="cellIs" dxfId="3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0D0AD3D-5CEF-4CC4-93A5-DA43BB251C78}">
      <formula1>$O$10:$O$62</formula1>
    </dataValidation>
  </dataValidation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350E-F938-4F76-87E2-3ED5430152C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211</v>
      </c>
    </row>
    <row r="2" spans="1:16" x14ac:dyDescent="0.35">
      <c r="A2" s="25" t="s">
        <v>92</v>
      </c>
      <c r="B2" t="s">
        <v>210</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9">
        <f>VLOOKUP($B$4,$B$10:$D$62,2,FALSE)</f>
        <v>2.54</v>
      </c>
      <c r="C6" t="s">
        <v>86</v>
      </c>
      <c r="H6" s="13" t="s">
        <v>85</v>
      </c>
      <c r="I6">
        <f>VLOOKUP($B$4,$B$9:$K$62,6,FALSE)</f>
        <v>2.54</v>
      </c>
      <c r="K6" s="14"/>
    </row>
    <row r="7" spans="1:16" ht="15" thickBot="1" x14ac:dyDescent="0.4">
      <c r="A7" s="20" t="s">
        <v>84</v>
      </c>
      <c r="B7" s="19" t="str">
        <f>VLOOKUP($B$4,$B$10:$D$62,3,FALSE)</f>
        <v>+/-0.01</v>
      </c>
      <c r="C7" t="s">
        <v>83</v>
      </c>
      <c r="H7" s="13" t="s">
        <v>82</v>
      </c>
      <c r="I7" s="18">
        <f>VLOOKUP($B$4,$B$9:$K$62,10,FALSE)</f>
        <v>6.0790273556231003E-3</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28">
        <v>2.54</v>
      </c>
      <c r="D10" s="8" t="s">
        <v>209</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2.54</v>
      </c>
      <c r="H10">
        <f t="shared" ref="H10:H41" si="2">LEN(TRIM(D10))</f>
        <v>7</v>
      </c>
      <c r="I10" t="str">
        <f t="shared" ref="I10:I41" si="3">IF(H10&gt;=3,MID(TRIM(D10),1,3),"NO")</f>
        <v>+/-</v>
      </c>
      <c r="J10" t="str">
        <f t="shared" ref="J10:J41" si="4">IF(TRIM(I10)="+/-",MID(TRIM(D10),4,H10-3),D10)</f>
        <v>0.01</v>
      </c>
      <c r="K10" s="1">
        <f t="shared" ref="K10:K41" si="5">IF(TRIM(J10)="*****",0,IF(ISERROR(VALUE(J10)),"NA",VALUE(J10/$I$4)))</f>
        <v>6.0790273556231003E-3</v>
      </c>
      <c r="L10" s="1">
        <f t="shared" ref="L10:L41" si="6">IF(AND(ISNUMBER(G10),ISNUMBER($I$6)),$I$6-G10,"N/A")</f>
        <v>0</v>
      </c>
      <c r="M10" s="1">
        <f t="shared" ref="M10:M41" si="7">IF(AND(ISNUMBER(K10),ISNUMBER($I$7)),SQRT(K10^2+($I$7)^2),"N/A")</f>
        <v>8.5970429323592393E-3</v>
      </c>
      <c r="N10" s="1">
        <f t="shared" ref="N10:N41" si="8">IF(AND(ISNUMBER(L10),ISNUMBER(M10),M10&lt;&gt;0),L10/M10,"NA")</f>
        <v>0</v>
      </c>
      <c r="O10" t="s">
        <v>68</v>
      </c>
    </row>
    <row r="11" spans="1:16" x14ac:dyDescent="0.35">
      <c r="A11" s="11">
        <v>1</v>
      </c>
      <c r="B11" s="10" t="s">
        <v>27</v>
      </c>
      <c r="C11" s="28">
        <v>2.99</v>
      </c>
      <c r="D11" s="12" t="s">
        <v>209</v>
      </c>
      <c r="E11" s="7" t="str">
        <f t="shared" si="0"/>
        <v>Significantly Different</v>
      </c>
      <c r="G11">
        <f t="shared" si="1"/>
        <v>2.99</v>
      </c>
      <c r="H11">
        <f t="shared" si="2"/>
        <v>7</v>
      </c>
      <c r="I11" t="str">
        <f t="shared" si="3"/>
        <v>+/-</v>
      </c>
      <c r="J11" t="str">
        <f t="shared" si="4"/>
        <v>0.01</v>
      </c>
      <c r="K11" s="1">
        <f t="shared" si="5"/>
        <v>6.0790273556231003E-3</v>
      </c>
      <c r="L11" s="1">
        <f t="shared" si="6"/>
        <v>-0.45000000000000018</v>
      </c>
      <c r="M11" s="1">
        <f t="shared" si="7"/>
        <v>8.5970429323592393E-3</v>
      </c>
      <c r="N11" s="1">
        <f t="shared" si="8"/>
        <v>-52.34357947733421</v>
      </c>
      <c r="O11" t="s">
        <v>51</v>
      </c>
    </row>
    <row r="12" spans="1:16" x14ac:dyDescent="0.35">
      <c r="A12" s="11">
        <v>2</v>
      </c>
      <c r="B12" s="10" t="s">
        <v>18</v>
      </c>
      <c r="C12" s="28">
        <v>2.86</v>
      </c>
      <c r="D12" s="8" t="s">
        <v>209</v>
      </c>
      <c r="E12" s="7" t="str">
        <f t="shared" si="0"/>
        <v>Significantly Different</v>
      </c>
      <c r="G12">
        <f t="shared" si="1"/>
        <v>2.86</v>
      </c>
      <c r="H12">
        <f t="shared" si="2"/>
        <v>7</v>
      </c>
      <c r="I12" t="str">
        <f t="shared" si="3"/>
        <v>+/-</v>
      </c>
      <c r="J12" t="str">
        <f t="shared" si="4"/>
        <v>0.01</v>
      </c>
      <c r="K12" s="1">
        <f t="shared" si="5"/>
        <v>6.0790273556231003E-3</v>
      </c>
      <c r="L12" s="1">
        <f t="shared" si="6"/>
        <v>-0.31999999999999984</v>
      </c>
      <c r="M12" s="1">
        <f t="shared" si="7"/>
        <v>8.5970429323592393E-3</v>
      </c>
      <c r="N12" s="1">
        <f t="shared" si="8"/>
        <v>-37.222100961659848</v>
      </c>
      <c r="O12" t="s">
        <v>44</v>
      </c>
    </row>
    <row r="13" spans="1:16" x14ac:dyDescent="0.35">
      <c r="A13" s="11">
        <v>2</v>
      </c>
      <c r="B13" s="10" t="s">
        <v>13</v>
      </c>
      <c r="C13" s="28">
        <v>2.86</v>
      </c>
      <c r="D13" s="8" t="s">
        <v>208</v>
      </c>
      <c r="E13" s="7" t="str">
        <f t="shared" si="0"/>
        <v>Significantly Different</v>
      </c>
      <c r="G13">
        <f t="shared" si="1"/>
        <v>2.86</v>
      </c>
      <c r="H13">
        <f t="shared" si="2"/>
        <v>7</v>
      </c>
      <c r="I13" t="str">
        <f t="shared" si="3"/>
        <v>+/-</v>
      </c>
      <c r="J13" t="str">
        <f t="shared" si="4"/>
        <v>0.03</v>
      </c>
      <c r="K13" s="1">
        <f t="shared" si="5"/>
        <v>1.82370820668693E-2</v>
      </c>
      <c r="L13" s="1">
        <f t="shared" si="6"/>
        <v>-0.31999999999999984</v>
      </c>
      <c r="M13" s="1">
        <f t="shared" si="7"/>
        <v>1.9223572402239389E-2</v>
      </c>
      <c r="N13" s="1">
        <f t="shared" si="8"/>
        <v>-16.64622960312634</v>
      </c>
      <c r="O13" t="s">
        <v>42</v>
      </c>
    </row>
    <row r="14" spans="1:16" x14ac:dyDescent="0.35">
      <c r="A14" s="11">
        <v>4</v>
      </c>
      <c r="B14" s="10" t="s">
        <v>67</v>
      </c>
      <c r="C14" s="28">
        <v>2.7</v>
      </c>
      <c r="D14" s="8" t="s">
        <v>207</v>
      </c>
      <c r="E14" s="7" t="str">
        <f t="shared" si="0"/>
        <v>Significantly Different</v>
      </c>
      <c r="G14">
        <f t="shared" si="1"/>
        <v>2.7</v>
      </c>
      <c r="H14">
        <f t="shared" si="2"/>
        <v>7</v>
      </c>
      <c r="I14" t="str">
        <f t="shared" si="3"/>
        <v>+/-</v>
      </c>
      <c r="J14" t="str">
        <f t="shared" si="4"/>
        <v>0.02</v>
      </c>
      <c r="K14" s="1">
        <f t="shared" si="5"/>
        <v>1.2158054711246201E-2</v>
      </c>
      <c r="L14" s="1">
        <f t="shared" si="6"/>
        <v>-0.16000000000000014</v>
      </c>
      <c r="M14" s="1">
        <f t="shared" si="7"/>
        <v>1.3593118404254039E-2</v>
      </c>
      <c r="N14" s="1">
        <f t="shared" si="8"/>
        <v>-11.770661833558904</v>
      </c>
      <c r="O14" t="s">
        <v>58</v>
      </c>
    </row>
    <row r="15" spans="1:16" x14ac:dyDescent="0.35">
      <c r="A15" s="11">
        <v>5</v>
      </c>
      <c r="B15" s="10" t="s">
        <v>24</v>
      </c>
      <c r="C15" s="28">
        <v>2.68</v>
      </c>
      <c r="D15" s="8" t="s">
        <v>209</v>
      </c>
      <c r="E15" s="7" t="str">
        <f t="shared" si="0"/>
        <v>Significantly Different</v>
      </c>
      <c r="G15">
        <f t="shared" si="1"/>
        <v>2.68</v>
      </c>
      <c r="H15">
        <f t="shared" si="2"/>
        <v>7</v>
      </c>
      <c r="I15" t="str">
        <f t="shared" si="3"/>
        <v>+/-</v>
      </c>
      <c r="J15" t="str">
        <f t="shared" si="4"/>
        <v>0.01</v>
      </c>
      <c r="K15" s="1">
        <f t="shared" si="5"/>
        <v>6.0790273556231003E-3</v>
      </c>
      <c r="L15" s="1">
        <f t="shared" si="6"/>
        <v>-0.14000000000000012</v>
      </c>
      <c r="M15" s="1">
        <f t="shared" si="7"/>
        <v>8.5970429323592393E-3</v>
      </c>
      <c r="N15" s="1">
        <f t="shared" si="8"/>
        <v>-16.284669170726207</v>
      </c>
      <c r="O15" t="s">
        <v>18</v>
      </c>
    </row>
    <row r="16" spans="1:16" x14ac:dyDescent="0.35">
      <c r="A16" s="11">
        <v>6</v>
      </c>
      <c r="B16" s="10" t="s">
        <v>29</v>
      </c>
      <c r="C16" s="28">
        <v>2.64</v>
      </c>
      <c r="D16" s="8" t="s">
        <v>209</v>
      </c>
      <c r="E16" s="7" t="str">
        <f t="shared" si="0"/>
        <v>Significantly Different</v>
      </c>
      <c r="G16">
        <f t="shared" si="1"/>
        <v>2.64</v>
      </c>
      <c r="H16">
        <f t="shared" si="2"/>
        <v>7</v>
      </c>
      <c r="I16" t="str">
        <f t="shared" si="3"/>
        <v>+/-</v>
      </c>
      <c r="J16" t="str">
        <f t="shared" si="4"/>
        <v>0.01</v>
      </c>
      <c r="K16" s="1">
        <f t="shared" si="5"/>
        <v>6.0790273556231003E-3</v>
      </c>
      <c r="L16" s="1">
        <f t="shared" si="6"/>
        <v>-0.10000000000000009</v>
      </c>
      <c r="M16" s="1">
        <f t="shared" si="7"/>
        <v>8.5970429323592393E-3</v>
      </c>
      <c r="N16" s="1">
        <f t="shared" si="8"/>
        <v>-11.631906550518719</v>
      </c>
      <c r="O16" t="s">
        <v>59</v>
      </c>
    </row>
    <row r="17" spans="1:15" x14ac:dyDescent="0.35">
      <c r="A17" s="11">
        <v>7</v>
      </c>
      <c r="B17" s="10" t="s">
        <v>44</v>
      </c>
      <c r="C17" s="28">
        <v>2.61</v>
      </c>
      <c r="D17" s="8" t="s">
        <v>208</v>
      </c>
      <c r="E17" s="7" t="str">
        <f t="shared" si="0"/>
        <v>Significantly Different</v>
      </c>
      <c r="G17">
        <f t="shared" si="1"/>
        <v>2.61</v>
      </c>
      <c r="H17">
        <f t="shared" si="2"/>
        <v>7</v>
      </c>
      <c r="I17" t="str">
        <f t="shared" si="3"/>
        <v>+/-</v>
      </c>
      <c r="J17" t="str">
        <f t="shared" si="4"/>
        <v>0.03</v>
      </c>
      <c r="K17" s="1">
        <f t="shared" si="5"/>
        <v>1.82370820668693E-2</v>
      </c>
      <c r="L17" s="1">
        <f t="shared" si="6"/>
        <v>-6.999999999999984E-2</v>
      </c>
      <c r="M17" s="1">
        <f t="shared" si="7"/>
        <v>1.9223572402239389E-2</v>
      </c>
      <c r="N17" s="1">
        <f t="shared" si="8"/>
        <v>-3.6413627256838805</v>
      </c>
      <c r="O17" t="s">
        <v>53</v>
      </c>
    </row>
    <row r="18" spans="1:15" x14ac:dyDescent="0.35">
      <c r="A18" s="11">
        <v>7</v>
      </c>
      <c r="B18" s="10" t="s">
        <v>28</v>
      </c>
      <c r="C18" s="28">
        <v>2.61</v>
      </c>
      <c r="D18" s="8" t="s">
        <v>209</v>
      </c>
      <c r="E18" s="7" t="str">
        <f t="shared" si="0"/>
        <v>Significantly Different</v>
      </c>
      <c r="G18">
        <f t="shared" si="1"/>
        <v>2.61</v>
      </c>
      <c r="H18">
        <f t="shared" si="2"/>
        <v>7</v>
      </c>
      <c r="I18" t="str">
        <f t="shared" si="3"/>
        <v>+/-</v>
      </c>
      <c r="J18" t="str">
        <f t="shared" si="4"/>
        <v>0.01</v>
      </c>
      <c r="K18" s="1">
        <f t="shared" si="5"/>
        <v>6.0790273556231003E-3</v>
      </c>
      <c r="L18" s="1">
        <f t="shared" si="6"/>
        <v>-6.999999999999984E-2</v>
      </c>
      <c r="M18" s="1">
        <f t="shared" si="7"/>
        <v>8.5970429323592393E-3</v>
      </c>
      <c r="N18" s="1">
        <f t="shared" si="8"/>
        <v>-8.1423345853630771</v>
      </c>
      <c r="O18" t="s">
        <v>48</v>
      </c>
    </row>
    <row r="19" spans="1:15" x14ac:dyDescent="0.35">
      <c r="A19" s="11">
        <v>9</v>
      </c>
      <c r="B19" s="10" t="s">
        <v>31</v>
      </c>
      <c r="C19" s="28">
        <v>2.6</v>
      </c>
      <c r="D19" s="8" t="s">
        <v>209</v>
      </c>
      <c r="E19" s="7" t="str">
        <f t="shared" si="0"/>
        <v>Significantly Different</v>
      </c>
      <c r="G19">
        <f t="shared" si="1"/>
        <v>2.6</v>
      </c>
      <c r="H19">
        <f t="shared" si="2"/>
        <v>7</v>
      </c>
      <c r="I19" t="str">
        <f t="shared" si="3"/>
        <v>+/-</v>
      </c>
      <c r="J19" t="str">
        <f t="shared" si="4"/>
        <v>0.01</v>
      </c>
      <c r="K19" s="1">
        <f t="shared" si="5"/>
        <v>6.0790273556231003E-3</v>
      </c>
      <c r="L19" s="1">
        <f t="shared" si="6"/>
        <v>-6.0000000000000053E-2</v>
      </c>
      <c r="M19" s="1">
        <f t="shared" si="7"/>
        <v>8.5970429323592393E-3</v>
      </c>
      <c r="N19" s="1">
        <f t="shared" si="8"/>
        <v>-6.9791439303112313</v>
      </c>
      <c r="O19" t="s">
        <v>15</v>
      </c>
    </row>
    <row r="20" spans="1:15" x14ac:dyDescent="0.35">
      <c r="A20" s="11">
        <v>10</v>
      </c>
      <c r="B20" s="10" t="s">
        <v>26</v>
      </c>
      <c r="C20" s="28">
        <v>2.56</v>
      </c>
      <c r="D20" s="12" t="s">
        <v>209</v>
      </c>
      <c r="E20" s="7" t="str">
        <f t="shared" si="0"/>
        <v>Significantly Different</v>
      </c>
      <c r="G20">
        <f t="shared" si="1"/>
        <v>2.56</v>
      </c>
      <c r="H20">
        <f t="shared" si="2"/>
        <v>7</v>
      </c>
      <c r="I20" t="str">
        <f t="shared" si="3"/>
        <v>+/-</v>
      </c>
      <c r="J20" t="str">
        <f t="shared" si="4"/>
        <v>0.01</v>
      </c>
      <c r="K20" s="1">
        <f t="shared" si="5"/>
        <v>6.0790273556231003E-3</v>
      </c>
      <c r="L20" s="1">
        <f t="shared" si="6"/>
        <v>-2.0000000000000018E-2</v>
      </c>
      <c r="M20" s="1">
        <f t="shared" si="7"/>
        <v>8.5970429323592393E-3</v>
      </c>
      <c r="N20" s="1">
        <f t="shared" si="8"/>
        <v>-2.3263813101037436</v>
      </c>
      <c r="O20" t="s">
        <v>37</v>
      </c>
    </row>
    <row r="21" spans="1:15" x14ac:dyDescent="0.35">
      <c r="A21" s="11">
        <v>11</v>
      </c>
      <c r="B21" s="10" t="s">
        <v>35</v>
      </c>
      <c r="C21" s="28">
        <v>2.54</v>
      </c>
      <c r="D21" s="8" t="s">
        <v>207</v>
      </c>
      <c r="E21" s="7" t="str">
        <f t="shared" si="0"/>
        <v>Not Significantly Different</v>
      </c>
      <c r="G21">
        <f t="shared" si="1"/>
        <v>2.54</v>
      </c>
      <c r="H21">
        <f t="shared" si="2"/>
        <v>7</v>
      </c>
      <c r="I21" t="str">
        <f t="shared" si="3"/>
        <v>+/-</v>
      </c>
      <c r="J21" t="str">
        <f t="shared" si="4"/>
        <v>0.02</v>
      </c>
      <c r="K21" s="1">
        <f t="shared" si="5"/>
        <v>1.2158054711246201E-2</v>
      </c>
      <c r="L21" s="1">
        <f t="shared" si="6"/>
        <v>0</v>
      </c>
      <c r="M21" s="1">
        <f t="shared" si="7"/>
        <v>1.3593118404254039E-2</v>
      </c>
      <c r="N21" s="1">
        <f t="shared" si="8"/>
        <v>0</v>
      </c>
      <c r="O21" t="s">
        <v>29</v>
      </c>
    </row>
    <row r="22" spans="1:15" x14ac:dyDescent="0.35">
      <c r="A22" s="11">
        <v>12</v>
      </c>
      <c r="B22" s="10" t="s">
        <v>42</v>
      </c>
      <c r="C22" s="28">
        <v>2.5299999999999998</v>
      </c>
      <c r="D22" s="8" t="s">
        <v>209</v>
      </c>
      <c r="E22" s="7" t="str">
        <f t="shared" si="0"/>
        <v>Not Significantly Different</v>
      </c>
      <c r="G22">
        <f t="shared" si="1"/>
        <v>2.5299999999999998</v>
      </c>
      <c r="H22">
        <f t="shared" si="2"/>
        <v>7</v>
      </c>
      <c r="I22" t="str">
        <f t="shared" si="3"/>
        <v>+/-</v>
      </c>
      <c r="J22" t="str">
        <f t="shared" si="4"/>
        <v>0.01</v>
      </c>
      <c r="K22" s="1">
        <f t="shared" si="5"/>
        <v>6.0790273556231003E-3</v>
      </c>
      <c r="L22" s="1">
        <f t="shared" si="6"/>
        <v>1.0000000000000231E-2</v>
      </c>
      <c r="M22" s="1">
        <f t="shared" si="7"/>
        <v>8.5970429323592393E-3</v>
      </c>
      <c r="N22" s="1">
        <f t="shared" si="8"/>
        <v>1.1631906550518978</v>
      </c>
      <c r="O22" t="s">
        <v>13</v>
      </c>
    </row>
    <row r="23" spans="1:15" x14ac:dyDescent="0.35">
      <c r="A23" s="11">
        <v>13</v>
      </c>
      <c r="B23" s="10" t="s">
        <v>39</v>
      </c>
      <c r="C23" s="28">
        <v>2.52</v>
      </c>
      <c r="D23" s="8" t="s">
        <v>209</v>
      </c>
      <c r="E23" s="7" t="str">
        <f t="shared" si="0"/>
        <v>Significantly Different</v>
      </c>
      <c r="G23">
        <f t="shared" si="1"/>
        <v>2.52</v>
      </c>
      <c r="H23">
        <f t="shared" si="2"/>
        <v>7</v>
      </c>
      <c r="I23" t="str">
        <f t="shared" si="3"/>
        <v>+/-</v>
      </c>
      <c r="J23" t="str">
        <f t="shared" si="4"/>
        <v>0.01</v>
      </c>
      <c r="K23" s="1">
        <f t="shared" si="5"/>
        <v>6.0790273556231003E-3</v>
      </c>
      <c r="L23" s="1">
        <f t="shared" si="6"/>
        <v>2.0000000000000018E-2</v>
      </c>
      <c r="M23" s="1">
        <f t="shared" si="7"/>
        <v>8.5970429323592393E-3</v>
      </c>
      <c r="N23" s="1">
        <f t="shared" si="8"/>
        <v>2.3263813101037436</v>
      </c>
      <c r="O23" t="s">
        <v>67</v>
      </c>
    </row>
    <row r="24" spans="1:15" x14ac:dyDescent="0.35">
      <c r="A24" s="11">
        <v>13</v>
      </c>
      <c r="B24" s="10" t="s">
        <v>33</v>
      </c>
      <c r="C24" s="28">
        <v>2.52</v>
      </c>
      <c r="D24" s="8" t="s">
        <v>209</v>
      </c>
      <c r="E24" s="7" t="str">
        <f t="shared" si="0"/>
        <v>Significantly Different</v>
      </c>
      <c r="G24">
        <f t="shared" si="1"/>
        <v>2.52</v>
      </c>
      <c r="H24">
        <f t="shared" si="2"/>
        <v>7</v>
      </c>
      <c r="I24" t="str">
        <f t="shared" si="3"/>
        <v>+/-</v>
      </c>
      <c r="J24" t="str">
        <f t="shared" si="4"/>
        <v>0.01</v>
      </c>
      <c r="K24" s="1">
        <f t="shared" si="5"/>
        <v>6.0790273556231003E-3</v>
      </c>
      <c r="L24" s="1">
        <f t="shared" si="6"/>
        <v>2.0000000000000018E-2</v>
      </c>
      <c r="M24" s="1">
        <f t="shared" si="7"/>
        <v>8.5970429323592393E-3</v>
      </c>
      <c r="N24" s="1">
        <f t="shared" si="8"/>
        <v>2.3263813101037436</v>
      </c>
      <c r="O24" t="s">
        <v>50</v>
      </c>
    </row>
    <row r="25" spans="1:15" x14ac:dyDescent="0.35">
      <c r="A25" s="11">
        <v>13</v>
      </c>
      <c r="B25" s="10" t="s">
        <v>22</v>
      </c>
      <c r="C25" s="28">
        <v>2.52</v>
      </c>
      <c r="D25" s="8" t="s">
        <v>209</v>
      </c>
      <c r="E25" s="7" t="str">
        <f t="shared" si="0"/>
        <v>Significantly Different</v>
      </c>
      <c r="G25">
        <f t="shared" si="1"/>
        <v>2.52</v>
      </c>
      <c r="H25">
        <f t="shared" si="2"/>
        <v>7</v>
      </c>
      <c r="I25" t="str">
        <f t="shared" si="3"/>
        <v>+/-</v>
      </c>
      <c r="J25" t="str">
        <f t="shared" si="4"/>
        <v>0.01</v>
      </c>
      <c r="K25" s="1">
        <f t="shared" si="5"/>
        <v>6.0790273556231003E-3</v>
      </c>
      <c r="L25" s="1">
        <f t="shared" si="6"/>
        <v>2.0000000000000018E-2</v>
      </c>
      <c r="M25" s="1">
        <f t="shared" si="7"/>
        <v>8.5970429323592393E-3</v>
      </c>
      <c r="N25" s="1">
        <f t="shared" si="8"/>
        <v>2.3263813101037436</v>
      </c>
      <c r="O25" t="s">
        <v>66</v>
      </c>
    </row>
    <row r="26" spans="1:15" x14ac:dyDescent="0.35">
      <c r="A26" s="11">
        <v>16</v>
      </c>
      <c r="B26" s="10" t="s">
        <v>43</v>
      </c>
      <c r="C26" s="28">
        <v>2.5099999999999998</v>
      </c>
      <c r="D26" s="8" t="s">
        <v>209</v>
      </c>
      <c r="E26" s="7" t="str">
        <f t="shared" si="0"/>
        <v>Significantly Different</v>
      </c>
      <c r="G26">
        <f t="shared" si="1"/>
        <v>2.5099999999999998</v>
      </c>
      <c r="H26">
        <f t="shared" si="2"/>
        <v>7</v>
      </c>
      <c r="I26" t="str">
        <f t="shared" si="3"/>
        <v>+/-</v>
      </c>
      <c r="J26" t="str">
        <f t="shared" si="4"/>
        <v>0.01</v>
      </c>
      <c r="K26" s="1">
        <f t="shared" si="5"/>
        <v>6.0790273556231003E-3</v>
      </c>
      <c r="L26" s="1">
        <f t="shared" si="6"/>
        <v>3.0000000000000249E-2</v>
      </c>
      <c r="M26" s="1">
        <f t="shared" si="7"/>
        <v>8.5970429323592393E-3</v>
      </c>
      <c r="N26" s="1">
        <f t="shared" si="8"/>
        <v>3.4895719651556414</v>
      </c>
      <c r="O26" t="s">
        <v>65</v>
      </c>
    </row>
    <row r="27" spans="1:15" x14ac:dyDescent="0.35">
      <c r="A27" s="11">
        <v>16</v>
      </c>
      <c r="B27" s="10" t="s">
        <v>19</v>
      </c>
      <c r="C27" s="28">
        <v>2.5099999999999998</v>
      </c>
      <c r="D27" s="8" t="s">
        <v>209</v>
      </c>
      <c r="E27" s="7" t="str">
        <f t="shared" si="0"/>
        <v>Significantly Different</v>
      </c>
      <c r="G27">
        <f t="shared" si="1"/>
        <v>2.5099999999999998</v>
      </c>
      <c r="H27">
        <f t="shared" si="2"/>
        <v>7</v>
      </c>
      <c r="I27" t="str">
        <f t="shared" si="3"/>
        <v>+/-</v>
      </c>
      <c r="J27" t="str">
        <f t="shared" si="4"/>
        <v>0.01</v>
      </c>
      <c r="K27" s="1">
        <f t="shared" si="5"/>
        <v>6.0790273556231003E-3</v>
      </c>
      <c r="L27" s="1">
        <f t="shared" si="6"/>
        <v>3.0000000000000249E-2</v>
      </c>
      <c r="M27" s="1">
        <f t="shared" si="7"/>
        <v>8.5970429323592393E-3</v>
      </c>
      <c r="N27" s="1">
        <f t="shared" si="8"/>
        <v>3.4895719651556414</v>
      </c>
      <c r="O27" t="s">
        <v>63</v>
      </c>
    </row>
    <row r="28" spans="1:15" x14ac:dyDescent="0.35">
      <c r="A28" s="11">
        <v>18</v>
      </c>
      <c r="B28" s="10" t="s">
        <v>51</v>
      </c>
      <c r="C28" s="28">
        <v>2.5</v>
      </c>
      <c r="D28" s="8" t="s">
        <v>209</v>
      </c>
      <c r="E28" s="7" t="str">
        <f t="shared" si="0"/>
        <v>Significantly Different</v>
      </c>
      <c r="G28">
        <f t="shared" si="1"/>
        <v>2.5</v>
      </c>
      <c r="H28">
        <f t="shared" si="2"/>
        <v>7</v>
      </c>
      <c r="I28" t="str">
        <f t="shared" si="3"/>
        <v>+/-</v>
      </c>
      <c r="J28" t="str">
        <f t="shared" si="4"/>
        <v>0.01</v>
      </c>
      <c r="K28" s="1">
        <f t="shared" si="5"/>
        <v>6.0790273556231003E-3</v>
      </c>
      <c r="L28" s="1">
        <f t="shared" si="6"/>
        <v>4.0000000000000036E-2</v>
      </c>
      <c r="M28" s="1">
        <f t="shared" si="7"/>
        <v>8.5970429323592393E-3</v>
      </c>
      <c r="N28" s="1">
        <f t="shared" si="8"/>
        <v>4.6527626202074872</v>
      </c>
      <c r="O28" t="s">
        <v>64</v>
      </c>
    </row>
    <row r="29" spans="1:15" x14ac:dyDescent="0.35">
      <c r="A29" s="11">
        <v>19</v>
      </c>
      <c r="B29" s="10" t="s">
        <v>58</v>
      </c>
      <c r="C29" s="28">
        <v>2.4900000000000002</v>
      </c>
      <c r="D29" s="8" t="s">
        <v>207</v>
      </c>
      <c r="E29" s="7" t="str">
        <f t="shared" si="0"/>
        <v>Significantly Different</v>
      </c>
      <c r="G29">
        <f t="shared" si="1"/>
        <v>2.4900000000000002</v>
      </c>
      <c r="H29">
        <f t="shared" si="2"/>
        <v>7</v>
      </c>
      <c r="I29" t="str">
        <f t="shared" si="3"/>
        <v>+/-</v>
      </c>
      <c r="J29" t="str">
        <f t="shared" si="4"/>
        <v>0.02</v>
      </c>
      <c r="K29" s="1">
        <f t="shared" si="5"/>
        <v>1.2158054711246201E-2</v>
      </c>
      <c r="L29" s="1">
        <f t="shared" si="6"/>
        <v>4.9999999999999822E-2</v>
      </c>
      <c r="M29" s="1">
        <f t="shared" si="7"/>
        <v>1.3593118404254039E-2</v>
      </c>
      <c r="N29" s="1">
        <f t="shared" si="8"/>
        <v>3.6783318229871411</v>
      </c>
      <c r="O29" t="s">
        <v>39</v>
      </c>
    </row>
    <row r="30" spans="1:15" x14ac:dyDescent="0.35">
      <c r="A30" s="11">
        <v>19</v>
      </c>
      <c r="B30" s="10" t="s">
        <v>37</v>
      </c>
      <c r="C30" s="28">
        <v>2.4900000000000002</v>
      </c>
      <c r="D30" s="8" t="s">
        <v>209</v>
      </c>
      <c r="E30" s="7" t="str">
        <f t="shared" si="0"/>
        <v>Significantly Different</v>
      </c>
      <c r="G30">
        <f t="shared" si="1"/>
        <v>2.4900000000000002</v>
      </c>
      <c r="H30">
        <f t="shared" si="2"/>
        <v>7</v>
      </c>
      <c r="I30" t="str">
        <f t="shared" si="3"/>
        <v>+/-</v>
      </c>
      <c r="J30" t="str">
        <f t="shared" si="4"/>
        <v>0.01</v>
      </c>
      <c r="K30" s="1">
        <f t="shared" si="5"/>
        <v>6.0790273556231003E-3</v>
      </c>
      <c r="L30" s="1">
        <f t="shared" si="6"/>
        <v>4.9999999999999822E-2</v>
      </c>
      <c r="M30" s="1">
        <f t="shared" si="7"/>
        <v>8.5970429323592393E-3</v>
      </c>
      <c r="N30" s="1">
        <f t="shared" si="8"/>
        <v>5.815953275259333</v>
      </c>
      <c r="O30" t="s">
        <v>62</v>
      </c>
    </row>
    <row r="31" spans="1:15" x14ac:dyDescent="0.35">
      <c r="A31" s="11">
        <v>19</v>
      </c>
      <c r="B31" s="10" t="s">
        <v>21</v>
      </c>
      <c r="C31" s="28">
        <v>2.4900000000000002</v>
      </c>
      <c r="D31" s="8" t="s">
        <v>209</v>
      </c>
      <c r="E31" s="7" t="str">
        <f t="shared" si="0"/>
        <v>Significantly Different</v>
      </c>
      <c r="G31">
        <f t="shared" si="1"/>
        <v>2.4900000000000002</v>
      </c>
      <c r="H31">
        <f t="shared" si="2"/>
        <v>7</v>
      </c>
      <c r="I31" t="str">
        <f t="shared" si="3"/>
        <v>+/-</v>
      </c>
      <c r="J31" t="str">
        <f t="shared" si="4"/>
        <v>0.01</v>
      </c>
      <c r="K31" s="1">
        <f t="shared" si="5"/>
        <v>6.0790273556231003E-3</v>
      </c>
      <c r="L31" s="1">
        <f t="shared" si="6"/>
        <v>4.9999999999999822E-2</v>
      </c>
      <c r="M31" s="1">
        <f t="shared" si="7"/>
        <v>8.5970429323592393E-3</v>
      </c>
      <c r="N31" s="1">
        <f t="shared" si="8"/>
        <v>5.815953275259333</v>
      </c>
      <c r="O31" t="s">
        <v>26</v>
      </c>
    </row>
    <row r="32" spans="1:15" x14ac:dyDescent="0.35">
      <c r="A32" s="11">
        <v>22</v>
      </c>
      <c r="B32" s="10" t="s">
        <v>50</v>
      </c>
      <c r="C32" s="28">
        <v>2.48</v>
      </c>
      <c r="D32" s="8" t="s">
        <v>209</v>
      </c>
      <c r="E32" s="7" t="str">
        <f t="shared" si="0"/>
        <v>Significantly Different</v>
      </c>
      <c r="G32">
        <f t="shared" si="1"/>
        <v>2.48</v>
      </c>
      <c r="H32">
        <f t="shared" si="2"/>
        <v>7</v>
      </c>
      <c r="I32" t="str">
        <f t="shared" si="3"/>
        <v>+/-</v>
      </c>
      <c r="J32" t="str">
        <f t="shared" si="4"/>
        <v>0.01</v>
      </c>
      <c r="K32" s="1">
        <f t="shared" si="5"/>
        <v>6.0790273556231003E-3</v>
      </c>
      <c r="L32" s="1">
        <f t="shared" si="6"/>
        <v>6.0000000000000053E-2</v>
      </c>
      <c r="M32" s="1">
        <f t="shared" si="7"/>
        <v>8.5970429323592393E-3</v>
      </c>
      <c r="N32" s="1">
        <f t="shared" si="8"/>
        <v>6.9791439303112313</v>
      </c>
      <c r="O32" t="s">
        <v>56</v>
      </c>
    </row>
    <row r="33" spans="1:15" x14ac:dyDescent="0.35">
      <c r="A33" s="11">
        <v>23</v>
      </c>
      <c r="B33" s="10" t="s">
        <v>48</v>
      </c>
      <c r="C33" s="28">
        <v>2.4700000000000002</v>
      </c>
      <c r="D33" s="8" t="s">
        <v>208</v>
      </c>
      <c r="E33" s="7" t="str">
        <f t="shared" si="0"/>
        <v>Significantly Different</v>
      </c>
      <c r="G33">
        <f t="shared" si="1"/>
        <v>2.4700000000000002</v>
      </c>
      <c r="H33">
        <f t="shared" si="2"/>
        <v>7</v>
      </c>
      <c r="I33" t="str">
        <f t="shared" si="3"/>
        <v>+/-</v>
      </c>
      <c r="J33" t="str">
        <f t="shared" si="4"/>
        <v>0.03</v>
      </c>
      <c r="K33" s="1">
        <f t="shared" si="5"/>
        <v>1.82370820668693E-2</v>
      </c>
      <c r="L33" s="1">
        <f t="shared" si="6"/>
        <v>6.999999999999984E-2</v>
      </c>
      <c r="M33" s="1">
        <f t="shared" si="7"/>
        <v>1.9223572402239389E-2</v>
      </c>
      <c r="N33" s="1">
        <f t="shared" si="8"/>
        <v>3.6413627256838805</v>
      </c>
      <c r="O33" t="s">
        <v>61</v>
      </c>
    </row>
    <row r="34" spans="1:15" x14ac:dyDescent="0.35">
      <c r="A34" s="11">
        <v>23</v>
      </c>
      <c r="B34" s="10" t="s">
        <v>66</v>
      </c>
      <c r="C34" s="28">
        <v>2.4700000000000002</v>
      </c>
      <c r="D34" s="8" t="s">
        <v>209</v>
      </c>
      <c r="E34" s="7" t="str">
        <f t="shared" si="0"/>
        <v>Significantly Different</v>
      </c>
      <c r="G34">
        <f t="shared" si="1"/>
        <v>2.4700000000000002</v>
      </c>
      <c r="H34">
        <f t="shared" si="2"/>
        <v>7</v>
      </c>
      <c r="I34" t="str">
        <f t="shared" si="3"/>
        <v>+/-</v>
      </c>
      <c r="J34" t="str">
        <f t="shared" si="4"/>
        <v>0.01</v>
      </c>
      <c r="K34" s="1">
        <f t="shared" si="5"/>
        <v>6.0790273556231003E-3</v>
      </c>
      <c r="L34" s="1">
        <f t="shared" si="6"/>
        <v>6.999999999999984E-2</v>
      </c>
      <c r="M34" s="1">
        <f t="shared" si="7"/>
        <v>8.5970429323592393E-3</v>
      </c>
      <c r="N34" s="1">
        <f t="shared" si="8"/>
        <v>8.1423345853630771</v>
      </c>
      <c r="O34" t="s">
        <v>60</v>
      </c>
    </row>
    <row r="35" spans="1:15" x14ac:dyDescent="0.35">
      <c r="A35" s="11">
        <v>23</v>
      </c>
      <c r="B35" s="10" t="s">
        <v>63</v>
      </c>
      <c r="C35" s="28">
        <v>2.4700000000000002</v>
      </c>
      <c r="D35" s="8" t="s">
        <v>209</v>
      </c>
      <c r="E35" s="7" t="str">
        <f t="shared" si="0"/>
        <v>Significantly Different</v>
      </c>
      <c r="G35">
        <f t="shared" si="1"/>
        <v>2.4700000000000002</v>
      </c>
      <c r="H35">
        <f t="shared" si="2"/>
        <v>7</v>
      </c>
      <c r="I35" t="str">
        <f t="shared" si="3"/>
        <v>+/-</v>
      </c>
      <c r="J35" t="str">
        <f t="shared" si="4"/>
        <v>0.01</v>
      </c>
      <c r="K35" s="1">
        <f t="shared" si="5"/>
        <v>6.0790273556231003E-3</v>
      </c>
      <c r="L35" s="1">
        <f t="shared" si="6"/>
        <v>6.999999999999984E-2</v>
      </c>
      <c r="M35" s="1">
        <f t="shared" si="7"/>
        <v>8.5970429323592393E-3</v>
      </c>
      <c r="N35" s="1">
        <f t="shared" si="8"/>
        <v>8.1423345853630771</v>
      </c>
      <c r="O35" t="s">
        <v>35</v>
      </c>
    </row>
    <row r="36" spans="1:15" x14ac:dyDescent="0.35">
      <c r="A36" s="11">
        <v>23</v>
      </c>
      <c r="B36" s="10" t="s">
        <v>34</v>
      </c>
      <c r="C36" s="28">
        <v>2.4700000000000002</v>
      </c>
      <c r="D36" s="8" t="s">
        <v>209</v>
      </c>
      <c r="E36" s="7" t="str">
        <f t="shared" si="0"/>
        <v>Significantly Different</v>
      </c>
      <c r="G36">
        <f t="shared" si="1"/>
        <v>2.4700000000000002</v>
      </c>
      <c r="H36">
        <f t="shared" si="2"/>
        <v>7</v>
      </c>
      <c r="I36" t="str">
        <f t="shared" si="3"/>
        <v>+/-</v>
      </c>
      <c r="J36" t="str">
        <f t="shared" si="4"/>
        <v>0.01</v>
      </c>
      <c r="K36" s="1">
        <f t="shared" si="5"/>
        <v>6.0790273556231003E-3</v>
      </c>
      <c r="L36" s="1">
        <f t="shared" si="6"/>
        <v>6.999999999999984E-2</v>
      </c>
      <c r="M36" s="1">
        <f t="shared" si="7"/>
        <v>8.5970429323592393E-3</v>
      </c>
      <c r="N36" s="1">
        <f t="shared" si="8"/>
        <v>8.1423345853630771</v>
      </c>
      <c r="O36" t="s">
        <v>57</v>
      </c>
    </row>
    <row r="37" spans="1:15" x14ac:dyDescent="0.35">
      <c r="A37" s="11">
        <v>27</v>
      </c>
      <c r="B37" s="10" t="s">
        <v>59</v>
      </c>
      <c r="C37" s="28">
        <v>2.46</v>
      </c>
      <c r="D37" s="8" t="s">
        <v>209</v>
      </c>
      <c r="E37" s="7" t="str">
        <f t="shared" si="0"/>
        <v>Significantly Different</v>
      </c>
      <c r="G37">
        <f t="shared" si="1"/>
        <v>2.46</v>
      </c>
      <c r="H37">
        <f t="shared" si="2"/>
        <v>7</v>
      </c>
      <c r="I37" t="str">
        <f t="shared" si="3"/>
        <v>+/-</v>
      </c>
      <c r="J37" t="str">
        <f t="shared" si="4"/>
        <v>0.01</v>
      </c>
      <c r="K37" s="1">
        <f t="shared" si="5"/>
        <v>6.0790273556231003E-3</v>
      </c>
      <c r="L37" s="1">
        <f t="shared" si="6"/>
        <v>8.0000000000000071E-2</v>
      </c>
      <c r="M37" s="1">
        <f t="shared" si="7"/>
        <v>8.5970429323592393E-3</v>
      </c>
      <c r="N37" s="1">
        <f t="shared" si="8"/>
        <v>9.3055252404149744</v>
      </c>
      <c r="O37" t="s">
        <v>55</v>
      </c>
    </row>
    <row r="38" spans="1:15" x14ac:dyDescent="0.35">
      <c r="A38" s="11">
        <v>27</v>
      </c>
      <c r="B38" s="10" t="s">
        <v>64</v>
      </c>
      <c r="C38" s="28">
        <v>2.46</v>
      </c>
      <c r="D38" s="8" t="s">
        <v>209</v>
      </c>
      <c r="E38" s="7" t="str">
        <f t="shared" si="0"/>
        <v>Significantly Different</v>
      </c>
      <c r="G38">
        <f t="shared" si="1"/>
        <v>2.46</v>
      </c>
      <c r="H38">
        <f t="shared" si="2"/>
        <v>7</v>
      </c>
      <c r="I38" t="str">
        <f t="shared" si="3"/>
        <v>+/-</v>
      </c>
      <c r="J38" t="str">
        <f t="shared" si="4"/>
        <v>0.01</v>
      </c>
      <c r="K38" s="1">
        <f t="shared" si="5"/>
        <v>6.0790273556231003E-3</v>
      </c>
      <c r="L38" s="1">
        <f t="shared" si="6"/>
        <v>8.0000000000000071E-2</v>
      </c>
      <c r="M38" s="1">
        <f t="shared" si="7"/>
        <v>8.5970429323592393E-3</v>
      </c>
      <c r="N38" s="1">
        <f t="shared" si="8"/>
        <v>9.3055252404149744</v>
      </c>
      <c r="O38" t="s">
        <v>54</v>
      </c>
    </row>
    <row r="39" spans="1:15" x14ac:dyDescent="0.35">
      <c r="A39" s="11">
        <v>27</v>
      </c>
      <c r="B39" s="10" t="s">
        <v>52</v>
      </c>
      <c r="C39" s="28">
        <v>2.46</v>
      </c>
      <c r="D39" s="8" t="s">
        <v>207</v>
      </c>
      <c r="E39" s="7" t="str">
        <f t="shared" si="0"/>
        <v>Significantly Different</v>
      </c>
      <c r="G39">
        <f t="shared" si="1"/>
        <v>2.46</v>
      </c>
      <c r="H39">
        <f t="shared" si="2"/>
        <v>7</v>
      </c>
      <c r="I39" t="str">
        <f t="shared" si="3"/>
        <v>+/-</v>
      </c>
      <c r="J39" t="str">
        <f t="shared" si="4"/>
        <v>0.02</v>
      </c>
      <c r="K39" s="1">
        <f t="shared" si="5"/>
        <v>1.2158054711246201E-2</v>
      </c>
      <c r="L39" s="1">
        <f t="shared" si="6"/>
        <v>8.0000000000000071E-2</v>
      </c>
      <c r="M39" s="1">
        <f t="shared" si="7"/>
        <v>1.3593118404254039E-2</v>
      </c>
      <c r="N39" s="1">
        <f t="shared" si="8"/>
        <v>5.8853309167794521</v>
      </c>
      <c r="O39" t="s">
        <v>28</v>
      </c>
    </row>
    <row r="40" spans="1:15" x14ac:dyDescent="0.35">
      <c r="A40" s="11">
        <v>27</v>
      </c>
      <c r="B40" s="10" t="s">
        <v>49</v>
      </c>
      <c r="C40" s="28">
        <v>2.46</v>
      </c>
      <c r="D40" s="8" t="s">
        <v>209</v>
      </c>
      <c r="E40" s="7" t="str">
        <f t="shared" si="0"/>
        <v>Significantly Different</v>
      </c>
      <c r="G40">
        <f t="shared" si="1"/>
        <v>2.46</v>
      </c>
      <c r="H40">
        <f t="shared" si="2"/>
        <v>7</v>
      </c>
      <c r="I40" t="str">
        <f t="shared" si="3"/>
        <v>+/-</v>
      </c>
      <c r="J40" t="str">
        <f t="shared" si="4"/>
        <v>0.01</v>
      </c>
      <c r="K40" s="1">
        <f t="shared" si="5"/>
        <v>6.0790273556231003E-3</v>
      </c>
      <c r="L40" s="1">
        <f t="shared" si="6"/>
        <v>8.0000000000000071E-2</v>
      </c>
      <c r="M40" s="1">
        <f t="shared" si="7"/>
        <v>8.5970429323592393E-3</v>
      </c>
      <c r="N40" s="1">
        <f t="shared" si="8"/>
        <v>9.3055252404149744</v>
      </c>
      <c r="O40" t="s">
        <v>52</v>
      </c>
    </row>
    <row r="41" spans="1:15" x14ac:dyDescent="0.35">
      <c r="A41" s="11">
        <v>27</v>
      </c>
      <c r="B41" s="10" t="s">
        <v>30</v>
      </c>
      <c r="C41" s="28">
        <v>2.46</v>
      </c>
      <c r="D41" s="8" t="s">
        <v>209</v>
      </c>
      <c r="E41" s="7" t="str">
        <f t="shared" si="0"/>
        <v>Significantly Different</v>
      </c>
      <c r="G41">
        <f t="shared" si="1"/>
        <v>2.46</v>
      </c>
      <c r="H41">
        <f t="shared" si="2"/>
        <v>7</v>
      </c>
      <c r="I41" t="str">
        <f t="shared" si="3"/>
        <v>+/-</v>
      </c>
      <c r="J41" t="str">
        <f t="shared" si="4"/>
        <v>0.01</v>
      </c>
      <c r="K41" s="1">
        <f t="shared" si="5"/>
        <v>6.0790273556231003E-3</v>
      </c>
      <c r="L41" s="1">
        <f t="shared" si="6"/>
        <v>8.0000000000000071E-2</v>
      </c>
      <c r="M41" s="1">
        <f t="shared" si="7"/>
        <v>8.5970429323592393E-3</v>
      </c>
      <c r="N41" s="1">
        <f t="shared" si="8"/>
        <v>9.3055252404149744</v>
      </c>
      <c r="O41" t="s">
        <v>31</v>
      </c>
    </row>
    <row r="42" spans="1:15" x14ac:dyDescent="0.35">
      <c r="A42" s="11">
        <v>32</v>
      </c>
      <c r="B42" s="10" t="s">
        <v>53</v>
      </c>
      <c r="C42" s="28">
        <v>2.4500000000000002</v>
      </c>
      <c r="D42" s="8" t="s">
        <v>209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2.4500000000000002</v>
      </c>
      <c r="H42">
        <f t="shared" ref="H42:H62" si="11">LEN(TRIM(D42))</f>
        <v>7</v>
      </c>
      <c r="I42" t="str">
        <f t="shared" ref="I42:I73" si="12">IF(H42&gt;=3,MID(TRIM(D42),1,3),"NO")</f>
        <v>+/-</v>
      </c>
      <c r="J42" t="str">
        <f t="shared" ref="J42:J73" si="13">IF(TRIM(I42)="+/-",MID(TRIM(D42),4,H42-3),D42)</f>
        <v>0.01</v>
      </c>
      <c r="K42" s="1">
        <f t="shared" ref="K42:K73" si="14">IF(TRIM(J42)="*****",0,IF(ISERROR(VALUE(J42)),"NA",VALUE(J42/$I$4)))</f>
        <v>6.0790273556231003E-3</v>
      </c>
      <c r="L42" s="1">
        <f t="shared" ref="L42:L62" si="15">IF(AND(ISNUMBER(G42),ISNUMBER($I$6)),$I$6-G42,"N/A")</f>
        <v>8.9999999999999858E-2</v>
      </c>
      <c r="M42" s="1">
        <f t="shared" ref="M42:M62" si="16">IF(AND(ISNUMBER(K42),ISNUMBER($I$7)),SQRT(K42^2+($I$7)^2),"N/A")</f>
        <v>8.5970429323592393E-3</v>
      </c>
      <c r="N42" s="1">
        <f t="shared" ref="N42:N73" si="17">IF(AND(ISNUMBER(L42),ISNUMBER(M42),M42&lt;&gt;0),L42/M42,"NA")</f>
        <v>10.46871589546682</v>
      </c>
      <c r="O42" t="s">
        <v>21</v>
      </c>
    </row>
    <row r="43" spans="1:15" x14ac:dyDescent="0.35">
      <c r="A43" s="11">
        <v>32</v>
      </c>
      <c r="B43" s="10" t="s">
        <v>60</v>
      </c>
      <c r="C43" s="28">
        <v>2.4500000000000002</v>
      </c>
      <c r="D43" s="8" t="s">
        <v>209</v>
      </c>
      <c r="E43" s="7" t="str">
        <f t="shared" si="9"/>
        <v>Significantly Different</v>
      </c>
      <c r="G43">
        <f t="shared" si="10"/>
        <v>2.4500000000000002</v>
      </c>
      <c r="H43">
        <f t="shared" si="11"/>
        <v>7</v>
      </c>
      <c r="I43" t="str">
        <f t="shared" si="12"/>
        <v>+/-</v>
      </c>
      <c r="J43" t="str">
        <f t="shared" si="13"/>
        <v>0.01</v>
      </c>
      <c r="K43" s="1">
        <f t="shared" si="14"/>
        <v>6.0790273556231003E-3</v>
      </c>
      <c r="L43" s="1">
        <f t="shared" si="15"/>
        <v>8.9999999999999858E-2</v>
      </c>
      <c r="M43" s="1">
        <f t="shared" si="16"/>
        <v>8.5970429323592393E-3</v>
      </c>
      <c r="N43" s="1">
        <f t="shared" si="17"/>
        <v>10.46871589546682</v>
      </c>
      <c r="O43" t="s">
        <v>33</v>
      </c>
    </row>
    <row r="44" spans="1:15" x14ac:dyDescent="0.35">
      <c r="A44" s="11">
        <v>34</v>
      </c>
      <c r="B44" s="10" t="s">
        <v>56</v>
      </c>
      <c r="C44" s="28">
        <v>2.44</v>
      </c>
      <c r="D44" s="8" t="s">
        <v>209</v>
      </c>
      <c r="E44" s="7" t="str">
        <f t="shared" si="9"/>
        <v>Significantly Different</v>
      </c>
      <c r="G44">
        <f t="shared" si="10"/>
        <v>2.44</v>
      </c>
      <c r="H44">
        <f t="shared" si="11"/>
        <v>7</v>
      </c>
      <c r="I44" t="str">
        <f t="shared" si="12"/>
        <v>+/-</v>
      </c>
      <c r="J44" t="str">
        <f t="shared" si="13"/>
        <v>0.01</v>
      </c>
      <c r="K44" s="1">
        <f t="shared" si="14"/>
        <v>6.0790273556231003E-3</v>
      </c>
      <c r="L44" s="1">
        <f t="shared" si="15"/>
        <v>0.10000000000000009</v>
      </c>
      <c r="M44" s="1">
        <f t="shared" si="16"/>
        <v>8.5970429323592393E-3</v>
      </c>
      <c r="N44" s="1">
        <f t="shared" si="17"/>
        <v>11.631906550518719</v>
      </c>
      <c r="O44" t="s">
        <v>49</v>
      </c>
    </row>
    <row r="45" spans="1:15" x14ac:dyDescent="0.35">
      <c r="A45" s="11">
        <v>34</v>
      </c>
      <c r="B45" s="10" t="s">
        <v>54</v>
      </c>
      <c r="C45" s="28">
        <v>2.44</v>
      </c>
      <c r="D45" s="8" t="s">
        <v>209</v>
      </c>
      <c r="E45" s="7" t="str">
        <f t="shared" si="9"/>
        <v>Significantly Different</v>
      </c>
      <c r="G45">
        <f t="shared" si="10"/>
        <v>2.44</v>
      </c>
      <c r="H45">
        <f t="shared" si="11"/>
        <v>7</v>
      </c>
      <c r="I45" t="str">
        <f t="shared" si="12"/>
        <v>+/-</v>
      </c>
      <c r="J45" t="str">
        <f t="shared" si="13"/>
        <v>0.01</v>
      </c>
      <c r="K45" s="1">
        <f t="shared" si="14"/>
        <v>6.0790273556231003E-3</v>
      </c>
      <c r="L45" s="1">
        <f t="shared" si="15"/>
        <v>0.10000000000000009</v>
      </c>
      <c r="M45" s="1">
        <f t="shared" si="16"/>
        <v>8.5970429323592393E-3</v>
      </c>
      <c r="N45" s="1">
        <f t="shared" si="17"/>
        <v>11.631906550518719</v>
      </c>
      <c r="O45" t="s">
        <v>46</v>
      </c>
    </row>
    <row r="46" spans="1:15" x14ac:dyDescent="0.35">
      <c r="A46" s="11">
        <v>34</v>
      </c>
      <c r="B46" s="10" t="s">
        <v>40</v>
      </c>
      <c r="C46" s="28">
        <v>2.44</v>
      </c>
      <c r="D46" s="8" t="s">
        <v>209</v>
      </c>
      <c r="E46" s="7" t="str">
        <f t="shared" si="9"/>
        <v>Significantly Different</v>
      </c>
      <c r="G46">
        <f t="shared" si="10"/>
        <v>2.44</v>
      </c>
      <c r="H46">
        <f t="shared" si="11"/>
        <v>7</v>
      </c>
      <c r="I46" t="str">
        <f t="shared" si="12"/>
        <v>+/-</v>
      </c>
      <c r="J46" t="str">
        <f t="shared" si="13"/>
        <v>0.01</v>
      </c>
      <c r="K46" s="1">
        <f t="shared" si="14"/>
        <v>6.0790273556231003E-3</v>
      </c>
      <c r="L46" s="1">
        <f t="shared" si="15"/>
        <v>0.10000000000000009</v>
      </c>
      <c r="M46" s="1">
        <f t="shared" si="16"/>
        <v>8.5970429323592393E-3</v>
      </c>
      <c r="N46" s="1">
        <f t="shared" si="17"/>
        <v>11.631906550518719</v>
      </c>
      <c r="O46" t="s">
        <v>45</v>
      </c>
    </row>
    <row r="47" spans="1:15" x14ac:dyDescent="0.35">
      <c r="A47" s="11">
        <v>37</v>
      </c>
      <c r="B47" s="10" t="s">
        <v>61</v>
      </c>
      <c r="C47" s="28">
        <v>2.4300000000000002</v>
      </c>
      <c r="D47" s="8" t="s">
        <v>209</v>
      </c>
      <c r="E47" s="7" t="str">
        <f t="shared" si="9"/>
        <v>Significantly Different</v>
      </c>
      <c r="G47">
        <f t="shared" si="10"/>
        <v>2.4300000000000002</v>
      </c>
      <c r="H47">
        <f t="shared" si="11"/>
        <v>7</v>
      </c>
      <c r="I47" t="str">
        <f t="shared" si="12"/>
        <v>+/-</v>
      </c>
      <c r="J47" t="str">
        <f t="shared" si="13"/>
        <v>0.01</v>
      </c>
      <c r="K47" s="1">
        <f t="shared" si="14"/>
        <v>6.0790273556231003E-3</v>
      </c>
      <c r="L47" s="1">
        <f t="shared" si="15"/>
        <v>0.10999999999999988</v>
      </c>
      <c r="M47" s="1">
        <f t="shared" si="16"/>
        <v>8.5970429323592393E-3</v>
      </c>
      <c r="N47" s="1">
        <f t="shared" si="17"/>
        <v>12.795097205570565</v>
      </c>
      <c r="O47" t="s">
        <v>43</v>
      </c>
    </row>
    <row r="48" spans="1:15" x14ac:dyDescent="0.35">
      <c r="A48" s="11">
        <v>37</v>
      </c>
      <c r="B48" s="10" t="s">
        <v>57</v>
      </c>
      <c r="C48" s="28">
        <v>2.4300000000000002</v>
      </c>
      <c r="D48" s="8" t="s">
        <v>209</v>
      </c>
      <c r="E48" s="7" t="str">
        <f t="shared" si="9"/>
        <v>Significantly Different</v>
      </c>
      <c r="G48">
        <f t="shared" si="10"/>
        <v>2.4300000000000002</v>
      </c>
      <c r="H48">
        <f t="shared" si="11"/>
        <v>7</v>
      </c>
      <c r="I48" t="str">
        <f t="shared" si="12"/>
        <v>+/-</v>
      </c>
      <c r="J48" t="str">
        <f t="shared" si="13"/>
        <v>0.01</v>
      </c>
      <c r="K48" s="1">
        <f t="shared" si="14"/>
        <v>6.0790273556231003E-3</v>
      </c>
      <c r="L48" s="1">
        <f t="shared" si="15"/>
        <v>0.10999999999999988</v>
      </c>
      <c r="M48" s="1">
        <f t="shared" si="16"/>
        <v>8.5970429323592393E-3</v>
      </c>
      <c r="N48" s="1">
        <f t="shared" si="17"/>
        <v>12.795097205570565</v>
      </c>
      <c r="O48" t="s">
        <v>40</v>
      </c>
    </row>
    <row r="49" spans="1:15" x14ac:dyDescent="0.35">
      <c r="A49" s="11">
        <v>39</v>
      </c>
      <c r="B49" s="10" t="s">
        <v>32</v>
      </c>
      <c r="C49" s="28">
        <v>2.42</v>
      </c>
      <c r="D49" s="8" t="s">
        <v>207</v>
      </c>
      <c r="E49" s="7" t="str">
        <f t="shared" si="9"/>
        <v>Significantly Different</v>
      </c>
      <c r="G49">
        <f t="shared" si="10"/>
        <v>2.42</v>
      </c>
      <c r="H49">
        <f t="shared" si="11"/>
        <v>7</v>
      </c>
      <c r="I49" t="str">
        <f t="shared" si="12"/>
        <v>+/-</v>
      </c>
      <c r="J49" t="str">
        <f t="shared" si="13"/>
        <v>0.02</v>
      </c>
      <c r="K49" s="1">
        <f t="shared" si="14"/>
        <v>1.2158054711246201E-2</v>
      </c>
      <c r="L49" s="1">
        <f t="shared" si="15"/>
        <v>0.12000000000000011</v>
      </c>
      <c r="M49" s="1">
        <f t="shared" si="16"/>
        <v>1.3593118404254039E-2</v>
      </c>
      <c r="N49" s="1">
        <f t="shared" si="17"/>
        <v>8.8279963751691781</v>
      </c>
      <c r="O49" t="s">
        <v>38</v>
      </c>
    </row>
    <row r="50" spans="1:15" x14ac:dyDescent="0.35">
      <c r="A50" s="11">
        <v>40</v>
      </c>
      <c r="B50" s="10" t="s">
        <v>16</v>
      </c>
      <c r="C50" s="28">
        <v>2.41</v>
      </c>
      <c r="D50" s="8" t="s">
        <v>207</v>
      </c>
      <c r="E50" s="7" t="str">
        <f t="shared" si="9"/>
        <v>Significantly Different</v>
      </c>
      <c r="G50">
        <f t="shared" si="10"/>
        <v>2.41</v>
      </c>
      <c r="H50">
        <f t="shared" si="11"/>
        <v>7</v>
      </c>
      <c r="I50" t="str">
        <f t="shared" si="12"/>
        <v>+/-</v>
      </c>
      <c r="J50" t="str">
        <f t="shared" si="13"/>
        <v>0.02</v>
      </c>
      <c r="K50" s="1">
        <f t="shared" si="14"/>
        <v>1.2158054711246201E-2</v>
      </c>
      <c r="L50" s="1">
        <f t="shared" si="15"/>
        <v>0.12999999999999989</v>
      </c>
      <c r="M50" s="1">
        <f t="shared" si="16"/>
        <v>1.3593118404254039E-2</v>
      </c>
      <c r="N50" s="1">
        <f t="shared" si="17"/>
        <v>9.5636627397665936</v>
      </c>
      <c r="O50" t="s">
        <v>36</v>
      </c>
    </row>
    <row r="51" spans="1:15" x14ac:dyDescent="0.35">
      <c r="A51" s="11">
        <v>41</v>
      </c>
      <c r="B51" s="10" t="s">
        <v>55</v>
      </c>
      <c r="C51" s="28">
        <v>2.4</v>
      </c>
      <c r="D51" s="8" t="s">
        <v>207</v>
      </c>
      <c r="E51" s="7" t="str">
        <f t="shared" si="9"/>
        <v>Significantly Different</v>
      </c>
      <c r="G51">
        <f t="shared" si="10"/>
        <v>2.4</v>
      </c>
      <c r="H51">
        <f t="shared" si="11"/>
        <v>7</v>
      </c>
      <c r="I51" t="str">
        <f t="shared" si="12"/>
        <v>+/-</v>
      </c>
      <c r="J51" t="str">
        <f t="shared" si="13"/>
        <v>0.02</v>
      </c>
      <c r="K51" s="1">
        <f t="shared" si="14"/>
        <v>1.2158054711246201E-2</v>
      </c>
      <c r="L51" s="1">
        <f t="shared" si="15"/>
        <v>0.14000000000000012</v>
      </c>
      <c r="M51" s="1">
        <f t="shared" si="16"/>
        <v>1.3593118404254039E-2</v>
      </c>
      <c r="N51" s="1">
        <f t="shared" si="17"/>
        <v>10.299329104364041</v>
      </c>
      <c r="O51" t="s">
        <v>34</v>
      </c>
    </row>
    <row r="52" spans="1:15" x14ac:dyDescent="0.35">
      <c r="A52" s="11">
        <v>41</v>
      </c>
      <c r="B52" s="10" t="s">
        <v>38</v>
      </c>
      <c r="C52" s="28">
        <v>2.4</v>
      </c>
      <c r="D52" s="8" t="s">
        <v>209</v>
      </c>
      <c r="E52" s="7" t="str">
        <f t="shared" si="9"/>
        <v>Significantly Different</v>
      </c>
      <c r="G52">
        <f t="shared" si="10"/>
        <v>2.4</v>
      </c>
      <c r="H52">
        <f t="shared" si="11"/>
        <v>7</v>
      </c>
      <c r="I52" t="str">
        <f t="shared" si="12"/>
        <v>+/-</v>
      </c>
      <c r="J52" t="str">
        <f t="shared" si="13"/>
        <v>0.01</v>
      </c>
      <c r="K52" s="1">
        <f t="shared" si="14"/>
        <v>6.0790273556231003E-3</v>
      </c>
      <c r="L52" s="1">
        <f t="shared" si="15"/>
        <v>0.14000000000000012</v>
      </c>
      <c r="M52" s="1">
        <f t="shared" si="16"/>
        <v>8.5970429323592393E-3</v>
      </c>
      <c r="N52" s="1">
        <f t="shared" si="17"/>
        <v>16.284669170726207</v>
      </c>
      <c r="O52" t="s">
        <v>32</v>
      </c>
    </row>
    <row r="53" spans="1:15" x14ac:dyDescent="0.35">
      <c r="A53" s="11">
        <v>43</v>
      </c>
      <c r="B53" s="10" t="s">
        <v>36</v>
      </c>
      <c r="C53" s="28">
        <v>2.39</v>
      </c>
      <c r="D53" s="8" t="s">
        <v>207</v>
      </c>
      <c r="E53" s="7" t="str">
        <f t="shared" si="9"/>
        <v>Significantly Different</v>
      </c>
      <c r="G53">
        <f t="shared" si="10"/>
        <v>2.39</v>
      </c>
      <c r="H53">
        <f t="shared" si="11"/>
        <v>7</v>
      </c>
      <c r="I53" t="str">
        <f t="shared" si="12"/>
        <v>+/-</v>
      </c>
      <c r="J53" t="str">
        <f t="shared" si="13"/>
        <v>0.02</v>
      </c>
      <c r="K53" s="1">
        <f t="shared" si="14"/>
        <v>1.2158054711246201E-2</v>
      </c>
      <c r="L53" s="1">
        <f t="shared" si="15"/>
        <v>0.14999999999999991</v>
      </c>
      <c r="M53" s="1">
        <f t="shared" si="16"/>
        <v>1.3593118404254039E-2</v>
      </c>
      <c r="N53" s="1">
        <f t="shared" si="17"/>
        <v>11.034995468961457</v>
      </c>
      <c r="O53" t="s">
        <v>30</v>
      </c>
    </row>
    <row r="54" spans="1:15" x14ac:dyDescent="0.35">
      <c r="A54" s="11">
        <v>44</v>
      </c>
      <c r="B54" s="10" t="s">
        <v>65</v>
      </c>
      <c r="C54" s="28">
        <v>2.38</v>
      </c>
      <c r="D54" s="8" t="s">
        <v>209</v>
      </c>
      <c r="E54" s="7" t="str">
        <f t="shared" si="9"/>
        <v>Significantly Different</v>
      </c>
      <c r="G54">
        <f t="shared" si="10"/>
        <v>2.38</v>
      </c>
      <c r="H54">
        <f t="shared" si="11"/>
        <v>7</v>
      </c>
      <c r="I54" t="str">
        <f t="shared" si="12"/>
        <v>+/-</v>
      </c>
      <c r="J54" t="str">
        <f t="shared" si="13"/>
        <v>0.01</v>
      </c>
      <c r="K54" s="1">
        <f t="shared" si="14"/>
        <v>6.0790273556231003E-3</v>
      </c>
      <c r="L54" s="1">
        <f t="shared" si="15"/>
        <v>0.16000000000000014</v>
      </c>
      <c r="M54" s="1">
        <f t="shared" si="16"/>
        <v>8.5970429323592393E-3</v>
      </c>
      <c r="N54" s="1">
        <f t="shared" si="17"/>
        <v>18.611050480829949</v>
      </c>
      <c r="O54" t="s">
        <v>24</v>
      </c>
    </row>
    <row r="55" spans="1:15" x14ac:dyDescent="0.35">
      <c r="A55" s="11">
        <v>44</v>
      </c>
      <c r="B55" s="10" t="s">
        <v>45</v>
      </c>
      <c r="C55" s="28">
        <v>2.38</v>
      </c>
      <c r="D55" s="8" t="s">
        <v>209</v>
      </c>
      <c r="E55" s="7" t="str">
        <f t="shared" si="9"/>
        <v>Significantly Different</v>
      </c>
      <c r="G55">
        <f t="shared" si="10"/>
        <v>2.38</v>
      </c>
      <c r="H55">
        <f t="shared" si="11"/>
        <v>7</v>
      </c>
      <c r="I55" t="str">
        <f t="shared" si="12"/>
        <v>+/-</v>
      </c>
      <c r="J55" t="str">
        <f t="shared" si="13"/>
        <v>0.01</v>
      </c>
      <c r="K55" s="1">
        <f t="shared" si="14"/>
        <v>6.0790273556231003E-3</v>
      </c>
      <c r="L55" s="1">
        <f t="shared" si="15"/>
        <v>0.16000000000000014</v>
      </c>
      <c r="M55" s="1">
        <f t="shared" si="16"/>
        <v>8.5970429323592393E-3</v>
      </c>
      <c r="N55" s="1">
        <f t="shared" si="17"/>
        <v>18.611050480829949</v>
      </c>
      <c r="O55" t="s">
        <v>27</v>
      </c>
    </row>
    <row r="56" spans="1:15" x14ac:dyDescent="0.35">
      <c r="A56" s="11">
        <v>46</v>
      </c>
      <c r="B56" s="10" t="s">
        <v>14</v>
      </c>
      <c r="C56" s="28">
        <v>2.35</v>
      </c>
      <c r="D56" s="8" t="s">
        <v>209</v>
      </c>
      <c r="E56" s="7" t="str">
        <f t="shared" si="9"/>
        <v>Significantly Different</v>
      </c>
      <c r="G56">
        <f t="shared" si="10"/>
        <v>2.35</v>
      </c>
      <c r="H56">
        <f t="shared" si="11"/>
        <v>7</v>
      </c>
      <c r="I56" t="str">
        <f t="shared" si="12"/>
        <v>+/-</v>
      </c>
      <c r="J56" t="str">
        <f t="shared" si="13"/>
        <v>0.01</v>
      </c>
      <c r="K56" s="1">
        <f t="shared" si="14"/>
        <v>6.0790273556231003E-3</v>
      </c>
      <c r="L56" s="1">
        <f t="shared" si="15"/>
        <v>0.18999999999999995</v>
      </c>
      <c r="M56" s="1">
        <f t="shared" si="16"/>
        <v>8.5970429323592393E-3</v>
      </c>
      <c r="N56" s="1">
        <f t="shared" si="17"/>
        <v>22.10062244598554</v>
      </c>
      <c r="O56" t="s">
        <v>25</v>
      </c>
    </row>
    <row r="57" spans="1:15" x14ac:dyDescent="0.35">
      <c r="A57" s="11">
        <v>47</v>
      </c>
      <c r="B57" s="10" t="s">
        <v>46</v>
      </c>
      <c r="C57" s="28">
        <v>2.33</v>
      </c>
      <c r="D57" s="8" t="s">
        <v>208</v>
      </c>
      <c r="E57" s="7" t="str">
        <f t="shared" si="9"/>
        <v>Significantly Different</v>
      </c>
      <c r="G57">
        <f t="shared" si="10"/>
        <v>2.33</v>
      </c>
      <c r="H57">
        <f t="shared" si="11"/>
        <v>7</v>
      </c>
      <c r="I57" t="str">
        <f t="shared" si="12"/>
        <v>+/-</v>
      </c>
      <c r="J57" t="str">
        <f t="shared" si="13"/>
        <v>0.03</v>
      </c>
      <c r="K57" s="1">
        <f t="shared" si="14"/>
        <v>1.82370820668693E-2</v>
      </c>
      <c r="L57" s="1">
        <f t="shared" si="15"/>
        <v>0.20999999999999996</v>
      </c>
      <c r="M57" s="1">
        <f t="shared" si="16"/>
        <v>1.9223572402239389E-2</v>
      </c>
      <c r="N57" s="1">
        <f t="shared" si="17"/>
        <v>10.924088177051663</v>
      </c>
      <c r="O57" t="s">
        <v>22</v>
      </c>
    </row>
    <row r="58" spans="1:15" x14ac:dyDescent="0.35">
      <c r="A58" s="11">
        <v>47</v>
      </c>
      <c r="B58" s="10" t="s">
        <v>11</v>
      </c>
      <c r="C58" s="28">
        <v>2.33</v>
      </c>
      <c r="D58" s="8" t="s">
        <v>208</v>
      </c>
      <c r="E58" s="7" t="str">
        <f t="shared" si="9"/>
        <v>Significantly Different</v>
      </c>
      <c r="G58">
        <f t="shared" si="10"/>
        <v>2.33</v>
      </c>
      <c r="H58">
        <f t="shared" si="11"/>
        <v>7</v>
      </c>
      <c r="I58" t="str">
        <f t="shared" si="12"/>
        <v>+/-</v>
      </c>
      <c r="J58" t="str">
        <f t="shared" si="13"/>
        <v>0.03</v>
      </c>
      <c r="K58" s="1">
        <f t="shared" si="14"/>
        <v>1.82370820668693E-2</v>
      </c>
      <c r="L58" s="1">
        <f t="shared" si="15"/>
        <v>0.20999999999999996</v>
      </c>
      <c r="M58" s="1">
        <f t="shared" si="16"/>
        <v>1.9223572402239389E-2</v>
      </c>
      <c r="N58" s="1">
        <f t="shared" si="17"/>
        <v>10.924088177051663</v>
      </c>
      <c r="O58" t="s">
        <v>19</v>
      </c>
    </row>
    <row r="59" spans="1:15" x14ac:dyDescent="0.35">
      <c r="A59" s="11">
        <v>49</v>
      </c>
      <c r="B59" s="10" t="s">
        <v>25</v>
      </c>
      <c r="C59" s="28">
        <v>2.29</v>
      </c>
      <c r="D59" s="8" t="s">
        <v>208</v>
      </c>
      <c r="E59" s="7" t="str">
        <f t="shared" si="9"/>
        <v>Significantly Different</v>
      </c>
      <c r="G59">
        <f t="shared" si="10"/>
        <v>2.29</v>
      </c>
      <c r="H59">
        <f t="shared" si="11"/>
        <v>7</v>
      </c>
      <c r="I59" t="str">
        <f t="shared" si="12"/>
        <v>+/-</v>
      </c>
      <c r="J59" t="str">
        <f t="shared" si="13"/>
        <v>0.03</v>
      </c>
      <c r="K59" s="1">
        <f t="shared" si="14"/>
        <v>1.82370820668693E-2</v>
      </c>
      <c r="L59" s="1">
        <f t="shared" si="15"/>
        <v>0.25</v>
      </c>
      <c r="M59" s="1">
        <f t="shared" si="16"/>
        <v>1.9223572402239389E-2</v>
      </c>
      <c r="N59" s="1">
        <f t="shared" si="17"/>
        <v>13.00486687744246</v>
      </c>
      <c r="O59" t="s">
        <v>16</v>
      </c>
    </row>
    <row r="60" spans="1:15" x14ac:dyDescent="0.35">
      <c r="A60" s="11">
        <v>50</v>
      </c>
      <c r="B60" s="10" t="s">
        <v>62</v>
      </c>
      <c r="C60" s="28">
        <v>2.25</v>
      </c>
      <c r="D60" s="8" t="s">
        <v>207</v>
      </c>
      <c r="E60" s="7" t="str">
        <f t="shared" si="9"/>
        <v>Significantly Different</v>
      </c>
      <c r="G60">
        <f t="shared" si="10"/>
        <v>2.25</v>
      </c>
      <c r="H60">
        <f t="shared" si="11"/>
        <v>7</v>
      </c>
      <c r="I60" t="str">
        <f t="shared" si="12"/>
        <v>+/-</v>
      </c>
      <c r="J60" t="str">
        <f t="shared" si="13"/>
        <v>0.02</v>
      </c>
      <c r="K60" s="1">
        <f t="shared" si="14"/>
        <v>1.2158054711246201E-2</v>
      </c>
      <c r="L60" s="1">
        <f t="shared" si="15"/>
        <v>0.29000000000000004</v>
      </c>
      <c r="M60" s="1">
        <f t="shared" si="16"/>
        <v>1.3593118404254039E-2</v>
      </c>
      <c r="N60" s="1">
        <f t="shared" si="17"/>
        <v>21.3343245733255</v>
      </c>
      <c r="O60" t="s">
        <v>14</v>
      </c>
    </row>
    <row r="61" spans="1:15" x14ac:dyDescent="0.35">
      <c r="A61" s="11">
        <v>51</v>
      </c>
      <c r="B61" s="10" t="s">
        <v>15</v>
      </c>
      <c r="C61" s="28">
        <v>1.98</v>
      </c>
      <c r="D61" s="8" t="s">
        <v>207</v>
      </c>
      <c r="E61" s="7" t="str">
        <f t="shared" si="9"/>
        <v>Significantly Different</v>
      </c>
      <c r="G61">
        <f t="shared" si="10"/>
        <v>1.98</v>
      </c>
      <c r="H61">
        <f t="shared" si="11"/>
        <v>7</v>
      </c>
      <c r="I61" t="str">
        <f t="shared" si="12"/>
        <v>+/-</v>
      </c>
      <c r="J61" t="str">
        <f t="shared" si="13"/>
        <v>0.02</v>
      </c>
      <c r="K61" s="1">
        <f t="shared" si="14"/>
        <v>1.2158054711246201E-2</v>
      </c>
      <c r="L61" s="1">
        <f t="shared" si="15"/>
        <v>0.56000000000000005</v>
      </c>
      <c r="M61" s="1">
        <f t="shared" si="16"/>
        <v>1.3593118404254039E-2</v>
      </c>
      <c r="N61" s="1">
        <f t="shared" si="17"/>
        <v>41.197316417456136</v>
      </c>
      <c r="O61" t="s">
        <v>11</v>
      </c>
    </row>
    <row r="62" spans="1:15" ht="15" thickBot="1" x14ac:dyDescent="0.4">
      <c r="A62" s="6"/>
      <c r="B62" s="5" t="s">
        <v>9</v>
      </c>
      <c r="C62" s="27">
        <v>2.77</v>
      </c>
      <c r="D62" s="3" t="s">
        <v>207</v>
      </c>
      <c r="E62" s="2" t="str">
        <f t="shared" si="9"/>
        <v>Significantly Different</v>
      </c>
      <c r="G62">
        <f t="shared" si="10"/>
        <v>2.77</v>
      </c>
      <c r="H62">
        <f t="shared" si="11"/>
        <v>7</v>
      </c>
      <c r="I62" t="str">
        <f t="shared" si="12"/>
        <v>+/-</v>
      </c>
      <c r="J62" t="str">
        <f t="shared" si="13"/>
        <v>0.02</v>
      </c>
      <c r="K62" s="1">
        <f t="shared" si="14"/>
        <v>1.2158054711246201E-2</v>
      </c>
      <c r="L62" s="1">
        <f t="shared" si="15"/>
        <v>-0.22999999999999998</v>
      </c>
      <c r="M62" s="1">
        <f t="shared" si="16"/>
        <v>1.3593118404254039E-2</v>
      </c>
      <c r="N62" s="1">
        <f t="shared" si="17"/>
        <v>-16.920326385740911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04" priority="1" operator="equal">
      <formula>"OTHER ERROR"</formula>
    </cfRule>
    <cfRule type="cellIs" dxfId="303" priority="2" operator="equal">
      <formula>"Statistical Test not applicable"</formula>
    </cfRule>
    <cfRule type="cellIs" dxfId="302" priority="3" operator="equal">
      <formula>"Geography Selected"</formula>
    </cfRule>
  </conditionalFormatting>
  <conditionalFormatting sqref="E10:J62">
    <cfRule type="cellIs" dxfId="301" priority="4" operator="equal">
      <formula>"Not Significantly Different"</formula>
    </cfRule>
  </conditionalFormatting>
  <conditionalFormatting sqref="F10:J62">
    <cfRule type="cellIs" dxfId="3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57F8F24-5A5A-4243-B209-0F8F8FFBCF5D}">
      <formula1>$O$10:$O$62</formula1>
    </dataValidation>
  </dataValidation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203FB-BAA9-41FF-94AC-D6E06FEFDD4C}">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213</v>
      </c>
    </row>
    <row r="2" spans="1:16" x14ac:dyDescent="0.35">
      <c r="A2" s="25" t="s">
        <v>92</v>
      </c>
      <c r="B2" t="s">
        <v>212</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3.8</v>
      </c>
      <c r="C6" t="s">
        <v>86</v>
      </c>
      <c r="H6" s="13" t="s">
        <v>85</v>
      </c>
      <c r="I6">
        <f>VLOOKUP($B$4,$B$9:$K$62,6,FALSE)</f>
        <v>3.8</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3.8</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13</v>
      </c>
      <c r="C11" s="9">
        <v>8.1999999999999993</v>
      </c>
      <c r="D11" s="12" t="s">
        <v>10</v>
      </c>
      <c r="E11" s="7" t="str">
        <f t="shared" si="0"/>
        <v>Significantly Different</v>
      </c>
      <c r="G11">
        <f t="shared" si="1"/>
        <v>8.1999999999999993</v>
      </c>
      <c r="H11">
        <f t="shared" si="2"/>
        <v>6</v>
      </c>
      <c r="I11" t="str">
        <f t="shared" si="3"/>
        <v>+/-</v>
      </c>
      <c r="J11" t="str">
        <f t="shared" si="4"/>
        <v>0.6</v>
      </c>
      <c r="K11" s="1">
        <f t="shared" si="5"/>
        <v>0.36474164133738601</v>
      </c>
      <c r="L11" s="1">
        <f t="shared" si="6"/>
        <v>-4.3999999999999995</v>
      </c>
      <c r="M11" s="1">
        <f t="shared" si="7"/>
        <v>0.36977279819442066</v>
      </c>
      <c r="N11" s="1">
        <f t="shared" si="8"/>
        <v>-11.899198701161758</v>
      </c>
      <c r="O11" t="s">
        <v>51</v>
      </c>
    </row>
    <row r="12" spans="1:16" x14ac:dyDescent="0.35">
      <c r="A12" s="11">
        <v>2</v>
      </c>
      <c r="B12" s="10" t="s">
        <v>18</v>
      </c>
      <c r="C12" s="9">
        <v>6.1</v>
      </c>
      <c r="D12" s="8" t="s">
        <v>17</v>
      </c>
      <c r="E12" s="7" t="str">
        <f t="shared" si="0"/>
        <v>Significantly Different</v>
      </c>
      <c r="G12">
        <f t="shared" si="1"/>
        <v>6.1</v>
      </c>
      <c r="H12">
        <f t="shared" si="2"/>
        <v>6</v>
      </c>
      <c r="I12" t="str">
        <f t="shared" si="3"/>
        <v>+/-</v>
      </c>
      <c r="J12" t="str">
        <f t="shared" si="4"/>
        <v>0.1</v>
      </c>
      <c r="K12" s="1">
        <f t="shared" si="5"/>
        <v>6.0790273556231005E-2</v>
      </c>
      <c r="L12" s="1">
        <f t="shared" si="6"/>
        <v>-2.2999999999999998</v>
      </c>
      <c r="M12" s="1">
        <f t="shared" si="7"/>
        <v>8.5970429323592404E-2</v>
      </c>
      <c r="N12" s="1">
        <f t="shared" si="8"/>
        <v>-26.753385066193022</v>
      </c>
      <c r="O12" t="s">
        <v>44</v>
      </c>
    </row>
    <row r="13" spans="1:16" x14ac:dyDescent="0.35">
      <c r="A13" s="11">
        <v>3</v>
      </c>
      <c r="B13" s="10" t="s">
        <v>24</v>
      </c>
      <c r="C13" s="9">
        <v>4.8</v>
      </c>
      <c r="D13" s="8" t="s">
        <v>17</v>
      </c>
      <c r="E13" s="7" t="str">
        <f t="shared" si="0"/>
        <v>Significantly Different</v>
      </c>
      <c r="G13">
        <f t="shared" si="1"/>
        <v>4.8</v>
      </c>
      <c r="H13">
        <f t="shared" si="2"/>
        <v>6</v>
      </c>
      <c r="I13" t="str">
        <f t="shared" si="3"/>
        <v>+/-</v>
      </c>
      <c r="J13" t="str">
        <f t="shared" si="4"/>
        <v>0.1</v>
      </c>
      <c r="K13" s="1">
        <f t="shared" si="5"/>
        <v>6.0790273556231005E-2</v>
      </c>
      <c r="L13" s="1">
        <f t="shared" si="6"/>
        <v>-1</v>
      </c>
      <c r="M13" s="1">
        <f t="shared" si="7"/>
        <v>8.5970429323592404E-2</v>
      </c>
      <c r="N13" s="1">
        <f t="shared" si="8"/>
        <v>-11.631906550518707</v>
      </c>
      <c r="O13" t="s">
        <v>42</v>
      </c>
    </row>
    <row r="14" spans="1:16" x14ac:dyDescent="0.35">
      <c r="A14" s="11">
        <v>4</v>
      </c>
      <c r="B14" s="10" t="s">
        <v>29</v>
      </c>
      <c r="C14" s="9">
        <v>4.5999999999999996</v>
      </c>
      <c r="D14" s="8" t="s">
        <v>23</v>
      </c>
      <c r="E14" s="7" t="str">
        <f t="shared" si="0"/>
        <v>Significantly Different</v>
      </c>
      <c r="G14">
        <f t="shared" si="1"/>
        <v>4.5999999999999996</v>
      </c>
      <c r="H14">
        <f t="shared" si="2"/>
        <v>6</v>
      </c>
      <c r="I14" t="str">
        <f t="shared" si="3"/>
        <v>+/-</v>
      </c>
      <c r="J14" t="str">
        <f t="shared" si="4"/>
        <v>0.2</v>
      </c>
      <c r="K14" s="1">
        <f t="shared" si="5"/>
        <v>0.12158054711246201</v>
      </c>
      <c r="L14" s="1">
        <f t="shared" si="6"/>
        <v>-0.79999999999999982</v>
      </c>
      <c r="M14" s="1">
        <f t="shared" si="7"/>
        <v>0.1359311840425404</v>
      </c>
      <c r="N14" s="1">
        <f t="shared" si="8"/>
        <v>-5.8853309167794459</v>
      </c>
      <c r="O14" t="s">
        <v>58</v>
      </c>
    </row>
    <row r="15" spans="1:16" x14ac:dyDescent="0.35">
      <c r="A15" s="11">
        <v>4</v>
      </c>
      <c r="B15" s="10" t="s">
        <v>28</v>
      </c>
      <c r="C15" s="9">
        <v>4.5999999999999996</v>
      </c>
      <c r="D15" s="8" t="s">
        <v>12</v>
      </c>
      <c r="E15" s="7" t="str">
        <f t="shared" si="0"/>
        <v>Significantly Different</v>
      </c>
      <c r="G15">
        <f t="shared" si="1"/>
        <v>4.5999999999999996</v>
      </c>
      <c r="H15">
        <f t="shared" si="2"/>
        <v>6</v>
      </c>
      <c r="I15" t="str">
        <f t="shared" si="3"/>
        <v>+/-</v>
      </c>
      <c r="J15" t="str">
        <f t="shared" si="4"/>
        <v>0.4</v>
      </c>
      <c r="K15" s="1">
        <f t="shared" si="5"/>
        <v>0.24316109422492402</v>
      </c>
      <c r="L15" s="1">
        <f t="shared" si="6"/>
        <v>-0.79999999999999982</v>
      </c>
      <c r="M15" s="1">
        <f t="shared" si="7"/>
        <v>0.25064471888253259</v>
      </c>
      <c r="N15" s="1">
        <f t="shared" si="8"/>
        <v>-3.1917688254781407</v>
      </c>
      <c r="O15" t="s">
        <v>18</v>
      </c>
    </row>
    <row r="16" spans="1:16" x14ac:dyDescent="0.35">
      <c r="A16" s="11">
        <v>6</v>
      </c>
      <c r="B16" s="10" t="s">
        <v>26</v>
      </c>
      <c r="C16" s="9">
        <v>4.5</v>
      </c>
      <c r="D16" s="8" t="s">
        <v>23</v>
      </c>
      <c r="E16" s="7" t="str">
        <f t="shared" si="0"/>
        <v>Significantly Different</v>
      </c>
      <c r="G16">
        <f t="shared" si="1"/>
        <v>4.5</v>
      </c>
      <c r="H16">
        <f t="shared" si="2"/>
        <v>6</v>
      </c>
      <c r="I16" t="str">
        <f t="shared" si="3"/>
        <v>+/-</v>
      </c>
      <c r="J16" t="str">
        <f t="shared" si="4"/>
        <v>0.2</v>
      </c>
      <c r="K16" s="1">
        <f t="shared" si="5"/>
        <v>0.12158054711246201</v>
      </c>
      <c r="L16" s="1">
        <f t="shared" si="6"/>
        <v>-0.70000000000000018</v>
      </c>
      <c r="M16" s="1">
        <f t="shared" si="7"/>
        <v>0.1359311840425404</v>
      </c>
      <c r="N16" s="1">
        <f t="shared" si="8"/>
        <v>-5.149664552182017</v>
      </c>
      <c r="O16" t="s">
        <v>59</v>
      </c>
    </row>
    <row r="17" spans="1:15" x14ac:dyDescent="0.35">
      <c r="A17" s="11">
        <v>6</v>
      </c>
      <c r="B17" s="10" t="s">
        <v>31</v>
      </c>
      <c r="C17" s="9">
        <v>4.5</v>
      </c>
      <c r="D17" s="8" t="s">
        <v>23</v>
      </c>
      <c r="E17" s="7" t="str">
        <f t="shared" si="0"/>
        <v>Significantly Different</v>
      </c>
      <c r="G17">
        <f t="shared" si="1"/>
        <v>4.5</v>
      </c>
      <c r="H17">
        <f t="shared" si="2"/>
        <v>6</v>
      </c>
      <c r="I17" t="str">
        <f t="shared" si="3"/>
        <v>+/-</v>
      </c>
      <c r="J17" t="str">
        <f t="shared" si="4"/>
        <v>0.2</v>
      </c>
      <c r="K17" s="1">
        <f t="shared" si="5"/>
        <v>0.12158054711246201</v>
      </c>
      <c r="L17" s="1">
        <f t="shared" si="6"/>
        <v>-0.70000000000000018</v>
      </c>
      <c r="M17" s="1">
        <f t="shared" si="7"/>
        <v>0.1359311840425404</v>
      </c>
      <c r="N17" s="1">
        <f t="shared" si="8"/>
        <v>-5.149664552182017</v>
      </c>
      <c r="O17" t="s">
        <v>53</v>
      </c>
    </row>
    <row r="18" spans="1:15" x14ac:dyDescent="0.35">
      <c r="A18" s="11">
        <v>8</v>
      </c>
      <c r="B18" s="10" t="s">
        <v>42</v>
      </c>
      <c r="C18" s="9">
        <v>4.2</v>
      </c>
      <c r="D18" s="8" t="s">
        <v>41</v>
      </c>
      <c r="E18" s="7" t="str">
        <f t="shared" si="0"/>
        <v>Significantly Different</v>
      </c>
      <c r="G18">
        <f t="shared" si="1"/>
        <v>4.2</v>
      </c>
      <c r="H18">
        <f t="shared" si="2"/>
        <v>6</v>
      </c>
      <c r="I18" t="str">
        <f t="shared" si="3"/>
        <v>+/-</v>
      </c>
      <c r="J18" t="str">
        <f t="shared" si="4"/>
        <v>0.3</v>
      </c>
      <c r="K18" s="1">
        <f t="shared" si="5"/>
        <v>0.18237082066869301</v>
      </c>
      <c r="L18" s="1">
        <f t="shared" si="6"/>
        <v>-0.40000000000000036</v>
      </c>
      <c r="M18" s="1">
        <f t="shared" si="7"/>
        <v>0.19223572402239389</v>
      </c>
      <c r="N18" s="1">
        <f t="shared" si="8"/>
        <v>-2.0807787003907952</v>
      </c>
      <c r="O18" t="s">
        <v>48</v>
      </c>
    </row>
    <row r="19" spans="1:15" x14ac:dyDescent="0.35">
      <c r="A19" s="11">
        <v>8</v>
      </c>
      <c r="B19" s="10" t="s">
        <v>37</v>
      </c>
      <c r="C19" s="9">
        <v>4.2</v>
      </c>
      <c r="D19" s="8" t="s">
        <v>17</v>
      </c>
      <c r="E19" s="7" t="str">
        <f t="shared" si="0"/>
        <v>Significantly Different</v>
      </c>
      <c r="G19">
        <f t="shared" si="1"/>
        <v>4.2</v>
      </c>
      <c r="H19">
        <f t="shared" si="2"/>
        <v>6</v>
      </c>
      <c r="I19" t="str">
        <f t="shared" si="3"/>
        <v>+/-</v>
      </c>
      <c r="J19" t="str">
        <f t="shared" si="4"/>
        <v>0.1</v>
      </c>
      <c r="K19" s="1">
        <f t="shared" si="5"/>
        <v>6.0790273556231005E-2</v>
      </c>
      <c r="L19" s="1">
        <f t="shared" si="6"/>
        <v>-0.40000000000000036</v>
      </c>
      <c r="M19" s="1">
        <f t="shared" si="7"/>
        <v>8.5970429323592404E-2</v>
      </c>
      <c r="N19" s="1">
        <f t="shared" si="8"/>
        <v>-4.6527626202074872</v>
      </c>
      <c r="O19" t="s">
        <v>15</v>
      </c>
    </row>
    <row r="20" spans="1:15" x14ac:dyDescent="0.35">
      <c r="A20" s="11">
        <v>8</v>
      </c>
      <c r="B20" s="10" t="s">
        <v>27</v>
      </c>
      <c r="C20" s="9">
        <v>4.2</v>
      </c>
      <c r="D20" s="12" t="s">
        <v>41</v>
      </c>
      <c r="E20" s="7" t="str">
        <f t="shared" si="0"/>
        <v>Significantly Different</v>
      </c>
      <c r="G20">
        <f t="shared" si="1"/>
        <v>4.2</v>
      </c>
      <c r="H20">
        <f t="shared" si="2"/>
        <v>6</v>
      </c>
      <c r="I20" t="str">
        <f t="shared" si="3"/>
        <v>+/-</v>
      </c>
      <c r="J20" t="str">
        <f t="shared" si="4"/>
        <v>0.3</v>
      </c>
      <c r="K20" s="1">
        <f t="shared" si="5"/>
        <v>0.18237082066869301</v>
      </c>
      <c r="L20" s="1">
        <f t="shared" si="6"/>
        <v>-0.40000000000000036</v>
      </c>
      <c r="M20" s="1">
        <f t="shared" si="7"/>
        <v>0.19223572402239389</v>
      </c>
      <c r="N20" s="1">
        <f t="shared" si="8"/>
        <v>-2.0807787003907952</v>
      </c>
      <c r="O20" t="s">
        <v>37</v>
      </c>
    </row>
    <row r="21" spans="1:15" x14ac:dyDescent="0.35">
      <c r="A21" s="11">
        <v>11</v>
      </c>
      <c r="B21" s="10" t="s">
        <v>33</v>
      </c>
      <c r="C21" s="9">
        <v>4.0999999999999996</v>
      </c>
      <c r="D21" s="8" t="s">
        <v>17</v>
      </c>
      <c r="E21" s="7" t="str">
        <f t="shared" si="0"/>
        <v>Significantly Different</v>
      </c>
      <c r="G21">
        <f t="shared" si="1"/>
        <v>4.0999999999999996</v>
      </c>
      <c r="H21">
        <f t="shared" si="2"/>
        <v>6</v>
      </c>
      <c r="I21" t="str">
        <f t="shared" si="3"/>
        <v>+/-</v>
      </c>
      <c r="J21" t="str">
        <f t="shared" si="4"/>
        <v>0.1</v>
      </c>
      <c r="K21" s="1">
        <f t="shared" si="5"/>
        <v>6.0790273556231005E-2</v>
      </c>
      <c r="L21" s="1">
        <f t="shared" si="6"/>
        <v>-0.29999999999999982</v>
      </c>
      <c r="M21" s="1">
        <f t="shared" si="7"/>
        <v>8.5970429323592404E-2</v>
      </c>
      <c r="N21" s="1">
        <f t="shared" si="8"/>
        <v>-3.4895719651556099</v>
      </c>
      <c r="O21" t="s">
        <v>29</v>
      </c>
    </row>
    <row r="22" spans="1:15" x14ac:dyDescent="0.35">
      <c r="A22" s="11">
        <v>12</v>
      </c>
      <c r="B22" s="10" t="s">
        <v>44</v>
      </c>
      <c r="C22" s="9">
        <v>4</v>
      </c>
      <c r="D22" s="8" t="s">
        <v>10</v>
      </c>
      <c r="E22" s="7" t="str">
        <f t="shared" si="0"/>
        <v>Not Significantly Different</v>
      </c>
      <c r="G22">
        <f t="shared" si="1"/>
        <v>4</v>
      </c>
      <c r="H22">
        <f t="shared" si="2"/>
        <v>6</v>
      </c>
      <c r="I22" t="str">
        <f t="shared" si="3"/>
        <v>+/-</v>
      </c>
      <c r="J22" t="str">
        <f t="shared" si="4"/>
        <v>0.6</v>
      </c>
      <c r="K22" s="1">
        <f t="shared" si="5"/>
        <v>0.36474164133738601</v>
      </c>
      <c r="L22" s="1">
        <f t="shared" si="6"/>
        <v>-0.20000000000000018</v>
      </c>
      <c r="M22" s="1">
        <f t="shared" si="7"/>
        <v>0.36977279819442066</v>
      </c>
      <c r="N22" s="1">
        <f t="shared" si="8"/>
        <v>-0.54087266823462599</v>
      </c>
      <c r="O22" t="s">
        <v>13</v>
      </c>
    </row>
    <row r="23" spans="1:15" x14ac:dyDescent="0.35">
      <c r="A23" s="11">
        <v>12</v>
      </c>
      <c r="B23" s="10" t="s">
        <v>48</v>
      </c>
      <c r="C23" s="9">
        <v>4</v>
      </c>
      <c r="D23" s="8" t="s">
        <v>10</v>
      </c>
      <c r="E23" s="7" t="str">
        <f t="shared" si="0"/>
        <v>Not Significantly Different</v>
      </c>
      <c r="G23">
        <f t="shared" si="1"/>
        <v>4</v>
      </c>
      <c r="H23">
        <f t="shared" si="2"/>
        <v>6</v>
      </c>
      <c r="I23" t="str">
        <f t="shared" si="3"/>
        <v>+/-</v>
      </c>
      <c r="J23" t="str">
        <f t="shared" si="4"/>
        <v>0.6</v>
      </c>
      <c r="K23" s="1">
        <f t="shared" si="5"/>
        <v>0.36474164133738601</v>
      </c>
      <c r="L23" s="1">
        <f t="shared" si="6"/>
        <v>-0.20000000000000018</v>
      </c>
      <c r="M23" s="1">
        <f t="shared" si="7"/>
        <v>0.36977279819442066</v>
      </c>
      <c r="N23" s="1">
        <f t="shared" si="8"/>
        <v>-0.54087266823462599</v>
      </c>
      <c r="O23" t="s">
        <v>67</v>
      </c>
    </row>
    <row r="24" spans="1:15" x14ac:dyDescent="0.35">
      <c r="A24" s="11">
        <v>14</v>
      </c>
      <c r="B24" s="10" t="s">
        <v>36</v>
      </c>
      <c r="C24" s="9">
        <v>3.9</v>
      </c>
      <c r="D24" s="8" t="s">
        <v>10</v>
      </c>
      <c r="E24" s="7" t="str">
        <f t="shared" si="0"/>
        <v>Not Significantly Different</v>
      </c>
      <c r="G24">
        <f t="shared" si="1"/>
        <v>3.9</v>
      </c>
      <c r="H24">
        <f t="shared" si="2"/>
        <v>6</v>
      </c>
      <c r="I24" t="str">
        <f t="shared" si="3"/>
        <v>+/-</v>
      </c>
      <c r="J24" t="str">
        <f t="shared" si="4"/>
        <v>0.6</v>
      </c>
      <c r="K24" s="1">
        <f t="shared" si="5"/>
        <v>0.36474164133738601</v>
      </c>
      <c r="L24" s="1">
        <f t="shared" si="6"/>
        <v>-0.10000000000000009</v>
      </c>
      <c r="M24" s="1">
        <f t="shared" si="7"/>
        <v>0.36977279819442066</v>
      </c>
      <c r="N24" s="1">
        <f t="shared" si="8"/>
        <v>-0.27043633411731299</v>
      </c>
      <c r="O24" t="s">
        <v>50</v>
      </c>
    </row>
    <row r="25" spans="1:15" x14ac:dyDescent="0.35">
      <c r="A25" s="11">
        <v>15</v>
      </c>
      <c r="B25" s="10" t="s">
        <v>35</v>
      </c>
      <c r="C25" s="9">
        <v>3.8</v>
      </c>
      <c r="D25" s="8" t="s">
        <v>41</v>
      </c>
      <c r="E25" s="7" t="str">
        <f t="shared" si="0"/>
        <v>Not Significantly Different</v>
      </c>
      <c r="G25">
        <f t="shared" si="1"/>
        <v>3.8</v>
      </c>
      <c r="H25">
        <f t="shared" si="2"/>
        <v>6</v>
      </c>
      <c r="I25" t="str">
        <f t="shared" si="3"/>
        <v>+/-</v>
      </c>
      <c r="J25" t="str">
        <f t="shared" si="4"/>
        <v>0.3</v>
      </c>
      <c r="K25" s="1">
        <f t="shared" si="5"/>
        <v>0.18237082066869301</v>
      </c>
      <c r="L25" s="1">
        <f t="shared" si="6"/>
        <v>0</v>
      </c>
      <c r="M25" s="1">
        <f t="shared" si="7"/>
        <v>0.19223572402239389</v>
      </c>
      <c r="N25" s="1">
        <f t="shared" si="8"/>
        <v>0</v>
      </c>
      <c r="O25" t="s">
        <v>66</v>
      </c>
    </row>
    <row r="26" spans="1:15" x14ac:dyDescent="0.35">
      <c r="A26" s="11">
        <v>15</v>
      </c>
      <c r="B26" s="10" t="s">
        <v>21</v>
      </c>
      <c r="C26" s="9">
        <v>3.8</v>
      </c>
      <c r="D26" s="8" t="s">
        <v>12</v>
      </c>
      <c r="E26" s="7" t="str">
        <f t="shared" si="0"/>
        <v>Not Significantly Different</v>
      </c>
      <c r="G26">
        <f t="shared" si="1"/>
        <v>3.8</v>
      </c>
      <c r="H26">
        <f t="shared" si="2"/>
        <v>6</v>
      </c>
      <c r="I26" t="str">
        <f t="shared" si="3"/>
        <v>+/-</v>
      </c>
      <c r="J26" t="str">
        <f t="shared" si="4"/>
        <v>0.4</v>
      </c>
      <c r="K26" s="1">
        <f t="shared" si="5"/>
        <v>0.24316109422492402</v>
      </c>
      <c r="L26" s="1">
        <f t="shared" si="6"/>
        <v>0</v>
      </c>
      <c r="M26" s="1">
        <f t="shared" si="7"/>
        <v>0.25064471888253259</v>
      </c>
      <c r="N26" s="1">
        <f t="shared" si="8"/>
        <v>0</v>
      </c>
      <c r="O26" t="s">
        <v>65</v>
      </c>
    </row>
    <row r="27" spans="1:15" x14ac:dyDescent="0.35">
      <c r="A27" s="11">
        <v>17</v>
      </c>
      <c r="B27" s="10" t="s">
        <v>39</v>
      </c>
      <c r="C27" s="9">
        <v>3.7</v>
      </c>
      <c r="D27" s="8" t="s">
        <v>41</v>
      </c>
      <c r="E27" s="7" t="str">
        <f t="shared" si="0"/>
        <v>Not Significantly Different</v>
      </c>
      <c r="G27">
        <f t="shared" si="1"/>
        <v>3.7</v>
      </c>
      <c r="H27">
        <f t="shared" si="2"/>
        <v>6</v>
      </c>
      <c r="I27" t="str">
        <f t="shared" si="3"/>
        <v>+/-</v>
      </c>
      <c r="J27" t="str">
        <f t="shared" si="4"/>
        <v>0.3</v>
      </c>
      <c r="K27" s="1">
        <f t="shared" si="5"/>
        <v>0.18237082066869301</v>
      </c>
      <c r="L27" s="1">
        <f t="shared" si="6"/>
        <v>9.9999999999999645E-2</v>
      </c>
      <c r="M27" s="1">
        <f t="shared" si="7"/>
        <v>0.19223572402239389</v>
      </c>
      <c r="N27" s="1">
        <f t="shared" si="8"/>
        <v>0.52019467509769657</v>
      </c>
      <c r="O27" t="s">
        <v>63</v>
      </c>
    </row>
    <row r="28" spans="1:15" x14ac:dyDescent="0.35">
      <c r="A28" s="11">
        <v>17</v>
      </c>
      <c r="B28" s="10" t="s">
        <v>56</v>
      </c>
      <c r="C28" s="9">
        <v>3.7</v>
      </c>
      <c r="D28" s="8" t="s">
        <v>23</v>
      </c>
      <c r="E28" s="7" t="str">
        <f t="shared" si="0"/>
        <v>Not Significantly Different</v>
      </c>
      <c r="G28">
        <f t="shared" si="1"/>
        <v>3.7</v>
      </c>
      <c r="H28">
        <f t="shared" si="2"/>
        <v>6</v>
      </c>
      <c r="I28" t="str">
        <f t="shared" si="3"/>
        <v>+/-</v>
      </c>
      <c r="J28" t="str">
        <f t="shared" si="4"/>
        <v>0.2</v>
      </c>
      <c r="K28" s="1">
        <f t="shared" si="5"/>
        <v>0.12158054711246201</v>
      </c>
      <c r="L28" s="1">
        <f t="shared" si="6"/>
        <v>9.9999999999999645E-2</v>
      </c>
      <c r="M28" s="1">
        <f t="shared" si="7"/>
        <v>0.1359311840425404</v>
      </c>
      <c r="N28" s="1">
        <f t="shared" si="8"/>
        <v>0.73566636459742829</v>
      </c>
      <c r="O28" t="s">
        <v>64</v>
      </c>
    </row>
    <row r="29" spans="1:15" x14ac:dyDescent="0.35">
      <c r="A29" s="11">
        <v>19</v>
      </c>
      <c r="B29" s="10" t="s">
        <v>22</v>
      </c>
      <c r="C29" s="9">
        <v>3.6</v>
      </c>
      <c r="D29" s="8" t="s">
        <v>23</v>
      </c>
      <c r="E29" s="7" t="str">
        <f t="shared" si="0"/>
        <v>Not Significantly Different</v>
      </c>
      <c r="G29">
        <f t="shared" si="1"/>
        <v>3.6</v>
      </c>
      <c r="H29">
        <f t="shared" si="2"/>
        <v>6</v>
      </c>
      <c r="I29" t="str">
        <f t="shared" si="3"/>
        <v>+/-</v>
      </c>
      <c r="J29" t="str">
        <f t="shared" si="4"/>
        <v>0.2</v>
      </c>
      <c r="K29" s="1">
        <f t="shared" si="5"/>
        <v>0.12158054711246201</v>
      </c>
      <c r="L29" s="1">
        <f t="shared" si="6"/>
        <v>0.19999999999999973</v>
      </c>
      <c r="M29" s="1">
        <f t="shared" si="7"/>
        <v>0.1359311840425404</v>
      </c>
      <c r="N29" s="1">
        <f t="shared" si="8"/>
        <v>1.4713327291948597</v>
      </c>
      <c r="O29" t="s">
        <v>39</v>
      </c>
    </row>
    <row r="30" spans="1:15" x14ac:dyDescent="0.35">
      <c r="A30" s="11">
        <v>20</v>
      </c>
      <c r="B30" s="10" t="s">
        <v>51</v>
      </c>
      <c r="C30" s="9">
        <v>3.4</v>
      </c>
      <c r="D30" s="8" t="s">
        <v>41</v>
      </c>
      <c r="E30" s="7" t="str">
        <f t="shared" si="0"/>
        <v>Significantly Different</v>
      </c>
      <c r="G30">
        <f t="shared" si="1"/>
        <v>3.4</v>
      </c>
      <c r="H30">
        <f t="shared" si="2"/>
        <v>6</v>
      </c>
      <c r="I30" t="str">
        <f t="shared" si="3"/>
        <v>+/-</v>
      </c>
      <c r="J30" t="str">
        <f t="shared" si="4"/>
        <v>0.3</v>
      </c>
      <c r="K30" s="1">
        <f t="shared" si="5"/>
        <v>0.18237082066869301</v>
      </c>
      <c r="L30" s="1">
        <f t="shared" si="6"/>
        <v>0.39999999999999991</v>
      </c>
      <c r="M30" s="1">
        <f t="shared" si="7"/>
        <v>0.19223572402239389</v>
      </c>
      <c r="N30" s="1">
        <f t="shared" si="8"/>
        <v>2.0807787003907929</v>
      </c>
      <c r="O30" t="s">
        <v>62</v>
      </c>
    </row>
    <row r="31" spans="1:15" x14ac:dyDescent="0.35">
      <c r="A31" s="11">
        <v>20</v>
      </c>
      <c r="B31" s="10" t="s">
        <v>50</v>
      </c>
      <c r="C31" s="9">
        <v>3.4</v>
      </c>
      <c r="D31" s="8" t="s">
        <v>17</v>
      </c>
      <c r="E31" s="7" t="str">
        <f t="shared" si="0"/>
        <v>Significantly Different</v>
      </c>
      <c r="G31">
        <f t="shared" si="1"/>
        <v>3.4</v>
      </c>
      <c r="H31">
        <f t="shared" si="2"/>
        <v>6</v>
      </c>
      <c r="I31" t="str">
        <f t="shared" si="3"/>
        <v>+/-</v>
      </c>
      <c r="J31" t="str">
        <f t="shared" si="4"/>
        <v>0.1</v>
      </c>
      <c r="K31" s="1">
        <f t="shared" si="5"/>
        <v>6.0790273556231005E-2</v>
      </c>
      <c r="L31" s="1">
        <f t="shared" si="6"/>
        <v>0.39999999999999991</v>
      </c>
      <c r="M31" s="1">
        <f t="shared" si="7"/>
        <v>8.5970429323592404E-2</v>
      </c>
      <c r="N31" s="1">
        <f t="shared" si="8"/>
        <v>4.6527626202074819</v>
      </c>
      <c r="O31" t="s">
        <v>26</v>
      </c>
    </row>
    <row r="32" spans="1:15" x14ac:dyDescent="0.35">
      <c r="A32" s="11">
        <v>22</v>
      </c>
      <c r="B32" s="10" t="s">
        <v>58</v>
      </c>
      <c r="C32" s="9">
        <v>3.3</v>
      </c>
      <c r="D32" s="8" t="s">
        <v>41</v>
      </c>
      <c r="E32" s="7" t="str">
        <f t="shared" si="0"/>
        <v>Significantly Different</v>
      </c>
      <c r="G32">
        <f t="shared" si="1"/>
        <v>3.3</v>
      </c>
      <c r="H32">
        <f t="shared" si="2"/>
        <v>6</v>
      </c>
      <c r="I32" t="str">
        <f t="shared" si="3"/>
        <v>+/-</v>
      </c>
      <c r="J32" t="str">
        <f t="shared" si="4"/>
        <v>0.3</v>
      </c>
      <c r="K32" s="1">
        <f t="shared" si="5"/>
        <v>0.18237082066869301</v>
      </c>
      <c r="L32" s="1">
        <f t="shared" si="6"/>
        <v>0.5</v>
      </c>
      <c r="M32" s="1">
        <f t="shared" si="7"/>
        <v>0.19223572402239389</v>
      </c>
      <c r="N32" s="1">
        <f t="shared" si="8"/>
        <v>2.6009733754884921</v>
      </c>
      <c r="O32" t="s">
        <v>56</v>
      </c>
    </row>
    <row r="33" spans="1:15" x14ac:dyDescent="0.35">
      <c r="A33" s="11">
        <v>22</v>
      </c>
      <c r="B33" s="10" t="s">
        <v>53</v>
      </c>
      <c r="C33" s="9">
        <v>3.3</v>
      </c>
      <c r="D33" s="8" t="s">
        <v>41</v>
      </c>
      <c r="E33" s="7" t="str">
        <f t="shared" si="0"/>
        <v>Significantly Different</v>
      </c>
      <c r="G33">
        <f t="shared" si="1"/>
        <v>3.3</v>
      </c>
      <c r="H33">
        <f t="shared" si="2"/>
        <v>6</v>
      </c>
      <c r="I33" t="str">
        <f t="shared" si="3"/>
        <v>+/-</v>
      </c>
      <c r="J33" t="str">
        <f t="shared" si="4"/>
        <v>0.3</v>
      </c>
      <c r="K33" s="1">
        <f t="shared" si="5"/>
        <v>0.18237082066869301</v>
      </c>
      <c r="L33" s="1">
        <f t="shared" si="6"/>
        <v>0.5</v>
      </c>
      <c r="M33" s="1">
        <f t="shared" si="7"/>
        <v>0.19223572402239389</v>
      </c>
      <c r="N33" s="1">
        <f t="shared" si="8"/>
        <v>2.6009733754884921</v>
      </c>
      <c r="O33" t="s">
        <v>61</v>
      </c>
    </row>
    <row r="34" spans="1:15" x14ac:dyDescent="0.35">
      <c r="A34" s="11">
        <v>22</v>
      </c>
      <c r="B34" s="10" t="s">
        <v>67</v>
      </c>
      <c r="C34" s="9">
        <v>3.3</v>
      </c>
      <c r="D34" s="8" t="s">
        <v>12</v>
      </c>
      <c r="E34" s="7" t="str">
        <f t="shared" si="0"/>
        <v>Significantly Different</v>
      </c>
      <c r="G34">
        <f t="shared" si="1"/>
        <v>3.3</v>
      </c>
      <c r="H34">
        <f t="shared" si="2"/>
        <v>6</v>
      </c>
      <c r="I34" t="str">
        <f t="shared" si="3"/>
        <v>+/-</v>
      </c>
      <c r="J34" t="str">
        <f t="shared" si="4"/>
        <v>0.4</v>
      </c>
      <c r="K34" s="1">
        <f t="shared" si="5"/>
        <v>0.24316109422492402</v>
      </c>
      <c r="L34" s="1">
        <f t="shared" si="6"/>
        <v>0.5</v>
      </c>
      <c r="M34" s="1">
        <f t="shared" si="7"/>
        <v>0.25064471888253259</v>
      </c>
      <c r="N34" s="1">
        <f t="shared" si="8"/>
        <v>1.9948555159238384</v>
      </c>
      <c r="O34" t="s">
        <v>60</v>
      </c>
    </row>
    <row r="35" spans="1:15" x14ac:dyDescent="0.35">
      <c r="A35" s="11">
        <v>22</v>
      </c>
      <c r="B35" s="10" t="s">
        <v>34</v>
      </c>
      <c r="C35" s="9">
        <v>3.3</v>
      </c>
      <c r="D35" s="8" t="s">
        <v>23</v>
      </c>
      <c r="E35" s="7" t="str">
        <f t="shared" si="0"/>
        <v>Significantly Different</v>
      </c>
      <c r="G35">
        <f t="shared" si="1"/>
        <v>3.3</v>
      </c>
      <c r="H35">
        <f t="shared" si="2"/>
        <v>6</v>
      </c>
      <c r="I35" t="str">
        <f t="shared" si="3"/>
        <v>+/-</v>
      </c>
      <c r="J35" t="str">
        <f t="shared" si="4"/>
        <v>0.2</v>
      </c>
      <c r="K35" s="1">
        <f t="shared" si="5"/>
        <v>0.12158054711246201</v>
      </c>
      <c r="L35" s="1">
        <f t="shared" si="6"/>
        <v>0.5</v>
      </c>
      <c r="M35" s="1">
        <f t="shared" si="7"/>
        <v>0.1359311840425404</v>
      </c>
      <c r="N35" s="1">
        <f t="shared" si="8"/>
        <v>3.6783318229871544</v>
      </c>
      <c r="O35" t="s">
        <v>35</v>
      </c>
    </row>
    <row r="36" spans="1:15" x14ac:dyDescent="0.35">
      <c r="A36" s="11">
        <v>22</v>
      </c>
      <c r="B36" s="10" t="s">
        <v>30</v>
      </c>
      <c r="C36" s="9">
        <v>3.3</v>
      </c>
      <c r="D36" s="8" t="s">
        <v>23</v>
      </c>
      <c r="E36" s="7" t="str">
        <f t="shared" si="0"/>
        <v>Significantly Different</v>
      </c>
      <c r="G36">
        <f t="shared" si="1"/>
        <v>3.3</v>
      </c>
      <c r="H36">
        <f t="shared" si="2"/>
        <v>6</v>
      </c>
      <c r="I36" t="str">
        <f t="shared" si="3"/>
        <v>+/-</v>
      </c>
      <c r="J36" t="str">
        <f t="shared" si="4"/>
        <v>0.2</v>
      </c>
      <c r="K36" s="1">
        <f t="shared" si="5"/>
        <v>0.12158054711246201</v>
      </c>
      <c r="L36" s="1">
        <f t="shared" si="6"/>
        <v>0.5</v>
      </c>
      <c r="M36" s="1">
        <f t="shared" si="7"/>
        <v>0.1359311840425404</v>
      </c>
      <c r="N36" s="1">
        <f t="shared" si="8"/>
        <v>3.6783318229871544</v>
      </c>
      <c r="O36" t="s">
        <v>57</v>
      </c>
    </row>
    <row r="37" spans="1:15" x14ac:dyDescent="0.35">
      <c r="A37" s="11">
        <v>22</v>
      </c>
      <c r="B37" s="10" t="s">
        <v>19</v>
      </c>
      <c r="C37" s="9">
        <v>3.3</v>
      </c>
      <c r="D37" s="8" t="s">
        <v>23</v>
      </c>
      <c r="E37" s="7" t="str">
        <f t="shared" si="0"/>
        <v>Significantly Different</v>
      </c>
      <c r="G37">
        <f t="shared" si="1"/>
        <v>3.3</v>
      </c>
      <c r="H37">
        <f t="shared" si="2"/>
        <v>6</v>
      </c>
      <c r="I37" t="str">
        <f t="shared" si="3"/>
        <v>+/-</v>
      </c>
      <c r="J37" t="str">
        <f t="shared" si="4"/>
        <v>0.2</v>
      </c>
      <c r="K37" s="1">
        <f t="shared" si="5"/>
        <v>0.12158054711246201</v>
      </c>
      <c r="L37" s="1">
        <f t="shared" si="6"/>
        <v>0.5</v>
      </c>
      <c r="M37" s="1">
        <f t="shared" si="7"/>
        <v>0.1359311840425404</v>
      </c>
      <c r="N37" s="1">
        <f t="shared" si="8"/>
        <v>3.6783318229871544</v>
      </c>
      <c r="O37" t="s">
        <v>55</v>
      </c>
    </row>
    <row r="38" spans="1:15" x14ac:dyDescent="0.35">
      <c r="A38" s="11">
        <v>28</v>
      </c>
      <c r="B38" s="10" t="s">
        <v>43</v>
      </c>
      <c r="C38" s="9">
        <v>3.2</v>
      </c>
      <c r="D38" s="8" t="s">
        <v>23</v>
      </c>
      <c r="E38" s="7" t="str">
        <f t="shared" si="0"/>
        <v>Significantly Different</v>
      </c>
      <c r="G38">
        <f t="shared" si="1"/>
        <v>3.2</v>
      </c>
      <c r="H38">
        <f t="shared" si="2"/>
        <v>6</v>
      </c>
      <c r="I38" t="str">
        <f t="shared" si="3"/>
        <v>+/-</v>
      </c>
      <c r="J38" t="str">
        <f t="shared" si="4"/>
        <v>0.2</v>
      </c>
      <c r="K38" s="1">
        <f t="shared" si="5"/>
        <v>0.12158054711246201</v>
      </c>
      <c r="L38" s="1">
        <f t="shared" si="6"/>
        <v>0.59999999999999964</v>
      </c>
      <c r="M38" s="1">
        <f t="shared" si="7"/>
        <v>0.1359311840425404</v>
      </c>
      <c r="N38" s="1">
        <f t="shared" si="8"/>
        <v>4.4139981875845828</v>
      </c>
      <c r="O38" t="s">
        <v>54</v>
      </c>
    </row>
    <row r="39" spans="1:15" x14ac:dyDescent="0.35">
      <c r="A39" s="11">
        <v>28</v>
      </c>
      <c r="B39" s="10" t="s">
        <v>38</v>
      </c>
      <c r="C39" s="9">
        <v>3.2</v>
      </c>
      <c r="D39" s="8" t="s">
        <v>17</v>
      </c>
      <c r="E39" s="7" t="str">
        <f t="shared" si="0"/>
        <v>Significantly Different</v>
      </c>
      <c r="G39">
        <f t="shared" si="1"/>
        <v>3.2</v>
      </c>
      <c r="H39">
        <f t="shared" si="2"/>
        <v>6</v>
      </c>
      <c r="I39" t="str">
        <f t="shared" si="3"/>
        <v>+/-</v>
      </c>
      <c r="J39" t="str">
        <f t="shared" si="4"/>
        <v>0.1</v>
      </c>
      <c r="K39" s="1">
        <f t="shared" si="5"/>
        <v>6.0790273556231005E-2</v>
      </c>
      <c r="L39" s="1">
        <f t="shared" si="6"/>
        <v>0.59999999999999964</v>
      </c>
      <c r="M39" s="1">
        <f t="shared" si="7"/>
        <v>8.5970429323592404E-2</v>
      </c>
      <c r="N39" s="1">
        <f t="shared" si="8"/>
        <v>6.9791439303112197</v>
      </c>
      <c r="O39" t="s">
        <v>28</v>
      </c>
    </row>
    <row r="40" spans="1:15" x14ac:dyDescent="0.35">
      <c r="A40" s="11">
        <v>30</v>
      </c>
      <c r="B40" s="10" t="s">
        <v>59</v>
      </c>
      <c r="C40" s="9">
        <v>3</v>
      </c>
      <c r="D40" s="8" t="s">
        <v>23</v>
      </c>
      <c r="E40" s="7" t="str">
        <f t="shared" si="0"/>
        <v>Significantly Different</v>
      </c>
      <c r="G40">
        <f t="shared" si="1"/>
        <v>3</v>
      </c>
      <c r="H40">
        <f t="shared" si="2"/>
        <v>6</v>
      </c>
      <c r="I40" t="str">
        <f t="shared" si="3"/>
        <v>+/-</v>
      </c>
      <c r="J40" t="str">
        <f t="shared" si="4"/>
        <v>0.2</v>
      </c>
      <c r="K40" s="1">
        <f t="shared" si="5"/>
        <v>0.12158054711246201</v>
      </c>
      <c r="L40" s="1">
        <f t="shared" si="6"/>
        <v>0.79999999999999982</v>
      </c>
      <c r="M40" s="1">
        <f t="shared" si="7"/>
        <v>0.1359311840425404</v>
      </c>
      <c r="N40" s="1">
        <f t="shared" si="8"/>
        <v>5.8853309167794459</v>
      </c>
      <c r="O40" t="s">
        <v>52</v>
      </c>
    </row>
    <row r="41" spans="1:15" x14ac:dyDescent="0.35">
      <c r="A41" s="11">
        <v>30</v>
      </c>
      <c r="B41" s="10" t="s">
        <v>64</v>
      </c>
      <c r="C41" s="9">
        <v>3</v>
      </c>
      <c r="D41" s="8" t="s">
        <v>23</v>
      </c>
      <c r="E41" s="7" t="str">
        <f t="shared" si="0"/>
        <v>Significantly Different</v>
      </c>
      <c r="G41">
        <f t="shared" si="1"/>
        <v>3</v>
      </c>
      <c r="H41">
        <f t="shared" si="2"/>
        <v>6</v>
      </c>
      <c r="I41" t="str">
        <f t="shared" si="3"/>
        <v>+/-</v>
      </c>
      <c r="J41" t="str">
        <f t="shared" si="4"/>
        <v>0.2</v>
      </c>
      <c r="K41" s="1">
        <f t="shared" si="5"/>
        <v>0.12158054711246201</v>
      </c>
      <c r="L41" s="1">
        <f t="shared" si="6"/>
        <v>0.79999999999999982</v>
      </c>
      <c r="M41" s="1">
        <f t="shared" si="7"/>
        <v>0.1359311840425404</v>
      </c>
      <c r="N41" s="1">
        <f t="shared" si="8"/>
        <v>5.8853309167794459</v>
      </c>
      <c r="O41" t="s">
        <v>31</v>
      </c>
    </row>
    <row r="42" spans="1:15" x14ac:dyDescent="0.35">
      <c r="A42" s="11">
        <v>30</v>
      </c>
      <c r="B42" s="10" t="s">
        <v>49</v>
      </c>
      <c r="C42" s="9">
        <v>3</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0.79999999999999982</v>
      </c>
      <c r="M42" s="1">
        <f t="shared" ref="M42:M62" si="16">IF(AND(ISNUMBER(K42),ISNUMBER($I$7)),SQRT(K42^2+($I$7)^2),"N/A")</f>
        <v>0.1359311840425404</v>
      </c>
      <c r="N42" s="1">
        <f t="shared" ref="N42:N73" si="17">IF(AND(ISNUMBER(L42),ISNUMBER(M42),M42&lt;&gt;0),L42/M42,"NA")</f>
        <v>5.8853309167794459</v>
      </c>
      <c r="O42" t="s">
        <v>21</v>
      </c>
    </row>
    <row r="43" spans="1:15" x14ac:dyDescent="0.35">
      <c r="A43" s="11">
        <v>33</v>
      </c>
      <c r="B43" s="10" t="s">
        <v>15</v>
      </c>
      <c r="C43" s="9">
        <v>2.9</v>
      </c>
      <c r="D43" s="8" t="s">
        <v>47</v>
      </c>
      <c r="E43" s="7" t="str">
        <f t="shared" si="9"/>
        <v>Significantly Different</v>
      </c>
      <c r="G43">
        <f t="shared" si="10"/>
        <v>2.9</v>
      </c>
      <c r="H43">
        <f t="shared" si="11"/>
        <v>6</v>
      </c>
      <c r="I43" t="str">
        <f t="shared" si="12"/>
        <v>+/-</v>
      </c>
      <c r="J43" t="str">
        <f t="shared" si="13"/>
        <v>0.5</v>
      </c>
      <c r="K43" s="1">
        <f t="shared" si="14"/>
        <v>0.303951367781155</v>
      </c>
      <c r="L43" s="1">
        <f t="shared" si="15"/>
        <v>0.89999999999999991</v>
      </c>
      <c r="M43" s="1">
        <f t="shared" si="16"/>
        <v>0.30997079109986531</v>
      </c>
      <c r="N43" s="1">
        <f t="shared" si="17"/>
        <v>2.9034993807208145</v>
      </c>
      <c r="O43" t="s">
        <v>33</v>
      </c>
    </row>
    <row r="44" spans="1:15" x14ac:dyDescent="0.35">
      <c r="A44" s="11">
        <v>33</v>
      </c>
      <c r="B44" s="10" t="s">
        <v>61</v>
      </c>
      <c r="C44" s="9">
        <v>2.9</v>
      </c>
      <c r="D44" s="8" t="s">
        <v>17</v>
      </c>
      <c r="E44" s="7" t="str">
        <f t="shared" si="9"/>
        <v>Significantly Different</v>
      </c>
      <c r="G44">
        <f t="shared" si="10"/>
        <v>2.9</v>
      </c>
      <c r="H44">
        <f t="shared" si="11"/>
        <v>6</v>
      </c>
      <c r="I44" t="str">
        <f t="shared" si="12"/>
        <v>+/-</v>
      </c>
      <c r="J44" t="str">
        <f t="shared" si="13"/>
        <v>0.1</v>
      </c>
      <c r="K44" s="1">
        <f t="shared" si="14"/>
        <v>6.0790273556231005E-2</v>
      </c>
      <c r="L44" s="1">
        <f t="shared" si="15"/>
        <v>0.89999999999999991</v>
      </c>
      <c r="M44" s="1">
        <f t="shared" si="16"/>
        <v>8.5970429323592404E-2</v>
      </c>
      <c r="N44" s="1">
        <f t="shared" si="17"/>
        <v>10.468715895466834</v>
      </c>
      <c r="O44" t="s">
        <v>49</v>
      </c>
    </row>
    <row r="45" spans="1:15" x14ac:dyDescent="0.35">
      <c r="A45" s="11">
        <v>33</v>
      </c>
      <c r="B45" s="10" t="s">
        <v>52</v>
      </c>
      <c r="C45" s="9">
        <v>2.9</v>
      </c>
      <c r="D45" s="8" t="s">
        <v>12</v>
      </c>
      <c r="E45" s="7" t="str">
        <f t="shared" si="9"/>
        <v>Significantly Different</v>
      </c>
      <c r="G45">
        <f t="shared" si="10"/>
        <v>2.9</v>
      </c>
      <c r="H45">
        <f t="shared" si="11"/>
        <v>6</v>
      </c>
      <c r="I45" t="str">
        <f t="shared" si="12"/>
        <v>+/-</v>
      </c>
      <c r="J45" t="str">
        <f t="shared" si="13"/>
        <v>0.4</v>
      </c>
      <c r="K45" s="1">
        <f t="shared" si="14"/>
        <v>0.24316109422492402</v>
      </c>
      <c r="L45" s="1">
        <f t="shared" si="15"/>
        <v>0.89999999999999991</v>
      </c>
      <c r="M45" s="1">
        <f t="shared" si="16"/>
        <v>0.25064471888253259</v>
      </c>
      <c r="N45" s="1">
        <f t="shared" si="17"/>
        <v>3.5907399286629089</v>
      </c>
      <c r="O45" t="s">
        <v>46</v>
      </c>
    </row>
    <row r="46" spans="1:15" x14ac:dyDescent="0.35">
      <c r="A46" s="11">
        <v>33</v>
      </c>
      <c r="B46" s="10" t="s">
        <v>40</v>
      </c>
      <c r="C46" s="9">
        <v>2.9</v>
      </c>
      <c r="D46" s="8" t="s">
        <v>23</v>
      </c>
      <c r="E46" s="7" t="str">
        <f t="shared" si="9"/>
        <v>Significantly Different</v>
      </c>
      <c r="G46">
        <f t="shared" si="10"/>
        <v>2.9</v>
      </c>
      <c r="H46">
        <f t="shared" si="11"/>
        <v>6</v>
      </c>
      <c r="I46" t="str">
        <f t="shared" si="12"/>
        <v>+/-</v>
      </c>
      <c r="J46" t="str">
        <f t="shared" si="13"/>
        <v>0.2</v>
      </c>
      <c r="K46" s="1">
        <f t="shared" si="14"/>
        <v>0.12158054711246201</v>
      </c>
      <c r="L46" s="1">
        <f t="shared" si="15"/>
        <v>0.89999999999999991</v>
      </c>
      <c r="M46" s="1">
        <f t="shared" si="16"/>
        <v>0.1359311840425404</v>
      </c>
      <c r="N46" s="1">
        <f t="shared" si="17"/>
        <v>6.6209972813768774</v>
      </c>
      <c r="O46" t="s">
        <v>45</v>
      </c>
    </row>
    <row r="47" spans="1:15" x14ac:dyDescent="0.35">
      <c r="A47" s="11">
        <v>37</v>
      </c>
      <c r="B47" s="10" t="s">
        <v>66</v>
      </c>
      <c r="C47" s="9">
        <v>2.8</v>
      </c>
      <c r="D47" s="8" t="s">
        <v>23</v>
      </c>
      <c r="E47" s="7" t="str">
        <f t="shared" si="9"/>
        <v>Significantly Different</v>
      </c>
      <c r="G47">
        <f t="shared" si="10"/>
        <v>2.8</v>
      </c>
      <c r="H47">
        <f t="shared" si="11"/>
        <v>6</v>
      </c>
      <c r="I47" t="str">
        <f t="shared" si="12"/>
        <v>+/-</v>
      </c>
      <c r="J47" t="str">
        <f t="shared" si="13"/>
        <v>0.2</v>
      </c>
      <c r="K47" s="1">
        <f t="shared" si="14"/>
        <v>0.12158054711246201</v>
      </c>
      <c r="L47" s="1">
        <f t="shared" si="15"/>
        <v>1</v>
      </c>
      <c r="M47" s="1">
        <f t="shared" si="16"/>
        <v>0.1359311840425404</v>
      </c>
      <c r="N47" s="1">
        <f t="shared" si="17"/>
        <v>7.3566636459743089</v>
      </c>
      <c r="O47" t="s">
        <v>43</v>
      </c>
    </row>
    <row r="48" spans="1:15" x14ac:dyDescent="0.35">
      <c r="A48" s="11">
        <v>38</v>
      </c>
      <c r="B48" s="10" t="s">
        <v>45</v>
      </c>
      <c r="C48" s="9">
        <v>2.7</v>
      </c>
      <c r="D48" s="8" t="s">
        <v>17</v>
      </c>
      <c r="E48" s="7" t="str">
        <f t="shared" si="9"/>
        <v>Significantly Different</v>
      </c>
      <c r="G48">
        <f t="shared" si="10"/>
        <v>2.7</v>
      </c>
      <c r="H48">
        <f t="shared" si="11"/>
        <v>6</v>
      </c>
      <c r="I48" t="str">
        <f t="shared" si="12"/>
        <v>+/-</v>
      </c>
      <c r="J48" t="str">
        <f t="shared" si="13"/>
        <v>0.1</v>
      </c>
      <c r="K48" s="1">
        <f t="shared" si="14"/>
        <v>6.0790273556231005E-2</v>
      </c>
      <c r="L48" s="1">
        <f t="shared" si="15"/>
        <v>1.0999999999999996</v>
      </c>
      <c r="M48" s="1">
        <f t="shared" si="16"/>
        <v>8.5970429323592404E-2</v>
      </c>
      <c r="N48" s="1">
        <f t="shared" si="17"/>
        <v>12.795097205570574</v>
      </c>
      <c r="O48" t="s">
        <v>40</v>
      </c>
    </row>
    <row r="49" spans="1:15" x14ac:dyDescent="0.35">
      <c r="A49" s="11">
        <v>39</v>
      </c>
      <c r="B49" s="10" t="s">
        <v>57</v>
      </c>
      <c r="C49" s="9">
        <v>2.5</v>
      </c>
      <c r="D49" s="8" t="s">
        <v>23</v>
      </c>
      <c r="E49" s="7" t="str">
        <f t="shared" si="9"/>
        <v>Significantly Different</v>
      </c>
      <c r="G49">
        <f t="shared" si="10"/>
        <v>2.5</v>
      </c>
      <c r="H49">
        <f t="shared" si="11"/>
        <v>6</v>
      </c>
      <c r="I49" t="str">
        <f t="shared" si="12"/>
        <v>+/-</v>
      </c>
      <c r="J49" t="str">
        <f t="shared" si="13"/>
        <v>0.2</v>
      </c>
      <c r="K49" s="1">
        <f t="shared" si="14"/>
        <v>0.12158054711246201</v>
      </c>
      <c r="L49" s="1">
        <f t="shared" si="15"/>
        <v>1.2999999999999998</v>
      </c>
      <c r="M49" s="1">
        <f t="shared" si="16"/>
        <v>0.1359311840425404</v>
      </c>
      <c r="N49" s="1">
        <f t="shared" si="17"/>
        <v>9.563662739766599</v>
      </c>
      <c r="O49" t="s">
        <v>38</v>
      </c>
    </row>
    <row r="50" spans="1:15" x14ac:dyDescent="0.35">
      <c r="A50" s="11">
        <v>39</v>
      </c>
      <c r="B50" s="10" t="s">
        <v>16</v>
      </c>
      <c r="C50" s="9">
        <v>2.5</v>
      </c>
      <c r="D50" s="8" t="s">
        <v>41</v>
      </c>
      <c r="E50" s="7" t="str">
        <f t="shared" si="9"/>
        <v>Significantly Different</v>
      </c>
      <c r="G50">
        <f t="shared" si="10"/>
        <v>2.5</v>
      </c>
      <c r="H50">
        <f t="shared" si="11"/>
        <v>6</v>
      </c>
      <c r="I50" t="str">
        <f t="shared" si="12"/>
        <v>+/-</v>
      </c>
      <c r="J50" t="str">
        <f t="shared" si="13"/>
        <v>0.3</v>
      </c>
      <c r="K50" s="1">
        <f t="shared" si="14"/>
        <v>0.18237082066869301</v>
      </c>
      <c r="L50" s="1">
        <f t="shared" si="15"/>
        <v>1.2999999999999998</v>
      </c>
      <c r="M50" s="1">
        <f t="shared" si="16"/>
        <v>0.19223572402239389</v>
      </c>
      <c r="N50" s="1">
        <f t="shared" si="17"/>
        <v>6.7625307762700784</v>
      </c>
      <c r="O50" t="s">
        <v>36</v>
      </c>
    </row>
    <row r="51" spans="1:15" x14ac:dyDescent="0.35">
      <c r="A51" s="11">
        <v>41</v>
      </c>
      <c r="B51" s="10" t="s">
        <v>63</v>
      </c>
      <c r="C51" s="9">
        <v>2.4</v>
      </c>
      <c r="D51" s="8" t="s">
        <v>23</v>
      </c>
      <c r="E51" s="7" t="str">
        <f t="shared" si="9"/>
        <v>Significantly Different</v>
      </c>
      <c r="G51">
        <f t="shared" si="10"/>
        <v>2.4</v>
      </c>
      <c r="H51">
        <f t="shared" si="11"/>
        <v>6</v>
      </c>
      <c r="I51" t="str">
        <f t="shared" si="12"/>
        <v>+/-</v>
      </c>
      <c r="J51" t="str">
        <f t="shared" si="13"/>
        <v>0.2</v>
      </c>
      <c r="K51" s="1">
        <f t="shared" si="14"/>
        <v>0.12158054711246201</v>
      </c>
      <c r="L51" s="1">
        <f t="shared" si="15"/>
        <v>1.4</v>
      </c>
      <c r="M51" s="1">
        <f t="shared" si="16"/>
        <v>0.1359311840425404</v>
      </c>
      <c r="N51" s="1">
        <f t="shared" si="17"/>
        <v>10.29932910436403</v>
      </c>
      <c r="O51" t="s">
        <v>34</v>
      </c>
    </row>
    <row r="52" spans="1:15" x14ac:dyDescent="0.35">
      <c r="A52" s="11">
        <v>42</v>
      </c>
      <c r="B52" s="10" t="s">
        <v>32</v>
      </c>
      <c r="C52" s="9">
        <v>2.2999999999999998</v>
      </c>
      <c r="D52" s="8" t="s">
        <v>12</v>
      </c>
      <c r="E52" s="7" t="str">
        <f t="shared" si="9"/>
        <v>Significantly Different</v>
      </c>
      <c r="G52">
        <f t="shared" si="10"/>
        <v>2.2999999999999998</v>
      </c>
      <c r="H52">
        <f t="shared" si="11"/>
        <v>6</v>
      </c>
      <c r="I52" t="str">
        <f t="shared" si="12"/>
        <v>+/-</v>
      </c>
      <c r="J52" t="str">
        <f t="shared" si="13"/>
        <v>0.4</v>
      </c>
      <c r="K52" s="1">
        <f t="shared" si="14"/>
        <v>0.24316109422492402</v>
      </c>
      <c r="L52" s="1">
        <f t="shared" si="15"/>
        <v>1.5</v>
      </c>
      <c r="M52" s="1">
        <f t="shared" si="16"/>
        <v>0.25064471888253259</v>
      </c>
      <c r="N52" s="1">
        <f t="shared" si="17"/>
        <v>5.9845665477715153</v>
      </c>
      <c r="O52" t="s">
        <v>32</v>
      </c>
    </row>
    <row r="53" spans="1:15" x14ac:dyDescent="0.35">
      <c r="A53" s="11">
        <v>43</v>
      </c>
      <c r="B53" s="10" t="s">
        <v>62</v>
      </c>
      <c r="C53" s="9">
        <v>2.1</v>
      </c>
      <c r="D53" s="8" t="s">
        <v>41</v>
      </c>
      <c r="E53" s="7" t="str">
        <f t="shared" si="9"/>
        <v>Significantly Different</v>
      </c>
      <c r="G53">
        <f t="shared" si="10"/>
        <v>2.1</v>
      </c>
      <c r="H53">
        <f t="shared" si="11"/>
        <v>6</v>
      </c>
      <c r="I53" t="str">
        <f t="shared" si="12"/>
        <v>+/-</v>
      </c>
      <c r="J53" t="str">
        <f t="shared" si="13"/>
        <v>0.3</v>
      </c>
      <c r="K53" s="1">
        <f t="shared" si="14"/>
        <v>0.18237082066869301</v>
      </c>
      <c r="L53" s="1">
        <f t="shared" si="15"/>
        <v>1.6999999999999997</v>
      </c>
      <c r="M53" s="1">
        <f t="shared" si="16"/>
        <v>0.19223572402239389</v>
      </c>
      <c r="N53" s="1">
        <f t="shared" si="17"/>
        <v>8.8433094766608704</v>
      </c>
      <c r="O53" t="s">
        <v>30</v>
      </c>
    </row>
    <row r="54" spans="1:15" x14ac:dyDescent="0.35">
      <c r="A54" s="11">
        <v>44</v>
      </c>
      <c r="B54" s="10" t="s">
        <v>60</v>
      </c>
      <c r="C54" s="9">
        <v>2</v>
      </c>
      <c r="D54" s="8" t="s">
        <v>17</v>
      </c>
      <c r="E54" s="7" t="str">
        <f t="shared" si="9"/>
        <v>Significantly Different</v>
      </c>
      <c r="G54">
        <f t="shared" si="10"/>
        <v>2</v>
      </c>
      <c r="H54">
        <f t="shared" si="11"/>
        <v>6</v>
      </c>
      <c r="I54" t="str">
        <f t="shared" si="12"/>
        <v>+/-</v>
      </c>
      <c r="J54" t="str">
        <f t="shared" si="13"/>
        <v>0.1</v>
      </c>
      <c r="K54" s="1">
        <f t="shared" si="14"/>
        <v>6.0790273556231005E-2</v>
      </c>
      <c r="L54" s="1">
        <f t="shared" si="15"/>
        <v>1.7999999999999998</v>
      </c>
      <c r="M54" s="1">
        <f t="shared" si="16"/>
        <v>8.5970429323592404E-2</v>
      </c>
      <c r="N54" s="1">
        <f t="shared" si="17"/>
        <v>20.937431790933669</v>
      </c>
      <c r="O54" t="s">
        <v>24</v>
      </c>
    </row>
    <row r="55" spans="1:15" x14ac:dyDescent="0.35">
      <c r="A55" s="11">
        <v>45</v>
      </c>
      <c r="B55" s="10" t="s">
        <v>54</v>
      </c>
      <c r="C55" s="9">
        <v>1.9</v>
      </c>
      <c r="D55" s="8" t="s">
        <v>23</v>
      </c>
      <c r="E55" s="7" t="str">
        <f t="shared" si="9"/>
        <v>Significantly Different</v>
      </c>
      <c r="G55">
        <f t="shared" si="10"/>
        <v>1.9</v>
      </c>
      <c r="H55">
        <f t="shared" si="11"/>
        <v>6</v>
      </c>
      <c r="I55" t="str">
        <f t="shared" si="12"/>
        <v>+/-</v>
      </c>
      <c r="J55" t="str">
        <f t="shared" si="13"/>
        <v>0.2</v>
      </c>
      <c r="K55" s="1">
        <f t="shared" si="14"/>
        <v>0.12158054711246201</v>
      </c>
      <c r="L55" s="1">
        <f t="shared" si="15"/>
        <v>1.9</v>
      </c>
      <c r="M55" s="1">
        <f t="shared" si="16"/>
        <v>0.1359311840425404</v>
      </c>
      <c r="N55" s="1">
        <f t="shared" si="17"/>
        <v>13.977660927351186</v>
      </c>
      <c r="O55" t="s">
        <v>27</v>
      </c>
    </row>
    <row r="56" spans="1:15" x14ac:dyDescent="0.35">
      <c r="A56" s="11">
        <v>45</v>
      </c>
      <c r="B56" s="10" t="s">
        <v>11</v>
      </c>
      <c r="C56" s="9">
        <v>1.9</v>
      </c>
      <c r="D56" s="8" t="s">
        <v>12</v>
      </c>
      <c r="E56" s="7" t="str">
        <f t="shared" si="9"/>
        <v>Significantly Different</v>
      </c>
      <c r="G56">
        <f t="shared" si="10"/>
        <v>1.9</v>
      </c>
      <c r="H56">
        <f t="shared" si="11"/>
        <v>6</v>
      </c>
      <c r="I56" t="str">
        <f t="shared" si="12"/>
        <v>+/-</v>
      </c>
      <c r="J56" t="str">
        <f t="shared" si="13"/>
        <v>0.4</v>
      </c>
      <c r="K56" s="1">
        <f t="shared" si="14"/>
        <v>0.24316109422492402</v>
      </c>
      <c r="L56" s="1">
        <f t="shared" si="15"/>
        <v>1.9</v>
      </c>
      <c r="M56" s="1">
        <f t="shared" si="16"/>
        <v>0.25064471888253259</v>
      </c>
      <c r="N56" s="1">
        <f t="shared" si="17"/>
        <v>7.5804509605105856</v>
      </c>
      <c r="O56" t="s">
        <v>25</v>
      </c>
    </row>
    <row r="57" spans="1:15" x14ac:dyDescent="0.35">
      <c r="A57" s="11">
        <v>47</v>
      </c>
      <c r="B57" s="10" t="s">
        <v>65</v>
      </c>
      <c r="C57" s="9">
        <v>1.8</v>
      </c>
      <c r="D57" s="8" t="s">
        <v>23</v>
      </c>
      <c r="E57" s="7" t="str">
        <f t="shared" si="9"/>
        <v>Significantly Different</v>
      </c>
      <c r="G57">
        <f t="shared" si="10"/>
        <v>1.8</v>
      </c>
      <c r="H57">
        <f t="shared" si="11"/>
        <v>6</v>
      </c>
      <c r="I57" t="str">
        <f t="shared" si="12"/>
        <v>+/-</v>
      </c>
      <c r="J57" t="str">
        <f t="shared" si="13"/>
        <v>0.2</v>
      </c>
      <c r="K57" s="1">
        <f t="shared" si="14"/>
        <v>0.12158054711246201</v>
      </c>
      <c r="L57" s="1">
        <f t="shared" si="15"/>
        <v>1.9999999999999998</v>
      </c>
      <c r="M57" s="1">
        <f t="shared" si="16"/>
        <v>0.1359311840425404</v>
      </c>
      <c r="N57" s="1">
        <f t="shared" si="17"/>
        <v>14.713327291948616</v>
      </c>
      <c r="O57" t="s">
        <v>22</v>
      </c>
    </row>
    <row r="58" spans="1:15" x14ac:dyDescent="0.35">
      <c r="A58" s="11">
        <v>48</v>
      </c>
      <c r="B58" s="10" t="s">
        <v>55</v>
      </c>
      <c r="C58" s="9">
        <v>1.7</v>
      </c>
      <c r="D58" s="8" t="s">
        <v>41</v>
      </c>
      <c r="E58" s="7" t="str">
        <f t="shared" si="9"/>
        <v>Significantly Different</v>
      </c>
      <c r="G58">
        <f t="shared" si="10"/>
        <v>1.7</v>
      </c>
      <c r="H58">
        <f t="shared" si="11"/>
        <v>6</v>
      </c>
      <c r="I58" t="str">
        <f t="shared" si="12"/>
        <v>+/-</v>
      </c>
      <c r="J58" t="str">
        <f t="shared" si="13"/>
        <v>0.3</v>
      </c>
      <c r="K58" s="1">
        <f t="shared" si="14"/>
        <v>0.18237082066869301</v>
      </c>
      <c r="L58" s="1">
        <f t="shared" si="15"/>
        <v>2.0999999999999996</v>
      </c>
      <c r="M58" s="1">
        <f t="shared" si="16"/>
        <v>0.19223572402239389</v>
      </c>
      <c r="N58" s="1">
        <f t="shared" si="17"/>
        <v>10.924088177051663</v>
      </c>
      <c r="O58" t="s">
        <v>19</v>
      </c>
    </row>
    <row r="59" spans="1:15" x14ac:dyDescent="0.35">
      <c r="A59" s="11">
        <v>48</v>
      </c>
      <c r="B59" s="10" t="s">
        <v>25</v>
      </c>
      <c r="C59" s="9">
        <v>1.7</v>
      </c>
      <c r="D59" s="8" t="s">
        <v>12</v>
      </c>
      <c r="E59" s="7" t="str">
        <f t="shared" si="9"/>
        <v>Significantly Different</v>
      </c>
      <c r="G59">
        <f t="shared" si="10"/>
        <v>1.7</v>
      </c>
      <c r="H59">
        <f t="shared" si="11"/>
        <v>6</v>
      </c>
      <c r="I59" t="str">
        <f t="shared" si="12"/>
        <v>+/-</v>
      </c>
      <c r="J59" t="str">
        <f t="shared" si="13"/>
        <v>0.4</v>
      </c>
      <c r="K59" s="1">
        <f t="shared" si="14"/>
        <v>0.24316109422492402</v>
      </c>
      <c r="L59" s="1">
        <f t="shared" si="15"/>
        <v>2.0999999999999996</v>
      </c>
      <c r="M59" s="1">
        <f t="shared" si="16"/>
        <v>0.25064471888253259</v>
      </c>
      <c r="N59" s="1">
        <f t="shared" si="17"/>
        <v>8.3783931668801195</v>
      </c>
      <c r="O59" t="s">
        <v>16</v>
      </c>
    </row>
    <row r="60" spans="1:15" x14ac:dyDescent="0.35">
      <c r="A60" s="11">
        <v>48</v>
      </c>
      <c r="B60" s="10" t="s">
        <v>14</v>
      </c>
      <c r="C60" s="9">
        <v>1.7</v>
      </c>
      <c r="D60" s="8" t="s">
        <v>17</v>
      </c>
      <c r="E60" s="7" t="str">
        <f t="shared" si="9"/>
        <v>Significantly Different</v>
      </c>
      <c r="G60">
        <f t="shared" si="10"/>
        <v>1.7</v>
      </c>
      <c r="H60">
        <f t="shared" si="11"/>
        <v>6</v>
      </c>
      <c r="I60" t="str">
        <f t="shared" si="12"/>
        <v>+/-</v>
      </c>
      <c r="J60" t="str">
        <f t="shared" si="13"/>
        <v>0.1</v>
      </c>
      <c r="K60" s="1">
        <f t="shared" si="14"/>
        <v>6.0790273556231005E-2</v>
      </c>
      <c r="L60" s="1">
        <f t="shared" si="15"/>
        <v>2.0999999999999996</v>
      </c>
      <c r="M60" s="1">
        <f t="shared" si="16"/>
        <v>8.5970429323592404E-2</v>
      </c>
      <c r="N60" s="1">
        <f t="shared" si="17"/>
        <v>24.427003756089281</v>
      </c>
      <c r="O60" t="s">
        <v>14</v>
      </c>
    </row>
    <row r="61" spans="1:15" x14ac:dyDescent="0.35">
      <c r="A61" s="11">
        <v>51</v>
      </c>
      <c r="B61" s="10" t="s">
        <v>46</v>
      </c>
      <c r="C61" s="9">
        <v>1.5</v>
      </c>
      <c r="D61" s="8" t="s">
        <v>12</v>
      </c>
      <c r="E61" s="7" t="str">
        <f t="shared" si="9"/>
        <v>Significantly Different</v>
      </c>
      <c r="G61">
        <f t="shared" si="10"/>
        <v>1.5</v>
      </c>
      <c r="H61">
        <f t="shared" si="11"/>
        <v>6</v>
      </c>
      <c r="I61" t="str">
        <f t="shared" si="12"/>
        <v>+/-</v>
      </c>
      <c r="J61" t="str">
        <f t="shared" si="13"/>
        <v>0.4</v>
      </c>
      <c r="K61" s="1">
        <f t="shared" si="14"/>
        <v>0.24316109422492402</v>
      </c>
      <c r="L61" s="1">
        <f t="shared" si="15"/>
        <v>2.2999999999999998</v>
      </c>
      <c r="M61" s="1">
        <f t="shared" si="16"/>
        <v>0.25064471888253259</v>
      </c>
      <c r="N61" s="1">
        <f t="shared" si="17"/>
        <v>9.1763353732496569</v>
      </c>
      <c r="O61" t="s">
        <v>11</v>
      </c>
    </row>
    <row r="62" spans="1:15" ht="15" thickBot="1" x14ac:dyDescent="0.4">
      <c r="A62" s="6"/>
      <c r="B62" s="5" t="s">
        <v>9</v>
      </c>
      <c r="C62" s="4">
        <v>4.3</v>
      </c>
      <c r="D62" s="3" t="s">
        <v>12</v>
      </c>
      <c r="E62" s="2" t="str">
        <f t="shared" si="9"/>
        <v>Significantly Different</v>
      </c>
      <c r="G62">
        <f t="shared" si="10"/>
        <v>4.3</v>
      </c>
      <c r="H62">
        <f t="shared" si="11"/>
        <v>6</v>
      </c>
      <c r="I62" t="str">
        <f t="shared" si="12"/>
        <v>+/-</v>
      </c>
      <c r="J62" t="str">
        <f t="shared" si="13"/>
        <v>0.4</v>
      </c>
      <c r="K62" s="1">
        <f t="shared" si="14"/>
        <v>0.24316109422492402</v>
      </c>
      <c r="L62" s="1">
        <f t="shared" si="15"/>
        <v>-0.5</v>
      </c>
      <c r="M62" s="1">
        <f t="shared" si="16"/>
        <v>0.25064471888253259</v>
      </c>
      <c r="N62" s="1">
        <f t="shared" si="17"/>
        <v>-1.9948555159238384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99" priority="1" operator="equal">
      <formula>"OTHER ERROR"</formula>
    </cfRule>
    <cfRule type="cellIs" dxfId="298" priority="2" operator="equal">
      <formula>"Statistical Test not applicable"</formula>
    </cfRule>
    <cfRule type="cellIs" dxfId="297" priority="3" operator="equal">
      <formula>"Geography Selected"</formula>
    </cfRule>
  </conditionalFormatting>
  <conditionalFormatting sqref="E10:J62">
    <cfRule type="cellIs" dxfId="296" priority="4" operator="equal">
      <formula>"Not Significantly Different"</formula>
    </cfRule>
  </conditionalFormatting>
  <conditionalFormatting sqref="F10:J62">
    <cfRule type="cellIs" dxfId="2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213A426-EAB8-4CA7-ACE5-037862CC1293}">
      <formula1>$O$10:$O$62</formula1>
    </dataValidation>
  </dataValidation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A037-C102-4C00-B582-48AC5A066748}">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215</v>
      </c>
    </row>
    <row r="2" spans="1:16" x14ac:dyDescent="0.35">
      <c r="A2" s="25" t="s">
        <v>92</v>
      </c>
      <c r="B2" t="s">
        <v>214</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37.1</v>
      </c>
      <c r="C6" t="s">
        <v>86</v>
      </c>
      <c r="H6" s="13" t="s">
        <v>85</v>
      </c>
      <c r="I6">
        <f>VLOOKUP($B$4,$B$9:$K$62,6,FALSE)</f>
        <v>37.1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37.1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37.1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54.6</v>
      </c>
      <c r="D11" s="12" t="s">
        <v>147</v>
      </c>
      <c r="E11" s="7" t="str">
        <f t="shared" si="0"/>
        <v>Significantly Different</v>
      </c>
      <c r="G11">
        <f t="shared" si="1"/>
        <v>54.6</v>
      </c>
      <c r="H11">
        <f t="shared" si="2"/>
        <v>6</v>
      </c>
      <c r="I11" t="str">
        <f t="shared" si="3"/>
        <v>+/-</v>
      </c>
      <c r="J11" t="str">
        <f t="shared" si="4"/>
        <v>1.8</v>
      </c>
      <c r="K11" s="1">
        <f t="shared" si="5"/>
        <v>1.094224924012158</v>
      </c>
      <c r="L11" s="1">
        <f t="shared" si="6"/>
        <v>-17.5</v>
      </c>
      <c r="M11" s="1">
        <f t="shared" si="7"/>
        <v>1.0959122417823675</v>
      </c>
      <c r="N11" s="1">
        <f t="shared" si="8"/>
        <v>-15.968431898833785</v>
      </c>
      <c r="O11" t="s">
        <v>51</v>
      </c>
    </row>
    <row r="12" spans="1:16" x14ac:dyDescent="0.35">
      <c r="A12" s="11">
        <v>2</v>
      </c>
      <c r="B12" s="10" t="s">
        <v>18</v>
      </c>
      <c r="C12" s="9">
        <v>41.4</v>
      </c>
      <c r="D12" s="8" t="s">
        <v>23</v>
      </c>
      <c r="E12" s="7" t="str">
        <f t="shared" si="0"/>
        <v>Significantly Different</v>
      </c>
      <c r="G12">
        <f t="shared" si="1"/>
        <v>41.4</v>
      </c>
      <c r="H12">
        <f t="shared" si="2"/>
        <v>6</v>
      </c>
      <c r="I12" t="str">
        <f t="shared" si="3"/>
        <v>+/-</v>
      </c>
      <c r="J12" t="str">
        <f t="shared" si="4"/>
        <v>0.2</v>
      </c>
      <c r="K12" s="1">
        <f t="shared" si="5"/>
        <v>0.12158054711246201</v>
      </c>
      <c r="L12" s="1">
        <f t="shared" si="6"/>
        <v>-4.2999999999999972</v>
      </c>
      <c r="M12" s="1">
        <f t="shared" si="7"/>
        <v>0.1359311840425404</v>
      </c>
      <c r="N12" s="1">
        <f t="shared" si="8"/>
        <v>-31.633653677689505</v>
      </c>
      <c r="O12" t="s">
        <v>44</v>
      </c>
    </row>
    <row r="13" spans="1:16" x14ac:dyDescent="0.35">
      <c r="A13" s="11">
        <v>3</v>
      </c>
      <c r="B13" s="10" t="s">
        <v>33</v>
      </c>
      <c r="C13" s="9">
        <v>41.3</v>
      </c>
      <c r="D13" s="8" t="s">
        <v>41</v>
      </c>
      <c r="E13" s="7" t="str">
        <f t="shared" si="0"/>
        <v>Significantly Different</v>
      </c>
      <c r="G13">
        <f t="shared" si="1"/>
        <v>41.3</v>
      </c>
      <c r="H13">
        <f t="shared" si="2"/>
        <v>6</v>
      </c>
      <c r="I13" t="str">
        <f t="shared" si="3"/>
        <v>+/-</v>
      </c>
      <c r="J13" t="str">
        <f t="shared" si="4"/>
        <v>0.3</v>
      </c>
      <c r="K13" s="1">
        <f t="shared" si="5"/>
        <v>0.18237082066869301</v>
      </c>
      <c r="L13" s="1">
        <f t="shared" si="6"/>
        <v>-4.1999999999999957</v>
      </c>
      <c r="M13" s="1">
        <f t="shared" si="7"/>
        <v>0.19223572402239389</v>
      </c>
      <c r="N13" s="1">
        <f t="shared" si="8"/>
        <v>-21.848176354103309</v>
      </c>
      <c r="O13" t="s">
        <v>42</v>
      </c>
    </row>
    <row r="14" spans="1:16" x14ac:dyDescent="0.35">
      <c r="A14" s="11">
        <v>4</v>
      </c>
      <c r="B14" s="10" t="s">
        <v>36</v>
      </c>
      <c r="C14" s="9">
        <v>40.200000000000003</v>
      </c>
      <c r="D14" s="8" t="s">
        <v>118</v>
      </c>
      <c r="E14" s="7" t="str">
        <f t="shared" si="0"/>
        <v>Significantly Different</v>
      </c>
      <c r="G14">
        <f t="shared" si="1"/>
        <v>40.200000000000003</v>
      </c>
      <c r="H14">
        <f t="shared" si="2"/>
        <v>6</v>
      </c>
      <c r="I14" t="str">
        <f t="shared" si="3"/>
        <v>+/-</v>
      </c>
      <c r="J14" t="str">
        <f t="shared" si="4"/>
        <v>1.2</v>
      </c>
      <c r="K14" s="1">
        <f t="shared" si="5"/>
        <v>0.72948328267477203</v>
      </c>
      <c r="L14" s="1">
        <f t="shared" si="6"/>
        <v>-3.1000000000000014</v>
      </c>
      <c r="M14" s="1">
        <f t="shared" si="7"/>
        <v>0.73201182849801194</v>
      </c>
      <c r="N14" s="1">
        <f t="shared" si="8"/>
        <v>-4.2349042451414709</v>
      </c>
      <c r="O14" t="s">
        <v>58</v>
      </c>
    </row>
    <row r="15" spans="1:16" x14ac:dyDescent="0.35">
      <c r="A15" s="11">
        <v>5</v>
      </c>
      <c r="B15" s="10" t="s">
        <v>56</v>
      </c>
      <c r="C15" s="9">
        <v>39.799999999999997</v>
      </c>
      <c r="D15" s="8" t="s">
        <v>47</v>
      </c>
      <c r="E15" s="7" t="str">
        <f t="shared" si="0"/>
        <v>Significantly Different</v>
      </c>
      <c r="G15">
        <f t="shared" si="1"/>
        <v>39.799999999999997</v>
      </c>
      <c r="H15">
        <f t="shared" si="2"/>
        <v>6</v>
      </c>
      <c r="I15" t="str">
        <f t="shared" si="3"/>
        <v>+/-</v>
      </c>
      <c r="J15" t="str">
        <f t="shared" si="4"/>
        <v>0.5</v>
      </c>
      <c r="K15" s="1">
        <f t="shared" si="5"/>
        <v>0.303951367781155</v>
      </c>
      <c r="L15" s="1">
        <f t="shared" si="6"/>
        <v>-2.6999999999999957</v>
      </c>
      <c r="M15" s="1">
        <f t="shared" si="7"/>
        <v>0.30997079109986531</v>
      </c>
      <c r="N15" s="1">
        <f t="shared" si="8"/>
        <v>-8.7104981421624306</v>
      </c>
      <c r="O15" t="s">
        <v>18</v>
      </c>
    </row>
    <row r="16" spans="1:16" x14ac:dyDescent="0.35">
      <c r="A16" s="11">
        <v>6</v>
      </c>
      <c r="B16" s="10" t="s">
        <v>39</v>
      </c>
      <c r="C16" s="9">
        <v>39.200000000000003</v>
      </c>
      <c r="D16" s="8" t="s">
        <v>10</v>
      </c>
      <c r="E16" s="7" t="str">
        <f t="shared" si="0"/>
        <v>Significantly Different</v>
      </c>
      <c r="G16">
        <f t="shared" si="1"/>
        <v>39.200000000000003</v>
      </c>
      <c r="H16">
        <f t="shared" si="2"/>
        <v>6</v>
      </c>
      <c r="I16" t="str">
        <f t="shared" si="3"/>
        <v>+/-</v>
      </c>
      <c r="J16" t="str">
        <f t="shared" si="4"/>
        <v>0.6</v>
      </c>
      <c r="K16" s="1">
        <f t="shared" si="5"/>
        <v>0.36474164133738601</v>
      </c>
      <c r="L16" s="1">
        <f t="shared" si="6"/>
        <v>-2.1000000000000014</v>
      </c>
      <c r="M16" s="1">
        <f t="shared" si="7"/>
        <v>0.36977279819442066</v>
      </c>
      <c r="N16" s="1">
        <f t="shared" si="8"/>
        <v>-5.6791630164635709</v>
      </c>
      <c r="O16" t="s">
        <v>59</v>
      </c>
    </row>
    <row r="17" spans="1:15" x14ac:dyDescent="0.35">
      <c r="A17" s="11">
        <v>7</v>
      </c>
      <c r="B17" s="10" t="s">
        <v>21</v>
      </c>
      <c r="C17" s="9">
        <v>38.799999999999997</v>
      </c>
      <c r="D17" s="8" t="s">
        <v>110</v>
      </c>
      <c r="E17" s="7" t="str">
        <f t="shared" si="0"/>
        <v>Significantly Different</v>
      </c>
      <c r="G17">
        <f t="shared" si="1"/>
        <v>38.799999999999997</v>
      </c>
      <c r="H17">
        <f t="shared" si="2"/>
        <v>6</v>
      </c>
      <c r="I17" t="str">
        <f t="shared" si="3"/>
        <v>+/-</v>
      </c>
      <c r="J17" t="str">
        <f t="shared" si="4"/>
        <v>1.1</v>
      </c>
      <c r="K17" s="1">
        <f t="shared" si="5"/>
        <v>0.66869300911854113</v>
      </c>
      <c r="L17" s="1">
        <f t="shared" si="6"/>
        <v>-1.6999999999999957</v>
      </c>
      <c r="M17" s="1">
        <f t="shared" si="7"/>
        <v>0.67145051776214359</v>
      </c>
      <c r="N17" s="1">
        <f t="shared" si="8"/>
        <v>-2.5318321380790239</v>
      </c>
      <c r="O17" t="s">
        <v>53</v>
      </c>
    </row>
    <row r="18" spans="1:15" x14ac:dyDescent="0.35">
      <c r="A18" s="11">
        <v>8</v>
      </c>
      <c r="B18" s="10" t="s">
        <v>53</v>
      </c>
      <c r="C18" s="9">
        <v>38.700000000000003</v>
      </c>
      <c r="D18" s="8" t="s">
        <v>47</v>
      </c>
      <c r="E18" s="7" t="str">
        <f t="shared" si="0"/>
        <v>Significantly Different</v>
      </c>
      <c r="G18">
        <f t="shared" si="1"/>
        <v>38.700000000000003</v>
      </c>
      <c r="H18">
        <f t="shared" si="2"/>
        <v>6</v>
      </c>
      <c r="I18" t="str">
        <f t="shared" si="3"/>
        <v>+/-</v>
      </c>
      <c r="J18" t="str">
        <f t="shared" si="4"/>
        <v>0.5</v>
      </c>
      <c r="K18" s="1">
        <f t="shared" si="5"/>
        <v>0.303951367781155</v>
      </c>
      <c r="L18" s="1">
        <f t="shared" si="6"/>
        <v>-1.6000000000000014</v>
      </c>
      <c r="M18" s="1">
        <f t="shared" si="7"/>
        <v>0.30997079109986531</v>
      </c>
      <c r="N18" s="1">
        <f t="shared" si="8"/>
        <v>-5.1617766768370092</v>
      </c>
      <c r="O18" t="s">
        <v>48</v>
      </c>
    </row>
    <row r="19" spans="1:15" x14ac:dyDescent="0.35">
      <c r="A19" s="11">
        <v>8</v>
      </c>
      <c r="B19" s="10" t="s">
        <v>50</v>
      </c>
      <c r="C19" s="9">
        <v>38.700000000000003</v>
      </c>
      <c r="D19" s="8" t="s">
        <v>41</v>
      </c>
      <c r="E19" s="7" t="str">
        <f t="shared" si="0"/>
        <v>Significantly Different</v>
      </c>
      <c r="G19">
        <f t="shared" si="1"/>
        <v>38.700000000000003</v>
      </c>
      <c r="H19">
        <f t="shared" si="2"/>
        <v>6</v>
      </c>
      <c r="I19" t="str">
        <f t="shared" si="3"/>
        <v>+/-</v>
      </c>
      <c r="J19" t="str">
        <f t="shared" si="4"/>
        <v>0.3</v>
      </c>
      <c r="K19" s="1">
        <f t="shared" si="5"/>
        <v>0.18237082066869301</v>
      </c>
      <c r="L19" s="1">
        <f t="shared" si="6"/>
        <v>-1.6000000000000014</v>
      </c>
      <c r="M19" s="1">
        <f t="shared" si="7"/>
        <v>0.19223572402239389</v>
      </c>
      <c r="N19" s="1">
        <f t="shared" si="8"/>
        <v>-8.3231148015631806</v>
      </c>
      <c r="O19" t="s">
        <v>15</v>
      </c>
    </row>
    <row r="20" spans="1:15" x14ac:dyDescent="0.35">
      <c r="A20" s="11">
        <v>10</v>
      </c>
      <c r="B20" s="10" t="s">
        <v>13</v>
      </c>
      <c r="C20" s="9">
        <v>38.5</v>
      </c>
      <c r="D20" s="12" t="s">
        <v>106</v>
      </c>
      <c r="E20" s="7" t="str">
        <f t="shared" si="0"/>
        <v>Significantly Different</v>
      </c>
      <c r="G20">
        <f t="shared" si="1"/>
        <v>38.5</v>
      </c>
      <c r="H20">
        <f t="shared" si="2"/>
        <v>6</v>
      </c>
      <c r="I20" t="str">
        <f t="shared" si="3"/>
        <v>+/-</v>
      </c>
      <c r="J20" t="str">
        <f t="shared" si="4"/>
        <v>0.9</v>
      </c>
      <c r="K20" s="1">
        <f t="shared" si="5"/>
        <v>0.54711246200607899</v>
      </c>
      <c r="L20" s="1">
        <f t="shared" si="6"/>
        <v>-1.3999999999999986</v>
      </c>
      <c r="M20" s="1">
        <f t="shared" si="7"/>
        <v>0.55047933970440222</v>
      </c>
      <c r="N20" s="1">
        <f t="shared" si="8"/>
        <v>-2.5432380455037134</v>
      </c>
      <c r="O20" t="s">
        <v>37</v>
      </c>
    </row>
    <row r="21" spans="1:15" x14ac:dyDescent="0.35">
      <c r="A21" s="11">
        <v>10</v>
      </c>
      <c r="B21" s="10" t="s">
        <v>46</v>
      </c>
      <c r="C21" s="9">
        <v>38.5</v>
      </c>
      <c r="D21" s="8" t="s">
        <v>117</v>
      </c>
      <c r="E21" s="7" t="str">
        <f t="shared" si="0"/>
        <v>Significantly Different</v>
      </c>
      <c r="G21">
        <f t="shared" si="1"/>
        <v>38.5</v>
      </c>
      <c r="H21">
        <f t="shared" si="2"/>
        <v>6</v>
      </c>
      <c r="I21" t="str">
        <f t="shared" si="3"/>
        <v>+/-</v>
      </c>
      <c r="J21" t="str">
        <f t="shared" si="4"/>
        <v>1.3</v>
      </c>
      <c r="K21" s="1">
        <f t="shared" si="5"/>
        <v>0.79027355623100304</v>
      </c>
      <c r="L21" s="1">
        <f t="shared" si="6"/>
        <v>-1.3999999999999986</v>
      </c>
      <c r="M21" s="1">
        <f t="shared" si="7"/>
        <v>0.79260819516141623</v>
      </c>
      <c r="N21" s="1">
        <f t="shared" si="8"/>
        <v>-1.7663203693154923</v>
      </c>
      <c r="O21" t="s">
        <v>29</v>
      </c>
    </row>
    <row r="22" spans="1:15" x14ac:dyDescent="0.35">
      <c r="A22" s="11">
        <v>12</v>
      </c>
      <c r="B22" s="10" t="s">
        <v>28</v>
      </c>
      <c r="C22" s="9">
        <v>38.299999999999997</v>
      </c>
      <c r="D22" s="8" t="s">
        <v>20</v>
      </c>
      <c r="E22" s="7" t="str">
        <f t="shared" si="0"/>
        <v>Significantly Different</v>
      </c>
      <c r="G22">
        <f t="shared" si="1"/>
        <v>38.299999999999997</v>
      </c>
      <c r="H22">
        <f t="shared" si="2"/>
        <v>6</v>
      </c>
      <c r="I22" t="str">
        <f t="shared" si="3"/>
        <v>+/-</v>
      </c>
      <c r="J22" t="str">
        <f t="shared" si="4"/>
        <v>0.7</v>
      </c>
      <c r="K22" s="1">
        <f t="shared" si="5"/>
        <v>0.42553191489361697</v>
      </c>
      <c r="L22" s="1">
        <f t="shared" si="6"/>
        <v>-1.1999999999999957</v>
      </c>
      <c r="M22" s="1">
        <f t="shared" si="7"/>
        <v>0.42985214661796195</v>
      </c>
      <c r="N22" s="1">
        <f t="shared" si="8"/>
        <v>-2.7916575721244801</v>
      </c>
      <c r="O22" t="s">
        <v>13</v>
      </c>
    </row>
    <row r="23" spans="1:15" x14ac:dyDescent="0.35">
      <c r="A23" s="11">
        <v>13</v>
      </c>
      <c r="B23" s="10" t="s">
        <v>26</v>
      </c>
      <c r="C23" s="9">
        <v>38</v>
      </c>
      <c r="D23" s="8" t="s">
        <v>47</v>
      </c>
      <c r="E23" s="7" t="str">
        <f t="shared" si="0"/>
        <v>Significantly Different</v>
      </c>
      <c r="G23">
        <f t="shared" si="1"/>
        <v>38</v>
      </c>
      <c r="H23">
        <f t="shared" si="2"/>
        <v>6</v>
      </c>
      <c r="I23" t="str">
        <f t="shared" si="3"/>
        <v>+/-</v>
      </c>
      <c r="J23" t="str">
        <f t="shared" si="4"/>
        <v>0.5</v>
      </c>
      <c r="K23" s="1">
        <f t="shared" si="5"/>
        <v>0.303951367781155</v>
      </c>
      <c r="L23" s="1">
        <f t="shared" si="6"/>
        <v>-0.89999999999999858</v>
      </c>
      <c r="M23" s="1">
        <f t="shared" si="7"/>
        <v>0.30997079109986531</v>
      </c>
      <c r="N23" s="1">
        <f t="shared" si="8"/>
        <v>-2.9034993807208105</v>
      </c>
      <c r="O23" t="s">
        <v>67</v>
      </c>
    </row>
    <row r="24" spans="1:15" x14ac:dyDescent="0.35">
      <c r="A24" s="11">
        <v>14</v>
      </c>
      <c r="B24" s="10" t="s">
        <v>29</v>
      </c>
      <c r="C24" s="9">
        <v>37.9</v>
      </c>
      <c r="D24" s="8" t="s">
        <v>12</v>
      </c>
      <c r="E24" s="7" t="str">
        <f t="shared" si="0"/>
        <v>Significantly Different</v>
      </c>
      <c r="G24">
        <f t="shared" si="1"/>
        <v>37.9</v>
      </c>
      <c r="H24">
        <f t="shared" si="2"/>
        <v>6</v>
      </c>
      <c r="I24" t="str">
        <f t="shared" si="3"/>
        <v>+/-</v>
      </c>
      <c r="J24" t="str">
        <f t="shared" si="4"/>
        <v>0.4</v>
      </c>
      <c r="K24" s="1">
        <f t="shared" si="5"/>
        <v>0.24316109422492402</v>
      </c>
      <c r="L24" s="1">
        <f t="shared" si="6"/>
        <v>-0.79999999999999716</v>
      </c>
      <c r="M24" s="1">
        <f t="shared" si="7"/>
        <v>0.25064471888253259</v>
      </c>
      <c r="N24" s="1">
        <f t="shared" si="8"/>
        <v>-3.19176882547813</v>
      </c>
      <c r="O24" t="s">
        <v>50</v>
      </c>
    </row>
    <row r="25" spans="1:15" x14ac:dyDescent="0.35">
      <c r="A25" s="11">
        <v>15</v>
      </c>
      <c r="B25" s="10" t="s">
        <v>44</v>
      </c>
      <c r="C25" s="9">
        <v>37.799999999999997</v>
      </c>
      <c r="D25" s="8" t="s">
        <v>118</v>
      </c>
      <c r="E25" s="7" t="str">
        <f t="shared" si="0"/>
        <v>Not Significantly Different</v>
      </c>
      <c r="G25">
        <f t="shared" si="1"/>
        <v>37.799999999999997</v>
      </c>
      <c r="H25">
        <f t="shared" si="2"/>
        <v>6</v>
      </c>
      <c r="I25" t="str">
        <f t="shared" si="3"/>
        <v>+/-</v>
      </c>
      <c r="J25" t="str">
        <f t="shared" si="4"/>
        <v>1.2</v>
      </c>
      <c r="K25" s="1">
        <f t="shared" si="5"/>
        <v>0.72948328267477203</v>
      </c>
      <c r="L25" s="1">
        <f t="shared" si="6"/>
        <v>-0.69999999999999574</v>
      </c>
      <c r="M25" s="1">
        <f t="shared" si="7"/>
        <v>0.73201182849801194</v>
      </c>
      <c r="N25" s="1">
        <f t="shared" si="8"/>
        <v>-0.95626870051580981</v>
      </c>
      <c r="O25" t="s">
        <v>66</v>
      </c>
    </row>
    <row r="26" spans="1:15" x14ac:dyDescent="0.35">
      <c r="A26" s="11">
        <v>16</v>
      </c>
      <c r="B26" s="10" t="s">
        <v>35</v>
      </c>
      <c r="C26" s="9">
        <v>37.4</v>
      </c>
      <c r="D26" s="8" t="s">
        <v>99</v>
      </c>
      <c r="E26" s="7" t="str">
        <f t="shared" si="0"/>
        <v>Not Significantly Different</v>
      </c>
      <c r="G26">
        <f t="shared" si="1"/>
        <v>37.4</v>
      </c>
      <c r="H26">
        <f t="shared" si="2"/>
        <v>6</v>
      </c>
      <c r="I26" t="str">
        <f t="shared" si="3"/>
        <v>+/-</v>
      </c>
      <c r="J26" t="str">
        <f t="shared" si="4"/>
        <v>0.8</v>
      </c>
      <c r="K26" s="1">
        <f t="shared" si="5"/>
        <v>0.48632218844984804</v>
      </c>
      <c r="L26" s="1">
        <f t="shared" si="6"/>
        <v>-0.29999999999999716</v>
      </c>
      <c r="M26" s="1">
        <f t="shared" si="7"/>
        <v>0.49010685399991183</v>
      </c>
      <c r="N26" s="1">
        <f t="shared" si="8"/>
        <v>-0.61211141519773793</v>
      </c>
      <c r="O26" t="s">
        <v>65</v>
      </c>
    </row>
    <row r="27" spans="1:15" x14ac:dyDescent="0.35">
      <c r="A27" s="11">
        <v>17</v>
      </c>
      <c r="B27" s="10" t="s">
        <v>38</v>
      </c>
      <c r="C27" s="9">
        <v>37.299999999999997</v>
      </c>
      <c r="D27" s="8" t="s">
        <v>41</v>
      </c>
      <c r="E27" s="7" t="str">
        <f t="shared" si="0"/>
        <v>Not Significantly Different</v>
      </c>
      <c r="G27">
        <f t="shared" si="1"/>
        <v>37.299999999999997</v>
      </c>
      <c r="H27">
        <f t="shared" si="2"/>
        <v>6</v>
      </c>
      <c r="I27" t="str">
        <f t="shared" si="3"/>
        <v>+/-</v>
      </c>
      <c r="J27" t="str">
        <f t="shared" si="4"/>
        <v>0.3</v>
      </c>
      <c r="K27" s="1">
        <f t="shared" si="5"/>
        <v>0.18237082066869301</v>
      </c>
      <c r="L27" s="1">
        <f t="shared" si="6"/>
        <v>-0.19999999999999574</v>
      </c>
      <c r="M27" s="1">
        <f t="shared" si="7"/>
        <v>0.19223572402239389</v>
      </c>
      <c r="N27" s="1">
        <f t="shared" si="8"/>
        <v>-1.0403893501953745</v>
      </c>
      <c r="O27" t="s">
        <v>63</v>
      </c>
    </row>
    <row r="28" spans="1:15" x14ac:dyDescent="0.35">
      <c r="A28" s="11">
        <v>18</v>
      </c>
      <c r="B28" s="10" t="s">
        <v>31</v>
      </c>
      <c r="C28" s="9">
        <v>37.1</v>
      </c>
      <c r="D28" s="8" t="s">
        <v>41</v>
      </c>
      <c r="E28" s="7" t="str">
        <f t="shared" si="0"/>
        <v>Not Significantly Different</v>
      </c>
      <c r="G28">
        <f t="shared" si="1"/>
        <v>37.1</v>
      </c>
      <c r="H28">
        <f t="shared" si="2"/>
        <v>6</v>
      </c>
      <c r="I28" t="str">
        <f t="shared" si="3"/>
        <v>+/-</v>
      </c>
      <c r="J28" t="str">
        <f t="shared" si="4"/>
        <v>0.3</v>
      </c>
      <c r="K28" s="1">
        <f t="shared" si="5"/>
        <v>0.18237082066869301</v>
      </c>
      <c r="L28" s="1">
        <f t="shared" si="6"/>
        <v>0</v>
      </c>
      <c r="M28" s="1">
        <f t="shared" si="7"/>
        <v>0.19223572402239389</v>
      </c>
      <c r="N28" s="1">
        <f t="shared" si="8"/>
        <v>0</v>
      </c>
      <c r="O28" t="s">
        <v>64</v>
      </c>
    </row>
    <row r="29" spans="1:15" x14ac:dyDescent="0.35">
      <c r="A29" s="11">
        <v>19</v>
      </c>
      <c r="B29" s="10" t="s">
        <v>61</v>
      </c>
      <c r="C29" s="9">
        <v>36.9</v>
      </c>
      <c r="D29" s="8" t="s">
        <v>41</v>
      </c>
      <c r="E29" s="7" t="str">
        <f t="shared" si="0"/>
        <v>Not Significantly Different</v>
      </c>
      <c r="G29">
        <f t="shared" si="1"/>
        <v>36.9</v>
      </c>
      <c r="H29">
        <f t="shared" si="2"/>
        <v>6</v>
      </c>
      <c r="I29" t="str">
        <f t="shared" si="3"/>
        <v>+/-</v>
      </c>
      <c r="J29" t="str">
        <f t="shared" si="4"/>
        <v>0.3</v>
      </c>
      <c r="K29" s="1">
        <f t="shared" si="5"/>
        <v>0.18237082066869301</v>
      </c>
      <c r="L29" s="1">
        <f t="shared" si="6"/>
        <v>0.20000000000000284</v>
      </c>
      <c r="M29" s="1">
        <f t="shared" si="7"/>
        <v>0.19223572402239389</v>
      </c>
      <c r="N29" s="1">
        <f t="shared" si="8"/>
        <v>1.0403893501954116</v>
      </c>
      <c r="O29" t="s">
        <v>39</v>
      </c>
    </row>
    <row r="30" spans="1:15" x14ac:dyDescent="0.35">
      <c r="A30" s="11">
        <v>20</v>
      </c>
      <c r="B30" s="10" t="s">
        <v>42</v>
      </c>
      <c r="C30" s="9">
        <v>36.700000000000003</v>
      </c>
      <c r="D30" s="8" t="s">
        <v>12</v>
      </c>
      <c r="E30" s="7" t="str">
        <f t="shared" si="0"/>
        <v>Not Significantly Different</v>
      </c>
      <c r="G30">
        <f t="shared" si="1"/>
        <v>36.700000000000003</v>
      </c>
      <c r="H30">
        <f t="shared" si="2"/>
        <v>6</v>
      </c>
      <c r="I30" t="str">
        <f t="shared" si="3"/>
        <v>+/-</v>
      </c>
      <c r="J30" t="str">
        <f t="shared" si="4"/>
        <v>0.4</v>
      </c>
      <c r="K30" s="1">
        <f t="shared" si="5"/>
        <v>0.24316109422492402</v>
      </c>
      <c r="L30" s="1">
        <f t="shared" si="6"/>
        <v>0.39999999999999858</v>
      </c>
      <c r="M30" s="1">
        <f t="shared" si="7"/>
        <v>0.25064471888253259</v>
      </c>
      <c r="N30" s="1">
        <f t="shared" si="8"/>
        <v>1.595884412739065</v>
      </c>
      <c r="O30" t="s">
        <v>62</v>
      </c>
    </row>
    <row r="31" spans="1:15" x14ac:dyDescent="0.35">
      <c r="A31" s="11">
        <v>20</v>
      </c>
      <c r="B31" s="10" t="s">
        <v>59</v>
      </c>
      <c r="C31" s="9">
        <v>36.700000000000003</v>
      </c>
      <c r="D31" s="8" t="s">
        <v>12</v>
      </c>
      <c r="E31" s="7" t="str">
        <f t="shared" si="0"/>
        <v>Not Significantly Different</v>
      </c>
      <c r="G31">
        <f t="shared" si="1"/>
        <v>36.700000000000003</v>
      </c>
      <c r="H31">
        <f t="shared" si="2"/>
        <v>6</v>
      </c>
      <c r="I31" t="str">
        <f t="shared" si="3"/>
        <v>+/-</v>
      </c>
      <c r="J31" t="str">
        <f t="shared" si="4"/>
        <v>0.4</v>
      </c>
      <c r="K31" s="1">
        <f t="shared" si="5"/>
        <v>0.24316109422492402</v>
      </c>
      <c r="L31" s="1">
        <f t="shared" si="6"/>
        <v>0.39999999999999858</v>
      </c>
      <c r="M31" s="1">
        <f t="shared" si="7"/>
        <v>0.25064471888253259</v>
      </c>
      <c r="N31" s="1">
        <f t="shared" si="8"/>
        <v>1.595884412739065</v>
      </c>
      <c r="O31" t="s">
        <v>26</v>
      </c>
    </row>
    <row r="32" spans="1:15" x14ac:dyDescent="0.35">
      <c r="A32" s="11">
        <v>20</v>
      </c>
      <c r="B32" s="10" t="s">
        <v>48</v>
      </c>
      <c r="C32" s="9">
        <v>36.700000000000003</v>
      </c>
      <c r="D32" s="8" t="s">
        <v>118</v>
      </c>
      <c r="E32" s="7" t="str">
        <f t="shared" si="0"/>
        <v>Not Significantly Different</v>
      </c>
      <c r="G32">
        <f t="shared" si="1"/>
        <v>36.700000000000003</v>
      </c>
      <c r="H32">
        <f t="shared" si="2"/>
        <v>6</v>
      </c>
      <c r="I32" t="str">
        <f t="shared" si="3"/>
        <v>+/-</v>
      </c>
      <c r="J32" t="str">
        <f t="shared" si="4"/>
        <v>1.2</v>
      </c>
      <c r="K32" s="1">
        <f t="shared" si="5"/>
        <v>0.72948328267477203</v>
      </c>
      <c r="L32" s="1">
        <f t="shared" si="6"/>
        <v>0.39999999999999858</v>
      </c>
      <c r="M32" s="1">
        <f t="shared" si="7"/>
        <v>0.73201182849801194</v>
      </c>
      <c r="N32" s="1">
        <f t="shared" si="8"/>
        <v>0.54643925743760702</v>
      </c>
      <c r="O32" t="s">
        <v>56</v>
      </c>
    </row>
    <row r="33" spans="1:15" x14ac:dyDescent="0.35">
      <c r="A33" s="11">
        <v>23</v>
      </c>
      <c r="B33" s="10" t="s">
        <v>45</v>
      </c>
      <c r="C33" s="9">
        <v>36.4</v>
      </c>
      <c r="D33" s="8" t="s">
        <v>41</v>
      </c>
      <c r="E33" s="7" t="str">
        <f t="shared" si="0"/>
        <v>Significantly Different</v>
      </c>
      <c r="G33">
        <f t="shared" si="1"/>
        <v>36.4</v>
      </c>
      <c r="H33">
        <f t="shared" si="2"/>
        <v>6</v>
      </c>
      <c r="I33" t="str">
        <f t="shared" si="3"/>
        <v>+/-</v>
      </c>
      <c r="J33" t="str">
        <f t="shared" si="4"/>
        <v>0.3</v>
      </c>
      <c r="K33" s="1">
        <f t="shared" si="5"/>
        <v>0.18237082066869301</v>
      </c>
      <c r="L33" s="1">
        <f t="shared" si="6"/>
        <v>0.70000000000000284</v>
      </c>
      <c r="M33" s="1">
        <f t="shared" si="7"/>
        <v>0.19223572402239389</v>
      </c>
      <c r="N33" s="1">
        <f t="shared" si="8"/>
        <v>3.6413627256839036</v>
      </c>
      <c r="O33" t="s">
        <v>61</v>
      </c>
    </row>
    <row r="34" spans="1:15" x14ac:dyDescent="0.35">
      <c r="A34" s="11">
        <v>23</v>
      </c>
      <c r="B34" s="10" t="s">
        <v>14</v>
      </c>
      <c r="C34" s="9">
        <v>36.4</v>
      </c>
      <c r="D34" s="8" t="s">
        <v>12</v>
      </c>
      <c r="E34" s="7" t="str">
        <f t="shared" si="0"/>
        <v>Significantly Different</v>
      </c>
      <c r="G34">
        <f t="shared" si="1"/>
        <v>36.4</v>
      </c>
      <c r="H34">
        <f t="shared" si="2"/>
        <v>6</v>
      </c>
      <c r="I34" t="str">
        <f t="shared" si="3"/>
        <v>+/-</v>
      </c>
      <c r="J34" t="str">
        <f t="shared" si="4"/>
        <v>0.4</v>
      </c>
      <c r="K34" s="1">
        <f t="shared" si="5"/>
        <v>0.24316109422492402</v>
      </c>
      <c r="L34" s="1">
        <f t="shared" si="6"/>
        <v>0.70000000000000284</v>
      </c>
      <c r="M34" s="1">
        <f t="shared" si="7"/>
        <v>0.25064471888253259</v>
      </c>
      <c r="N34" s="1">
        <f t="shared" si="8"/>
        <v>2.7927977222933853</v>
      </c>
      <c r="O34" t="s">
        <v>60</v>
      </c>
    </row>
    <row r="35" spans="1:15" x14ac:dyDescent="0.35">
      <c r="A35" s="11">
        <v>25</v>
      </c>
      <c r="B35" s="10" t="s">
        <v>60</v>
      </c>
      <c r="C35" s="9">
        <v>36.200000000000003</v>
      </c>
      <c r="D35" s="8" t="s">
        <v>12</v>
      </c>
      <c r="E35" s="7" t="str">
        <f t="shared" si="0"/>
        <v>Significantly Different</v>
      </c>
      <c r="G35">
        <f t="shared" si="1"/>
        <v>36.200000000000003</v>
      </c>
      <c r="H35">
        <f t="shared" si="2"/>
        <v>6</v>
      </c>
      <c r="I35" t="str">
        <f t="shared" si="3"/>
        <v>+/-</v>
      </c>
      <c r="J35" t="str">
        <f t="shared" si="4"/>
        <v>0.4</v>
      </c>
      <c r="K35" s="1">
        <f t="shared" si="5"/>
        <v>0.24316109422492402</v>
      </c>
      <c r="L35" s="1">
        <f t="shared" si="6"/>
        <v>0.89999999999999858</v>
      </c>
      <c r="M35" s="1">
        <f t="shared" si="7"/>
        <v>0.25064471888253259</v>
      </c>
      <c r="N35" s="1">
        <f t="shared" si="8"/>
        <v>3.5907399286629036</v>
      </c>
      <c r="O35" t="s">
        <v>35</v>
      </c>
    </row>
    <row r="36" spans="1:15" x14ac:dyDescent="0.35">
      <c r="A36" s="11">
        <v>25</v>
      </c>
      <c r="B36" s="10" t="s">
        <v>24</v>
      </c>
      <c r="C36" s="9">
        <v>36.200000000000003</v>
      </c>
      <c r="D36" s="8" t="s">
        <v>23</v>
      </c>
      <c r="E36" s="7" t="str">
        <f t="shared" si="0"/>
        <v>Significantly Different</v>
      </c>
      <c r="G36">
        <f t="shared" si="1"/>
        <v>36.200000000000003</v>
      </c>
      <c r="H36">
        <f t="shared" si="2"/>
        <v>6</v>
      </c>
      <c r="I36" t="str">
        <f t="shared" si="3"/>
        <v>+/-</v>
      </c>
      <c r="J36" t="str">
        <f t="shared" si="4"/>
        <v>0.2</v>
      </c>
      <c r="K36" s="1">
        <f t="shared" si="5"/>
        <v>0.12158054711246201</v>
      </c>
      <c r="L36" s="1">
        <f t="shared" si="6"/>
        <v>0.89999999999999858</v>
      </c>
      <c r="M36" s="1">
        <f t="shared" si="7"/>
        <v>0.1359311840425404</v>
      </c>
      <c r="N36" s="1">
        <f t="shared" si="8"/>
        <v>6.6209972813768676</v>
      </c>
      <c r="O36" t="s">
        <v>57</v>
      </c>
    </row>
    <row r="37" spans="1:15" x14ac:dyDescent="0.35">
      <c r="A37" s="11">
        <v>27</v>
      </c>
      <c r="B37" s="10" t="s">
        <v>40</v>
      </c>
      <c r="C37" s="9">
        <v>36.1</v>
      </c>
      <c r="D37" s="8" t="s">
        <v>10</v>
      </c>
      <c r="E37" s="7" t="str">
        <f t="shared" si="0"/>
        <v>Significantly Different</v>
      </c>
      <c r="G37">
        <f t="shared" si="1"/>
        <v>36.1</v>
      </c>
      <c r="H37">
        <f t="shared" si="2"/>
        <v>6</v>
      </c>
      <c r="I37" t="str">
        <f t="shared" si="3"/>
        <v>+/-</v>
      </c>
      <c r="J37" t="str">
        <f t="shared" si="4"/>
        <v>0.6</v>
      </c>
      <c r="K37" s="1">
        <f t="shared" si="5"/>
        <v>0.36474164133738601</v>
      </c>
      <c r="L37" s="1">
        <f t="shared" si="6"/>
        <v>1</v>
      </c>
      <c r="M37" s="1">
        <f t="shared" si="7"/>
        <v>0.36977279819442066</v>
      </c>
      <c r="N37" s="1">
        <f t="shared" si="8"/>
        <v>2.7043633411731274</v>
      </c>
      <c r="O37" t="s">
        <v>55</v>
      </c>
    </row>
    <row r="38" spans="1:15" x14ac:dyDescent="0.35">
      <c r="A38" s="11">
        <v>28</v>
      </c>
      <c r="B38" s="10" t="s">
        <v>22</v>
      </c>
      <c r="C38" s="9">
        <v>36</v>
      </c>
      <c r="D38" s="8" t="s">
        <v>12</v>
      </c>
      <c r="E38" s="7" t="str">
        <f t="shared" si="0"/>
        <v>Significantly Different</v>
      </c>
      <c r="G38">
        <f t="shared" si="1"/>
        <v>36</v>
      </c>
      <c r="H38">
        <f t="shared" si="2"/>
        <v>6</v>
      </c>
      <c r="I38" t="str">
        <f t="shared" si="3"/>
        <v>+/-</v>
      </c>
      <c r="J38" t="str">
        <f t="shared" si="4"/>
        <v>0.4</v>
      </c>
      <c r="K38" s="1">
        <f t="shared" si="5"/>
        <v>0.24316109422492402</v>
      </c>
      <c r="L38" s="1">
        <f t="shared" si="6"/>
        <v>1.1000000000000014</v>
      </c>
      <c r="M38" s="1">
        <f t="shared" si="7"/>
        <v>0.25064471888253259</v>
      </c>
      <c r="N38" s="1">
        <f t="shared" si="8"/>
        <v>4.3886821350324503</v>
      </c>
      <c r="O38" t="s">
        <v>54</v>
      </c>
    </row>
    <row r="39" spans="1:15" x14ac:dyDescent="0.35">
      <c r="A39" s="11">
        <v>29</v>
      </c>
      <c r="B39" s="10" t="s">
        <v>49</v>
      </c>
      <c r="C39" s="9">
        <v>35.799999999999997</v>
      </c>
      <c r="D39" s="8" t="s">
        <v>12</v>
      </c>
      <c r="E39" s="7" t="str">
        <f t="shared" si="0"/>
        <v>Significantly Different</v>
      </c>
      <c r="G39">
        <f t="shared" si="1"/>
        <v>35.799999999999997</v>
      </c>
      <c r="H39">
        <f t="shared" si="2"/>
        <v>6</v>
      </c>
      <c r="I39" t="str">
        <f t="shared" si="3"/>
        <v>+/-</v>
      </c>
      <c r="J39" t="str">
        <f t="shared" si="4"/>
        <v>0.4</v>
      </c>
      <c r="K39" s="1">
        <f t="shared" si="5"/>
        <v>0.24316109422492402</v>
      </c>
      <c r="L39" s="1">
        <f t="shared" si="6"/>
        <v>1.3000000000000043</v>
      </c>
      <c r="M39" s="1">
        <f t="shared" si="7"/>
        <v>0.25064471888253259</v>
      </c>
      <c r="N39" s="1">
        <f t="shared" si="8"/>
        <v>5.1866243414019966</v>
      </c>
      <c r="O39" t="s">
        <v>28</v>
      </c>
    </row>
    <row r="40" spans="1:15" x14ac:dyDescent="0.35">
      <c r="A40" s="11">
        <v>30</v>
      </c>
      <c r="B40" s="10" t="s">
        <v>32</v>
      </c>
      <c r="C40" s="9">
        <v>35.700000000000003</v>
      </c>
      <c r="D40" s="8" t="s">
        <v>118</v>
      </c>
      <c r="E40" s="7" t="str">
        <f t="shared" si="0"/>
        <v>Significantly Different</v>
      </c>
      <c r="G40">
        <f t="shared" si="1"/>
        <v>35.700000000000003</v>
      </c>
      <c r="H40">
        <f t="shared" si="2"/>
        <v>6</v>
      </c>
      <c r="I40" t="str">
        <f t="shared" si="3"/>
        <v>+/-</v>
      </c>
      <c r="J40" t="str">
        <f t="shared" si="4"/>
        <v>1.2</v>
      </c>
      <c r="K40" s="1">
        <f t="shared" si="5"/>
        <v>0.72948328267477203</v>
      </c>
      <c r="L40" s="1">
        <f t="shared" si="6"/>
        <v>1.3999999999999986</v>
      </c>
      <c r="M40" s="1">
        <f t="shared" si="7"/>
        <v>0.73201182849801194</v>
      </c>
      <c r="N40" s="1">
        <f t="shared" si="8"/>
        <v>1.9125374010316294</v>
      </c>
      <c r="O40" t="s">
        <v>52</v>
      </c>
    </row>
    <row r="41" spans="1:15" x14ac:dyDescent="0.35">
      <c r="A41" s="11">
        <v>30</v>
      </c>
      <c r="B41" s="10" t="s">
        <v>19</v>
      </c>
      <c r="C41" s="9">
        <v>35.700000000000003</v>
      </c>
      <c r="D41" s="8" t="s">
        <v>12</v>
      </c>
      <c r="E41" s="7" t="str">
        <f t="shared" si="0"/>
        <v>Significantly Different</v>
      </c>
      <c r="G41">
        <f t="shared" si="1"/>
        <v>35.700000000000003</v>
      </c>
      <c r="H41">
        <f t="shared" si="2"/>
        <v>6</v>
      </c>
      <c r="I41" t="str">
        <f t="shared" si="3"/>
        <v>+/-</v>
      </c>
      <c r="J41" t="str">
        <f t="shared" si="4"/>
        <v>0.4</v>
      </c>
      <c r="K41" s="1">
        <f t="shared" si="5"/>
        <v>0.24316109422492402</v>
      </c>
      <c r="L41" s="1">
        <f t="shared" si="6"/>
        <v>1.3999999999999986</v>
      </c>
      <c r="M41" s="1">
        <f t="shared" si="7"/>
        <v>0.25064471888253259</v>
      </c>
      <c r="N41" s="1">
        <f t="shared" si="8"/>
        <v>5.5855954445867422</v>
      </c>
      <c r="O41" t="s">
        <v>31</v>
      </c>
    </row>
    <row r="42" spans="1:15" x14ac:dyDescent="0.35">
      <c r="A42" s="11">
        <v>32</v>
      </c>
      <c r="B42" s="10" t="s">
        <v>25</v>
      </c>
      <c r="C42" s="9">
        <v>35.6</v>
      </c>
      <c r="D42" s="8" t="s">
        <v>118</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35.6</v>
      </c>
      <c r="H42">
        <f t="shared" ref="H42:H62" si="11">LEN(TRIM(D42))</f>
        <v>6</v>
      </c>
      <c r="I42" t="str">
        <f t="shared" ref="I42:I73" si="12">IF(H42&gt;=3,MID(TRIM(D42),1,3),"NO")</f>
        <v>+/-</v>
      </c>
      <c r="J42" t="str">
        <f t="shared" ref="J42:J73" si="13">IF(TRIM(I42)="+/-",MID(TRIM(D42),4,H42-3),D42)</f>
        <v>1.2</v>
      </c>
      <c r="K42" s="1">
        <f t="shared" ref="K42:K73" si="14">IF(TRIM(J42)="*****",0,IF(ISERROR(VALUE(J42)),"NA",VALUE(J42/$I$4)))</f>
        <v>0.72948328267477203</v>
      </c>
      <c r="L42" s="1">
        <f t="shared" ref="L42:L62" si="15">IF(AND(ISNUMBER(G42),ISNUMBER($I$6)),$I$6-G42,"N/A")</f>
        <v>1.5</v>
      </c>
      <c r="M42" s="1">
        <f t="shared" ref="M42:M62" si="16">IF(AND(ISNUMBER(K42),ISNUMBER($I$7)),SQRT(K42^2+($I$7)^2),"N/A")</f>
        <v>0.73201182849801194</v>
      </c>
      <c r="N42" s="1">
        <f t="shared" ref="N42:N73" si="17">IF(AND(ISNUMBER(L42),ISNUMBER(M42),M42&lt;&gt;0),L42/M42,"NA")</f>
        <v>2.0491472153910335</v>
      </c>
      <c r="O42" t="s">
        <v>21</v>
      </c>
    </row>
    <row r="43" spans="1:15" x14ac:dyDescent="0.35">
      <c r="A43" s="11">
        <v>33</v>
      </c>
      <c r="B43" s="10" t="s">
        <v>65</v>
      </c>
      <c r="C43" s="9">
        <v>35.299999999999997</v>
      </c>
      <c r="D43" s="8" t="s">
        <v>47</v>
      </c>
      <c r="E43" s="7" t="str">
        <f t="shared" si="9"/>
        <v>Significantly Different</v>
      </c>
      <c r="G43">
        <f t="shared" si="10"/>
        <v>35.299999999999997</v>
      </c>
      <c r="H43">
        <f t="shared" si="11"/>
        <v>6</v>
      </c>
      <c r="I43" t="str">
        <f t="shared" si="12"/>
        <v>+/-</v>
      </c>
      <c r="J43" t="str">
        <f t="shared" si="13"/>
        <v>0.5</v>
      </c>
      <c r="K43" s="1">
        <f t="shared" si="14"/>
        <v>0.303951367781155</v>
      </c>
      <c r="L43" s="1">
        <f t="shared" si="15"/>
        <v>1.8000000000000043</v>
      </c>
      <c r="M43" s="1">
        <f t="shared" si="16"/>
        <v>0.30997079109986531</v>
      </c>
      <c r="N43" s="1">
        <f t="shared" si="17"/>
        <v>5.8069987614416432</v>
      </c>
      <c r="O43" t="s">
        <v>33</v>
      </c>
    </row>
    <row r="44" spans="1:15" x14ac:dyDescent="0.35">
      <c r="A44" s="11">
        <v>34</v>
      </c>
      <c r="B44" s="10" t="s">
        <v>34</v>
      </c>
      <c r="C44" s="9">
        <v>35.200000000000003</v>
      </c>
      <c r="D44" s="8" t="s">
        <v>47</v>
      </c>
      <c r="E44" s="7" t="str">
        <f t="shared" si="9"/>
        <v>Significantly Different</v>
      </c>
      <c r="G44">
        <f t="shared" si="10"/>
        <v>35.200000000000003</v>
      </c>
      <c r="H44">
        <f t="shared" si="11"/>
        <v>6</v>
      </c>
      <c r="I44" t="str">
        <f t="shared" si="12"/>
        <v>+/-</v>
      </c>
      <c r="J44" t="str">
        <f t="shared" si="13"/>
        <v>0.5</v>
      </c>
      <c r="K44" s="1">
        <f t="shared" si="14"/>
        <v>0.303951367781155</v>
      </c>
      <c r="L44" s="1">
        <f t="shared" si="15"/>
        <v>1.8999999999999986</v>
      </c>
      <c r="M44" s="1">
        <f t="shared" si="16"/>
        <v>0.30997079109986531</v>
      </c>
      <c r="N44" s="1">
        <f t="shared" si="17"/>
        <v>6.1296098037439384</v>
      </c>
      <c r="O44" t="s">
        <v>49</v>
      </c>
    </row>
    <row r="45" spans="1:15" x14ac:dyDescent="0.35">
      <c r="A45" s="11">
        <v>35</v>
      </c>
      <c r="B45" s="10" t="s">
        <v>37</v>
      </c>
      <c r="C45" s="9">
        <v>34.799999999999997</v>
      </c>
      <c r="D45" s="8" t="s">
        <v>23</v>
      </c>
      <c r="E45" s="7" t="str">
        <f t="shared" si="9"/>
        <v>Significantly Different</v>
      </c>
      <c r="G45">
        <f t="shared" si="10"/>
        <v>34.799999999999997</v>
      </c>
      <c r="H45">
        <f t="shared" si="11"/>
        <v>6</v>
      </c>
      <c r="I45" t="str">
        <f t="shared" si="12"/>
        <v>+/-</v>
      </c>
      <c r="J45" t="str">
        <f t="shared" si="13"/>
        <v>0.2</v>
      </c>
      <c r="K45" s="1">
        <f t="shared" si="14"/>
        <v>0.12158054711246201</v>
      </c>
      <c r="L45" s="1">
        <f t="shared" si="15"/>
        <v>2.3000000000000043</v>
      </c>
      <c r="M45" s="1">
        <f t="shared" si="16"/>
        <v>0.1359311840425404</v>
      </c>
      <c r="N45" s="1">
        <f t="shared" si="17"/>
        <v>16.920326385740942</v>
      </c>
      <c r="O45" t="s">
        <v>46</v>
      </c>
    </row>
    <row r="46" spans="1:15" x14ac:dyDescent="0.35">
      <c r="A46" s="11">
        <v>36</v>
      </c>
      <c r="B46" s="10" t="s">
        <v>27</v>
      </c>
      <c r="C46" s="9">
        <v>34.6</v>
      </c>
      <c r="D46" s="8" t="s">
        <v>20</v>
      </c>
      <c r="E46" s="7" t="str">
        <f t="shared" si="9"/>
        <v>Significantly Different</v>
      </c>
      <c r="G46">
        <f t="shared" si="10"/>
        <v>34.6</v>
      </c>
      <c r="H46">
        <f t="shared" si="11"/>
        <v>6</v>
      </c>
      <c r="I46" t="str">
        <f t="shared" si="12"/>
        <v>+/-</v>
      </c>
      <c r="J46" t="str">
        <f t="shared" si="13"/>
        <v>0.7</v>
      </c>
      <c r="K46" s="1">
        <f t="shared" si="14"/>
        <v>0.42553191489361697</v>
      </c>
      <c r="L46" s="1">
        <f t="shared" si="15"/>
        <v>2.5</v>
      </c>
      <c r="M46" s="1">
        <f t="shared" si="16"/>
        <v>0.42985214661796195</v>
      </c>
      <c r="N46" s="1">
        <f t="shared" si="17"/>
        <v>5.8159532752593543</v>
      </c>
      <c r="O46" t="s">
        <v>45</v>
      </c>
    </row>
    <row r="47" spans="1:15" x14ac:dyDescent="0.35">
      <c r="A47" s="11">
        <v>37</v>
      </c>
      <c r="B47" s="10" t="s">
        <v>51</v>
      </c>
      <c r="C47" s="9">
        <v>34.4</v>
      </c>
      <c r="D47" s="8" t="s">
        <v>10</v>
      </c>
      <c r="E47" s="7" t="str">
        <f t="shared" si="9"/>
        <v>Significantly Different</v>
      </c>
      <c r="G47">
        <f t="shared" si="10"/>
        <v>34.4</v>
      </c>
      <c r="H47">
        <f t="shared" si="11"/>
        <v>6</v>
      </c>
      <c r="I47" t="str">
        <f t="shared" si="12"/>
        <v>+/-</v>
      </c>
      <c r="J47" t="str">
        <f t="shared" si="13"/>
        <v>0.6</v>
      </c>
      <c r="K47" s="1">
        <f t="shared" si="14"/>
        <v>0.36474164133738601</v>
      </c>
      <c r="L47" s="1">
        <f t="shared" si="15"/>
        <v>2.7000000000000028</v>
      </c>
      <c r="M47" s="1">
        <f t="shared" si="16"/>
        <v>0.36977279819442066</v>
      </c>
      <c r="N47" s="1">
        <f t="shared" si="17"/>
        <v>7.3017810211674519</v>
      </c>
      <c r="O47" t="s">
        <v>43</v>
      </c>
    </row>
    <row r="48" spans="1:15" x14ac:dyDescent="0.35">
      <c r="A48" s="11">
        <v>38</v>
      </c>
      <c r="B48" s="10" t="s">
        <v>55</v>
      </c>
      <c r="C48" s="9">
        <v>34.299999999999997</v>
      </c>
      <c r="D48" s="8" t="s">
        <v>110</v>
      </c>
      <c r="E48" s="7" t="str">
        <f t="shared" si="9"/>
        <v>Significantly Different</v>
      </c>
      <c r="G48">
        <f t="shared" si="10"/>
        <v>34.299999999999997</v>
      </c>
      <c r="H48">
        <f t="shared" si="11"/>
        <v>6</v>
      </c>
      <c r="I48" t="str">
        <f t="shared" si="12"/>
        <v>+/-</v>
      </c>
      <c r="J48" t="str">
        <f t="shared" si="13"/>
        <v>1.1</v>
      </c>
      <c r="K48" s="1">
        <f t="shared" si="14"/>
        <v>0.66869300911854113</v>
      </c>
      <c r="L48" s="1">
        <f t="shared" si="15"/>
        <v>2.8000000000000043</v>
      </c>
      <c r="M48" s="1">
        <f t="shared" si="16"/>
        <v>0.67145051776214359</v>
      </c>
      <c r="N48" s="1">
        <f t="shared" si="17"/>
        <v>4.1700764627184093</v>
      </c>
      <c r="O48" t="s">
        <v>40</v>
      </c>
    </row>
    <row r="49" spans="1:15" x14ac:dyDescent="0.35">
      <c r="A49" s="11">
        <v>39</v>
      </c>
      <c r="B49" s="10" t="s">
        <v>66</v>
      </c>
      <c r="C49" s="9">
        <v>34.1</v>
      </c>
      <c r="D49" s="8" t="s">
        <v>12</v>
      </c>
      <c r="E49" s="7" t="str">
        <f t="shared" si="9"/>
        <v>Significantly Different</v>
      </c>
      <c r="G49">
        <f t="shared" si="10"/>
        <v>34.1</v>
      </c>
      <c r="H49">
        <f t="shared" si="11"/>
        <v>6</v>
      </c>
      <c r="I49" t="str">
        <f t="shared" si="12"/>
        <v>+/-</v>
      </c>
      <c r="J49" t="str">
        <f t="shared" si="13"/>
        <v>0.4</v>
      </c>
      <c r="K49" s="1">
        <f t="shared" si="14"/>
        <v>0.24316109422492402</v>
      </c>
      <c r="L49" s="1">
        <f t="shared" si="15"/>
        <v>3</v>
      </c>
      <c r="M49" s="1">
        <f t="shared" si="16"/>
        <v>0.25064471888253259</v>
      </c>
      <c r="N49" s="1">
        <f t="shared" si="17"/>
        <v>11.969133095543031</v>
      </c>
      <c r="O49" t="s">
        <v>38</v>
      </c>
    </row>
    <row r="50" spans="1:15" x14ac:dyDescent="0.35">
      <c r="A50" s="11">
        <v>39</v>
      </c>
      <c r="B50" s="10" t="s">
        <v>63</v>
      </c>
      <c r="C50" s="9">
        <v>34.1</v>
      </c>
      <c r="D50" s="8" t="s">
        <v>10</v>
      </c>
      <c r="E50" s="7" t="str">
        <f t="shared" si="9"/>
        <v>Significantly Different</v>
      </c>
      <c r="G50">
        <f t="shared" si="10"/>
        <v>34.1</v>
      </c>
      <c r="H50">
        <f t="shared" si="11"/>
        <v>6</v>
      </c>
      <c r="I50" t="str">
        <f t="shared" si="12"/>
        <v>+/-</v>
      </c>
      <c r="J50" t="str">
        <f t="shared" si="13"/>
        <v>0.6</v>
      </c>
      <c r="K50" s="1">
        <f t="shared" si="14"/>
        <v>0.36474164133738601</v>
      </c>
      <c r="L50" s="1">
        <f t="shared" si="15"/>
        <v>3</v>
      </c>
      <c r="M50" s="1">
        <f t="shared" si="16"/>
        <v>0.36977279819442066</v>
      </c>
      <c r="N50" s="1">
        <f t="shared" si="17"/>
        <v>8.1130900235193817</v>
      </c>
      <c r="O50" t="s">
        <v>36</v>
      </c>
    </row>
    <row r="51" spans="1:15" x14ac:dyDescent="0.35">
      <c r="A51" s="11">
        <v>41</v>
      </c>
      <c r="B51" s="10" t="s">
        <v>57</v>
      </c>
      <c r="C51" s="9">
        <v>33.9</v>
      </c>
      <c r="D51" s="8" t="s">
        <v>47</v>
      </c>
      <c r="E51" s="7" t="str">
        <f t="shared" si="9"/>
        <v>Significantly Different</v>
      </c>
      <c r="G51">
        <f t="shared" si="10"/>
        <v>33.9</v>
      </c>
      <c r="H51">
        <f t="shared" si="11"/>
        <v>6</v>
      </c>
      <c r="I51" t="str">
        <f t="shared" si="12"/>
        <v>+/-</v>
      </c>
      <c r="J51" t="str">
        <f t="shared" si="13"/>
        <v>0.5</v>
      </c>
      <c r="K51" s="1">
        <f t="shared" si="14"/>
        <v>0.303951367781155</v>
      </c>
      <c r="L51" s="1">
        <f t="shared" si="15"/>
        <v>3.2000000000000028</v>
      </c>
      <c r="M51" s="1">
        <f t="shared" si="16"/>
        <v>0.30997079109986531</v>
      </c>
      <c r="N51" s="1">
        <f t="shared" si="17"/>
        <v>10.323553353674018</v>
      </c>
      <c r="O51" t="s">
        <v>34</v>
      </c>
    </row>
    <row r="52" spans="1:15" x14ac:dyDescent="0.35">
      <c r="A52" s="11">
        <v>41</v>
      </c>
      <c r="B52" s="10" t="s">
        <v>54</v>
      </c>
      <c r="C52" s="9">
        <v>33.9</v>
      </c>
      <c r="D52" s="8" t="s">
        <v>20</v>
      </c>
      <c r="E52" s="7" t="str">
        <f t="shared" si="9"/>
        <v>Significantly Different</v>
      </c>
      <c r="G52">
        <f t="shared" si="10"/>
        <v>33.9</v>
      </c>
      <c r="H52">
        <f t="shared" si="11"/>
        <v>6</v>
      </c>
      <c r="I52" t="str">
        <f t="shared" si="12"/>
        <v>+/-</v>
      </c>
      <c r="J52" t="str">
        <f t="shared" si="13"/>
        <v>0.7</v>
      </c>
      <c r="K52" s="1">
        <f t="shared" si="14"/>
        <v>0.42553191489361697</v>
      </c>
      <c r="L52" s="1">
        <f t="shared" si="15"/>
        <v>3.2000000000000028</v>
      </c>
      <c r="M52" s="1">
        <f t="shared" si="16"/>
        <v>0.42985214661796195</v>
      </c>
      <c r="N52" s="1">
        <f t="shared" si="17"/>
        <v>7.4444201923319806</v>
      </c>
      <c r="O52" t="s">
        <v>32</v>
      </c>
    </row>
    <row r="53" spans="1:15" x14ac:dyDescent="0.35">
      <c r="A53" s="11">
        <v>41</v>
      </c>
      <c r="B53" s="10" t="s">
        <v>43</v>
      </c>
      <c r="C53" s="9">
        <v>33.9</v>
      </c>
      <c r="D53" s="8" t="s">
        <v>47</v>
      </c>
      <c r="E53" s="7" t="str">
        <f t="shared" si="9"/>
        <v>Significantly Different</v>
      </c>
      <c r="G53">
        <f t="shared" si="10"/>
        <v>33.9</v>
      </c>
      <c r="H53">
        <f t="shared" si="11"/>
        <v>6</v>
      </c>
      <c r="I53" t="str">
        <f t="shared" si="12"/>
        <v>+/-</v>
      </c>
      <c r="J53" t="str">
        <f t="shared" si="13"/>
        <v>0.5</v>
      </c>
      <c r="K53" s="1">
        <f t="shared" si="14"/>
        <v>0.303951367781155</v>
      </c>
      <c r="L53" s="1">
        <f t="shared" si="15"/>
        <v>3.2000000000000028</v>
      </c>
      <c r="M53" s="1">
        <f t="shared" si="16"/>
        <v>0.30997079109986531</v>
      </c>
      <c r="N53" s="1">
        <f t="shared" si="17"/>
        <v>10.323553353674018</v>
      </c>
      <c r="O53" t="s">
        <v>30</v>
      </c>
    </row>
    <row r="54" spans="1:15" x14ac:dyDescent="0.35">
      <c r="A54" s="11">
        <v>41</v>
      </c>
      <c r="B54" s="10" t="s">
        <v>30</v>
      </c>
      <c r="C54" s="9">
        <v>33.9</v>
      </c>
      <c r="D54" s="8" t="s">
        <v>47</v>
      </c>
      <c r="E54" s="7" t="str">
        <f t="shared" si="9"/>
        <v>Significantly Different</v>
      </c>
      <c r="G54">
        <f t="shared" si="10"/>
        <v>33.9</v>
      </c>
      <c r="H54">
        <f t="shared" si="11"/>
        <v>6</v>
      </c>
      <c r="I54" t="str">
        <f t="shared" si="12"/>
        <v>+/-</v>
      </c>
      <c r="J54" t="str">
        <f t="shared" si="13"/>
        <v>0.5</v>
      </c>
      <c r="K54" s="1">
        <f t="shared" si="14"/>
        <v>0.303951367781155</v>
      </c>
      <c r="L54" s="1">
        <f t="shared" si="15"/>
        <v>3.2000000000000028</v>
      </c>
      <c r="M54" s="1">
        <f t="shared" si="16"/>
        <v>0.30997079109986531</v>
      </c>
      <c r="N54" s="1">
        <f t="shared" si="17"/>
        <v>10.323553353674018</v>
      </c>
      <c r="O54" t="s">
        <v>24</v>
      </c>
    </row>
    <row r="55" spans="1:15" x14ac:dyDescent="0.35">
      <c r="A55" s="11">
        <v>45</v>
      </c>
      <c r="B55" s="10" t="s">
        <v>64</v>
      </c>
      <c r="C55" s="9">
        <v>33.700000000000003</v>
      </c>
      <c r="D55" s="8" t="s">
        <v>47</v>
      </c>
      <c r="E55" s="7" t="str">
        <f t="shared" si="9"/>
        <v>Significantly Different</v>
      </c>
      <c r="G55">
        <f t="shared" si="10"/>
        <v>33.700000000000003</v>
      </c>
      <c r="H55">
        <f t="shared" si="11"/>
        <v>6</v>
      </c>
      <c r="I55" t="str">
        <f t="shared" si="12"/>
        <v>+/-</v>
      </c>
      <c r="J55" t="str">
        <f t="shared" si="13"/>
        <v>0.5</v>
      </c>
      <c r="K55" s="1">
        <f t="shared" si="14"/>
        <v>0.303951367781155</v>
      </c>
      <c r="L55" s="1">
        <f t="shared" si="15"/>
        <v>3.3999999999999986</v>
      </c>
      <c r="M55" s="1">
        <f t="shared" si="16"/>
        <v>0.30997079109986531</v>
      </c>
      <c r="N55" s="1">
        <f t="shared" si="17"/>
        <v>10.96877543827863</v>
      </c>
      <c r="O55" t="s">
        <v>27</v>
      </c>
    </row>
    <row r="56" spans="1:15" x14ac:dyDescent="0.35">
      <c r="A56" s="11">
        <v>45</v>
      </c>
      <c r="B56" s="10" t="s">
        <v>52</v>
      </c>
      <c r="C56" s="9">
        <v>33.700000000000003</v>
      </c>
      <c r="D56" s="8" t="s">
        <v>107</v>
      </c>
      <c r="E56" s="7" t="str">
        <f t="shared" si="9"/>
        <v>Significantly Different</v>
      </c>
      <c r="G56">
        <f t="shared" si="10"/>
        <v>33.700000000000003</v>
      </c>
      <c r="H56">
        <f t="shared" si="11"/>
        <v>6</v>
      </c>
      <c r="I56" t="str">
        <f t="shared" si="12"/>
        <v>+/-</v>
      </c>
      <c r="J56" t="str">
        <f t="shared" si="13"/>
        <v>1.0</v>
      </c>
      <c r="K56" s="1">
        <f t="shared" si="14"/>
        <v>0.60790273556231</v>
      </c>
      <c r="L56" s="1">
        <f t="shared" si="15"/>
        <v>3.3999999999999986</v>
      </c>
      <c r="M56" s="1">
        <f t="shared" si="16"/>
        <v>0.61093468821403585</v>
      </c>
      <c r="N56" s="1">
        <f t="shared" si="17"/>
        <v>5.5652430048444677</v>
      </c>
      <c r="O56" t="s">
        <v>25</v>
      </c>
    </row>
    <row r="57" spans="1:15" x14ac:dyDescent="0.35">
      <c r="A57" s="11">
        <v>47</v>
      </c>
      <c r="B57" s="10" t="s">
        <v>58</v>
      </c>
      <c r="C57" s="9">
        <v>32.200000000000003</v>
      </c>
      <c r="D57" s="8" t="s">
        <v>10</v>
      </c>
      <c r="E57" s="7" t="str">
        <f t="shared" si="9"/>
        <v>Significantly Different</v>
      </c>
      <c r="G57">
        <f t="shared" si="10"/>
        <v>32.200000000000003</v>
      </c>
      <c r="H57">
        <f t="shared" si="11"/>
        <v>6</v>
      </c>
      <c r="I57" t="str">
        <f t="shared" si="12"/>
        <v>+/-</v>
      </c>
      <c r="J57" t="str">
        <f t="shared" si="13"/>
        <v>0.6</v>
      </c>
      <c r="K57" s="1">
        <f t="shared" si="14"/>
        <v>0.36474164133738601</v>
      </c>
      <c r="L57" s="1">
        <f t="shared" si="15"/>
        <v>4.8999999999999986</v>
      </c>
      <c r="M57" s="1">
        <f t="shared" si="16"/>
        <v>0.36977279819442066</v>
      </c>
      <c r="N57" s="1">
        <f t="shared" si="17"/>
        <v>13.25138037174832</v>
      </c>
      <c r="O57" t="s">
        <v>22</v>
      </c>
    </row>
    <row r="58" spans="1:15" x14ac:dyDescent="0.35">
      <c r="A58" s="11">
        <v>48</v>
      </c>
      <c r="B58" s="10" t="s">
        <v>16</v>
      </c>
      <c r="C58" s="9">
        <v>32.1</v>
      </c>
      <c r="D58" s="8" t="s">
        <v>99</v>
      </c>
      <c r="E58" s="7" t="str">
        <f t="shared" si="9"/>
        <v>Significantly Different</v>
      </c>
      <c r="G58">
        <f t="shared" si="10"/>
        <v>32.1</v>
      </c>
      <c r="H58">
        <f t="shared" si="11"/>
        <v>6</v>
      </c>
      <c r="I58" t="str">
        <f t="shared" si="12"/>
        <v>+/-</v>
      </c>
      <c r="J58" t="str">
        <f t="shared" si="13"/>
        <v>0.8</v>
      </c>
      <c r="K58" s="1">
        <f t="shared" si="14"/>
        <v>0.48632218844984804</v>
      </c>
      <c r="L58" s="1">
        <f t="shared" si="15"/>
        <v>5</v>
      </c>
      <c r="M58" s="1">
        <f t="shared" si="16"/>
        <v>0.49010685399991183</v>
      </c>
      <c r="N58" s="1">
        <f t="shared" si="17"/>
        <v>10.201856919962395</v>
      </c>
      <c r="O58" t="s">
        <v>19</v>
      </c>
    </row>
    <row r="59" spans="1:15" x14ac:dyDescent="0.35">
      <c r="A59" s="11">
        <v>49</v>
      </c>
      <c r="B59" s="10" t="s">
        <v>11</v>
      </c>
      <c r="C59" s="9">
        <v>31.2</v>
      </c>
      <c r="D59" s="8" t="s">
        <v>126</v>
      </c>
      <c r="E59" s="7" t="str">
        <f t="shared" si="9"/>
        <v>Significantly Different</v>
      </c>
      <c r="G59">
        <f t="shared" si="10"/>
        <v>31.2</v>
      </c>
      <c r="H59">
        <f t="shared" si="11"/>
        <v>6</v>
      </c>
      <c r="I59" t="str">
        <f t="shared" si="12"/>
        <v>+/-</v>
      </c>
      <c r="J59" t="str">
        <f t="shared" si="13"/>
        <v>1.7</v>
      </c>
      <c r="K59" s="1">
        <f t="shared" si="14"/>
        <v>1.0334346504559271</v>
      </c>
      <c r="L59" s="1">
        <f t="shared" si="15"/>
        <v>5.9000000000000021</v>
      </c>
      <c r="M59" s="1">
        <f t="shared" si="16"/>
        <v>1.0352210556794166</v>
      </c>
      <c r="N59" s="1">
        <f t="shared" si="17"/>
        <v>5.6992658404999563</v>
      </c>
      <c r="O59" t="s">
        <v>16</v>
      </c>
    </row>
    <row r="60" spans="1:15" x14ac:dyDescent="0.35">
      <c r="A60" s="11">
        <v>50</v>
      </c>
      <c r="B60" s="10" t="s">
        <v>62</v>
      </c>
      <c r="C60" s="9">
        <v>31</v>
      </c>
      <c r="D60" s="8" t="s">
        <v>106</v>
      </c>
      <c r="E60" s="7" t="str">
        <f t="shared" si="9"/>
        <v>Significantly Different</v>
      </c>
      <c r="G60">
        <f t="shared" si="10"/>
        <v>31</v>
      </c>
      <c r="H60">
        <f t="shared" si="11"/>
        <v>6</v>
      </c>
      <c r="I60" t="str">
        <f t="shared" si="12"/>
        <v>+/-</v>
      </c>
      <c r="J60" t="str">
        <f t="shared" si="13"/>
        <v>0.9</v>
      </c>
      <c r="K60" s="1">
        <f t="shared" si="14"/>
        <v>0.54711246200607899</v>
      </c>
      <c r="L60" s="1">
        <f t="shared" si="15"/>
        <v>6.1000000000000014</v>
      </c>
      <c r="M60" s="1">
        <f t="shared" si="16"/>
        <v>0.55047933970440222</v>
      </c>
      <c r="N60" s="1">
        <f t="shared" si="17"/>
        <v>11.081251483980479</v>
      </c>
      <c r="O60" t="s">
        <v>14</v>
      </c>
    </row>
    <row r="61" spans="1:15" x14ac:dyDescent="0.35">
      <c r="A61" s="11">
        <v>51</v>
      </c>
      <c r="B61" s="10" t="s">
        <v>67</v>
      </c>
      <c r="C61" s="9">
        <v>30.4</v>
      </c>
      <c r="D61" s="8" t="s">
        <v>107</v>
      </c>
      <c r="E61" s="7" t="str">
        <f t="shared" si="9"/>
        <v>Significantly Different</v>
      </c>
      <c r="G61">
        <f t="shared" si="10"/>
        <v>30.4</v>
      </c>
      <c r="H61">
        <f t="shared" si="11"/>
        <v>6</v>
      </c>
      <c r="I61" t="str">
        <f t="shared" si="12"/>
        <v>+/-</v>
      </c>
      <c r="J61" t="str">
        <f t="shared" si="13"/>
        <v>1.0</v>
      </c>
      <c r="K61" s="1">
        <f t="shared" si="14"/>
        <v>0.60790273556231</v>
      </c>
      <c r="L61" s="1">
        <f t="shared" si="15"/>
        <v>6.7000000000000028</v>
      </c>
      <c r="M61" s="1">
        <f t="shared" si="16"/>
        <v>0.61093468821403585</v>
      </c>
      <c r="N61" s="1">
        <f t="shared" si="17"/>
        <v>10.966802391899401</v>
      </c>
      <c r="O61" t="s">
        <v>11</v>
      </c>
    </row>
    <row r="62" spans="1:15" ht="15" thickBot="1" x14ac:dyDescent="0.4">
      <c r="A62" s="6"/>
      <c r="B62" s="5" t="s">
        <v>9</v>
      </c>
      <c r="C62" s="4">
        <v>47.5</v>
      </c>
      <c r="D62" s="3" t="s">
        <v>20</v>
      </c>
      <c r="E62" s="2" t="str">
        <f t="shared" si="9"/>
        <v>Significantly Different</v>
      </c>
      <c r="G62">
        <f t="shared" si="10"/>
        <v>47.5</v>
      </c>
      <c r="H62">
        <f t="shared" si="11"/>
        <v>6</v>
      </c>
      <c r="I62" t="str">
        <f t="shared" si="12"/>
        <v>+/-</v>
      </c>
      <c r="J62" t="str">
        <f t="shared" si="13"/>
        <v>0.7</v>
      </c>
      <c r="K62" s="1">
        <f t="shared" si="14"/>
        <v>0.42553191489361697</v>
      </c>
      <c r="L62" s="1">
        <f t="shared" si="15"/>
        <v>-10.399999999999999</v>
      </c>
      <c r="M62" s="1">
        <f t="shared" si="16"/>
        <v>0.42985214661796195</v>
      </c>
      <c r="N62" s="1">
        <f t="shared" si="17"/>
        <v>-24.194365625078913</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94" priority="1" operator="equal">
      <formula>"OTHER ERROR"</formula>
    </cfRule>
    <cfRule type="cellIs" dxfId="293" priority="2" operator="equal">
      <formula>"Statistical Test not applicable"</formula>
    </cfRule>
    <cfRule type="cellIs" dxfId="292" priority="3" operator="equal">
      <formula>"Geography Selected"</formula>
    </cfRule>
  </conditionalFormatting>
  <conditionalFormatting sqref="E10:J62">
    <cfRule type="cellIs" dxfId="291" priority="4" operator="equal">
      <formula>"Not Significantly Different"</formula>
    </cfRule>
  </conditionalFormatting>
  <conditionalFormatting sqref="F10:J62">
    <cfRule type="cellIs" dxfId="2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CCDA197-6C6B-44B0-8C5A-CDE218B23ED4}">
      <formula1>$O$10:$O$62</formula1>
    </dataValidation>
  </dataValidation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5C35-37A3-4675-BBB4-837D89ABAAB5}">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217</v>
      </c>
    </row>
    <row r="2" spans="1:16" x14ac:dyDescent="0.35">
      <c r="A2" s="25" t="s">
        <v>92</v>
      </c>
      <c r="B2" t="s">
        <v>216</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31.3</v>
      </c>
      <c r="C6" t="s">
        <v>86</v>
      </c>
      <c r="H6" s="13" t="s">
        <v>85</v>
      </c>
      <c r="I6">
        <f>VLOOKUP($B$4,$B$9:$K$62,6,FALSE)</f>
        <v>31.3</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31.3</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56</v>
      </c>
      <c r="D11" s="12" t="s">
        <v>121</v>
      </c>
      <c r="E11" s="7" t="str">
        <f t="shared" si="0"/>
        <v>Significantly Different</v>
      </c>
      <c r="G11">
        <f t="shared" si="1"/>
        <v>56</v>
      </c>
      <c r="H11">
        <f t="shared" si="2"/>
        <v>6</v>
      </c>
      <c r="I11" t="str">
        <f t="shared" si="3"/>
        <v>+/-</v>
      </c>
      <c r="J11" t="str">
        <f t="shared" si="4"/>
        <v>1.4</v>
      </c>
      <c r="K11" s="1">
        <f t="shared" si="5"/>
        <v>0.85106382978723394</v>
      </c>
      <c r="L11" s="1">
        <f t="shared" si="6"/>
        <v>-24.7</v>
      </c>
      <c r="M11" s="1">
        <f t="shared" si="7"/>
        <v>0.85323214879137987</v>
      </c>
      <c r="N11" s="1">
        <f t="shared" si="8"/>
        <v>-28.948745115837507</v>
      </c>
      <c r="O11" t="s">
        <v>51</v>
      </c>
    </row>
    <row r="12" spans="1:16" x14ac:dyDescent="0.35">
      <c r="A12" s="11">
        <v>2</v>
      </c>
      <c r="B12" s="10" t="s">
        <v>33</v>
      </c>
      <c r="C12" s="9">
        <v>36.200000000000003</v>
      </c>
      <c r="D12" s="8" t="s">
        <v>41</v>
      </c>
      <c r="E12" s="7" t="str">
        <f t="shared" si="0"/>
        <v>Significantly Different</v>
      </c>
      <c r="G12">
        <f t="shared" si="1"/>
        <v>36.200000000000003</v>
      </c>
      <c r="H12">
        <f t="shared" si="2"/>
        <v>6</v>
      </c>
      <c r="I12" t="str">
        <f t="shared" si="3"/>
        <v>+/-</v>
      </c>
      <c r="J12" t="str">
        <f t="shared" si="4"/>
        <v>0.3</v>
      </c>
      <c r="K12" s="1">
        <f t="shared" si="5"/>
        <v>0.18237082066869301</v>
      </c>
      <c r="L12" s="1">
        <f t="shared" si="6"/>
        <v>-4.9000000000000021</v>
      </c>
      <c r="M12" s="1">
        <f t="shared" si="7"/>
        <v>0.19223572402239389</v>
      </c>
      <c r="N12" s="1">
        <f t="shared" si="8"/>
        <v>-25.489539079787232</v>
      </c>
      <c r="O12" t="s">
        <v>44</v>
      </c>
    </row>
    <row r="13" spans="1:16" x14ac:dyDescent="0.35">
      <c r="A13" s="11">
        <v>3</v>
      </c>
      <c r="B13" s="10" t="s">
        <v>56</v>
      </c>
      <c r="C13" s="9">
        <v>35.4</v>
      </c>
      <c r="D13" s="8" t="s">
        <v>12</v>
      </c>
      <c r="E13" s="7" t="str">
        <f t="shared" si="0"/>
        <v>Significantly Different</v>
      </c>
      <c r="G13">
        <f t="shared" si="1"/>
        <v>35.4</v>
      </c>
      <c r="H13">
        <f t="shared" si="2"/>
        <v>6</v>
      </c>
      <c r="I13" t="str">
        <f t="shared" si="3"/>
        <v>+/-</v>
      </c>
      <c r="J13" t="str">
        <f t="shared" si="4"/>
        <v>0.4</v>
      </c>
      <c r="K13" s="1">
        <f t="shared" si="5"/>
        <v>0.24316109422492402</v>
      </c>
      <c r="L13" s="1">
        <f t="shared" si="6"/>
        <v>-4.0999999999999979</v>
      </c>
      <c r="M13" s="1">
        <f t="shared" si="7"/>
        <v>0.25064471888253259</v>
      </c>
      <c r="N13" s="1">
        <f t="shared" si="8"/>
        <v>-16.357815230575465</v>
      </c>
      <c r="O13" t="s">
        <v>42</v>
      </c>
    </row>
    <row r="14" spans="1:16" x14ac:dyDescent="0.35">
      <c r="A14" s="11">
        <v>4</v>
      </c>
      <c r="B14" s="10" t="s">
        <v>18</v>
      </c>
      <c r="C14" s="9">
        <v>35.1</v>
      </c>
      <c r="D14" s="8" t="s">
        <v>23</v>
      </c>
      <c r="E14" s="7" t="str">
        <f t="shared" si="0"/>
        <v>Significantly Different</v>
      </c>
      <c r="G14">
        <f t="shared" si="1"/>
        <v>35.1</v>
      </c>
      <c r="H14">
        <f t="shared" si="2"/>
        <v>6</v>
      </c>
      <c r="I14" t="str">
        <f t="shared" si="3"/>
        <v>+/-</v>
      </c>
      <c r="J14" t="str">
        <f t="shared" si="4"/>
        <v>0.2</v>
      </c>
      <c r="K14" s="1">
        <f t="shared" si="5"/>
        <v>0.12158054711246201</v>
      </c>
      <c r="L14" s="1">
        <f t="shared" si="6"/>
        <v>-3.8000000000000007</v>
      </c>
      <c r="M14" s="1">
        <f t="shared" si="7"/>
        <v>0.1359311840425404</v>
      </c>
      <c r="N14" s="1">
        <f t="shared" si="8"/>
        <v>-27.955321854702376</v>
      </c>
      <c r="O14" t="s">
        <v>58</v>
      </c>
    </row>
    <row r="15" spans="1:16" x14ac:dyDescent="0.35">
      <c r="A15" s="11">
        <v>5</v>
      </c>
      <c r="B15" s="10" t="s">
        <v>36</v>
      </c>
      <c r="C15" s="9">
        <v>34.799999999999997</v>
      </c>
      <c r="D15" s="8" t="s">
        <v>106</v>
      </c>
      <c r="E15" s="7" t="str">
        <f t="shared" si="0"/>
        <v>Significantly Different</v>
      </c>
      <c r="G15">
        <f t="shared" si="1"/>
        <v>34.799999999999997</v>
      </c>
      <c r="H15">
        <f t="shared" si="2"/>
        <v>6</v>
      </c>
      <c r="I15" t="str">
        <f t="shared" si="3"/>
        <v>+/-</v>
      </c>
      <c r="J15" t="str">
        <f t="shared" si="4"/>
        <v>0.9</v>
      </c>
      <c r="K15" s="1">
        <f t="shared" si="5"/>
        <v>0.54711246200607899</v>
      </c>
      <c r="L15" s="1">
        <f t="shared" si="6"/>
        <v>-3.4999999999999964</v>
      </c>
      <c r="M15" s="1">
        <f t="shared" si="7"/>
        <v>0.55047933970440222</v>
      </c>
      <c r="N15" s="1">
        <f t="shared" si="8"/>
        <v>-6.3580951137592834</v>
      </c>
      <c r="O15" t="s">
        <v>18</v>
      </c>
    </row>
    <row r="16" spans="1:16" x14ac:dyDescent="0.35">
      <c r="A16" s="11">
        <v>6</v>
      </c>
      <c r="B16" s="10" t="s">
        <v>39</v>
      </c>
      <c r="C16" s="9">
        <v>33.700000000000003</v>
      </c>
      <c r="D16" s="8" t="s">
        <v>10</v>
      </c>
      <c r="E16" s="7" t="str">
        <f t="shared" si="0"/>
        <v>Significantly Different</v>
      </c>
      <c r="G16">
        <f t="shared" si="1"/>
        <v>33.700000000000003</v>
      </c>
      <c r="H16">
        <f t="shared" si="2"/>
        <v>6</v>
      </c>
      <c r="I16" t="str">
        <f t="shared" si="3"/>
        <v>+/-</v>
      </c>
      <c r="J16" t="str">
        <f t="shared" si="4"/>
        <v>0.6</v>
      </c>
      <c r="K16" s="1">
        <f t="shared" si="5"/>
        <v>0.36474164133738601</v>
      </c>
      <c r="L16" s="1">
        <f t="shared" si="6"/>
        <v>-2.4000000000000021</v>
      </c>
      <c r="M16" s="1">
        <f t="shared" si="7"/>
        <v>0.36977279819442066</v>
      </c>
      <c r="N16" s="1">
        <f t="shared" si="8"/>
        <v>-6.4904720188155114</v>
      </c>
      <c r="O16" t="s">
        <v>59</v>
      </c>
    </row>
    <row r="17" spans="1:15" x14ac:dyDescent="0.35">
      <c r="A17" s="11">
        <v>7</v>
      </c>
      <c r="B17" s="10" t="s">
        <v>50</v>
      </c>
      <c r="C17" s="9">
        <v>33.5</v>
      </c>
      <c r="D17" s="8" t="s">
        <v>41</v>
      </c>
      <c r="E17" s="7" t="str">
        <f t="shared" si="0"/>
        <v>Significantly Different</v>
      </c>
      <c r="G17">
        <f t="shared" si="1"/>
        <v>33.5</v>
      </c>
      <c r="H17">
        <f t="shared" si="2"/>
        <v>6</v>
      </c>
      <c r="I17" t="str">
        <f t="shared" si="3"/>
        <v>+/-</v>
      </c>
      <c r="J17" t="str">
        <f t="shared" si="4"/>
        <v>0.3</v>
      </c>
      <c r="K17" s="1">
        <f t="shared" si="5"/>
        <v>0.18237082066869301</v>
      </c>
      <c r="L17" s="1">
        <f t="shared" si="6"/>
        <v>-2.1999999999999993</v>
      </c>
      <c r="M17" s="1">
        <f t="shared" si="7"/>
        <v>0.19223572402239389</v>
      </c>
      <c r="N17" s="1">
        <f t="shared" si="8"/>
        <v>-11.44428285214936</v>
      </c>
      <c r="O17" t="s">
        <v>53</v>
      </c>
    </row>
    <row r="18" spans="1:15" x14ac:dyDescent="0.35">
      <c r="A18" s="11">
        <v>8</v>
      </c>
      <c r="B18" s="10" t="s">
        <v>26</v>
      </c>
      <c r="C18" s="9">
        <v>33.4</v>
      </c>
      <c r="D18" s="8" t="s">
        <v>12</v>
      </c>
      <c r="E18" s="7" t="str">
        <f t="shared" si="0"/>
        <v>Significantly Different</v>
      </c>
      <c r="G18">
        <f t="shared" si="1"/>
        <v>33.4</v>
      </c>
      <c r="H18">
        <f t="shared" si="2"/>
        <v>6</v>
      </c>
      <c r="I18" t="str">
        <f t="shared" si="3"/>
        <v>+/-</v>
      </c>
      <c r="J18" t="str">
        <f t="shared" si="4"/>
        <v>0.4</v>
      </c>
      <c r="K18" s="1">
        <f t="shared" si="5"/>
        <v>0.24316109422492402</v>
      </c>
      <c r="L18" s="1">
        <f t="shared" si="6"/>
        <v>-2.0999999999999979</v>
      </c>
      <c r="M18" s="1">
        <f t="shared" si="7"/>
        <v>0.25064471888253259</v>
      </c>
      <c r="N18" s="1">
        <f t="shared" si="8"/>
        <v>-8.3783931668801124</v>
      </c>
      <c r="O18" t="s">
        <v>48</v>
      </c>
    </row>
    <row r="19" spans="1:15" x14ac:dyDescent="0.35">
      <c r="A19" s="11">
        <v>9</v>
      </c>
      <c r="B19" s="10" t="s">
        <v>53</v>
      </c>
      <c r="C19" s="9">
        <v>33.200000000000003</v>
      </c>
      <c r="D19" s="8" t="s">
        <v>47</v>
      </c>
      <c r="E19" s="7" t="str">
        <f t="shared" si="0"/>
        <v>Significantly Different</v>
      </c>
      <c r="G19">
        <f t="shared" si="1"/>
        <v>33.200000000000003</v>
      </c>
      <c r="H19">
        <f t="shared" si="2"/>
        <v>6</v>
      </c>
      <c r="I19" t="str">
        <f t="shared" si="3"/>
        <v>+/-</v>
      </c>
      <c r="J19" t="str">
        <f t="shared" si="4"/>
        <v>0.5</v>
      </c>
      <c r="K19" s="1">
        <f t="shared" si="5"/>
        <v>0.303951367781155</v>
      </c>
      <c r="L19" s="1">
        <f t="shared" si="6"/>
        <v>-1.9000000000000021</v>
      </c>
      <c r="M19" s="1">
        <f t="shared" si="7"/>
        <v>0.30997079109986531</v>
      </c>
      <c r="N19" s="1">
        <f t="shared" si="8"/>
        <v>-6.129609803743949</v>
      </c>
      <c r="O19" t="s">
        <v>15</v>
      </c>
    </row>
    <row r="20" spans="1:15" x14ac:dyDescent="0.35">
      <c r="A20" s="11">
        <v>10</v>
      </c>
      <c r="B20" s="10" t="s">
        <v>29</v>
      </c>
      <c r="C20" s="9">
        <v>32.700000000000003</v>
      </c>
      <c r="D20" s="12" t="s">
        <v>12</v>
      </c>
      <c r="E20" s="7" t="str">
        <f t="shared" si="0"/>
        <v>Significantly Different</v>
      </c>
      <c r="G20">
        <f t="shared" si="1"/>
        <v>32.700000000000003</v>
      </c>
      <c r="H20">
        <f t="shared" si="2"/>
        <v>6</v>
      </c>
      <c r="I20" t="str">
        <f t="shared" si="3"/>
        <v>+/-</v>
      </c>
      <c r="J20" t="str">
        <f t="shared" si="4"/>
        <v>0.4</v>
      </c>
      <c r="K20" s="1">
        <f t="shared" si="5"/>
        <v>0.24316109422492402</v>
      </c>
      <c r="L20" s="1">
        <f t="shared" si="6"/>
        <v>-1.4000000000000021</v>
      </c>
      <c r="M20" s="1">
        <f t="shared" si="7"/>
        <v>0.25064471888253259</v>
      </c>
      <c r="N20" s="1">
        <f t="shared" si="8"/>
        <v>-5.5855954445867564</v>
      </c>
      <c r="O20" t="s">
        <v>37</v>
      </c>
    </row>
    <row r="21" spans="1:15" x14ac:dyDescent="0.35">
      <c r="A21" s="11">
        <v>11</v>
      </c>
      <c r="B21" s="10" t="s">
        <v>35</v>
      </c>
      <c r="C21" s="9">
        <v>31.9</v>
      </c>
      <c r="D21" s="8" t="s">
        <v>99</v>
      </c>
      <c r="E21" s="7" t="str">
        <f t="shared" si="0"/>
        <v>Not Significantly Different</v>
      </c>
      <c r="G21">
        <f t="shared" si="1"/>
        <v>31.9</v>
      </c>
      <c r="H21">
        <f t="shared" si="2"/>
        <v>6</v>
      </c>
      <c r="I21" t="str">
        <f t="shared" si="3"/>
        <v>+/-</v>
      </c>
      <c r="J21" t="str">
        <f t="shared" si="4"/>
        <v>0.8</v>
      </c>
      <c r="K21" s="1">
        <f t="shared" si="5"/>
        <v>0.48632218844984804</v>
      </c>
      <c r="L21" s="1">
        <f t="shared" si="6"/>
        <v>-0.59999999999999787</v>
      </c>
      <c r="M21" s="1">
        <f t="shared" si="7"/>
        <v>0.49010685399991183</v>
      </c>
      <c r="N21" s="1">
        <f t="shared" si="8"/>
        <v>-1.2242228303954832</v>
      </c>
      <c r="O21" t="s">
        <v>29</v>
      </c>
    </row>
    <row r="22" spans="1:15" x14ac:dyDescent="0.35">
      <c r="A22" s="11">
        <v>12</v>
      </c>
      <c r="B22" s="10" t="s">
        <v>31</v>
      </c>
      <c r="C22" s="9">
        <v>31.8</v>
      </c>
      <c r="D22" s="8" t="s">
        <v>41</v>
      </c>
      <c r="E22" s="7" t="str">
        <f t="shared" si="0"/>
        <v>Significantly Different</v>
      </c>
      <c r="G22">
        <f t="shared" si="1"/>
        <v>31.8</v>
      </c>
      <c r="H22">
        <f t="shared" si="2"/>
        <v>6</v>
      </c>
      <c r="I22" t="str">
        <f t="shared" si="3"/>
        <v>+/-</v>
      </c>
      <c r="J22" t="str">
        <f t="shared" si="4"/>
        <v>0.3</v>
      </c>
      <c r="K22" s="1">
        <f t="shared" si="5"/>
        <v>0.18237082066869301</v>
      </c>
      <c r="L22" s="1">
        <f t="shared" si="6"/>
        <v>-0.5</v>
      </c>
      <c r="M22" s="1">
        <f t="shared" si="7"/>
        <v>0.19223572402239389</v>
      </c>
      <c r="N22" s="1">
        <f t="shared" si="8"/>
        <v>-2.6009733754884921</v>
      </c>
      <c r="O22" t="s">
        <v>13</v>
      </c>
    </row>
    <row r="23" spans="1:15" x14ac:dyDescent="0.35">
      <c r="A23" s="11">
        <v>13</v>
      </c>
      <c r="B23" s="10" t="s">
        <v>48</v>
      </c>
      <c r="C23" s="9">
        <v>31.7</v>
      </c>
      <c r="D23" s="8" t="s">
        <v>106</v>
      </c>
      <c r="E23" s="7" t="str">
        <f t="shared" si="0"/>
        <v>Not Significantly Different</v>
      </c>
      <c r="G23">
        <f t="shared" si="1"/>
        <v>31.7</v>
      </c>
      <c r="H23">
        <f t="shared" si="2"/>
        <v>6</v>
      </c>
      <c r="I23" t="str">
        <f t="shared" si="3"/>
        <v>+/-</v>
      </c>
      <c r="J23" t="str">
        <f t="shared" si="4"/>
        <v>0.9</v>
      </c>
      <c r="K23" s="1">
        <f t="shared" si="5"/>
        <v>0.54711246200607899</v>
      </c>
      <c r="L23" s="1">
        <f t="shared" si="6"/>
        <v>-0.39999999999999858</v>
      </c>
      <c r="M23" s="1">
        <f t="shared" si="7"/>
        <v>0.55047933970440222</v>
      </c>
      <c r="N23" s="1">
        <f t="shared" si="8"/>
        <v>-0.72663944157248772</v>
      </c>
      <c r="O23" t="s">
        <v>67</v>
      </c>
    </row>
    <row r="24" spans="1:15" x14ac:dyDescent="0.35">
      <c r="A24" s="11">
        <v>14</v>
      </c>
      <c r="B24" s="10" t="s">
        <v>28</v>
      </c>
      <c r="C24" s="9">
        <v>31.6</v>
      </c>
      <c r="D24" s="8" t="s">
        <v>10</v>
      </c>
      <c r="E24" s="7" t="str">
        <f t="shared" si="0"/>
        <v>Not Significantly Different</v>
      </c>
      <c r="G24">
        <f t="shared" si="1"/>
        <v>31.6</v>
      </c>
      <c r="H24">
        <f t="shared" si="2"/>
        <v>6</v>
      </c>
      <c r="I24" t="str">
        <f t="shared" si="3"/>
        <v>+/-</v>
      </c>
      <c r="J24" t="str">
        <f t="shared" si="4"/>
        <v>0.6</v>
      </c>
      <c r="K24" s="1">
        <f t="shared" si="5"/>
        <v>0.36474164133738601</v>
      </c>
      <c r="L24" s="1">
        <f t="shared" si="6"/>
        <v>-0.30000000000000071</v>
      </c>
      <c r="M24" s="1">
        <f t="shared" si="7"/>
        <v>0.36977279819442066</v>
      </c>
      <c r="N24" s="1">
        <f t="shared" si="8"/>
        <v>-0.81130900235194015</v>
      </c>
      <c r="O24" t="s">
        <v>50</v>
      </c>
    </row>
    <row r="25" spans="1:15" x14ac:dyDescent="0.35">
      <c r="A25" s="11">
        <v>14</v>
      </c>
      <c r="B25" s="10" t="s">
        <v>21</v>
      </c>
      <c r="C25" s="9">
        <v>31.6</v>
      </c>
      <c r="D25" s="8" t="s">
        <v>20</v>
      </c>
      <c r="E25" s="7" t="str">
        <f t="shared" si="0"/>
        <v>Not Significantly Different</v>
      </c>
      <c r="G25">
        <f t="shared" si="1"/>
        <v>31.6</v>
      </c>
      <c r="H25">
        <f t="shared" si="2"/>
        <v>6</v>
      </c>
      <c r="I25" t="str">
        <f t="shared" si="3"/>
        <v>+/-</v>
      </c>
      <c r="J25" t="str">
        <f t="shared" si="4"/>
        <v>0.7</v>
      </c>
      <c r="K25" s="1">
        <f t="shared" si="5"/>
        <v>0.42553191489361697</v>
      </c>
      <c r="L25" s="1">
        <f t="shared" si="6"/>
        <v>-0.30000000000000071</v>
      </c>
      <c r="M25" s="1">
        <f t="shared" si="7"/>
        <v>0.42985214661796195</v>
      </c>
      <c r="N25" s="1">
        <f t="shared" si="8"/>
        <v>-0.69791439303112413</v>
      </c>
      <c r="O25" t="s">
        <v>66</v>
      </c>
    </row>
    <row r="26" spans="1:15" x14ac:dyDescent="0.35">
      <c r="A26" s="11">
        <v>14</v>
      </c>
      <c r="B26" s="10" t="s">
        <v>38</v>
      </c>
      <c r="C26" s="9">
        <v>31.6</v>
      </c>
      <c r="D26" s="8" t="s">
        <v>41</v>
      </c>
      <c r="E26" s="7" t="str">
        <f t="shared" si="0"/>
        <v>Not Significantly Different</v>
      </c>
      <c r="G26">
        <f t="shared" si="1"/>
        <v>31.6</v>
      </c>
      <c r="H26">
        <f t="shared" si="2"/>
        <v>6</v>
      </c>
      <c r="I26" t="str">
        <f t="shared" si="3"/>
        <v>+/-</v>
      </c>
      <c r="J26" t="str">
        <f t="shared" si="4"/>
        <v>0.3</v>
      </c>
      <c r="K26" s="1">
        <f t="shared" si="5"/>
        <v>0.18237082066869301</v>
      </c>
      <c r="L26" s="1">
        <f t="shared" si="6"/>
        <v>-0.30000000000000071</v>
      </c>
      <c r="M26" s="1">
        <f t="shared" si="7"/>
        <v>0.19223572402239389</v>
      </c>
      <c r="N26" s="1">
        <f t="shared" si="8"/>
        <v>-1.5605840252930989</v>
      </c>
      <c r="O26" t="s">
        <v>65</v>
      </c>
    </row>
    <row r="27" spans="1:15" x14ac:dyDescent="0.35">
      <c r="A27" s="11">
        <v>17</v>
      </c>
      <c r="B27" s="10" t="s">
        <v>61</v>
      </c>
      <c r="C27" s="9">
        <v>31</v>
      </c>
      <c r="D27" s="8" t="s">
        <v>41</v>
      </c>
      <c r="E27" s="7" t="str">
        <f t="shared" si="0"/>
        <v>Not Significantly Different</v>
      </c>
      <c r="G27">
        <f t="shared" si="1"/>
        <v>31</v>
      </c>
      <c r="H27">
        <f t="shared" si="2"/>
        <v>6</v>
      </c>
      <c r="I27" t="str">
        <f t="shared" si="3"/>
        <v>+/-</v>
      </c>
      <c r="J27" t="str">
        <f t="shared" si="4"/>
        <v>0.3</v>
      </c>
      <c r="K27" s="1">
        <f t="shared" si="5"/>
        <v>0.18237082066869301</v>
      </c>
      <c r="L27" s="1">
        <f t="shared" si="6"/>
        <v>0.30000000000000071</v>
      </c>
      <c r="M27" s="1">
        <f t="shared" si="7"/>
        <v>0.19223572402239389</v>
      </c>
      <c r="N27" s="1">
        <f t="shared" si="8"/>
        <v>1.5605840252930989</v>
      </c>
      <c r="O27" t="s">
        <v>63</v>
      </c>
    </row>
    <row r="28" spans="1:15" x14ac:dyDescent="0.35">
      <c r="A28" s="11">
        <v>18</v>
      </c>
      <c r="B28" s="10" t="s">
        <v>24</v>
      </c>
      <c r="C28" s="9">
        <v>30.8</v>
      </c>
      <c r="D28" s="8" t="s">
        <v>23</v>
      </c>
      <c r="E28" s="7" t="str">
        <f t="shared" si="0"/>
        <v>Significantly Different</v>
      </c>
      <c r="G28">
        <f t="shared" si="1"/>
        <v>30.8</v>
      </c>
      <c r="H28">
        <f t="shared" si="2"/>
        <v>6</v>
      </c>
      <c r="I28" t="str">
        <f t="shared" si="3"/>
        <v>+/-</v>
      </c>
      <c r="J28" t="str">
        <f t="shared" si="4"/>
        <v>0.2</v>
      </c>
      <c r="K28" s="1">
        <f t="shared" si="5"/>
        <v>0.12158054711246201</v>
      </c>
      <c r="L28" s="1">
        <f t="shared" si="6"/>
        <v>0.5</v>
      </c>
      <c r="M28" s="1">
        <f t="shared" si="7"/>
        <v>0.1359311840425404</v>
      </c>
      <c r="N28" s="1">
        <f t="shared" si="8"/>
        <v>3.6783318229871544</v>
      </c>
      <c r="O28" t="s">
        <v>64</v>
      </c>
    </row>
    <row r="29" spans="1:15" x14ac:dyDescent="0.35">
      <c r="A29" s="11">
        <v>19</v>
      </c>
      <c r="B29" s="10" t="s">
        <v>22</v>
      </c>
      <c r="C29" s="9">
        <v>30.7</v>
      </c>
      <c r="D29" s="8" t="s">
        <v>41</v>
      </c>
      <c r="E29" s="7" t="str">
        <f t="shared" si="0"/>
        <v>Significantly Different</v>
      </c>
      <c r="G29">
        <f t="shared" si="1"/>
        <v>30.7</v>
      </c>
      <c r="H29">
        <f t="shared" si="2"/>
        <v>6</v>
      </c>
      <c r="I29" t="str">
        <f t="shared" si="3"/>
        <v>+/-</v>
      </c>
      <c r="J29" t="str">
        <f t="shared" si="4"/>
        <v>0.3</v>
      </c>
      <c r="K29" s="1">
        <f t="shared" si="5"/>
        <v>0.18237082066869301</v>
      </c>
      <c r="L29" s="1">
        <f t="shared" si="6"/>
        <v>0.60000000000000142</v>
      </c>
      <c r="M29" s="1">
        <f t="shared" si="7"/>
        <v>0.19223572402239389</v>
      </c>
      <c r="N29" s="1">
        <f t="shared" si="8"/>
        <v>3.1211680505861978</v>
      </c>
      <c r="O29" t="s">
        <v>39</v>
      </c>
    </row>
    <row r="30" spans="1:15" x14ac:dyDescent="0.35">
      <c r="A30" s="11">
        <v>20</v>
      </c>
      <c r="B30" s="10" t="s">
        <v>34</v>
      </c>
      <c r="C30" s="9">
        <v>30.6</v>
      </c>
      <c r="D30" s="8" t="s">
        <v>12</v>
      </c>
      <c r="E30" s="7" t="str">
        <f t="shared" si="0"/>
        <v>Significantly Different</v>
      </c>
      <c r="G30">
        <f t="shared" si="1"/>
        <v>30.6</v>
      </c>
      <c r="H30">
        <f t="shared" si="2"/>
        <v>6</v>
      </c>
      <c r="I30" t="str">
        <f t="shared" si="3"/>
        <v>+/-</v>
      </c>
      <c r="J30" t="str">
        <f t="shared" si="4"/>
        <v>0.4</v>
      </c>
      <c r="K30" s="1">
        <f t="shared" si="5"/>
        <v>0.24316109422492402</v>
      </c>
      <c r="L30" s="1">
        <f t="shared" si="6"/>
        <v>0.69999999999999929</v>
      </c>
      <c r="M30" s="1">
        <f t="shared" si="7"/>
        <v>0.25064471888253259</v>
      </c>
      <c r="N30" s="1">
        <f t="shared" si="8"/>
        <v>2.7927977222933711</v>
      </c>
      <c r="O30" t="s">
        <v>62</v>
      </c>
    </row>
    <row r="31" spans="1:15" x14ac:dyDescent="0.35">
      <c r="A31" s="11">
        <v>21</v>
      </c>
      <c r="B31" s="10" t="s">
        <v>45</v>
      </c>
      <c r="C31" s="9">
        <v>30.5</v>
      </c>
      <c r="D31" s="8" t="s">
        <v>41</v>
      </c>
      <c r="E31" s="7" t="str">
        <f t="shared" si="0"/>
        <v>Significantly Different</v>
      </c>
      <c r="G31">
        <f t="shared" si="1"/>
        <v>30.5</v>
      </c>
      <c r="H31">
        <f t="shared" si="2"/>
        <v>6</v>
      </c>
      <c r="I31" t="str">
        <f t="shared" si="3"/>
        <v>+/-</v>
      </c>
      <c r="J31" t="str">
        <f t="shared" si="4"/>
        <v>0.3</v>
      </c>
      <c r="K31" s="1">
        <f t="shared" si="5"/>
        <v>0.18237082066869301</v>
      </c>
      <c r="L31" s="1">
        <f t="shared" si="6"/>
        <v>0.80000000000000071</v>
      </c>
      <c r="M31" s="1">
        <f t="shared" si="7"/>
        <v>0.19223572402239389</v>
      </c>
      <c r="N31" s="1">
        <f t="shared" si="8"/>
        <v>4.1615574007815903</v>
      </c>
      <c r="O31" t="s">
        <v>26</v>
      </c>
    </row>
    <row r="32" spans="1:15" x14ac:dyDescent="0.35">
      <c r="A32" s="11">
        <v>22</v>
      </c>
      <c r="B32" s="10" t="s">
        <v>60</v>
      </c>
      <c r="C32" s="9">
        <v>30.4</v>
      </c>
      <c r="D32" s="8" t="s">
        <v>12</v>
      </c>
      <c r="E32" s="7" t="str">
        <f t="shared" si="0"/>
        <v>Significantly Different</v>
      </c>
      <c r="G32">
        <f t="shared" si="1"/>
        <v>30.4</v>
      </c>
      <c r="H32">
        <f t="shared" si="2"/>
        <v>6</v>
      </c>
      <c r="I32" t="str">
        <f t="shared" si="3"/>
        <v>+/-</v>
      </c>
      <c r="J32" t="str">
        <f t="shared" si="4"/>
        <v>0.4</v>
      </c>
      <c r="K32" s="1">
        <f t="shared" si="5"/>
        <v>0.24316109422492402</v>
      </c>
      <c r="L32" s="1">
        <f t="shared" si="6"/>
        <v>0.90000000000000213</v>
      </c>
      <c r="M32" s="1">
        <f t="shared" si="7"/>
        <v>0.25064471888253259</v>
      </c>
      <c r="N32" s="1">
        <f t="shared" si="8"/>
        <v>3.5907399286629178</v>
      </c>
      <c r="O32" t="s">
        <v>56</v>
      </c>
    </row>
    <row r="33" spans="1:15" x14ac:dyDescent="0.35">
      <c r="A33" s="11">
        <v>23</v>
      </c>
      <c r="B33" s="10" t="s">
        <v>25</v>
      </c>
      <c r="C33" s="9">
        <v>30.3</v>
      </c>
      <c r="D33" s="8" t="s">
        <v>110</v>
      </c>
      <c r="E33" s="7" t="str">
        <f t="shared" si="0"/>
        <v>Not Significantly Different</v>
      </c>
      <c r="G33">
        <f t="shared" si="1"/>
        <v>30.3</v>
      </c>
      <c r="H33">
        <f t="shared" si="2"/>
        <v>6</v>
      </c>
      <c r="I33" t="str">
        <f t="shared" si="3"/>
        <v>+/-</v>
      </c>
      <c r="J33" t="str">
        <f t="shared" si="4"/>
        <v>1.1</v>
      </c>
      <c r="K33" s="1">
        <f t="shared" si="5"/>
        <v>0.66869300911854113</v>
      </c>
      <c r="L33" s="1">
        <f t="shared" si="6"/>
        <v>1</v>
      </c>
      <c r="M33" s="1">
        <f t="shared" si="7"/>
        <v>0.67145051776214359</v>
      </c>
      <c r="N33" s="1">
        <f t="shared" si="8"/>
        <v>1.4893130223994298</v>
      </c>
      <c r="O33" t="s">
        <v>61</v>
      </c>
    </row>
    <row r="34" spans="1:15" x14ac:dyDescent="0.35">
      <c r="A34" s="11">
        <v>24</v>
      </c>
      <c r="B34" s="10" t="s">
        <v>49</v>
      </c>
      <c r="C34" s="9">
        <v>30.2</v>
      </c>
      <c r="D34" s="8" t="s">
        <v>41</v>
      </c>
      <c r="E34" s="7" t="str">
        <f t="shared" si="0"/>
        <v>Significantly Different</v>
      </c>
      <c r="G34">
        <f t="shared" si="1"/>
        <v>30.2</v>
      </c>
      <c r="H34">
        <f t="shared" si="2"/>
        <v>6</v>
      </c>
      <c r="I34" t="str">
        <f t="shared" si="3"/>
        <v>+/-</v>
      </c>
      <c r="J34" t="str">
        <f t="shared" si="4"/>
        <v>0.3</v>
      </c>
      <c r="K34" s="1">
        <f t="shared" si="5"/>
        <v>0.18237082066869301</v>
      </c>
      <c r="L34" s="1">
        <f t="shared" si="6"/>
        <v>1.1000000000000014</v>
      </c>
      <c r="M34" s="1">
        <f t="shared" si="7"/>
        <v>0.19223572402239389</v>
      </c>
      <c r="N34" s="1">
        <f t="shared" si="8"/>
        <v>5.7221414260746899</v>
      </c>
      <c r="O34" t="s">
        <v>60</v>
      </c>
    </row>
    <row r="35" spans="1:15" x14ac:dyDescent="0.35">
      <c r="A35" s="11">
        <v>25</v>
      </c>
      <c r="B35" s="10" t="s">
        <v>14</v>
      </c>
      <c r="C35" s="9">
        <v>30</v>
      </c>
      <c r="D35" s="8" t="s">
        <v>41</v>
      </c>
      <c r="E35" s="7" t="str">
        <f t="shared" si="0"/>
        <v>Significantly Different</v>
      </c>
      <c r="G35">
        <f t="shared" si="1"/>
        <v>30</v>
      </c>
      <c r="H35">
        <f t="shared" si="2"/>
        <v>6</v>
      </c>
      <c r="I35" t="str">
        <f t="shared" si="3"/>
        <v>+/-</v>
      </c>
      <c r="J35" t="str">
        <f t="shared" si="4"/>
        <v>0.3</v>
      </c>
      <c r="K35" s="1">
        <f t="shared" si="5"/>
        <v>0.18237082066869301</v>
      </c>
      <c r="L35" s="1">
        <f t="shared" si="6"/>
        <v>1.3000000000000007</v>
      </c>
      <c r="M35" s="1">
        <f t="shared" si="7"/>
        <v>0.19223572402239389</v>
      </c>
      <c r="N35" s="1">
        <f t="shared" si="8"/>
        <v>6.7625307762700828</v>
      </c>
      <c r="O35" t="s">
        <v>35</v>
      </c>
    </row>
    <row r="36" spans="1:15" x14ac:dyDescent="0.35">
      <c r="A36" s="11">
        <v>26</v>
      </c>
      <c r="B36" s="10" t="s">
        <v>59</v>
      </c>
      <c r="C36" s="9">
        <v>29.7</v>
      </c>
      <c r="D36" s="8" t="s">
        <v>12</v>
      </c>
      <c r="E36" s="7" t="str">
        <f t="shared" si="0"/>
        <v>Significantly Different</v>
      </c>
      <c r="G36">
        <f t="shared" si="1"/>
        <v>29.7</v>
      </c>
      <c r="H36">
        <f t="shared" si="2"/>
        <v>6</v>
      </c>
      <c r="I36" t="str">
        <f t="shared" si="3"/>
        <v>+/-</v>
      </c>
      <c r="J36" t="str">
        <f t="shared" si="4"/>
        <v>0.4</v>
      </c>
      <c r="K36" s="1">
        <f t="shared" si="5"/>
        <v>0.24316109422492402</v>
      </c>
      <c r="L36" s="1">
        <f t="shared" si="6"/>
        <v>1.6000000000000014</v>
      </c>
      <c r="M36" s="1">
        <f t="shared" si="7"/>
        <v>0.25064471888253259</v>
      </c>
      <c r="N36" s="1">
        <f t="shared" si="8"/>
        <v>6.3835376509562884</v>
      </c>
      <c r="O36" t="s">
        <v>57</v>
      </c>
    </row>
    <row r="37" spans="1:15" x14ac:dyDescent="0.35">
      <c r="A37" s="11">
        <v>27</v>
      </c>
      <c r="B37" s="10" t="s">
        <v>42</v>
      </c>
      <c r="C37" s="9">
        <v>29.6</v>
      </c>
      <c r="D37" s="8" t="s">
        <v>12</v>
      </c>
      <c r="E37" s="7" t="str">
        <f t="shared" si="0"/>
        <v>Significantly Different</v>
      </c>
      <c r="G37">
        <f t="shared" si="1"/>
        <v>29.6</v>
      </c>
      <c r="H37">
        <f t="shared" si="2"/>
        <v>6</v>
      </c>
      <c r="I37" t="str">
        <f t="shared" si="3"/>
        <v>+/-</v>
      </c>
      <c r="J37" t="str">
        <f t="shared" si="4"/>
        <v>0.4</v>
      </c>
      <c r="K37" s="1">
        <f t="shared" si="5"/>
        <v>0.24316109422492402</v>
      </c>
      <c r="L37" s="1">
        <f t="shared" si="6"/>
        <v>1.6999999999999993</v>
      </c>
      <c r="M37" s="1">
        <f t="shared" si="7"/>
        <v>0.25064471888253259</v>
      </c>
      <c r="N37" s="1">
        <f t="shared" si="8"/>
        <v>6.7825087541410483</v>
      </c>
      <c r="O37" t="s">
        <v>55</v>
      </c>
    </row>
    <row r="38" spans="1:15" x14ac:dyDescent="0.35">
      <c r="A38" s="11">
        <v>28</v>
      </c>
      <c r="B38" s="10" t="s">
        <v>13</v>
      </c>
      <c r="C38" s="9">
        <v>29.5</v>
      </c>
      <c r="D38" s="8" t="s">
        <v>107</v>
      </c>
      <c r="E38" s="7" t="str">
        <f t="shared" si="0"/>
        <v>Significantly Different</v>
      </c>
      <c r="G38">
        <f t="shared" si="1"/>
        <v>29.5</v>
      </c>
      <c r="H38">
        <f t="shared" si="2"/>
        <v>6</v>
      </c>
      <c r="I38" t="str">
        <f t="shared" si="3"/>
        <v>+/-</v>
      </c>
      <c r="J38" t="str">
        <f t="shared" si="4"/>
        <v>1.0</v>
      </c>
      <c r="K38" s="1">
        <f t="shared" si="5"/>
        <v>0.60790273556231</v>
      </c>
      <c r="L38" s="1">
        <f t="shared" si="6"/>
        <v>1.8000000000000007</v>
      </c>
      <c r="M38" s="1">
        <f t="shared" si="7"/>
        <v>0.61093468821403585</v>
      </c>
      <c r="N38" s="1">
        <f t="shared" si="8"/>
        <v>2.9463051202117794</v>
      </c>
      <c r="O38" t="s">
        <v>54</v>
      </c>
    </row>
    <row r="39" spans="1:15" x14ac:dyDescent="0.35">
      <c r="A39" s="11">
        <v>29</v>
      </c>
      <c r="B39" s="10" t="s">
        <v>51</v>
      </c>
      <c r="C39" s="9">
        <v>29.3</v>
      </c>
      <c r="D39" s="8" t="s">
        <v>10</v>
      </c>
      <c r="E39" s="7" t="str">
        <f t="shared" si="0"/>
        <v>Significantly Different</v>
      </c>
      <c r="G39">
        <f t="shared" si="1"/>
        <v>29.3</v>
      </c>
      <c r="H39">
        <f t="shared" si="2"/>
        <v>6</v>
      </c>
      <c r="I39" t="str">
        <f t="shared" si="3"/>
        <v>+/-</v>
      </c>
      <c r="J39" t="str">
        <f t="shared" si="4"/>
        <v>0.6</v>
      </c>
      <c r="K39" s="1">
        <f t="shared" si="5"/>
        <v>0.36474164133738601</v>
      </c>
      <c r="L39" s="1">
        <f t="shared" si="6"/>
        <v>2</v>
      </c>
      <c r="M39" s="1">
        <f t="shared" si="7"/>
        <v>0.36977279819442066</v>
      </c>
      <c r="N39" s="1">
        <f t="shared" si="8"/>
        <v>5.4087266823462548</v>
      </c>
      <c r="O39" t="s">
        <v>28</v>
      </c>
    </row>
    <row r="40" spans="1:15" x14ac:dyDescent="0.35">
      <c r="A40" s="11">
        <v>30</v>
      </c>
      <c r="B40" s="10" t="s">
        <v>44</v>
      </c>
      <c r="C40" s="9">
        <v>29</v>
      </c>
      <c r="D40" s="8" t="s">
        <v>121</v>
      </c>
      <c r="E40" s="7" t="str">
        <f t="shared" si="0"/>
        <v>Significantly Different</v>
      </c>
      <c r="G40">
        <f t="shared" si="1"/>
        <v>29</v>
      </c>
      <c r="H40">
        <f t="shared" si="2"/>
        <v>6</v>
      </c>
      <c r="I40" t="str">
        <f t="shared" si="3"/>
        <v>+/-</v>
      </c>
      <c r="J40" t="str">
        <f t="shared" si="4"/>
        <v>1.4</v>
      </c>
      <c r="K40" s="1">
        <f t="shared" si="5"/>
        <v>0.85106382978723394</v>
      </c>
      <c r="L40" s="1">
        <f t="shared" si="6"/>
        <v>2.3000000000000007</v>
      </c>
      <c r="M40" s="1">
        <f t="shared" si="7"/>
        <v>0.85323214879137987</v>
      </c>
      <c r="N40" s="1">
        <f t="shared" si="8"/>
        <v>2.6956321362925624</v>
      </c>
      <c r="O40" t="s">
        <v>52</v>
      </c>
    </row>
    <row r="41" spans="1:15" x14ac:dyDescent="0.35">
      <c r="A41" s="11">
        <v>31</v>
      </c>
      <c r="B41" s="10" t="s">
        <v>46</v>
      </c>
      <c r="C41" s="9">
        <v>28.9</v>
      </c>
      <c r="D41" s="8" t="s">
        <v>122</v>
      </c>
      <c r="E41" s="7" t="str">
        <f t="shared" si="0"/>
        <v>Significantly Different</v>
      </c>
      <c r="G41">
        <f t="shared" si="1"/>
        <v>28.9</v>
      </c>
      <c r="H41">
        <f t="shared" si="2"/>
        <v>6</v>
      </c>
      <c r="I41" t="str">
        <f t="shared" si="3"/>
        <v>+/-</v>
      </c>
      <c r="J41" t="str">
        <f t="shared" si="4"/>
        <v>1.5</v>
      </c>
      <c r="K41" s="1">
        <f t="shared" si="5"/>
        <v>0.91185410334346506</v>
      </c>
      <c r="L41" s="1">
        <f t="shared" si="6"/>
        <v>2.4000000000000021</v>
      </c>
      <c r="M41" s="1">
        <f t="shared" si="7"/>
        <v>0.91387819929318592</v>
      </c>
      <c r="N41" s="1">
        <f t="shared" si="8"/>
        <v>2.6261705354785971</v>
      </c>
      <c r="O41" t="s">
        <v>31</v>
      </c>
    </row>
    <row r="42" spans="1:15" x14ac:dyDescent="0.35">
      <c r="A42" s="11">
        <v>31</v>
      </c>
      <c r="B42" s="10" t="s">
        <v>40</v>
      </c>
      <c r="C42" s="9">
        <v>28.9</v>
      </c>
      <c r="D42" s="8" t="s">
        <v>47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28.9</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2.4000000000000021</v>
      </c>
      <c r="M42" s="1">
        <f t="shared" ref="M42:M62" si="16">IF(AND(ISNUMBER(K42),ISNUMBER($I$7)),SQRT(K42^2+($I$7)^2),"N/A")</f>
        <v>0.30997079109986531</v>
      </c>
      <c r="N42" s="1">
        <f t="shared" ref="N42:N73" si="17">IF(AND(ISNUMBER(L42),ISNUMBER(M42),M42&lt;&gt;0),L42/M42,"NA")</f>
        <v>7.742665015255513</v>
      </c>
      <c r="O42" t="s">
        <v>21</v>
      </c>
    </row>
    <row r="43" spans="1:15" x14ac:dyDescent="0.35">
      <c r="A43" s="11">
        <v>33</v>
      </c>
      <c r="B43" s="10" t="s">
        <v>66</v>
      </c>
      <c r="C43" s="9">
        <v>28.8</v>
      </c>
      <c r="D43" s="8" t="s">
        <v>12</v>
      </c>
      <c r="E43" s="7" t="str">
        <f t="shared" si="9"/>
        <v>Significantly Different</v>
      </c>
      <c r="G43">
        <f t="shared" si="10"/>
        <v>28.8</v>
      </c>
      <c r="H43">
        <f t="shared" si="11"/>
        <v>6</v>
      </c>
      <c r="I43" t="str">
        <f t="shared" si="12"/>
        <v>+/-</v>
      </c>
      <c r="J43" t="str">
        <f t="shared" si="13"/>
        <v>0.4</v>
      </c>
      <c r="K43" s="1">
        <f t="shared" si="14"/>
        <v>0.24316109422492402</v>
      </c>
      <c r="L43" s="1">
        <f t="shared" si="15"/>
        <v>2.5</v>
      </c>
      <c r="M43" s="1">
        <f t="shared" si="16"/>
        <v>0.25064471888253259</v>
      </c>
      <c r="N43" s="1">
        <f t="shared" si="17"/>
        <v>9.9742775796191925</v>
      </c>
      <c r="O43" t="s">
        <v>33</v>
      </c>
    </row>
    <row r="44" spans="1:15" x14ac:dyDescent="0.35">
      <c r="A44" s="11">
        <v>34</v>
      </c>
      <c r="B44" s="10" t="s">
        <v>37</v>
      </c>
      <c r="C44" s="9">
        <v>28.6</v>
      </c>
      <c r="D44" s="8" t="s">
        <v>23</v>
      </c>
      <c r="E44" s="7" t="str">
        <f t="shared" si="9"/>
        <v>Significantly Different</v>
      </c>
      <c r="G44">
        <f t="shared" si="10"/>
        <v>28.6</v>
      </c>
      <c r="H44">
        <f t="shared" si="11"/>
        <v>6</v>
      </c>
      <c r="I44" t="str">
        <f t="shared" si="12"/>
        <v>+/-</v>
      </c>
      <c r="J44" t="str">
        <f t="shared" si="13"/>
        <v>0.2</v>
      </c>
      <c r="K44" s="1">
        <f t="shared" si="14"/>
        <v>0.12158054711246201</v>
      </c>
      <c r="L44" s="1">
        <f t="shared" si="15"/>
        <v>2.6999999999999993</v>
      </c>
      <c r="M44" s="1">
        <f t="shared" si="16"/>
        <v>0.1359311840425404</v>
      </c>
      <c r="N44" s="1">
        <f t="shared" si="17"/>
        <v>19.862991844130629</v>
      </c>
      <c r="O44" t="s">
        <v>49</v>
      </c>
    </row>
    <row r="45" spans="1:15" x14ac:dyDescent="0.35">
      <c r="A45" s="11">
        <v>35</v>
      </c>
      <c r="B45" s="10" t="s">
        <v>54</v>
      </c>
      <c r="C45" s="9">
        <v>28.5</v>
      </c>
      <c r="D45" s="8" t="s">
        <v>10</v>
      </c>
      <c r="E45" s="7" t="str">
        <f t="shared" si="9"/>
        <v>Significantly Different</v>
      </c>
      <c r="G45">
        <f t="shared" si="10"/>
        <v>28.5</v>
      </c>
      <c r="H45">
        <f t="shared" si="11"/>
        <v>6</v>
      </c>
      <c r="I45" t="str">
        <f t="shared" si="12"/>
        <v>+/-</v>
      </c>
      <c r="J45" t="str">
        <f t="shared" si="13"/>
        <v>0.6</v>
      </c>
      <c r="K45" s="1">
        <f t="shared" si="14"/>
        <v>0.36474164133738601</v>
      </c>
      <c r="L45" s="1">
        <f t="shared" si="15"/>
        <v>2.8000000000000007</v>
      </c>
      <c r="M45" s="1">
        <f t="shared" si="16"/>
        <v>0.36977279819442066</v>
      </c>
      <c r="N45" s="1">
        <f t="shared" si="17"/>
        <v>7.5722173552847583</v>
      </c>
      <c r="O45" t="s">
        <v>46</v>
      </c>
    </row>
    <row r="46" spans="1:15" x14ac:dyDescent="0.35">
      <c r="A46" s="11">
        <v>35</v>
      </c>
      <c r="B46" s="10" t="s">
        <v>30</v>
      </c>
      <c r="C46" s="9">
        <v>28.5</v>
      </c>
      <c r="D46" s="8" t="s">
        <v>47</v>
      </c>
      <c r="E46" s="7" t="str">
        <f t="shared" si="9"/>
        <v>Significantly Different</v>
      </c>
      <c r="G46">
        <f t="shared" si="10"/>
        <v>28.5</v>
      </c>
      <c r="H46">
        <f t="shared" si="11"/>
        <v>6</v>
      </c>
      <c r="I46" t="str">
        <f t="shared" si="12"/>
        <v>+/-</v>
      </c>
      <c r="J46" t="str">
        <f t="shared" si="13"/>
        <v>0.5</v>
      </c>
      <c r="K46" s="1">
        <f t="shared" si="14"/>
        <v>0.303951367781155</v>
      </c>
      <c r="L46" s="1">
        <f t="shared" si="15"/>
        <v>2.8000000000000007</v>
      </c>
      <c r="M46" s="1">
        <f t="shared" si="16"/>
        <v>0.30997079109986531</v>
      </c>
      <c r="N46" s="1">
        <f t="shared" si="17"/>
        <v>9.0331091844647595</v>
      </c>
      <c r="O46" t="s">
        <v>45</v>
      </c>
    </row>
    <row r="47" spans="1:15" x14ac:dyDescent="0.35">
      <c r="A47" s="11">
        <v>35</v>
      </c>
      <c r="B47" s="10" t="s">
        <v>19</v>
      </c>
      <c r="C47" s="9">
        <v>28.5</v>
      </c>
      <c r="D47" s="8" t="s">
        <v>12</v>
      </c>
      <c r="E47" s="7" t="str">
        <f t="shared" si="9"/>
        <v>Significantly Different</v>
      </c>
      <c r="G47">
        <f t="shared" si="10"/>
        <v>28.5</v>
      </c>
      <c r="H47">
        <f t="shared" si="11"/>
        <v>6</v>
      </c>
      <c r="I47" t="str">
        <f t="shared" si="12"/>
        <v>+/-</v>
      </c>
      <c r="J47" t="str">
        <f t="shared" si="13"/>
        <v>0.4</v>
      </c>
      <c r="K47" s="1">
        <f t="shared" si="14"/>
        <v>0.24316109422492402</v>
      </c>
      <c r="L47" s="1">
        <f t="shared" si="15"/>
        <v>2.8000000000000007</v>
      </c>
      <c r="M47" s="1">
        <f t="shared" si="16"/>
        <v>0.25064471888253259</v>
      </c>
      <c r="N47" s="1">
        <f t="shared" si="17"/>
        <v>11.171190889173499</v>
      </c>
      <c r="O47" t="s">
        <v>43</v>
      </c>
    </row>
    <row r="48" spans="1:15" x14ac:dyDescent="0.35">
      <c r="A48" s="11">
        <v>38</v>
      </c>
      <c r="B48" s="10" t="s">
        <v>57</v>
      </c>
      <c r="C48" s="9">
        <v>28.3</v>
      </c>
      <c r="D48" s="8" t="s">
        <v>12</v>
      </c>
      <c r="E48" s="7" t="str">
        <f t="shared" si="9"/>
        <v>Significantly Different</v>
      </c>
      <c r="G48">
        <f t="shared" si="10"/>
        <v>28.3</v>
      </c>
      <c r="H48">
        <f t="shared" si="11"/>
        <v>6</v>
      </c>
      <c r="I48" t="str">
        <f t="shared" si="12"/>
        <v>+/-</v>
      </c>
      <c r="J48" t="str">
        <f t="shared" si="13"/>
        <v>0.4</v>
      </c>
      <c r="K48" s="1">
        <f t="shared" si="14"/>
        <v>0.24316109422492402</v>
      </c>
      <c r="L48" s="1">
        <f t="shared" si="15"/>
        <v>3</v>
      </c>
      <c r="M48" s="1">
        <f t="shared" si="16"/>
        <v>0.25064471888253259</v>
      </c>
      <c r="N48" s="1">
        <f t="shared" si="17"/>
        <v>11.969133095543031</v>
      </c>
      <c r="O48" t="s">
        <v>40</v>
      </c>
    </row>
    <row r="49" spans="1:15" x14ac:dyDescent="0.35">
      <c r="A49" s="11">
        <v>38</v>
      </c>
      <c r="B49" s="10" t="s">
        <v>27</v>
      </c>
      <c r="C49" s="9">
        <v>28.3</v>
      </c>
      <c r="D49" s="8" t="s">
        <v>10</v>
      </c>
      <c r="E49" s="7" t="str">
        <f t="shared" si="9"/>
        <v>Significantly Different</v>
      </c>
      <c r="G49">
        <f t="shared" si="10"/>
        <v>28.3</v>
      </c>
      <c r="H49">
        <f t="shared" si="11"/>
        <v>6</v>
      </c>
      <c r="I49" t="str">
        <f t="shared" si="12"/>
        <v>+/-</v>
      </c>
      <c r="J49" t="str">
        <f t="shared" si="13"/>
        <v>0.6</v>
      </c>
      <c r="K49" s="1">
        <f t="shared" si="14"/>
        <v>0.36474164133738601</v>
      </c>
      <c r="L49" s="1">
        <f t="shared" si="15"/>
        <v>3</v>
      </c>
      <c r="M49" s="1">
        <f t="shared" si="16"/>
        <v>0.36977279819442066</v>
      </c>
      <c r="N49" s="1">
        <f t="shared" si="17"/>
        <v>8.1130900235193817</v>
      </c>
      <c r="O49" t="s">
        <v>38</v>
      </c>
    </row>
    <row r="50" spans="1:15" x14ac:dyDescent="0.35">
      <c r="A50" s="11">
        <v>40</v>
      </c>
      <c r="B50" s="10" t="s">
        <v>65</v>
      </c>
      <c r="C50" s="9">
        <v>28.1</v>
      </c>
      <c r="D50" s="8" t="s">
        <v>47</v>
      </c>
      <c r="E50" s="7" t="str">
        <f t="shared" si="9"/>
        <v>Significantly Different</v>
      </c>
      <c r="G50">
        <f t="shared" si="10"/>
        <v>28.1</v>
      </c>
      <c r="H50">
        <f t="shared" si="11"/>
        <v>6</v>
      </c>
      <c r="I50" t="str">
        <f t="shared" si="12"/>
        <v>+/-</v>
      </c>
      <c r="J50" t="str">
        <f t="shared" si="13"/>
        <v>0.5</v>
      </c>
      <c r="K50" s="1">
        <f t="shared" si="14"/>
        <v>0.303951367781155</v>
      </c>
      <c r="L50" s="1">
        <f t="shared" si="15"/>
        <v>3.1999999999999993</v>
      </c>
      <c r="M50" s="1">
        <f t="shared" si="16"/>
        <v>0.30997079109986531</v>
      </c>
      <c r="N50" s="1">
        <f t="shared" si="17"/>
        <v>10.323553353674006</v>
      </c>
      <c r="O50" t="s">
        <v>36</v>
      </c>
    </row>
    <row r="51" spans="1:15" x14ac:dyDescent="0.35">
      <c r="A51" s="11">
        <v>40</v>
      </c>
      <c r="B51" s="10" t="s">
        <v>32</v>
      </c>
      <c r="C51" s="9">
        <v>28.1</v>
      </c>
      <c r="D51" s="8" t="s">
        <v>107</v>
      </c>
      <c r="E51" s="7" t="str">
        <f t="shared" si="9"/>
        <v>Significantly Different</v>
      </c>
      <c r="G51">
        <f t="shared" si="10"/>
        <v>28.1</v>
      </c>
      <c r="H51">
        <f t="shared" si="11"/>
        <v>6</v>
      </c>
      <c r="I51" t="str">
        <f t="shared" si="12"/>
        <v>+/-</v>
      </c>
      <c r="J51" t="str">
        <f t="shared" si="13"/>
        <v>1.0</v>
      </c>
      <c r="K51" s="1">
        <f t="shared" si="14"/>
        <v>0.60790273556231</v>
      </c>
      <c r="L51" s="1">
        <f t="shared" si="15"/>
        <v>3.1999999999999993</v>
      </c>
      <c r="M51" s="1">
        <f t="shared" si="16"/>
        <v>0.61093468821403585</v>
      </c>
      <c r="N51" s="1">
        <f t="shared" si="17"/>
        <v>5.2378757692653819</v>
      </c>
      <c r="O51" t="s">
        <v>34</v>
      </c>
    </row>
    <row r="52" spans="1:15" x14ac:dyDescent="0.35">
      <c r="A52" s="11">
        <v>42</v>
      </c>
      <c r="B52" s="10" t="s">
        <v>52</v>
      </c>
      <c r="C52" s="9">
        <v>27.6</v>
      </c>
      <c r="D52" s="8" t="s">
        <v>99</v>
      </c>
      <c r="E52" s="7" t="str">
        <f t="shared" si="9"/>
        <v>Significantly Different</v>
      </c>
      <c r="G52">
        <f t="shared" si="10"/>
        <v>27.6</v>
      </c>
      <c r="H52">
        <f t="shared" si="11"/>
        <v>6</v>
      </c>
      <c r="I52" t="str">
        <f t="shared" si="12"/>
        <v>+/-</v>
      </c>
      <c r="J52" t="str">
        <f t="shared" si="13"/>
        <v>0.8</v>
      </c>
      <c r="K52" s="1">
        <f t="shared" si="14"/>
        <v>0.48632218844984804</v>
      </c>
      <c r="L52" s="1">
        <f t="shared" si="15"/>
        <v>3.6999999999999993</v>
      </c>
      <c r="M52" s="1">
        <f t="shared" si="16"/>
        <v>0.49010685399991183</v>
      </c>
      <c r="N52" s="1">
        <f t="shared" si="17"/>
        <v>7.5493741207721712</v>
      </c>
      <c r="O52" t="s">
        <v>32</v>
      </c>
    </row>
    <row r="53" spans="1:15" x14ac:dyDescent="0.35">
      <c r="A53" s="11">
        <v>43</v>
      </c>
      <c r="B53" s="10" t="s">
        <v>63</v>
      </c>
      <c r="C53" s="9">
        <v>27.2</v>
      </c>
      <c r="D53" s="8" t="s">
        <v>10</v>
      </c>
      <c r="E53" s="7" t="str">
        <f t="shared" si="9"/>
        <v>Significantly Different</v>
      </c>
      <c r="G53">
        <f t="shared" si="10"/>
        <v>27.2</v>
      </c>
      <c r="H53">
        <f t="shared" si="11"/>
        <v>6</v>
      </c>
      <c r="I53" t="str">
        <f t="shared" si="12"/>
        <v>+/-</v>
      </c>
      <c r="J53" t="str">
        <f t="shared" si="13"/>
        <v>0.6</v>
      </c>
      <c r="K53" s="1">
        <f t="shared" si="14"/>
        <v>0.36474164133738601</v>
      </c>
      <c r="L53" s="1">
        <f t="shared" si="15"/>
        <v>4.1000000000000014</v>
      </c>
      <c r="M53" s="1">
        <f t="shared" si="16"/>
        <v>0.36977279819442066</v>
      </c>
      <c r="N53" s="1">
        <f t="shared" si="17"/>
        <v>11.087889698809827</v>
      </c>
      <c r="O53" t="s">
        <v>30</v>
      </c>
    </row>
    <row r="54" spans="1:15" x14ac:dyDescent="0.35">
      <c r="A54" s="11">
        <v>44</v>
      </c>
      <c r="B54" s="10" t="s">
        <v>43</v>
      </c>
      <c r="C54" s="9">
        <v>26.9</v>
      </c>
      <c r="D54" s="8" t="s">
        <v>47</v>
      </c>
      <c r="E54" s="7" t="str">
        <f t="shared" si="9"/>
        <v>Significantly Different</v>
      </c>
      <c r="G54">
        <f t="shared" si="10"/>
        <v>26.9</v>
      </c>
      <c r="H54">
        <f t="shared" si="11"/>
        <v>6</v>
      </c>
      <c r="I54" t="str">
        <f t="shared" si="12"/>
        <v>+/-</v>
      </c>
      <c r="J54" t="str">
        <f t="shared" si="13"/>
        <v>0.5</v>
      </c>
      <c r="K54" s="1">
        <f t="shared" si="14"/>
        <v>0.303951367781155</v>
      </c>
      <c r="L54" s="1">
        <f t="shared" si="15"/>
        <v>4.4000000000000021</v>
      </c>
      <c r="M54" s="1">
        <f t="shared" si="16"/>
        <v>0.30997079109986531</v>
      </c>
      <c r="N54" s="1">
        <f t="shared" si="17"/>
        <v>14.194885861301769</v>
      </c>
      <c r="O54" t="s">
        <v>24</v>
      </c>
    </row>
    <row r="55" spans="1:15" x14ac:dyDescent="0.35">
      <c r="A55" s="11">
        <v>45</v>
      </c>
      <c r="B55" s="10" t="s">
        <v>55</v>
      </c>
      <c r="C55" s="9">
        <v>26.8</v>
      </c>
      <c r="D55" s="8" t="s">
        <v>106</v>
      </c>
      <c r="E55" s="7" t="str">
        <f t="shared" si="9"/>
        <v>Significantly Different</v>
      </c>
      <c r="G55">
        <f t="shared" si="10"/>
        <v>26.8</v>
      </c>
      <c r="H55">
        <f t="shared" si="11"/>
        <v>6</v>
      </c>
      <c r="I55" t="str">
        <f t="shared" si="12"/>
        <v>+/-</v>
      </c>
      <c r="J55" t="str">
        <f t="shared" si="13"/>
        <v>0.9</v>
      </c>
      <c r="K55" s="1">
        <f t="shared" si="14"/>
        <v>0.54711246200607899</v>
      </c>
      <c r="L55" s="1">
        <f t="shared" si="15"/>
        <v>4.5</v>
      </c>
      <c r="M55" s="1">
        <f t="shared" si="16"/>
        <v>0.55047933970440222</v>
      </c>
      <c r="N55" s="1">
        <f t="shared" si="17"/>
        <v>8.1746937176905163</v>
      </c>
      <c r="O55" t="s">
        <v>27</v>
      </c>
    </row>
    <row r="56" spans="1:15" x14ac:dyDescent="0.35">
      <c r="A56" s="11">
        <v>46</v>
      </c>
      <c r="B56" s="10" t="s">
        <v>58</v>
      </c>
      <c r="C56" s="9">
        <v>26.3</v>
      </c>
      <c r="D56" s="8" t="s">
        <v>10</v>
      </c>
      <c r="E56" s="7" t="str">
        <f t="shared" si="9"/>
        <v>Significantly Different</v>
      </c>
      <c r="G56">
        <f t="shared" si="10"/>
        <v>26.3</v>
      </c>
      <c r="H56">
        <f t="shared" si="11"/>
        <v>6</v>
      </c>
      <c r="I56" t="str">
        <f t="shared" si="12"/>
        <v>+/-</v>
      </c>
      <c r="J56" t="str">
        <f t="shared" si="13"/>
        <v>0.6</v>
      </c>
      <c r="K56" s="1">
        <f t="shared" si="14"/>
        <v>0.36474164133738601</v>
      </c>
      <c r="L56" s="1">
        <f t="shared" si="15"/>
        <v>5</v>
      </c>
      <c r="M56" s="1">
        <f t="shared" si="16"/>
        <v>0.36977279819442066</v>
      </c>
      <c r="N56" s="1">
        <f t="shared" si="17"/>
        <v>13.521816705865637</v>
      </c>
      <c r="O56" t="s">
        <v>25</v>
      </c>
    </row>
    <row r="57" spans="1:15" x14ac:dyDescent="0.35">
      <c r="A57" s="11">
        <v>46</v>
      </c>
      <c r="B57" s="10" t="s">
        <v>64</v>
      </c>
      <c r="C57" s="9">
        <v>26.3</v>
      </c>
      <c r="D57" s="8" t="s">
        <v>47</v>
      </c>
      <c r="E57" s="7" t="str">
        <f t="shared" si="9"/>
        <v>Significantly Different</v>
      </c>
      <c r="G57">
        <f t="shared" si="10"/>
        <v>26.3</v>
      </c>
      <c r="H57">
        <f t="shared" si="11"/>
        <v>6</v>
      </c>
      <c r="I57" t="str">
        <f t="shared" si="12"/>
        <v>+/-</v>
      </c>
      <c r="J57" t="str">
        <f t="shared" si="13"/>
        <v>0.5</v>
      </c>
      <c r="K57" s="1">
        <f t="shared" si="14"/>
        <v>0.303951367781155</v>
      </c>
      <c r="L57" s="1">
        <f t="shared" si="15"/>
        <v>5</v>
      </c>
      <c r="M57" s="1">
        <f t="shared" si="16"/>
        <v>0.30997079109986531</v>
      </c>
      <c r="N57" s="1">
        <f t="shared" si="17"/>
        <v>16.130552115115638</v>
      </c>
      <c r="O57" t="s">
        <v>22</v>
      </c>
    </row>
    <row r="58" spans="1:15" x14ac:dyDescent="0.35">
      <c r="A58" s="11">
        <v>46</v>
      </c>
      <c r="B58" s="10" t="s">
        <v>62</v>
      </c>
      <c r="C58" s="9">
        <v>26.3</v>
      </c>
      <c r="D58" s="8" t="s">
        <v>99</v>
      </c>
      <c r="E58" s="7" t="str">
        <f t="shared" si="9"/>
        <v>Significantly Different</v>
      </c>
      <c r="G58">
        <f t="shared" si="10"/>
        <v>26.3</v>
      </c>
      <c r="H58">
        <f t="shared" si="11"/>
        <v>6</v>
      </c>
      <c r="I58" t="str">
        <f t="shared" si="12"/>
        <v>+/-</v>
      </c>
      <c r="J58" t="str">
        <f t="shared" si="13"/>
        <v>0.8</v>
      </c>
      <c r="K58" s="1">
        <f t="shared" si="14"/>
        <v>0.48632218844984804</v>
      </c>
      <c r="L58" s="1">
        <f t="shared" si="15"/>
        <v>5</v>
      </c>
      <c r="M58" s="1">
        <f t="shared" si="16"/>
        <v>0.49010685399991183</v>
      </c>
      <c r="N58" s="1">
        <f t="shared" si="17"/>
        <v>10.201856919962395</v>
      </c>
      <c r="O58" t="s">
        <v>19</v>
      </c>
    </row>
    <row r="59" spans="1:15" x14ac:dyDescent="0.35">
      <c r="A59" s="11">
        <v>49</v>
      </c>
      <c r="B59" s="10" t="s">
        <v>16</v>
      </c>
      <c r="C59" s="9">
        <v>25.3</v>
      </c>
      <c r="D59" s="8" t="s">
        <v>99</v>
      </c>
      <c r="E59" s="7" t="str">
        <f t="shared" si="9"/>
        <v>Significantly Different</v>
      </c>
      <c r="G59">
        <f t="shared" si="10"/>
        <v>25.3</v>
      </c>
      <c r="H59">
        <f t="shared" si="11"/>
        <v>6</v>
      </c>
      <c r="I59" t="str">
        <f t="shared" si="12"/>
        <v>+/-</v>
      </c>
      <c r="J59" t="str">
        <f t="shared" si="13"/>
        <v>0.8</v>
      </c>
      <c r="K59" s="1">
        <f t="shared" si="14"/>
        <v>0.48632218844984804</v>
      </c>
      <c r="L59" s="1">
        <f t="shared" si="15"/>
        <v>6</v>
      </c>
      <c r="M59" s="1">
        <f t="shared" si="16"/>
        <v>0.49010685399991183</v>
      </c>
      <c r="N59" s="1">
        <f t="shared" si="17"/>
        <v>12.242228303954874</v>
      </c>
      <c r="O59" t="s">
        <v>16</v>
      </c>
    </row>
    <row r="60" spans="1:15" x14ac:dyDescent="0.35">
      <c r="A60" s="11">
        <v>50</v>
      </c>
      <c r="B60" s="10" t="s">
        <v>67</v>
      </c>
      <c r="C60" s="9">
        <v>24.4</v>
      </c>
      <c r="D60" s="8" t="s">
        <v>106</v>
      </c>
      <c r="E60" s="7" t="str">
        <f t="shared" si="9"/>
        <v>Significantly Different</v>
      </c>
      <c r="G60">
        <f t="shared" si="10"/>
        <v>24.4</v>
      </c>
      <c r="H60">
        <f t="shared" si="11"/>
        <v>6</v>
      </c>
      <c r="I60" t="str">
        <f t="shared" si="12"/>
        <v>+/-</v>
      </c>
      <c r="J60" t="str">
        <f t="shared" si="13"/>
        <v>0.9</v>
      </c>
      <c r="K60" s="1">
        <f t="shared" si="14"/>
        <v>0.54711246200607899</v>
      </c>
      <c r="L60" s="1">
        <f t="shared" si="15"/>
        <v>6.9000000000000021</v>
      </c>
      <c r="M60" s="1">
        <f t="shared" si="16"/>
        <v>0.55047933970440222</v>
      </c>
      <c r="N60" s="1">
        <f t="shared" si="17"/>
        <v>12.534530367125461</v>
      </c>
      <c r="O60" t="s">
        <v>14</v>
      </c>
    </row>
    <row r="61" spans="1:15" x14ac:dyDescent="0.35">
      <c r="A61" s="11">
        <v>51</v>
      </c>
      <c r="B61" s="10" t="s">
        <v>11</v>
      </c>
      <c r="C61" s="9">
        <v>23.6</v>
      </c>
      <c r="D61" s="8" t="s">
        <v>117</v>
      </c>
      <c r="E61" s="7" t="str">
        <f t="shared" si="9"/>
        <v>Significantly Different</v>
      </c>
      <c r="G61">
        <f t="shared" si="10"/>
        <v>23.6</v>
      </c>
      <c r="H61">
        <f t="shared" si="11"/>
        <v>6</v>
      </c>
      <c r="I61" t="str">
        <f t="shared" si="12"/>
        <v>+/-</v>
      </c>
      <c r="J61" t="str">
        <f t="shared" si="13"/>
        <v>1.3</v>
      </c>
      <c r="K61" s="1">
        <f t="shared" si="14"/>
        <v>0.79027355623100304</v>
      </c>
      <c r="L61" s="1">
        <f t="shared" si="15"/>
        <v>7.6999999999999993</v>
      </c>
      <c r="M61" s="1">
        <f t="shared" si="16"/>
        <v>0.79260819516141623</v>
      </c>
      <c r="N61" s="1">
        <f t="shared" si="17"/>
        <v>9.7147620312352174</v>
      </c>
      <c r="O61" t="s">
        <v>11</v>
      </c>
    </row>
    <row r="62" spans="1:15" ht="15" thickBot="1" x14ac:dyDescent="0.4">
      <c r="A62" s="6"/>
      <c r="B62" s="5" t="s">
        <v>9</v>
      </c>
      <c r="C62" s="4">
        <v>39.5</v>
      </c>
      <c r="D62" s="3" t="s">
        <v>20</v>
      </c>
      <c r="E62" s="2" t="str">
        <f t="shared" si="9"/>
        <v>Significantly Different</v>
      </c>
      <c r="G62">
        <f t="shared" si="10"/>
        <v>39.5</v>
      </c>
      <c r="H62">
        <f t="shared" si="11"/>
        <v>6</v>
      </c>
      <c r="I62" t="str">
        <f t="shared" si="12"/>
        <v>+/-</v>
      </c>
      <c r="J62" t="str">
        <f t="shared" si="13"/>
        <v>0.7</v>
      </c>
      <c r="K62" s="1">
        <f t="shared" si="14"/>
        <v>0.42553191489361697</v>
      </c>
      <c r="L62" s="1">
        <f t="shared" si="15"/>
        <v>-8.1999999999999993</v>
      </c>
      <c r="M62" s="1">
        <f t="shared" si="16"/>
        <v>0.42985214661796195</v>
      </c>
      <c r="N62" s="1">
        <f t="shared" si="17"/>
        <v>-19.076326742850682</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89" priority="1" operator="equal">
      <formula>"OTHER ERROR"</formula>
    </cfRule>
    <cfRule type="cellIs" dxfId="288" priority="2" operator="equal">
      <formula>"Statistical Test not applicable"</formula>
    </cfRule>
    <cfRule type="cellIs" dxfId="287" priority="3" operator="equal">
      <formula>"Geography Selected"</formula>
    </cfRule>
  </conditionalFormatting>
  <conditionalFormatting sqref="E10:J62">
    <cfRule type="cellIs" dxfId="286" priority="4" operator="equal">
      <formula>"Not Significantly Different"</formula>
    </cfRule>
  </conditionalFormatting>
  <conditionalFormatting sqref="F10:J62">
    <cfRule type="cellIs" dxfId="2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56F6BE3-BA5C-4B83-9594-888BFFEFC6D0}">
      <formula1>$O$10:$O$62</formula1>
    </dataValidation>
  </dataValidation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5692-ED46-4C61-9B61-60A9F16D0F1C}">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222</v>
      </c>
    </row>
    <row r="2" spans="1:16" x14ac:dyDescent="0.35">
      <c r="A2" s="25" t="s">
        <v>92</v>
      </c>
      <c r="B2" t="s">
        <v>221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110.9</v>
      </c>
      <c r="C6" t="s">
        <v>86</v>
      </c>
      <c r="H6" s="13" t="s">
        <v>85</v>
      </c>
      <c r="I6">
        <f>VLOOKUP($B$4,$B$9:$K$62,6,FALSE)</f>
        <v>110.9</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110.9</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110.9</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44</v>
      </c>
      <c r="C11" s="9">
        <v>137</v>
      </c>
      <c r="D11" s="12" t="s">
        <v>220</v>
      </c>
      <c r="E11" s="7" t="str">
        <f t="shared" si="0"/>
        <v>Significantly Different</v>
      </c>
      <c r="G11">
        <f t="shared" si="1"/>
        <v>137</v>
      </c>
      <c r="H11">
        <f t="shared" si="2"/>
        <v>6</v>
      </c>
      <c r="I11" t="str">
        <f t="shared" si="3"/>
        <v>+/-</v>
      </c>
      <c r="J11" t="str">
        <f t="shared" si="4"/>
        <v>6.7</v>
      </c>
      <c r="K11" s="1">
        <f t="shared" si="5"/>
        <v>4.0729483282674774</v>
      </c>
      <c r="L11" s="1">
        <f t="shared" si="6"/>
        <v>-26.099999999999994</v>
      </c>
      <c r="M11" s="1">
        <f t="shared" si="7"/>
        <v>4.0747625592386374</v>
      </c>
      <c r="N11" s="1">
        <f t="shared" si="8"/>
        <v>-6.4052811962807317</v>
      </c>
      <c r="O11" t="s">
        <v>51</v>
      </c>
    </row>
    <row r="12" spans="1:16" x14ac:dyDescent="0.35">
      <c r="A12" s="11">
        <v>2</v>
      </c>
      <c r="B12" s="10" t="s">
        <v>46</v>
      </c>
      <c r="C12" s="9">
        <v>130.4</v>
      </c>
      <c r="D12" s="8" t="s">
        <v>154</v>
      </c>
      <c r="E12" s="7" t="str">
        <f t="shared" si="0"/>
        <v>Significantly Different</v>
      </c>
      <c r="G12">
        <f t="shared" si="1"/>
        <v>130.4</v>
      </c>
      <c r="H12">
        <f t="shared" si="2"/>
        <v>6</v>
      </c>
      <c r="I12" t="str">
        <f t="shared" si="3"/>
        <v>+/-</v>
      </c>
      <c r="J12" t="str">
        <f t="shared" si="4"/>
        <v>6.0</v>
      </c>
      <c r="K12" s="1">
        <f t="shared" si="5"/>
        <v>3.6474164133738602</v>
      </c>
      <c r="L12" s="1">
        <f t="shared" si="6"/>
        <v>-19.5</v>
      </c>
      <c r="M12" s="1">
        <f t="shared" si="7"/>
        <v>3.6494421932653216</v>
      </c>
      <c r="N12" s="1">
        <f t="shared" si="8"/>
        <v>-5.3432823339373039</v>
      </c>
      <c r="O12" t="s">
        <v>44</v>
      </c>
    </row>
    <row r="13" spans="1:16" x14ac:dyDescent="0.35">
      <c r="A13" s="11">
        <v>3</v>
      </c>
      <c r="B13" s="10" t="s">
        <v>13</v>
      </c>
      <c r="C13" s="9">
        <v>125.5</v>
      </c>
      <c r="D13" s="8" t="s">
        <v>132</v>
      </c>
      <c r="E13" s="7" t="str">
        <f t="shared" si="0"/>
        <v>Significantly Different</v>
      </c>
      <c r="G13">
        <f t="shared" si="1"/>
        <v>125.5</v>
      </c>
      <c r="H13">
        <f t="shared" si="2"/>
        <v>6</v>
      </c>
      <c r="I13" t="str">
        <f t="shared" si="3"/>
        <v>+/-</v>
      </c>
      <c r="J13" t="str">
        <f t="shared" si="4"/>
        <v>4.0</v>
      </c>
      <c r="K13" s="1">
        <f t="shared" si="5"/>
        <v>2.43161094224924</v>
      </c>
      <c r="L13" s="1">
        <f t="shared" si="6"/>
        <v>-14.599999999999994</v>
      </c>
      <c r="M13" s="1">
        <f t="shared" si="7"/>
        <v>2.4346485586019191</v>
      </c>
      <c r="N13" s="1">
        <f t="shared" si="8"/>
        <v>-5.9967587307072971</v>
      </c>
      <c r="O13" t="s">
        <v>42</v>
      </c>
    </row>
    <row r="14" spans="1:16" x14ac:dyDescent="0.35">
      <c r="A14" s="11">
        <v>4</v>
      </c>
      <c r="B14" s="10" t="s">
        <v>11</v>
      </c>
      <c r="C14" s="9">
        <v>124.5</v>
      </c>
      <c r="D14" s="8" t="s">
        <v>219</v>
      </c>
      <c r="E14" s="7" t="str">
        <f t="shared" si="0"/>
        <v>Significantly Different</v>
      </c>
      <c r="G14">
        <f t="shared" si="1"/>
        <v>124.5</v>
      </c>
      <c r="H14">
        <f t="shared" si="2"/>
        <v>7</v>
      </c>
      <c r="I14" t="str">
        <f t="shared" si="3"/>
        <v>+/-</v>
      </c>
      <c r="J14" t="str">
        <f t="shared" si="4"/>
        <v>10.2</v>
      </c>
      <c r="K14" s="1">
        <f t="shared" si="5"/>
        <v>6.2006079027355616</v>
      </c>
      <c r="L14" s="1">
        <f t="shared" si="6"/>
        <v>-13.599999999999994</v>
      </c>
      <c r="M14" s="1">
        <f t="shared" si="7"/>
        <v>6.2017997543376762</v>
      </c>
      <c r="N14" s="1">
        <f t="shared" si="8"/>
        <v>-2.192911822167082</v>
      </c>
      <c r="O14" t="s">
        <v>58</v>
      </c>
    </row>
    <row r="15" spans="1:16" x14ac:dyDescent="0.35">
      <c r="A15" s="11">
        <v>5</v>
      </c>
      <c r="B15" s="10" t="s">
        <v>55</v>
      </c>
      <c r="C15" s="9">
        <v>119.7</v>
      </c>
      <c r="D15" s="8" t="s">
        <v>189</v>
      </c>
      <c r="E15" s="7" t="str">
        <f t="shared" si="0"/>
        <v>Significantly Different</v>
      </c>
      <c r="G15">
        <f t="shared" si="1"/>
        <v>119.7</v>
      </c>
      <c r="H15">
        <f t="shared" si="2"/>
        <v>6</v>
      </c>
      <c r="I15" t="str">
        <f t="shared" si="3"/>
        <v>+/-</v>
      </c>
      <c r="J15" t="str">
        <f t="shared" si="4"/>
        <v>3.7</v>
      </c>
      <c r="K15" s="1">
        <f t="shared" si="5"/>
        <v>2.2492401215805473</v>
      </c>
      <c r="L15" s="1">
        <f t="shared" si="6"/>
        <v>-8.7999999999999972</v>
      </c>
      <c r="M15" s="1">
        <f t="shared" si="7"/>
        <v>2.252523685550019</v>
      </c>
      <c r="N15" s="1">
        <f t="shared" si="8"/>
        <v>-3.9067291751257311</v>
      </c>
      <c r="O15" t="s">
        <v>18</v>
      </c>
    </row>
    <row r="16" spans="1:16" x14ac:dyDescent="0.35">
      <c r="A16" s="11">
        <v>6</v>
      </c>
      <c r="B16" s="10" t="s">
        <v>59</v>
      </c>
      <c r="C16" s="9">
        <v>119.3</v>
      </c>
      <c r="D16" s="8" t="s">
        <v>119</v>
      </c>
      <c r="E16" s="7" t="str">
        <f t="shared" si="0"/>
        <v>Significantly Different</v>
      </c>
      <c r="G16">
        <f t="shared" si="1"/>
        <v>119.3</v>
      </c>
      <c r="H16">
        <f t="shared" si="2"/>
        <v>6</v>
      </c>
      <c r="I16" t="str">
        <f t="shared" si="3"/>
        <v>+/-</v>
      </c>
      <c r="J16" t="str">
        <f t="shared" si="4"/>
        <v>1.6</v>
      </c>
      <c r="K16" s="1">
        <f t="shared" si="5"/>
        <v>0.97264437689969607</v>
      </c>
      <c r="L16" s="1">
        <f t="shared" si="6"/>
        <v>-8.3999999999999915</v>
      </c>
      <c r="M16" s="1">
        <f t="shared" si="7"/>
        <v>0.98021370799982366</v>
      </c>
      <c r="N16" s="1">
        <f t="shared" si="8"/>
        <v>-8.5695598127684036</v>
      </c>
      <c r="O16" t="s">
        <v>59</v>
      </c>
    </row>
    <row r="17" spans="1:15" x14ac:dyDescent="0.35">
      <c r="A17" s="11">
        <v>7</v>
      </c>
      <c r="B17" s="10" t="s">
        <v>27</v>
      </c>
      <c r="C17" s="9">
        <v>119.1</v>
      </c>
      <c r="D17" s="8" t="s">
        <v>125</v>
      </c>
      <c r="E17" s="7" t="str">
        <f t="shared" si="0"/>
        <v>Significantly Different</v>
      </c>
      <c r="G17">
        <f t="shared" si="1"/>
        <v>119.1</v>
      </c>
      <c r="H17">
        <f t="shared" si="2"/>
        <v>6</v>
      </c>
      <c r="I17" t="str">
        <f t="shared" si="3"/>
        <v>+/-</v>
      </c>
      <c r="J17" t="str">
        <f t="shared" si="4"/>
        <v>2.3</v>
      </c>
      <c r="K17" s="1">
        <f t="shared" si="5"/>
        <v>1.3981762917933129</v>
      </c>
      <c r="L17" s="1">
        <f t="shared" si="6"/>
        <v>-8.1999999999999886</v>
      </c>
      <c r="M17" s="1">
        <f t="shared" si="7"/>
        <v>1.4034524474912091</v>
      </c>
      <c r="N17" s="1">
        <f t="shared" si="8"/>
        <v>-5.8427344757267603</v>
      </c>
      <c r="O17" t="s">
        <v>53</v>
      </c>
    </row>
    <row r="18" spans="1:15" x14ac:dyDescent="0.35">
      <c r="A18" s="11">
        <v>8</v>
      </c>
      <c r="B18" s="10" t="s">
        <v>32</v>
      </c>
      <c r="C18" s="9">
        <v>118.7</v>
      </c>
      <c r="D18" s="8" t="s">
        <v>218</v>
      </c>
      <c r="E18" s="7" t="str">
        <f t="shared" si="0"/>
        <v>Significantly Different</v>
      </c>
      <c r="G18">
        <f t="shared" si="1"/>
        <v>118.7</v>
      </c>
      <c r="H18">
        <f t="shared" si="2"/>
        <v>6</v>
      </c>
      <c r="I18" t="str">
        <f t="shared" si="3"/>
        <v>+/-</v>
      </c>
      <c r="J18" t="str">
        <f t="shared" si="4"/>
        <v>5.3</v>
      </c>
      <c r="K18" s="1">
        <f t="shared" si="5"/>
        <v>3.2218844984802431</v>
      </c>
      <c r="L18" s="1">
        <f t="shared" si="6"/>
        <v>-7.7999999999999972</v>
      </c>
      <c r="M18" s="1">
        <f t="shared" si="7"/>
        <v>3.2241776549972321</v>
      </c>
      <c r="N18" s="1">
        <f t="shared" si="8"/>
        <v>-2.4192215301506681</v>
      </c>
      <c r="O18" t="s">
        <v>48</v>
      </c>
    </row>
    <row r="19" spans="1:15" x14ac:dyDescent="0.35">
      <c r="A19" s="11">
        <v>9</v>
      </c>
      <c r="B19" s="10" t="s">
        <v>63</v>
      </c>
      <c r="C19" s="9">
        <v>118.6</v>
      </c>
      <c r="D19" s="8" t="s">
        <v>146</v>
      </c>
      <c r="E19" s="7" t="str">
        <f t="shared" si="0"/>
        <v>Significantly Different</v>
      </c>
      <c r="G19">
        <f t="shared" si="1"/>
        <v>118.6</v>
      </c>
      <c r="H19">
        <f t="shared" si="2"/>
        <v>6</v>
      </c>
      <c r="I19" t="str">
        <f t="shared" si="3"/>
        <v>+/-</v>
      </c>
      <c r="J19" t="str">
        <f t="shared" si="4"/>
        <v>2.7</v>
      </c>
      <c r="K19" s="1">
        <f t="shared" si="5"/>
        <v>1.6413373860182372</v>
      </c>
      <c r="L19" s="1">
        <f t="shared" si="6"/>
        <v>-7.6999999999999886</v>
      </c>
      <c r="M19" s="1">
        <f t="shared" si="7"/>
        <v>1.6458342092013234</v>
      </c>
      <c r="N19" s="1">
        <f t="shared" si="8"/>
        <v>-4.6784785228984758</v>
      </c>
      <c r="O19" t="s">
        <v>15</v>
      </c>
    </row>
    <row r="20" spans="1:15" x14ac:dyDescent="0.35">
      <c r="A20" s="11">
        <v>10</v>
      </c>
      <c r="B20" s="10" t="s">
        <v>19</v>
      </c>
      <c r="C20" s="9">
        <v>118.1</v>
      </c>
      <c r="D20" s="12" t="s">
        <v>122</v>
      </c>
      <c r="E20" s="7" t="str">
        <f t="shared" si="0"/>
        <v>Significantly Different</v>
      </c>
      <c r="G20">
        <f t="shared" si="1"/>
        <v>118.1</v>
      </c>
      <c r="H20">
        <f t="shared" si="2"/>
        <v>6</v>
      </c>
      <c r="I20" t="str">
        <f t="shared" si="3"/>
        <v>+/-</v>
      </c>
      <c r="J20" t="str">
        <f t="shared" si="4"/>
        <v>1.5</v>
      </c>
      <c r="K20" s="1">
        <f t="shared" si="5"/>
        <v>0.91185410334346506</v>
      </c>
      <c r="L20" s="1">
        <f t="shared" si="6"/>
        <v>-7.1999999999999886</v>
      </c>
      <c r="M20" s="1">
        <f t="shared" si="7"/>
        <v>0.91992376598307335</v>
      </c>
      <c r="N20" s="1">
        <f t="shared" si="8"/>
        <v>-7.8267355037900703</v>
      </c>
      <c r="O20" t="s">
        <v>37</v>
      </c>
    </row>
    <row r="21" spans="1:15" x14ac:dyDescent="0.35">
      <c r="A21" s="11">
        <v>11</v>
      </c>
      <c r="B21" s="10" t="s">
        <v>67</v>
      </c>
      <c r="C21" s="9">
        <v>117.4</v>
      </c>
      <c r="D21" s="8" t="s">
        <v>159</v>
      </c>
      <c r="E21" s="7" t="str">
        <f t="shared" si="0"/>
        <v>Significantly Different</v>
      </c>
      <c r="G21">
        <f t="shared" si="1"/>
        <v>117.4</v>
      </c>
      <c r="H21">
        <f t="shared" si="2"/>
        <v>6</v>
      </c>
      <c r="I21" t="str">
        <f t="shared" si="3"/>
        <v>+/-</v>
      </c>
      <c r="J21" t="str">
        <f t="shared" si="4"/>
        <v>4.7</v>
      </c>
      <c r="K21" s="1">
        <f t="shared" si="5"/>
        <v>2.8571428571428572</v>
      </c>
      <c r="L21" s="1">
        <f t="shared" si="6"/>
        <v>-6.5</v>
      </c>
      <c r="M21" s="1">
        <f t="shared" si="7"/>
        <v>2.8597285073164924</v>
      </c>
      <c r="N21" s="1">
        <f t="shared" si="8"/>
        <v>-2.2729430375541</v>
      </c>
      <c r="O21" t="s">
        <v>29</v>
      </c>
    </row>
    <row r="22" spans="1:15" x14ac:dyDescent="0.35">
      <c r="A22" s="11">
        <v>12</v>
      </c>
      <c r="B22" s="10" t="s">
        <v>65</v>
      </c>
      <c r="C22" s="9">
        <v>116.9</v>
      </c>
      <c r="D22" s="8" t="s">
        <v>127</v>
      </c>
      <c r="E22" s="7" t="str">
        <f t="shared" si="0"/>
        <v>Significantly Different</v>
      </c>
      <c r="G22">
        <f t="shared" si="1"/>
        <v>116.9</v>
      </c>
      <c r="H22">
        <f t="shared" si="2"/>
        <v>6</v>
      </c>
      <c r="I22" t="str">
        <f t="shared" si="3"/>
        <v>+/-</v>
      </c>
      <c r="J22" t="str">
        <f t="shared" si="4"/>
        <v>2.1</v>
      </c>
      <c r="K22" s="1">
        <f t="shared" si="5"/>
        <v>1.2765957446808511</v>
      </c>
      <c r="L22" s="1">
        <f t="shared" si="6"/>
        <v>-6</v>
      </c>
      <c r="M22" s="1">
        <f t="shared" si="7"/>
        <v>1.2823722255154399</v>
      </c>
      <c r="N22" s="1">
        <f t="shared" si="8"/>
        <v>-4.6788287211915751</v>
      </c>
      <c r="O22" t="s">
        <v>13</v>
      </c>
    </row>
    <row r="23" spans="1:15" x14ac:dyDescent="0.35">
      <c r="A23" s="11">
        <v>13</v>
      </c>
      <c r="B23" s="10" t="s">
        <v>64</v>
      </c>
      <c r="C23" s="9">
        <v>115.6</v>
      </c>
      <c r="D23" s="8" t="s">
        <v>144</v>
      </c>
      <c r="E23" s="7" t="str">
        <f t="shared" si="0"/>
        <v>Significantly Different</v>
      </c>
      <c r="G23">
        <f t="shared" si="1"/>
        <v>115.6</v>
      </c>
      <c r="H23">
        <f t="shared" si="2"/>
        <v>6</v>
      </c>
      <c r="I23" t="str">
        <f t="shared" si="3"/>
        <v>+/-</v>
      </c>
      <c r="J23" t="str">
        <f t="shared" si="4"/>
        <v>2.2</v>
      </c>
      <c r="K23" s="1">
        <f t="shared" si="5"/>
        <v>1.3373860182370823</v>
      </c>
      <c r="L23" s="1">
        <f t="shared" si="6"/>
        <v>-4.6999999999999886</v>
      </c>
      <c r="M23" s="1">
        <f t="shared" si="7"/>
        <v>1.3429010355242872</v>
      </c>
      <c r="N23" s="1">
        <f t="shared" si="8"/>
        <v>-3.4998856026386513</v>
      </c>
      <c r="O23" t="s">
        <v>67</v>
      </c>
    </row>
    <row r="24" spans="1:15" x14ac:dyDescent="0.35">
      <c r="A24" s="11">
        <v>14</v>
      </c>
      <c r="B24" s="10" t="s">
        <v>42</v>
      </c>
      <c r="C24" s="9">
        <v>115.2</v>
      </c>
      <c r="D24" s="8" t="s">
        <v>122</v>
      </c>
      <c r="E24" s="7" t="str">
        <f t="shared" si="0"/>
        <v>Significantly Different</v>
      </c>
      <c r="G24">
        <f t="shared" si="1"/>
        <v>115.2</v>
      </c>
      <c r="H24">
        <f t="shared" si="2"/>
        <v>6</v>
      </c>
      <c r="I24" t="str">
        <f t="shared" si="3"/>
        <v>+/-</v>
      </c>
      <c r="J24" t="str">
        <f t="shared" si="4"/>
        <v>1.5</v>
      </c>
      <c r="K24" s="1">
        <f t="shared" si="5"/>
        <v>0.91185410334346506</v>
      </c>
      <c r="L24" s="1">
        <f t="shared" si="6"/>
        <v>-4.2999999999999972</v>
      </c>
      <c r="M24" s="1">
        <f t="shared" si="7"/>
        <v>0.91992376598307335</v>
      </c>
      <c r="N24" s="1">
        <f t="shared" si="8"/>
        <v>-4.6743003703190746</v>
      </c>
      <c r="O24" t="s">
        <v>50</v>
      </c>
    </row>
    <row r="25" spans="1:15" x14ac:dyDescent="0.35">
      <c r="A25" s="11">
        <v>15</v>
      </c>
      <c r="B25" s="10" t="s">
        <v>52</v>
      </c>
      <c r="C25" s="9">
        <v>115.1</v>
      </c>
      <c r="D25" s="8" t="s">
        <v>156</v>
      </c>
      <c r="E25" s="7" t="str">
        <f t="shared" si="0"/>
        <v>Significantly Different</v>
      </c>
      <c r="G25">
        <f t="shared" si="1"/>
        <v>115.1</v>
      </c>
      <c r="H25">
        <f t="shared" si="2"/>
        <v>6</v>
      </c>
      <c r="I25" t="str">
        <f t="shared" si="3"/>
        <v>+/-</v>
      </c>
      <c r="J25" t="str">
        <f t="shared" si="4"/>
        <v>3.2</v>
      </c>
      <c r="K25" s="1">
        <f t="shared" si="5"/>
        <v>1.9452887537993921</v>
      </c>
      <c r="L25" s="1">
        <f t="shared" si="6"/>
        <v>-4.1999999999999886</v>
      </c>
      <c r="M25" s="1">
        <f t="shared" si="7"/>
        <v>1.9490844427819329</v>
      </c>
      <c r="N25" s="1">
        <f t="shared" si="8"/>
        <v>-2.1548578952307058</v>
      </c>
      <c r="O25" t="s">
        <v>66</v>
      </c>
    </row>
    <row r="26" spans="1:15" x14ac:dyDescent="0.35">
      <c r="A26" s="11">
        <v>16</v>
      </c>
      <c r="B26" s="10" t="s">
        <v>43</v>
      </c>
      <c r="C26" s="9">
        <v>115</v>
      </c>
      <c r="D26" s="8" t="s">
        <v>119</v>
      </c>
      <c r="E26" s="7" t="str">
        <f t="shared" si="0"/>
        <v>Significantly Different</v>
      </c>
      <c r="G26">
        <f t="shared" si="1"/>
        <v>115</v>
      </c>
      <c r="H26">
        <f t="shared" si="2"/>
        <v>6</v>
      </c>
      <c r="I26" t="str">
        <f t="shared" si="3"/>
        <v>+/-</v>
      </c>
      <c r="J26" t="str">
        <f t="shared" si="4"/>
        <v>1.6</v>
      </c>
      <c r="K26" s="1">
        <f t="shared" si="5"/>
        <v>0.97264437689969607</v>
      </c>
      <c r="L26" s="1">
        <f t="shared" si="6"/>
        <v>-4.0999999999999943</v>
      </c>
      <c r="M26" s="1">
        <f t="shared" si="7"/>
        <v>0.98021370799982366</v>
      </c>
      <c r="N26" s="1">
        <f t="shared" si="8"/>
        <v>-4.1827613371845764</v>
      </c>
      <c r="O26" t="s">
        <v>65</v>
      </c>
    </row>
    <row r="27" spans="1:15" x14ac:dyDescent="0.35">
      <c r="A27" s="11">
        <v>17</v>
      </c>
      <c r="B27" s="10" t="s">
        <v>16</v>
      </c>
      <c r="C27" s="9">
        <v>114.6</v>
      </c>
      <c r="D27" s="8" t="s">
        <v>124</v>
      </c>
      <c r="E27" s="7" t="str">
        <f t="shared" si="0"/>
        <v>Not Significantly Different</v>
      </c>
      <c r="G27">
        <f t="shared" si="1"/>
        <v>114.6</v>
      </c>
      <c r="H27">
        <f t="shared" si="2"/>
        <v>6</v>
      </c>
      <c r="I27" t="str">
        <f t="shared" si="3"/>
        <v>+/-</v>
      </c>
      <c r="J27" t="str">
        <f t="shared" si="4"/>
        <v>4.1</v>
      </c>
      <c r="K27" s="1">
        <f t="shared" si="5"/>
        <v>2.4924012158054709</v>
      </c>
      <c r="L27" s="1">
        <f t="shared" si="6"/>
        <v>-3.6999999999999886</v>
      </c>
      <c r="M27" s="1">
        <f t="shared" si="7"/>
        <v>2.4953648330424061</v>
      </c>
      <c r="N27" s="1">
        <f t="shared" si="8"/>
        <v>-1.482749115883333</v>
      </c>
      <c r="O27" t="s">
        <v>63</v>
      </c>
    </row>
    <row r="28" spans="1:15" x14ac:dyDescent="0.35">
      <c r="A28" s="11">
        <v>18</v>
      </c>
      <c r="B28" s="10" t="s">
        <v>14</v>
      </c>
      <c r="C28" s="9">
        <v>114.5</v>
      </c>
      <c r="D28" s="8" t="s">
        <v>121</v>
      </c>
      <c r="E28" s="7" t="str">
        <f t="shared" si="0"/>
        <v>Significantly Different</v>
      </c>
      <c r="G28">
        <f t="shared" si="1"/>
        <v>114.5</v>
      </c>
      <c r="H28">
        <f t="shared" si="2"/>
        <v>6</v>
      </c>
      <c r="I28" t="str">
        <f t="shared" si="3"/>
        <v>+/-</v>
      </c>
      <c r="J28" t="str">
        <f t="shared" si="4"/>
        <v>1.4</v>
      </c>
      <c r="K28" s="1">
        <f t="shared" si="5"/>
        <v>0.85106382978723394</v>
      </c>
      <c r="L28" s="1">
        <f t="shared" si="6"/>
        <v>-3.5999999999999943</v>
      </c>
      <c r="M28" s="1">
        <f t="shared" si="7"/>
        <v>0.8597042932359239</v>
      </c>
      <c r="N28" s="1">
        <f t="shared" si="8"/>
        <v>-4.1874863581867281</v>
      </c>
      <c r="O28" t="s">
        <v>64</v>
      </c>
    </row>
    <row r="29" spans="1:15" x14ac:dyDescent="0.35">
      <c r="A29" s="11">
        <v>19</v>
      </c>
      <c r="B29" s="10" t="s">
        <v>40</v>
      </c>
      <c r="C29" s="9">
        <v>114.3</v>
      </c>
      <c r="D29" s="8" t="s">
        <v>143</v>
      </c>
      <c r="E29" s="7" t="str">
        <f t="shared" si="0"/>
        <v>Significantly Different</v>
      </c>
      <c r="G29">
        <f t="shared" si="1"/>
        <v>114.3</v>
      </c>
      <c r="H29">
        <f t="shared" si="2"/>
        <v>6</v>
      </c>
      <c r="I29" t="str">
        <f t="shared" si="3"/>
        <v>+/-</v>
      </c>
      <c r="J29" t="str">
        <f t="shared" si="4"/>
        <v>1.9</v>
      </c>
      <c r="K29" s="1">
        <f t="shared" si="5"/>
        <v>1.1550151975683889</v>
      </c>
      <c r="L29" s="1">
        <f t="shared" si="6"/>
        <v>-3.3999999999999915</v>
      </c>
      <c r="M29" s="1">
        <f t="shared" si="7"/>
        <v>1.1613965455649118</v>
      </c>
      <c r="N29" s="1">
        <f t="shared" si="8"/>
        <v>-2.9275099990470581</v>
      </c>
      <c r="O29" t="s">
        <v>39</v>
      </c>
    </row>
    <row r="30" spans="1:15" x14ac:dyDescent="0.35">
      <c r="A30" s="11">
        <v>20</v>
      </c>
      <c r="B30" s="10" t="s">
        <v>21</v>
      </c>
      <c r="C30" s="9">
        <v>113.9</v>
      </c>
      <c r="D30" s="8" t="s">
        <v>145</v>
      </c>
      <c r="E30" s="7" t="str">
        <f t="shared" si="0"/>
        <v>Not Significantly Different</v>
      </c>
      <c r="G30">
        <f t="shared" si="1"/>
        <v>113.9</v>
      </c>
      <c r="H30">
        <f t="shared" si="2"/>
        <v>6</v>
      </c>
      <c r="I30" t="str">
        <f t="shared" si="3"/>
        <v>+/-</v>
      </c>
      <c r="J30" t="str">
        <f t="shared" si="4"/>
        <v>3.6</v>
      </c>
      <c r="K30" s="1">
        <f t="shared" si="5"/>
        <v>2.188449848024316</v>
      </c>
      <c r="L30" s="1">
        <f t="shared" si="6"/>
        <v>-3</v>
      </c>
      <c r="M30" s="1">
        <f t="shared" si="7"/>
        <v>2.1918244835647349</v>
      </c>
      <c r="N30" s="1">
        <f t="shared" si="8"/>
        <v>-1.3687227341857531</v>
      </c>
      <c r="O30" t="s">
        <v>62</v>
      </c>
    </row>
    <row r="31" spans="1:15" x14ac:dyDescent="0.35">
      <c r="A31" s="11">
        <v>21</v>
      </c>
      <c r="B31" s="10" t="s">
        <v>28</v>
      </c>
      <c r="C31" s="9">
        <v>113.8</v>
      </c>
      <c r="D31" s="8" t="s">
        <v>155</v>
      </c>
      <c r="E31" s="7" t="str">
        <f t="shared" si="0"/>
        <v>Significantly Different</v>
      </c>
      <c r="G31">
        <f t="shared" si="1"/>
        <v>113.8</v>
      </c>
      <c r="H31">
        <f t="shared" si="2"/>
        <v>6</v>
      </c>
      <c r="I31" t="str">
        <f t="shared" si="3"/>
        <v>+/-</v>
      </c>
      <c r="J31" t="str">
        <f t="shared" si="4"/>
        <v>2.5</v>
      </c>
      <c r="K31" s="1">
        <f t="shared" si="5"/>
        <v>1.519756838905775</v>
      </c>
      <c r="L31" s="1">
        <f t="shared" si="6"/>
        <v>-2.8999999999999915</v>
      </c>
      <c r="M31" s="1">
        <f t="shared" si="7"/>
        <v>1.5246123044357995</v>
      </c>
      <c r="N31" s="1">
        <f t="shared" si="8"/>
        <v>-1.9021229145026284</v>
      </c>
      <c r="O31" t="s">
        <v>26</v>
      </c>
    </row>
    <row r="32" spans="1:15" x14ac:dyDescent="0.35">
      <c r="A32" s="11">
        <v>22</v>
      </c>
      <c r="B32" s="10" t="s">
        <v>18</v>
      </c>
      <c r="C32" s="9">
        <v>113.7</v>
      </c>
      <c r="D32" s="8" t="s">
        <v>47</v>
      </c>
      <c r="E32" s="7" t="str">
        <f t="shared" si="0"/>
        <v>Significantly Different</v>
      </c>
      <c r="G32">
        <f t="shared" si="1"/>
        <v>113.7</v>
      </c>
      <c r="H32">
        <f t="shared" si="2"/>
        <v>6</v>
      </c>
      <c r="I32" t="str">
        <f t="shared" si="3"/>
        <v>+/-</v>
      </c>
      <c r="J32" t="str">
        <f t="shared" si="4"/>
        <v>0.5</v>
      </c>
      <c r="K32" s="1">
        <f t="shared" si="5"/>
        <v>0.303951367781155</v>
      </c>
      <c r="L32" s="1">
        <f t="shared" si="6"/>
        <v>-2.7999999999999972</v>
      </c>
      <c r="M32" s="1">
        <f t="shared" si="7"/>
        <v>0.32736564177109445</v>
      </c>
      <c r="N32" s="1">
        <f t="shared" si="8"/>
        <v>-8.553127276435001</v>
      </c>
      <c r="O32" t="s">
        <v>56</v>
      </c>
    </row>
    <row r="33" spans="1:15" x14ac:dyDescent="0.35">
      <c r="A33" s="11">
        <v>23</v>
      </c>
      <c r="B33" s="10" t="s">
        <v>54</v>
      </c>
      <c r="C33" s="9">
        <v>113.4</v>
      </c>
      <c r="D33" s="8" t="s">
        <v>134</v>
      </c>
      <c r="E33" s="7" t="str">
        <f t="shared" si="0"/>
        <v>Not Significantly Different</v>
      </c>
      <c r="G33">
        <f t="shared" si="1"/>
        <v>113.4</v>
      </c>
      <c r="H33">
        <f t="shared" si="2"/>
        <v>6</v>
      </c>
      <c r="I33" t="str">
        <f t="shared" si="3"/>
        <v>+/-</v>
      </c>
      <c r="J33" t="str">
        <f t="shared" si="4"/>
        <v>3.0</v>
      </c>
      <c r="K33" s="1">
        <f t="shared" si="5"/>
        <v>1.8237082066869301</v>
      </c>
      <c r="L33" s="1">
        <f t="shared" si="6"/>
        <v>-2.5</v>
      </c>
      <c r="M33" s="1">
        <f t="shared" si="7"/>
        <v>1.8277563985863718</v>
      </c>
      <c r="N33" s="1">
        <f t="shared" si="8"/>
        <v>-1.3677971538951015</v>
      </c>
      <c r="O33" t="s">
        <v>61</v>
      </c>
    </row>
    <row r="34" spans="1:15" x14ac:dyDescent="0.35">
      <c r="A34" s="11">
        <v>24</v>
      </c>
      <c r="B34" s="10" t="s">
        <v>60</v>
      </c>
      <c r="C34" s="9">
        <v>113.2</v>
      </c>
      <c r="D34" s="8" t="s">
        <v>121</v>
      </c>
      <c r="E34" s="7" t="str">
        <f t="shared" si="0"/>
        <v>Significantly Different</v>
      </c>
      <c r="G34">
        <f t="shared" si="1"/>
        <v>113.2</v>
      </c>
      <c r="H34">
        <f t="shared" si="2"/>
        <v>6</v>
      </c>
      <c r="I34" t="str">
        <f t="shared" si="3"/>
        <v>+/-</v>
      </c>
      <c r="J34" t="str">
        <f t="shared" si="4"/>
        <v>1.4</v>
      </c>
      <c r="K34" s="1">
        <f t="shared" si="5"/>
        <v>0.85106382978723394</v>
      </c>
      <c r="L34" s="1">
        <f t="shared" si="6"/>
        <v>-2.2999999999999972</v>
      </c>
      <c r="M34" s="1">
        <f t="shared" si="7"/>
        <v>0.8597042932359239</v>
      </c>
      <c r="N34" s="1">
        <f t="shared" si="8"/>
        <v>-2.6753385066192998</v>
      </c>
      <c r="O34" t="s">
        <v>60</v>
      </c>
    </row>
    <row r="35" spans="1:15" x14ac:dyDescent="0.35">
      <c r="A35" s="11">
        <v>25</v>
      </c>
      <c r="B35" s="10" t="s">
        <v>58</v>
      </c>
      <c r="C35" s="9">
        <v>112.5</v>
      </c>
      <c r="D35" s="8" t="s">
        <v>129</v>
      </c>
      <c r="E35" s="7" t="str">
        <f t="shared" si="0"/>
        <v>Not Significantly Different</v>
      </c>
      <c r="G35">
        <f t="shared" si="1"/>
        <v>112.5</v>
      </c>
      <c r="H35">
        <f t="shared" si="2"/>
        <v>6</v>
      </c>
      <c r="I35" t="str">
        <f t="shared" si="3"/>
        <v>+/-</v>
      </c>
      <c r="J35" t="str">
        <f t="shared" si="4"/>
        <v>2.4</v>
      </c>
      <c r="K35" s="1">
        <f t="shared" si="5"/>
        <v>1.4589665653495441</v>
      </c>
      <c r="L35" s="1">
        <f t="shared" si="6"/>
        <v>-1.5999999999999943</v>
      </c>
      <c r="M35" s="1">
        <f t="shared" si="7"/>
        <v>1.4640236569960239</v>
      </c>
      <c r="N35" s="1">
        <f t="shared" si="8"/>
        <v>-1.092878514875214</v>
      </c>
      <c r="O35" t="s">
        <v>35</v>
      </c>
    </row>
    <row r="36" spans="1:15" x14ac:dyDescent="0.35">
      <c r="A36" s="11">
        <v>26</v>
      </c>
      <c r="B36" s="10" t="s">
        <v>24</v>
      </c>
      <c r="C36" s="9">
        <v>112.3</v>
      </c>
      <c r="D36" s="8" t="s">
        <v>99</v>
      </c>
      <c r="E36" s="7" t="str">
        <f t="shared" si="0"/>
        <v>Significantly Different</v>
      </c>
      <c r="G36">
        <f t="shared" si="1"/>
        <v>112.3</v>
      </c>
      <c r="H36">
        <f t="shared" si="2"/>
        <v>6</v>
      </c>
      <c r="I36" t="str">
        <f t="shared" si="3"/>
        <v>+/-</v>
      </c>
      <c r="J36" t="str">
        <f t="shared" si="4"/>
        <v>0.8</v>
      </c>
      <c r="K36" s="1">
        <f t="shared" si="5"/>
        <v>0.48632218844984804</v>
      </c>
      <c r="L36" s="1">
        <f t="shared" si="6"/>
        <v>-1.3999999999999915</v>
      </c>
      <c r="M36" s="1">
        <f t="shared" si="7"/>
        <v>0.50128943776506518</v>
      </c>
      <c r="N36" s="1">
        <f t="shared" si="8"/>
        <v>-2.7927977222933569</v>
      </c>
      <c r="O36" t="s">
        <v>57</v>
      </c>
    </row>
    <row r="37" spans="1:15" x14ac:dyDescent="0.35">
      <c r="A37" s="11">
        <v>27</v>
      </c>
      <c r="B37" s="10" t="s">
        <v>31</v>
      </c>
      <c r="C37" s="9">
        <v>111.2</v>
      </c>
      <c r="D37" s="8" t="s">
        <v>110</v>
      </c>
      <c r="E37" s="7" t="str">
        <f t="shared" si="0"/>
        <v>Not Significantly Different</v>
      </c>
      <c r="G37">
        <f t="shared" si="1"/>
        <v>111.2</v>
      </c>
      <c r="H37">
        <f t="shared" si="2"/>
        <v>6</v>
      </c>
      <c r="I37" t="str">
        <f t="shared" si="3"/>
        <v>+/-</v>
      </c>
      <c r="J37" t="str">
        <f t="shared" si="4"/>
        <v>1.1</v>
      </c>
      <c r="K37" s="1">
        <f t="shared" si="5"/>
        <v>0.66869300911854113</v>
      </c>
      <c r="L37" s="1">
        <f t="shared" si="6"/>
        <v>-0.29999999999999716</v>
      </c>
      <c r="M37" s="1">
        <f t="shared" si="7"/>
        <v>0.67965592021270205</v>
      </c>
      <c r="N37" s="1">
        <f t="shared" si="8"/>
        <v>-0.4413998187584543</v>
      </c>
      <c r="O37" t="s">
        <v>55</v>
      </c>
    </row>
    <row r="38" spans="1:15" x14ac:dyDescent="0.35">
      <c r="A38" s="11">
        <v>28</v>
      </c>
      <c r="B38" s="10" t="s">
        <v>37</v>
      </c>
      <c r="C38" s="9">
        <v>110.9</v>
      </c>
      <c r="D38" s="8" t="s">
        <v>99</v>
      </c>
      <c r="E38" s="7" t="str">
        <f t="shared" si="0"/>
        <v>Not Significantly Different</v>
      </c>
      <c r="G38">
        <f t="shared" si="1"/>
        <v>110.9</v>
      </c>
      <c r="H38">
        <f t="shared" si="2"/>
        <v>6</v>
      </c>
      <c r="I38" t="str">
        <f t="shared" si="3"/>
        <v>+/-</v>
      </c>
      <c r="J38" t="str">
        <f t="shared" si="4"/>
        <v>0.8</v>
      </c>
      <c r="K38" s="1">
        <f t="shared" si="5"/>
        <v>0.48632218844984804</v>
      </c>
      <c r="L38" s="1">
        <f t="shared" si="6"/>
        <v>0</v>
      </c>
      <c r="M38" s="1">
        <f t="shared" si="7"/>
        <v>0.50128943776506518</v>
      </c>
      <c r="N38" s="1">
        <f t="shared" si="8"/>
        <v>0</v>
      </c>
      <c r="O38" t="s">
        <v>54</v>
      </c>
    </row>
    <row r="39" spans="1:15" x14ac:dyDescent="0.35">
      <c r="A39" s="11">
        <v>28</v>
      </c>
      <c r="B39" s="10" t="s">
        <v>57</v>
      </c>
      <c r="C39" s="9">
        <v>110.9</v>
      </c>
      <c r="D39" s="8" t="s">
        <v>147</v>
      </c>
      <c r="E39" s="7" t="str">
        <f t="shared" si="0"/>
        <v>Not Significantly Different</v>
      </c>
      <c r="G39">
        <f t="shared" si="1"/>
        <v>110.9</v>
      </c>
      <c r="H39">
        <f t="shared" si="2"/>
        <v>6</v>
      </c>
      <c r="I39" t="str">
        <f t="shared" si="3"/>
        <v>+/-</v>
      </c>
      <c r="J39" t="str">
        <f t="shared" si="4"/>
        <v>1.8</v>
      </c>
      <c r="K39" s="1">
        <f t="shared" si="5"/>
        <v>1.094224924012158</v>
      </c>
      <c r="L39" s="1">
        <f t="shared" si="6"/>
        <v>0</v>
      </c>
      <c r="M39" s="1">
        <f t="shared" si="7"/>
        <v>1.1009586794088044</v>
      </c>
      <c r="N39" s="1">
        <f t="shared" si="8"/>
        <v>0</v>
      </c>
      <c r="O39" t="s">
        <v>28</v>
      </c>
    </row>
    <row r="40" spans="1:15" x14ac:dyDescent="0.35">
      <c r="A40" s="11">
        <v>28</v>
      </c>
      <c r="B40" s="10" t="s">
        <v>38</v>
      </c>
      <c r="C40" s="9">
        <v>110.9</v>
      </c>
      <c r="D40" s="8" t="s">
        <v>106</v>
      </c>
      <c r="E40" s="7" t="str">
        <f t="shared" si="0"/>
        <v>Not Significantly Different</v>
      </c>
      <c r="G40">
        <f t="shared" si="1"/>
        <v>110.9</v>
      </c>
      <c r="H40">
        <f t="shared" si="2"/>
        <v>6</v>
      </c>
      <c r="I40" t="str">
        <f t="shared" si="3"/>
        <v>+/-</v>
      </c>
      <c r="J40" t="str">
        <f t="shared" si="4"/>
        <v>0.9</v>
      </c>
      <c r="K40" s="1">
        <f t="shared" si="5"/>
        <v>0.54711246200607899</v>
      </c>
      <c r="L40" s="1">
        <f t="shared" si="6"/>
        <v>0</v>
      </c>
      <c r="M40" s="1">
        <f t="shared" si="7"/>
        <v>0.5604586296226679</v>
      </c>
      <c r="N40" s="1">
        <f t="shared" si="8"/>
        <v>0</v>
      </c>
      <c r="O40" t="s">
        <v>52</v>
      </c>
    </row>
    <row r="41" spans="1:15" x14ac:dyDescent="0.35">
      <c r="A41" s="11">
        <v>31</v>
      </c>
      <c r="B41" s="10" t="s">
        <v>22</v>
      </c>
      <c r="C41" s="9">
        <v>110.7</v>
      </c>
      <c r="D41" s="8" t="s">
        <v>117</v>
      </c>
      <c r="E41" s="7" t="str">
        <f t="shared" si="0"/>
        <v>Not Significantly Different</v>
      </c>
      <c r="G41">
        <f t="shared" si="1"/>
        <v>110.7</v>
      </c>
      <c r="H41">
        <f t="shared" si="2"/>
        <v>6</v>
      </c>
      <c r="I41" t="str">
        <f t="shared" si="3"/>
        <v>+/-</v>
      </c>
      <c r="J41" t="str">
        <f t="shared" si="4"/>
        <v>1.3</v>
      </c>
      <c r="K41" s="1">
        <f t="shared" si="5"/>
        <v>0.79027355623100304</v>
      </c>
      <c r="L41" s="1">
        <f t="shared" si="6"/>
        <v>0.20000000000000284</v>
      </c>
      <c r="M41" s="1">
        <f t="shared" si="7"/>
        <v>0.79957121203440151</v>
      </c>
      <c r="N41" s="1">
        <f t="shared" si="8"/>
        <v>0.25013406809773669</v>
      </c>
      <c r="O41" t="s">
        <v>31</v>
      </c>
    </row>
    <row r="42" spans="1:15" x14ac:dyDescent="0.35">
      <c r="A42" s="11">
        <v>32</v>
      </c>
      <c r="B42" s="10" t="s">
        <v>66</v>
      </c>
      <c r="C42" s="9">
        <v>110.1</v>
      </c>
      <c r="D42" s="8" t="s">
        <v>121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110.1</v>
      </c>
      <c r="H42">
        <f t="shared" ref="H42:H62" si="11">LEN(TRIM(D42))</f>
        <v>6</v>
      </c>
      <c r="I42" t="str">
        <f t="shared" ref="I42:I73" si="12">IF(H42&gt;=3,MID(TRIM(D42),1,3),"NO")</f>
        <v>+/-</v>
      </c>
      <c r="J42" t="str">
        <f t="shared" ref="J42:J73" si="13">IF(TRIM(I42)="+/-",MID(TRIM(D42),4,H42-3),D42)</f>
        <v>1.4</v>
      </c>
      <c r="K42" s="1">
        <f t="shared" ref="K42:K73" si="14">IF(TRIM(J42)="*****",0,IF(ISERROR(VALUE(J42)),"NA",VALUE(J42/$I$4)))</f>
        <v>0.85106382978723394</v>
      </c>
      <c r="L42" s="1">
        <f t="shared" ref="L42:L62" si="15">IF(AND(ISNUMBER(G42),ISNUMBER($I$6)),$I$6-G42,"N/A")</f>
        <v>0.80000000000001137</v>
      </c>
      <c r="M42" s="1">
        <f t="shared" ref="M42:M62" si="16">IF(AND(ISNUMBER(K42),ISNUMBER($I$7)),SQRT(K42^2+($I$7)^2),"N/A")</f>
        <v>0.8597042932359239</v>
      </c>
      <c r="N42" s="1">
        <f t="shared" ref="N42:N73" si="17">IF(AND(ISNUMBER(L42),ISNUMBER(M42),M42&lt;&gt;0),L42/M42,"NA")</f>
        <v>0.9305525240415099</v>
      </c>
      <c r="O42" t="s">
        <v>21</v>
      </c>
    </row>
    <row r="43" spans="1:15" x14ac:dyDescent="0.35">
      <c r="A43" s="11">
        <v>33</v>
      </c>
      <c r="B43" s="10" t="s">
        <v>61</v>
      </c>
      <c r="C43" s="9">
        <v>110</v>
      </c>
      <c r="D43" s="8" t="s">
        <v>107</v>
      </c>
      <c r="E43" s="7" t="str">
        <f t="shared" si="9"/>
        <v>Not Significantly Different</v>
      </c>
      <c r="G43">
        <f t="shared" si="10"/>
        <v>110</v>
      </c>
      <c r="H43">
        <f t="shared" si="11"/>
        <v>6</v>
      </c>
      <c r="I43" t="str">
        <f t="shared" si="12"/>
        <v>+/-</v>
      </c>
      <c r="J43" t="str">
        <f t="shared" si="13"/>
        <v>1.0</v>
      </c>
      <c r="K43" s="1">
        <f t="shared" si="14"/>
        <v>0.60790273556231</v>
      </c>
      <c r="L43" s="1">
        <f t="shared" si="15"/>
        <v>0.90000000000000568</v>
      </c>
      <c r="M43" s="1">
        <f t="shared" si="16"/>
        <v>0.61994158219973061</v>
      </c>
      <c r="N43" s="1">
        <f t="shared" si="17"/>
        <v>1.4517496903604166</v>
      </c>
      <c r="O43" t="s">
        <v>33</v>
      </c>
    </row>
    <row r="44" spans="1:15" x14ac:dyDescent="0.35">
      <c r="A44" s="11">
        <v>34</v>
      </c>
      <c r="B44" s="10" t="s">
        <v>45</v>
      </c>
      <c r="C44" s="9">
        <v>109.7</v>
      </c>
      <c r="D44" s="8" t="s">
        <v>107</v>
      </c>
      <c r="E44" s="7" t="str">
        <f t="shared" si="9"/>
        <v>Significantly Different</v>
      </c>
      <c r="G44">
        <f t="shared" si="10"/>
        <v>109.7</v>
      </c>
      <c r="H44">
        <f t="shared" si="11"/>
        <v>6</v>
      </c>
      <c r="I44" t="str">
        <f t="shared" si="12"/>
        <v>+/-</v>
      </c>
      <c r="J44" t="str">
        <f t="shared" si="13"/>
        <v>1.0</v>
      </c>
      <c r="K44" s="1">
        <f t="shared" si="14"/>
        <v>0.60790273556231</v>
      </c>
      <c r="L44" s="1">
        <f t="shared" si="15"/>
        <v>1.2000000000000028</v>
      </c>
      <c r="M44" s="1">
        <f t="shared" si="16"/>
        <v>0.61994158219973061</v>
      </c>
      <c r="N44" s="1">
        <f t="shared" si="17"/>
        <v>1.9356662538138811</v>
      </c>
      <c r="O44" t="s">
        <v>49</v>
      </c>
    </row>
    <row r="45" spans="1:15" x14ac:dyDescent="0.35">
      <c r="A45" s="11">
        <v>35</v>
      </c>
      <c r="B45" s="10" t="s">
        <v>50</v>
      </c>
      <c r="C45" s="9">
        <v>109.3</v>
      </c>
      <c r="D45" s="8" t="s">
        <v>106</v>
      </c>
      <c r="E45" s="7" t="str">
        <f t="shared" si="9"/>
        <v>Significantly Different</v>
      </c>
      <c r="G45">
        <f t="shared" si="10"/>
        <v>109.3</v>
      </c>
      <c r="H45">
        <f t="shared" si="11"/>
        <v>6</v>
      </c>
      <c r="I45" t="str">
        <f t="shared" si="12"/>
        <v>+/-</v>
      </c>
      <c r="J45" t="str">
        <f t="shared" si="13"/>
        <v>0.9</v>
      </c>
      <c r="K45" s="1">
        <f t="shared" si="14"/>
        <v>0.54711246200607899</v>
      </c>
      <c r="L45" s="1">
        <f t="shared" si="15"/>
        <v>1.6000000000000085</v>
      </c>
      <c r="M45" s="1">
        <f t="shared" si="16"/>
        <v>0.5604586296226679</v>
      </c>
      <c r="N45" s="1">
        <f t="shared" si="17"/>
        <v>2.8548048248935305</v>
      </c>
      <c r="O45" t="s">
        <v>46</v>
      </c>
    </row>
    <row r="46" spans="1:15" x14ac:dyDescent="0.35">
      <c r="A46" s="11">
        <v>36</v>
      </c>
      <c r="B46" s="10" t="s">
        <v>39</v>
      </c>
      <c r="C46" s="9">
        <v>108.4</v>
      </c>
      <c r="D46" s="8" t="s">
        <v>143</v>
      </c>
      <c r="E46" s="7" t="str">
        <f t="shared" si="9"/>
        <v>Significantly Different</v>
      </c>
      <c r="G46">
        <f t="shared" si="10"/>
        <v>108.4</v>
      </c>
      <c r="H46">
        <f t="shared" si="11"/>
        <v>6</v>
      </c>
      <c r="I46" t="str">
        <f t="shared" si="12"/>
        <v>+/-</v>
      </c>
      <c r="J46" t="str">
        <f t="shared" si="13"/>
        <v>1.9</v>
      </c>
      <c r="K46" s="1">
        <f t="shared" si="14"/>
        <v>1.1550151975683889</v>
      </c>
      <c r="L46" s="1">
        <f t="shared" si="15"/>
        <v>2.5</v>
      </c>
      <c r="M46" s="1">
        <f t="shared" si="16"/>
        <v>1.1613965455649118</v>
      </c>
      <c r="N46" s="1">
        <f t="shared" si="17"/>
        <v>2.1525808816522538</v>
      </c>
      <c r="O46" t="s">
        <v>45</v>
      </c>
    </row>
    <row r="47" spans="1:15" x14ac:dyDescent="0.35">
      <c r="A47" s="11">
        <v>37</v>
      </c>
      <c r="B47" s="10" t="s">
        <v>62</v>
      </c>
      <c r="C47" s="9">
        <v>108.2</v>
      </c>
      <c r="D47" s="8" t="s">
        <v>155</v>
      </c>
      <c r="E47" s="7" t="str">
        <f t="shared" si="9"/>
        <v>Significantly Different</v>
      </c>
      <c r="G47">
        <f t="shared" si="10"/>
        <v>108.2</v>
      </c>
      <c r="H47">
        <f t="shared" si="11"/>
        <v>6</v>
      </c>
      <c r="I47" t="str">
        <f t="shared" si="12"/>
        <v>+/-</v>
      </c>
      <c r="J47" t="str">
        <f t="shared" si="13"/>
        <v>2.5</v>
      </c>
      <c r="K47" s="1">
        <f t="shared" si="14"/>
        <v>1.519756838905775</v>
      </c>
      <c r="L47" s="1">
        <f t="shared" si="15"/>
        <v>2.7000000000000028</v>
      </c>
      <c r="M47" s="1">
        <f t="shared" si="16"/>
        <v>1.5246123044357995</v>
      </c>
      <c r="N47" s="1">
        <f t="shared" si="17"/>
        <v>1.7709420238472817</v>
      </c>
      <c r="O47" t="s">
        <v>43</v>
      </c>
    </row>
    <row r="48" spans="1:15" x14ac:dyDescent="0.35">
      <c r="A48" s="11">
        <v>38</v>
      </c>
      <c r="B48" s="10" t="s">
        <v>30</v>
      </c>
      <c r="C48" s="9">
        <v>107.4</v>
      </c>
      <c r="D48" s="8" t="s">
        <v>120</v>
      </c>
      <c r="E48" s="7" t="str">
        <f t="shared" si="9"/>
        <v>Significantly Different</v>
      </c>
      <c r="G48">
        <f t="shared" si="10"/>
        <v>107.4</v>
      </c>
      <c r="H48">
        <f t="shared" si="11"/>
        <v>6</v>
      </c>
      <c r="I48" t="str">
        <f t="shared" si="12"/>
        <v>+/-</v>
      </c>
      <c r="J48" t="str">
        <f t="shared" si="13"/>
        <v>2.0</v>
      </c>
      <c r="K48" s="1">
        <f t="shared" si="14"/>
        <v>1.21580547112462</v>
      </c>
      <c r="L48" s="1">
        <f t="shared" si="15"/>
        <v>3.5</v>
      </c>
      <c r="M48" s="1">
        <f t="shared" si="16"/>
        <v>1.2218693764280717</v>
      </c>
      <c r="N48" s="1">
        <f t="shared" si="17"/>
        <v>2.8644633113170066</v>
      </c>
      <c r="O48" t="s">
        <v>40</v>
      </c>
    </row>
    <row r="49" spans="1:15" x14ac:dyDescent="0.35">
      <c r="A49" s="11">
        <v>39</v>
      </c>
      <c r="B49" s="10" t="s">
        <v>25</v>
      </c>
      <c r="C49" s="9">
        <v>107.1</v>
      </c>
      <c r="D49" s="8" t="s">
        <v>133</v>
      </c>
      <c r="E49" s="7" t="str">
        <f t="shared" si="9"/>
        <v>Significantly Different</v>
      </c>
      <c r="G49">
        <f t="shared" si="10"/>
        <v>107.1</v>
      </c>
      <c r="H49">
        <f t="shared" si="11"/>
        <v>6</v>
      </c>
      <c r="I49" t="str">
        <f t="shared" si="12"/>
        <v>+/-</v>
      </c>
      <c r="J49" t="str">
        <f t="shared" si="13"/>
        <v>3.5</v>
      </c>
      <c r="K49" s="1">
        <f t="shared" si="14"/>
        <v>2.1276595744680851</v>
      </c>
      <c r="L49" s="1">
        <f t="shared" si="15"/>
        <v>3.8000000000000114</v>
      </c>
      <c r="M49" s="1">
        <f t="shared" si="16"/>
        <v>2.1311304733079761</v>
      </c>
      <c r="N49" s="1">
        <f t="shared" si="17"/>
        <v>1.7830912032812276</v>
      </c>
      <c r="O49" t="s">
        <v>38</v>
      </c>
    </row>
    <row r="50" spans="1:15" x14ac:dyDescent="0.35">
      <c r="A50" s="11">
        <v>40</v>
      </c>
      <c r="B50" s="10" t="s">
        <v>53</v>
      </c>
      <c r="C50" s="9">
        <v>106.9</v>
      </c>
      <c r="D50" s="8" t="s">
        <v>126</v>
      </c>
      <c r="E50" s="7" t="str">
        <f t="shared" si="9"/>
        <v>Significantly Different</v>
      </c>
      <c r="G50">
        <f t="shared" si="10"/>
        <v>106.9</v>
      </c>
      <c r="H50">
        <f t="shared" si="11"/>
        <v>6</v>
      </c>
      <c r="I50" t="str">
        <f t="shared" si="12"/>
        <v>+/-</v>
      </c>
      <c r="J50" t="str">
        <f t="shared" si="13"/>
        <v>1.7</v>
      </c>
      <c r="K50" s="1">
        <f t="shared" si="14"/>
        <v>1.0334346504559271</v>
      </c>
      <c r="L50" s="1">
        <f t="shared" si="15"/>
        <v>4</v>
      </c>
      <c r="M50" s="1">
        <f t="shared" si="16"/>
        <v>1.0405618704330513</v>
      </c>
      <c r="N50" s="1">
        <f t="shared" si="17"/>
        <v>3.8440770449673671</v>
      </c>
      <c r="O50" t="s">
        <v>36</v>
      </c>
    </row>
    <row r="51" spans="1:15" x14ac:dyDescent="0.35">
      <c r="A51" s="11">
        <v>41</v>
      </c>
      <c r="B51" s="10" t="s">
        <v>49</v>
      </c>
      <c r="C51" s="9">
        <v>106.8</v>
      </c>
      <c r="D51" s="8" t="s">
        <v>118</v>
      </c>
      <c r="E51" s="7" t="str">
        <f t="shared" si="9"/>
        <v>Significantly Different</v>
      </c>
      <c r="G51">
        <f t="shared" si="10"/>
        <v>106.8</v>
      </c>
      <c r="H51">
        <f t="shared" si="11"/>
        <v>6</v>
      </c>
      <c r="I51" t="str">
        <f t="shared" si="12"/>
        <v>+/-</v>
      </c>
      <c r="J51" t="str">
        <f t="shared" si="13"/>
        <v>1.2</v>
      </c>
      <c r="K51" s="1">
        <f t="shared" si="14"/>
        <v>0.72948328267477203</v>
      </c>
      <c r="L51" s="1">
        <f t="shared" si="15"/>
        <v>4.1000000000000085</v>
      </c>
      <c r="M51" s="1">
        <f t="shared" si="16"/>
        <v>0.73954559638884132</v>
      </c>
      <c r="N51" s="1">
        <f t="shared" si="17"/>
        <v>5.5439448494049222</v>
      </c>
      <c r="O51" t="s">
        <v>34</v>
      </c>
    </row>
    <row r="52" spans="1:15" x14ac:dyDescent="0.35">
      <c r="A52" s="11">
        <v>42</v>
      </c>
      <c r="B52" s="10" t="s">
        <v>36</v>
      </c>
      <c r="C52" s="9">
        <v>106.5</v>
      </c>
      <c r="D52" s="8" t="s">
        <v>156</v>
      </c>
      <c r="E52" s="7" t="str">
        <f t="shared" si="9"/>
        <v>Significantly Different</v>
      </c>
      <c r="G52">
        <f t="shared" si="10"/>
        <v>106.5</v>
      </c>
      <c r="H52">
        <f t="shared" si="11"/>
        <v>6</v>
      </c>
      <c r="I52" t="str">
        <f t="shared" si="12"/>
        <v>+/-</v>
      </c>
      <c r="J52" t="str">
        <f t="shared" si="13"/>
        <v>3.2</v>
      </c>
      <c r="K52" s="1">
        <f t="shared" si="14"/>
        <v>1.9452887537993921</v>
      </c>
      <c r="L52" s="1">
        <f t="shared" si="15"/>
        <v>4.4000000000000057</v>
      </c>
      <c r="M52" s="1">
        <f t="shared" si="16"/>
        <v>1.9490844427819329</v>
      </c>
      <c r="N52" s="1">
        <f t="shared" si="17"/>
        <v>2.2574701759559863</v>
      </c>
      <c r="O52" t="s">
        <v>32</v>
      </c>
    </row>
    <row r="53" spans="1:15" x14ac:dyDescent="0.35">
      <c r="A53" s="11">
        <v>43</v>
      </c>
      <c r="B53" s="10" t="s">
        <v>26</v>
      </c>
      <c r="C53" s="9">
        <v>105.7</v>
      </c>
      <c r="D53" s="8" t="s">
        <v>117</v>
      </c>
      <c r="E53" s="7" t="str">
        <f t="shared" si="9"/>
        <v>Significantly Different</v>
      </c>
      <c r="G53">
        <f t="shared" si="10"/>
        <v>105.7</v>
      </c>
      <c r="H53">
        <f t="shared" si="11"/>
        <v>6</v>
      </c>
      <c r="I53" t="str">
        <f t="shared" si="12"/>
        <v>+/-</v>
      </c>
      <c r="J53" t="str">
        <f t="shared" si="13"/>
        <v>1.3</v>
      </c>
      <c r="K53" s="1">
        <f t="shared" si="14"/>
        <v>0.79027355623100304</v>
      </c>
      <c r="L53" s="1">
        <f t="shared" si="15"/>
        <v>5.2000000000000028</v>
      </c>
      <c r="M53" s="1">
        <f t="shared" si="16"/>
        <v>0.79957121203440151</v>
      </c>
      <c r="N53" s="1">
        <f t="shared" si="17"/>
        <v>6.5034857705410651</v>
      </c>
      <c r="O53" t="s">
        <v>30</v>
      </c>
    </row>
    <row r="54" spans="1:15" x14ac:dyDescent="0.35">
      <c r="A54" s="11">
        <v>44</v>
      </c>
      <c r="B54" s="10" t="s">
        <v>48</v>
      </c>
      <c r="C54" s="9">
        <v>105.5</v>
      </c>
      <c r="D54" s="8" t="s">
        <v>133</v>
      </c>
      <c r="E54" s="7" t="str">
        <f t="shared" si="9"/>
        <v>Significantly Different</v>
      </c>
      <c r="G54">
        <f t="shared" si="10"/>
        <v>105.5</v>
      </c>
      <c r="H54">
        <f t="shared" si="11"/>
        <v>6</v>
      </c>
      <c r="I54" t="str">
        <f t="shared" si="12"/>
        <v>+/-</v>
      </c>
      <c r="J54" t="str">
        <f t="shared" si="13"/>
        <v>3.5</v>
      </c>
      <c r="K54" s="1">
        <f t="shared" si="14"/>
        <v>2.1276595744680851</v>
      </c>
      <c r="L54" s="1">
        <f t="shared" si="15"/>
        <v>5.4000000000000057</v>
      </c>
      <c r="M54" s="1">
        <f t="shared" si="16"/>
        <v>2.1311304733079761</v>
      </c>
      <c r="N54" s="1">
        <f t="shared" si="17"/>
        <v>2.5338664467680556</v>
      </c>
      <c r="O54" t="s">
        <v>24</v>
      </c>
    </row>
    <row r="55" spans="1:15" x14ac:dyDescent="0.35">
      <c r="A55" s="11">
        <v>44</v>
      </c>
      <c r="B55" s="10" t="s">
        <v>33</v>
      </c>
      <c r="C55" s="9">
        <v>105.5</v>
      </c>
      <c r="D55" s="8" t="s">
        <v>99</v>
      </c>
      <c r="E55" s="7" t="str">
        <f t="shared" si="9"/>
        <v>Significantly Different</v>
      </c>
      <c r="G55">
        <f t="shared" si="10"/>
        <v>105.5</v>
      </c>
      <c r="H55">
        <f t="shared" si="11"/>
        <v>6</v>
      </c>
      <c r="I55" t="str">
        <f t="shared" si="12"/>
        <v>+/-</v>
      </c>
      <c r="J55" t="str">
        <f t="shared" si="13"/>
        <v>0.8</v>
      </c>
      <c r="K55" s="1">
        <f t="shared" si="14"/>
        <v>0.48632218844984804</v>
      </c>
      <c r="L55" s="1">
        <f t="shared" si="15"/>
        <v>5.4000000000000057</v>
      </c>
      <c r="M55" s="1">
        <f t="shared" si="16"/>
        <v>0.50128943776506518</v>
      </c>
      <c r="N55" s="1">
        <f t="shared" si="17"/>
        <v>10.772219785988739</v>
      </c>
      <c r="O55" t="s">
        <v>27</v>
      </c>
    </row>
    <row r="56" spans="1:15" x14ac:dyDescent="0.35">
      <c r="A56" s="11">
        <v>46</v>
      </c>
      <c r="B56" s="10" t="s">
        <v>29</v>
      </c>
      <c r="C56" s="9">
        <v>105.1</v>
      </c>
      <c r="D56" s="8" t="s">
        <v>126</v>
      </c>
      <c r="E56" s="7" t="str">
        <f t="shared" si="9"/>
        <v>Significantly Different</v>
      </c>
      <c r="G56">
        <f t="shared" si="10"/>
        <v>105.1</v>
      </c>
      <c r="H56">
        <f t="shared" si="11"/>
        <v>6</v>
      </c>
      <c r="I56" t="str">
        <f t="shared" si="12"/>
        <v>+/-</v>
      </c>
      <c r="J56" t="str">
        <f t="shared" si="13"/>
        <v>1.7</v>
      </c>
      <c r="K56" s="1">
        <f t="shared" si="14"/>
        <v>1.0334346504559271</v>
      </c>
      <c r="L56" s="1">
        <f t="shared" si="15"/>
        <v>5.8000000000000114</v>
      </c>
      <c r="M56" s="1">
        <f t="shared" si="16"/>
        <v>1.0405618704330513</v>
      </c>
      <c r="N56" s="1">
        <f t="shared" si="17"/>
        <v>5.5739117152026934</v>
      </c>
      <c r="O56" t="s">
        <v>25</v>
      </c>
    </row>
    <row r="57" spans="1:15" x14ac:dyDescent="0.35">
      <c r="A57" s="11">
        <v>46</v>
      </c>
      <c r="B57" s="10" t="s">
        <v>35</v>
      </c>
      <c r="C57" s="9">
        <v>105.1</v>
      </c>
      <c r="D57" s="8" t="s">
        <v>156</v>
      </c>
      <c r="E57" s="7" t="str">
        <f t="shared" si="9"/>
        <v>Significantly Different</v>
      </c>
      <c r="G57">
        <f t="shared" si="10"/>
        <v>105.1</v>
      </c>
      <c r="H57">
        <f t="shared" si="11"/>
        <v>6</v>
      </c>
      <c r="I57" t="str">
        <f t="shared" si="12"/>
        <v>+/-</v>
      </c>
      <c r="J57" t="str">
        <f t="shared" si="13"/>
        <v>3.2</v>
      </c>
      <c r="K57" s="1">
        <f t="shared" si="14"/>
        <v>1.9452887537993921</v>
      </c>
      <c r="L57" s="1">
        <f t="shared" si="15"/>
        <v>5.8000000000000114</v>
      </c>
      <c r="M57" s="1">
        <f t="shared" si="16"/>
        <v>1.9490844427819329</v>
      </c>
      <c r="N57" s="1">
        <f t="shared" si="17"/>
        <v>2.975756141032893</v>
      </c>
      <c r="O57" t="s">
        <v>22</v>
      </c>
    </row>
    <row r="58" spans="1:15" x14ac:dyDescent="0.35">
      <c r="A58" s="11">
        <v>48</v>
      </c>
      <c r="B58" s="10" t="s">
        <v>56</v>
      </c>
      <c r="C58" s="9">
        <v>104</v>
      </c>
      <c r="D58" s="8" t="s">
        <v>107</v>
      </c>
      <c r="E58" s="7" t="str">
        <f t="shared" si="9"/>
        <v>Significantly Different</v>
      </c>
      <c r="G58">
        <f t="shared" si="10"/>
        <v>104</v>
      </c>
      <c r="H58">
        <f t="shared" si="11"/>
        <v>6</v>
      </c>
      <c r="I58" t="str">
        <f t="shared" si="12"/>
        <v>+/-</v>
      </c>
      <c r="J58" t="str">
        <f t="shared" si="13"/>
        <v>1.0</v>
      </c>
      <c r="K58" s="1">
        <f t="shared" si="14"/>
        <v>0.60790273556231</v>
      </c>
      <c r="L58" s="1">
        <f t="shared" si="15"/>
        <v>6.9000000000000057</v>
      </c>
      <c r="M58" s="1">
        <f t="shared" si="16"/>
        <v>0.61994158219973061</v>
      </c>
      <c r="N58" s="1">
        <f t="shared" si="17"/>
        <v>11.130080959429799</v>
      </c>
      <c r="O58" t="s">
        <v>19</v>
      </c>
    </row>
    <row r="59" spans="1:15" x14ac:dyDescent="0.35">
      <c r="A59" s="11">
        <v>49</v>
      </c>
      <c r="B59" s="10" t="s">
        <v>51</v>
      </c>
      <c r="C59" s="9">
        <v>103.9</v>
      </c>
      <c r="D59" s="8" t="s">
        <v>126</v>
      </c>
      <c r="E59" s="7" t="str">
        <f t="shared" si="9"/>
        <v>Significantly Different</v>
      </c>
      <c r="G59">
        <f t="shared" si="10"/>
        <v>103.9</v>
      </c>
      <c r="H59">
        <f t="shared" si="11"/>
        <v>6</v>
      </c>
      <c r="I59" t="str">
        <f t="shared" si="12"/>
        <v>+/-</v>
      </c>
      <c r="J59" t="str">
        <f t="shared" si="13"/>
        <v>1.7</v>
      </c>
      <c r="K59" s="1">
        <f t="shared" si="14"/>
        <v>1.0334346504559271</v>
      </c>
      <c r="L59" s="1">
        <f t="shared" si="15"/>
        <v>7</v>
      </c>
      <c r="M59" s="1">
        <f t="shared" si="16"/>
        <v>1.0405618704330513</v>
      </c>
      <c r="N59" s="1">
        <f t="shared" si="17"/>
        <v>6.7271348286928925</v>
      </c>
      <c r="O59" t="s">
        <v>16</v>
      </c>
    </row>
    <row r="60" spans="1:15" x14ac:dyDescent="0.35">
      <c r="A60" s="11">
        <v>50</v>
      </c>
      <c r="B60" s="10" t="s">
        <v>34</v>
      </c>
      <c r="C60" s="9">
        <v>103.8</v>
      </c>
      <c r="D60" s="8" t="s">
        <v>119</v>
      </c>
      <c r="E60" s="7" t="str">
        <f t="shared" si="9"/>
        <v>Significantly Different</v>
      </c>
      <c r="G60">
        <f t="shared" si="10"/>
        <v>103.8</v>
      </c>
      <c r="H60">
        <f t="shared" si="11"/>
        <v>6</v>
      </c>
      <c r="I60" t="str">
        <f t="shared" si="12"/>
        <v>+/-</v>
      </c>
      <c r="J60" t="str">
        <f t="shared" si="13"/>
        <v>1.6</v>
      </c>
      <c r="K60" s="1">
        <f t="shared" si="14"/>
        <v>0.97264437689969607</v>
      </c>
      <c r="L60" s="1">
        <f t="shared" si="15"/>
        <v>7.1000000000000085</v>
      </c>
      <c r="M60" s="1">
        <f t="shared" si="16"/>
        <v>0.98021370799982366</v>
      </c>
      <c r="N60" s="1">
        <f t="shared" si="17"/>
        <v>7.2433184131733093</v>
      </c>
      <c r="O60" t="s">
        <v>14</v>
      </c>
    </row>
    <row r="61" spans="1:15" x14ac:dyDescent="0.35">
      <c r="A61" s="11">
        <v>51</v>
      </c>
      <c r="B61" s="10" t="s">
        <v>15</v>
      </c>
      <c r="C61" s="9">
        <v>86.6</v>
      </c>
      <c r="D61" s="8" t="s">
        <v>127</v>
      </c>
      <c r="E61" s="7" t="str">
        <f t="shared" si="9"/>
        <v>Significantly Different</v>
      </c>
      <c r="G61">
        <f t="shared" si="10"/>
        <v>86.6</v>
      </c>
      <c r="H61">
        <f t="shared" si="11"/>
        <v>6</v>
      </c>
      <c r="I61" t="str">
        <f t="shared" si="12"/>
        <v>+/-</v>
      </c>
      <c r="J61" t="str">
        <f t="shared" si="13"/>
        <v>2.1</v>
      </c>
      <c r="K61" s="1">
        <f t="shared" si="14"/>
        <v>1.2765957446808511</v>
      </c>
      <c r="L61" s="1">
        <f t="shared" si="15"/>
        <v>24.300000000000011</v>
      </c>
      <c r="M61" s="1">
        <f t="shared" si="16"/>
        <v>1.2823722255154399</v>
      </c>
      <c r="N61" s="1">
        <f t="shared" si="17"/>
        <v>18.949256320825889</v>
      </c>
      <c r="O61" t="s">
        <v>11</v>
      </c>
    </row>
    <row r="62" spans="1:15" ht="15" thickBot="1" x14ac:dyDescent="0.4">
      <c r="A62" s="6"/>
      <c r="B62" s="5" t="s">
        <v>9</v>
      </c>
      <c r="C62" s="4">
        <v>104.4</v>
      </c>
      <c r="D62" s="3" t="s">
        <v>147</v>
      </c>
      <c r="E62" s="2" t="str">
        <f t="shared" si="9"/>
        <v>Significantly Different</v>
      </c>
      <c r="G62">
        <f t="shared" si="10"/>
        <v>104.4</v>
      </c>
      <c r="H62">
        <f t="shared" si="11"/>
        <v>6</v>
      </c>
      <c r="I62" t="str">
        <f t="shared" si="12"/>
        <v>+/-</v>
      </c>
      <c r="J62" t="str">
        <f t="shared" si="13"/>
        <v>1.8</v>
      </c>
      <c r="K62" s="1">
        <f t="shared" si="14"/>
        <v>1.094224924012158</v>
      </c>
      <c r="L62" s="1">
        <f t="shared" si="15"/>
        <v>6.5</v>
      </c>
      <c r="M62" s="1">
        <f t="shared" si="16"/>
        <v>1.1009586794088044</v>
      </c>
      <c r="N62" s="1">
        <f t="shared" si="17"/>
        <v>5.9039454627764831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84" priority="1" operator="equal">
      <formula>"OTHER ERROR"</formula>
    </cfRule>
    <cfRule type="cellIs" dxfId="283" priority="2" operator="equal">
      <formula>"Statistical Test not applicable"</formula>
    </cfRule>
    <cfRule type="cellIs" dxfId="282" priority="3" operator="equal">
      <formula>"Geography Selected"</formula>
    </cfRule>
  </conditionalFormatting>
  <conditionalFormatting sqref="E10:J62">
    <cfRule type="cellIs" dxfId="281" priority="4" operator="equal">
      <formula>"Not Significantly Different"</formula>
    </cfRule>
  </conditionalFormatting>
  <conditionalFormatting sqref="F10:J62">
    <cfRule type="cellIs" dxfId="2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0CFE48E-FBEB-49FF-A2D6-2480AA4DC81B}">
      <formula1>$O$10:$O$62</formula1>
    </dataValidation>
  </dataValidation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F1D3E-225F-4AAD-A8EE-ABC09D5E5E0D}">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224</v>
      </c>
    </row>
    <row r="2" spans="1:16" x14ac:dyDescent="0.35">
      <c r="A2" s="25" t="s">
        <v>92</v>
      </c>
      <c r="B2" t="s">
        <v>223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30.6</v>
      </c>
      <c r="C6" t="s">
        <v>86</v>
      </c>
      <c r="H6" s="13" t="s">
        <v>85</v>
      </c>
      <c r="I6">
        <f>VLOOKUP($B$4,$B$9:$K$62,6,FALSE)</f>
        <v>30.6</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30.6</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30.6</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15</v>
      </c>
      <c r="C11" s="9">
        <v>33.1</v>
      </c>
      <c r="D11" s="12" t="s">
        <v>107</v>
      </c>
      <c r="E11" s="7" t="str">
        <f t="shared" si="0"/>
        <v>Significantly Different</v>
      </c>
      <c r="G11">
        <f t="shared" si="1"/>
        <v>33.1</v>
      </c>
      <c r="H11">
        <f t="shared" si="2"/>
        <v>6</v>
      </c>
      <c r="I11" t="str">
        <f t="shared" si="3"/>
        <v>+/-</v>
      </c>
      <c r="J11" t="str">
        <f t="shared" si="4"/>
        <v>1.0</v>
      </c>
      <c r="K11" s="1">
        <f t="shared" si="5"/>
        <v>0.60790273556231</v>
      </c>
      <c r="L11" s="1">
        <f t="shared" si="6"/>
        <v>-2.5</v>
      </c>
      <c r="M11" s="1">
        <f t="shared" si="7"/>
        <v>0.61994158219973061</v>
      </c>
      <c r="N11" s="1">
        <f t="shared" si="8"/>
        <v>-4.0326380287789094</v>
      </c>
      <c r="O11" t="s">
        <v>51</v>
      </c>
    </row>
    <row r="12" spans="1:16" x14ac:dyDescent="0.35">
      <c r="A12" s="11">
        <v>2</v>
      </c>
      <c r="B12" s="10" t="s">
        <v>21</v>
      </c>
      <c r="C12" s="9">
        <v>31.9</v>
      </c>
      <c r="D12" s="8" t="s">
        <v>119</v>
      </c>
      <c r="E12" s="7" t="str">
        <f t="shared" si="0"/>
        <v>Not Significantly Different</v>
      </c>
      <c r="G12">
        <f t="shared" si="1"/>
        <v>31.9</v>
      </c>
      <c r="H12">
        <f t="shared" si="2"/>
        <v>6</v>
      </c>
      <c r="I12" t="str">
        <f t="shared" si="3"/>
        <v>+/-</v>
      </c>
      <c r="J12" t="str">
        <f t="shared" si="4"/>
        <v>1.6</v>
      </c>
      <c r="K12" s="1">
        <f t="shared" si="5"/>
        <v>0.97264437689969607</v>
      </c>
      <c r="L12" s="1">
        <f t="shared" si="6"/>
        <v>-1.2999999999999972</v>
      </c>
      <c r="M12" s="1">
        <f t="shared" si="7"/>
        <v>0.98021370799982366</v>
      </c>
      <c r="N12" s="1">
        <f t="shared" si="8"/>
        <v>-1.3262413995951086</v>
      </c>
      <c r="O12" t="s">
        <v>44</v>
      </c>
    </row>
    <row r="13" spans="1:16" x14ac:dyDescent="0.35">
      <c r="A13" s="11">
        <v>2</v>
      </c>
      <c r="B13" s="10" t="s">
        <v>33</v>
      </c>
      <c r="C13" s="9">
        <v>31.9</v>
      </c>
      <c r="D13" s="8" t="s">
        <v>41</v>
      </c>
      <c r="E13" s="7" t="str">
        <f t="shared" si="0"/>
        <v>Significantly Different</v>
      </c>
      <c r="G13">
        <f t="shared" si="1"/>
        <v>31.9</v>
      </c>
      <c r="H13">
        <f t="shared" si="2"/>
        <v>6</v>
      </c>
      <c r="I13" t="str">
        <f t="shared" si="3"/>
        <v>+/-</v>
      </c>
      <c r="J13" t="str">
        <f t="shared" si="4"/>
        <v>0.3</v>
      </c>
      <c r="K13" s="1">
        <f t="shared" si="5"/>
        <v>0.18237082066869301</v>
      </c>
      <c r="L13" s="1">
        <f t="shared" si="6"/>
        <v>-1.2999999999999972</v>
      </c>
      <c r="M13" s="1">
        <f t="shared" si="7"/>
        <v>0.21918244835647352</v>
      </c>
      <c r="N13" s="1">
        <f t="shared" si="8"/>
        <v>-5.9311318481382491</v>
      </c>
      <c r="O13" t="s">
        <v>42</v>
      </c>
    </row>
    <row r="14" spans="1:16" x14ac:dyDescent="0.35">
      <c r="A14" s="11">
        <v>4</v>
      </c>
      <c r="B14" s="10" t="s">
        <v>18</v>
      </c>
      <c r="C14" s="9">
        <v>31.8</v>
      </c>
      <c r="D14" s="8" t="s">
        <v>23</v>
      </c>
      <c r="E14" s="7" t="str">
        <f t="shared" si="0"/>
        <v>Significantly Different</v>
      </c>
      <c r="G14">
        <f t="shared" si="1"/>
        <v>31.8</v>
      </c>
      <c r="H14">
        <f t="shared" si="2"/>
        <v>6</v>
      </c>
      <c r="I14" t="str">
        <f t="shared" si="3"/>
        <v>+/-</v>
      </c>
      <c r="J14" t="str">
        <f t="shared" si="4"/>
        <v>0.2</v>
      </c>
      <c r="K14" s="1">
        <f t="shared" si="5"/>
        <v>0.12158054711246201</v>
      </c>
      <c r="L14" s="1">
        <f t="shared" si="6"/>
        <v>-1.1999999999999993</v>
      </c>
      <c r="M14" s="1">
        <f t="shared" si="7"/>
        <v>0.17194085864718481</v>
      </c>
      <c r="N14" s="1">
        <f t="shared" si="8"/>
        <v>-6.9791439303112197</v>
      </c>
      <c r="O14" t="s">
        <v>58</v>
      </c>
    </row>
    <row r="15" spans="1:16" x14ac:dyDescent="0.35">
      <c r="A15" s="11">
        <v>4</v>
      </c>
      <c r="B15" s="10" t="s">
        <v>56</v>
      </c>
      <c r="C15" s="9">
        <v>31.8</v>
      </c>
      <c r="D15" s="8" t="s">
        <v>41</v>
      </c>
      <c r="E15" s="7" t="str">
        <f t="shared" si="0"/>
        <v>Significantly Different</v>
      </c>
      <c r="G15">
        <f t="shared" si="1"/>
        <v>31.8</v>
      </c>
      <c r="H15">
        <f t="shared" si="2"/>
        <v>6</v>
      </c>
      <c r="I15" t="str">
        <f t="shared" si="3"/>
        <v>+/-</v>
      </c>
      <c r="J15" t="str">
        <f t="shared" si="4"/>
        <v>0.3</v>
      </c>
      <c r="K15" s="1">
        <f t="shared" si="5"/>
        <v>0.18237082066869301</v>
      </c>
      <c r="L15" s="1">
        <f t="shared" si="6"/>
        <v>-1.1999999999999993</v>
      </c>
      <c r="M15" s="1">
        <f t="shared" si="7"/>
        <v>0.21918244835647352</v>
      </c>
      <c r="N15" s="1">
        <f t="shared" si="8"/>
        <v>-5.4748909367430079</v>
      </c>
      <c r="O15" t="s">
        <v>18</v>
      </c>
    </row>
    <row r="16" spans="1:16" x14ac:dyDescent="0.35">
      <c r="A16" s="11">
        <v>6</v>
      </c>
      <c r="B16" s="10" t="s">
        <v>37</v>
      </c>
      <c r="C16" s="9">
        <v>31.7</v>
      </c>
      <c r="D16" s="8" t="s">
        <v>12</v>
      </c>
      <c r="E16" s="7" t="str">
        <f t="shared" si="0"/>
        <v>Significantly Different</v>
      </c>
      <c r="G16">
        <f t="shared" si="1"/>
        <v>31.7</v>
      </c>
      <c r="H16">
        <f t="shared" si="2"/>
        <v>6</v>
      </c>
      <c r="I16" t="str">
        <f t="shared" si="3"/>
        <v>+/-</v>
      </c>
      <c r="J16" t="str">
        <f t="shared" si="4"/>
        <v>0.4</v>
      </c>
      <c r="K16" s="1">
        <f t="shared" si="5"/>
        <v>0.24316109422492402</v>
      </c>
      <c r="L16" s="1">
        <f t="shared" si="6"/>
        <v>-1.0999999999999979</v>
      </c>
      <c r="M16" s="1">
        <f t="shared" si="7"/>
        <v>0.2718623680850808</v>
      </c>
      <c r="N16" s="1">
        <f t="shared" si="8"/>
        <v>-4.0461650052858618</v>
      </c>
      <c r="O16" t="s">
        <v>59</v>
      </c>
    </row>
    <row r="17" spans="1:15" x14ac:dyDescent="0.35">
      <c r="A17" s="11">
        <v>6</v>
      </c>
      <c r="B17" s="10" t="s">
        <v>28</v>
      </c>
      <c r="C17" s="9">
        <v>31.7</v>
      </c>
      <c r="D17" s="8" t="s">
        <v>99</v>
      </c>
      <c r="E17" s="7" t="str">
        <f t="shared" si="0"/>
        <v>Significantly Different</v>
      </c>
      <c r="G17">
        <f t="shared" si="1"/>
        <v>31.7</v>
      </c>
      <c r="H17">
        <f t="shared" si="2"/>
        <v>6</v>
      </c>
      <c r="I17" t="str">
        <f t="shared" si="3"/>
        <v>+/-</v>
      </c>
      <c r="J17" t="str">
        <f t="shared" si="4"/>
        <v>0.8</v>
      </c>
      <c r="K17" s="1">
        <f t="shared" si="5"/>
        <v>0.48632218844984804</v>
      </c>
      <c r="L17" s="1">
        <f t="shared" si="6"/>
        <v>-1.0999999999999979</v>
      </c>
      <c r="M17" s="1">
        <f t="shared" si="7"/>
        <v>0.50128943776506518</v>
      </c>
      <c r="N17" s="1">
        <f t="shared" si="8"/>
        <v>-2.194341067516218</v>
      </c>
      <c r="O17" t="s">
        <v>53</v>
      </c>
    </row>
    <row r="18" spans="1:15" x14ac:dyDescent="0.35">
      <c r="A18" s="11">
        <v>8</v>
      </c>
      <c r="B18" s="10" t="s">
        <v>36</v>
      </c>
      <c r="C18" s="9">
        <v>31.5</v>
      </c>
      <c r="D18" s="8" t="s">
        <v>118</v>
      </c>
      <c r="E18" s="7" t="str">
        <f t="shared" si="0"/>
        <v>Not Significantly Different</v>
      </c>
      <c r="G18">
        <f t="shared" si="1"/>
        <v>31.5</v>
      </c>
      <c r="H18">
        <f t="shared" si="2"/>
        <v>6</v>
      </c>
      <c r="I18" t="str">
        <f t="shared" si="3"/>
        <v>+/-</v>
      </c>
      <c r="J18" t="str">
        <f t="shared" si="4"/>
        <v>1.2</v>
      </c>
      <c r="K18" s="1">
        <f t="shared" si="5"/>
        <v>0.72948328267477203</v>
      </c>
      <c r="L18" s="1">
        <f t="shared" si="6"/>
        <v>-0.89999999999999858</v>
      </c>
      <c r="M18" s="1">
        <f t="shared" si="7"/>
        <v>0.73954559638884132</v>
      </c>
      <c r="N18" s="1">
        <f t="shared" si="8"/>
        <v>-1.2169635035279054</v>
      </c>
      <c r="O18" t="s">
        <v>48</v>
      </c>
    </row>
    <row r="19" spans="1:15" x14ac:dyDescent="0.35">
      <c r="A19" s="11">
        <v>9</v>
      </c>
      <c r="B19" s="10" t="s">
        <v>26</v>
      </c>
      <c r="C19" s="9">
        <v>31.3</v>
      </c>
      <c r="D19" s="8" t="s">
        <v>12</v>
      </c>
      <c r="E19" s="7" t="str">
        <f t="shared" si="0"/>
        <v>Significantly Different</v>
      </c>
      <c r="G19">
        <f t="shared" si="1"/>
        <v>31.3</v>
      </c>
      <c r="H19">
        <f t="shared" si="2"/>
        <v>6</v>
      </c>
      <c r="I19" t="str">
        <f t="shared" si="3"/>
        <v>+/-</v>
      </c>
      <c r="J19" t="str">
        <f t="shared" si="4"/>
        <v>0.4</v>
      </c>
      <c r="K19" s="1">
        <f t="shared" si="5"/>
        <v>0.24316109422492402</v>
      </c>
      <c r="L19" s="1">
        <f t="shared" si="6"/>
        <v>-0.69999999999999929</v>
      </c>
      <c r="M19" s="1">
        <f t="shared" si="7"/>
        <v>0.2718623680850808</v>
      </c>
      <c r="N19" s="1">
        <f t="shared" si="8"/>
        <v>-2.5748322760910054</v>
      </c>
      <c r="O19" t="s">
        <v>15</v>
      </c>
    </row>
    <row r="20" spans="1:15" x14ac:dyDescent="0.35">
      <c r="A20" s="11">
        <v>9</v>
      </c>
      <c r="B20" s="10" t="s">
        <v>52</v>
      </c>
      <c r="C20" s="9">
        <v>31.3</v>
      </c>
      <c r="D20" s="12" t="s">
        <v>106</v>
      </c>
      <c r="E20" s="7" t="str">
        <f t="shared" si="0"/>
        <v>Not Significantly Different</v>
      </c>
      <c r="G20">
        <f t="shared" si="1"/>
        <v>31.3</v>
      </c>
      <c r="H20">
        <f t="shared" si="2"/>
        <v>6</v>
      </c>
      <c r="I20" t="str">
        <f t="shared" si="3"/>
        <v>+/-</v>
      </c>
      <c r="J20" t="str">
        <f t="shared" si="4"/>
        <v>0.9</v>
      </c>
      <c r="K20" s="1">
        <f t="shared" si="5"/>
        <v>0.54711246200607899</v>
      </c>
      <c r="L20" s="1">
        <f t="shared" si="6"/>
        <v>-0.69999999999999929</v>
      </c>
      <c r="M20" s="1">
        <f t="shared" si="7"/>
        <v>0.5604586296226679</v>
      </c>
      <c r="N20" s="1">
        <f t="shared" si="8"/>
        <v>-1.2489771108909118</v>
      </c>
      <c r="O20" t="s">
        <v>37</v>
      </c>
    </row>
    <row r="21" spans="1:15" x14ac:dyDescent="0.35">
      <c r="A21" s="11">
        <v>11</v>
      </c>
      <c r="B21" s="10" t="s">
        <v>31</v>
      </c>
      <c r="C21" s="9">
        <v>31.2</v>
      </c>
      <c r="D21" s="8" t="s">
        <v>41</v>
      </c>
      <c r="E21" s="7" t="str">
        <f t="shared" si="0"/>
        <v>Significantly Different</v>
      </c>
      <c r="G21">
        <f t="shared" si="1"/>
        <v>31.2</v>
      </c>
      <c r="H21">
        <f t="shared" si="2"/>
        <v>6</v>
      </c>
      <c r="I21" t="str">
        <f t="shared" si="3"/>
        <v>+/-</v>
      </c>
      <c r="J21" t="str">
        <f t="shared" si="4"/>
        <v>0.3</v>
      </c>
      <c r="K21" s="1">
        <f t="shared" si="5"/>
        <v>0.18237082066869301</v>
      </c>
      <c r="L21" s="1">
        <f t="shared" si="6"/>
        <v>-0.59999999999999787</v>
      </c>
      <c r="M21" s="1">
        <f t="shared" si="7"/>
        <v>0.21918244835647352</v>
      </c>
      <c r="N21" s="1">
        <f t="shared" si="8"/>
        <v>-2.7374454683714959</v>
      </c>
      <c r="O21" t="s">
        <v>29</v>
      </c>
    </row>
    <row r="22" spans="1:15" x14ac:dyDescent="0.35">
      <c r="A22" s="11">
        <v>12</v>
      </c>
      <c r="B22" s="10" t="s">
        <v>53</v>
      </c>
      <c r="C22" s="9">
        <v>31</v>
      </c>
      <c r="D22" s="8" t="s">
        <v>47</v>
      </c>
      <c r="E22" s="7" t="str">
        <f t="shared" si="0"/>
        <v>Not Significantly Different</v>
      </c>
      <c r="G22">
        <f t="shared" si="1"/>
        <v>31</v>
      </c>
      <c r="H22">
        <f t="shared" si="2"/>
        <v>6</v>
      </c>
      <c r="I22" t="str">
        <f t="shared" si="3"/>
        <v>+/-</v>
      </c>
      <c r="J22" t="str">
        <f t="shared" si="4"/>
        <v>0.5</v>
      </c>
      <c r="K22" s="1">
        <f t="shared" si="5"/>
        <v>0.303951367781155</v>
      </c>
      <c r="L22" s="1">
        <f t="shared" si="6"/>
        <v>-0.39999999999999858</v>
      </c>
      <c r="M22" s="1">
        <f t="shared" si="7"/>
        <v>0.32736564177109445</v>
      </c>
      <c r="N22" s="1">
        <f t="shared" si="8"/>
        <v>-1.221875325204997</v>
      </c>
      <c r="O22" t="s">
        <v>13</v>
      </c>
    </row>
    <row r="23" spans="1:15" x14ac:dyDescent="0.35">
      <c r="A23" s="11">
        <v>13</v>
      </c>
      <c r="B23" s="10" t="s">
        <v>13</v>
      </c>
      <c r="C23" s="9">
        <v>30.9</v>
      </c>
      <c r="D23" s="8" t="s">
        <v>110</v>
      </c>
      <c r="E23" s="7" t="str">
        <f t="shared" si="0"/>
        <v>Not Significantly Different</v>
      </c>
      <c r="G23">
        <f t="shared" si="1"/>
        <v>30.9</v>
      </c>
      <c r="H23">
        <f t="shared" si="2"/>
        <v>6</v>
      </c>
      <c r="I23" t="str">
        <f t="shared" si="3"/>
        <v>+/-</v>
      </c>
      <c r="J23" t="str">
        <f t="shared" si="4"/>
        <v>1.1</v>
      </c>
      <c r="K23" s="1">
        <f t="shared" si="5"/>
        <v>0.66869300911854113</v>
      </c>
      <c r="L23" s="1">
        <f t="shared" si="6"/>
        <v>-0.29999999999999716</v>
      </c>
      <c r="M23" s="1">
        <f t="shared" si="7"/>
        <v>0.67965592021270205</v>
      </c>
      <c r="N23" s="1">
        <f t="shared" si="8"/>
        <v>-0.4413998187584543</v>
      </c>
      <c r="O23" t="s">
        <v>67</v>
      </c>
    </row>
    <row r="24" spans="1:15" x14ac:dyDescent="0.35">
      <c r="A24" s="11">
        <v>13</v>
      </c>
      <c r="B24" s="10" t="s">
        <v>50</v>
      </c>
      <c r="C24" s="9">
        <v>30.9</v>
      </c>
      <c r="D24" s="8" t="s">
        <v>23</v>
      </c>
      <c r="E24" s="7" t="str">
        <f t="shared" si="0"/>
        <v>Significantly Different</v>
      </c>
      <c r="G24">
        <f t="shared" si="1"/>
        <v>30.9</v>
      </c>
      <c r="H24">
        <f t="shared" si="2"/>
        <v>6</v>
      </c>
      <c r="I24" t="str">
        <f t="shared" si="3"/>
        <v>+/-</v>
      </c>
      <c r="J24" t="str">
        <f t="shared" si="4"/>
        <v>0.2</v>
      </c>
      <c r="K24" s="1">
        <f t="shared" si="5"/>
        <v>0.12158054711246201</v>
      </c>
      <c r="L24" s="1">
        <f t="shared" si="6"/>
        <v>-0.29999999999999716</v>
      </c>
      <c r="M24" s="1">
        <f t="shared" si="7"/>
        <v>0.17194085864718481</v>
      </c>
      <c r="N24" s="1">
        <f t="shared" si="8"/>
        <v>-1.7447859825777894</v>
      </c>
      <c r="O24" t="s">
        <v>50</v>
      </c>
    </row>
    <row r="25" spans="1:15" x14ac:dyDescent="0.35">
      <c r="A25" s="11">
        <v>13</v>
      </c>
      <c r="B25" s="10" t="s">
        <v>38</v>
      </c>
      <c r="C25" s="9">
        <v>30.9</v>
      </c>
      <c r="D25" s="8" t="s">
        <v>41</v>
      </c>
      <c r="E25" s="7" t="str">
        <f t="shared" si="0"/>
        <v>Not Significantly Different</v>
      </c>
      <c r="G25">
        <f t="shared" si="1"/>
        <v>30.9</v>
      </c>
      <c r="H25">
        <f t="shared" si="2"/>
        <v>6</v>
      </c>
      <c r="I25" t="str">
        <f t="shared" si="3"/>
        <v>+/-</v>
      </c>
      <c r="J25" t="str">
        <f t="shared" si="4"/>
        <v>0.3</v>
      </c>
      <c r="K25" s="1">
        <f t="shared" si="5"/>
        <v>0.18237082066869301</v>
      </c>
      <c r="L25" s="1">
        <f t="shared" si="6"/>
        <v>-0.29999999999999716</v>
      </c>
      <c r="M25" s="1">
        <f t="shared" si="7"/>
        <v>0.21918244835647352</v>
      </c>
      <c r="N25" s="1">
        <f t="shared" si="8"/>
        <v>-1.3687227341857398</v>
      </c>
      <c r="O25" t="s">
        <v>66</v>
      </c>
    </row>
    <row r="26" spans="1:15" x14ac:dyDescent="0.35">
      <c r="A26" s="11">
        <v>13</v>
      </c>
      <c r="B26" s="10" t="s">
        <v>25</v>
      </c>
      <c r="C26" s="9">
        <v>30.9</v>
      </c>
      <c r="D26" s="8" t="s">
        <v>99</v>
      </c>
      <c r="E26" s="7" t="str">
        <f t="shared" si="0"/>
        <v>Not Significantly Different</v>
      </c>
      <c r="G26">
        <f t="shared" si="1"/>
        <v>30.9</v>
      </c>
      <c r="H26">
        <f t="shared" si="2"/>
        <v>6</v>
      </c>
      <c r="I26" t="str">
        <f t="shared" si="3"/>
        <v>+/-</v>
      </c>
      <c r="J26" t="str">
        <f t="shared" si="4"/>
        <v>0.8</v>
      </c>
      <c r="K26" s="1">
        <f t="shared" si="5"/>
        <v>0.48632218844984804</v>
      </c>
      <c r="L26" s="1">
        <f t="shared" si="6"/>
        <v>-0.29999999999999716</v>
      </c>
      <c r="M26" s="1">
        <f t="shared" si="7"/>
        <v>0.50128943776506518</v>
      </c>
      <c r="N26" s="1">
        <f t="shared" si="8"/>
        <v>-0.59845665477714582</v>
      </c>
      <c r="O26" t="s">
        <v>65</v>
      </c>
    </row>
    <row r="27" spans="1:15" x14ac:dyDescent="0.35">
      <c r="A27" s="11">
        <v>17</v>
      </c>
      <c r="B27" s="10" t="s">
        <v>48</v>
      </c>
      <c r="C27" s="9">
        <v>30.8</v>
      </c>
      <c r="D27" s="8" t="s">
        <v>20</v>
      </c>
      <c r="E27" s="7" t="str">
        <f t="shared" si="0"/>
        <v>Not Significantly Different</v>
      </c>
      <c r="G27">
        <f t="shared" si="1"/>
        <v>30.8</v>
      </c>
      <c r="H27">
        <f t="shared" si="2"/>
        <v>6</v>
      </c>
      <c r="I27" t="str">
        <f t="shared" si="3"/>
        <v>+/-</v>
      </c>
      <c r="J27" t="str">
        <f t="shared" si="4"/>
        <v>0.7</v>
      </c>
      <c r="K27" s="1">
        <f t="shared" si="5"/>
        <v>0.42553191489361697</v>
      </c>
      <c r="L27" s="1">
        <f t="shared" si="6"/>
        <v>-0.19999999999999929</v>
      </c>
      <c r="M27" s="1">
        <f t="shared" si="7"/>
        <v>0.44255987168878524</v>
      </c>
      <c r="N27" s="1">
        <f t="shared" si="8"/>
        <v>-0.45191625539118535</v>
      </c>
      <c r="O27" t="s">
        <v>63</v>
      </c>
    </row>
    <row r="28" spans="1:15" x14ac:dyDescent="0.35">
      <c r="A28" s="11">
        <v>17</v>
      </c>
      <c r="B28" s="10" t="s">
        <v>14</v>
      </c>
      <c r="C28" s="9">
        <v>30.8</v>
      </c>
      <c r="D28" s="8" t="s">
        <v>12</v>
      </c>
      <c r="E28" s="7" t="str">
        <f t="shared" si="0"/>
        <v>Not Significantly Different</v>
      </c>
      <c r="G28">
        <f t="shared" si="1"/>
        <v>30.8</v>
      </c>
      <c r="H28">
        <f t="shared" si="2"/>
        <v>6</v>
      </c>
      <c r="I28" t="str">
        <f t="shared" si="3"/>
        <v>+/-</v>
      </c>
      <c r="J28" t="str">
        <f t="shared" si="4"/>
        <v>0.4</v>
      </c>
      <c r="K28" s="1">
        <f t="shared" si="5"/>
        <v>0.24316109422492402</v>
      </c>
      <c r="L28" s="1">
        <f t="shared" si="6"/>
        <v>-0.19999999999999929</v>
      </c>
      <c r="M28" s="1">
        <f t="shared" si="7"/>
        <v>0.2718623680850808</v>
      </c>
      <c r="N28" s="1">
        <f t="shared" si="8"/>
        <v>-0.73566636459742829</v>
      </c>
      <c r="O28" t="s">
        <v>64</v>
      </c>
    </row>
    <row r="29" spans="1:15" x14ac:dyDescent="0.35">
      <c r="A29" s="11">
        <v>19</v>
      </c>
      <c r="B29" s="10" t="s">
        <v>59</v>
      </c>
      <c r="C29" s="9">
        <v>30.7</v>
      </c>
      <c r="D29" s="8" t="s">
        <v>47</v>
      </c>
      <c r="E29" s="7" t="str">
        <f t="shared" si="0"/>
        <v>Not Significantly Different</v>
      </c>
      <c r="G29">
        <f t="shared" si="1"/>
        <v>30.7</v>
      </c>
      <c r="H29">
        <f t="shared" si="2"/>
        <v>6</v>
      </c>
      <c r="I29" t="str">
        <f t="shared" si="3"/>
        <v>+/-</v>
      </c>
      <c r="J29" t="str">
        <f t="shared" si="4"/>
        <v>0.5</v>
      </c>
      <c r="K29" s="1">
        <f t="shared" si="5"/>
        <v>0.303951367781155</v>
      </c>
      <c r="L29" s="1">
        <f t="shared" si="6"/>
        <v>-9.9999999999997868E-2</v>
      </c>
      <c r="M29" s="1">
        <f t="shared" si="7"/>
        <v>0.32736564177109445</v>
      </c>
      <c r="N29" s="1">
        <f t="shared" si="8"/>
        <v>-0.3054688313012438</v>
      </c>
      <c r="O29" t="s">
        <v>39</v>
      </c>
    </row>
    <row r="30" spans="1:15" x14ac:dyDescent="0.35">
      <c r="A30" s="11">
        <v>19</v>
      </c>
      <c r="B30" s="10" t="s">
        <v>60</v>
      </c>
      <c r="C30" s="9">
        <v>30.7</v>
      </c>
      <c r="D30" s="8" t="s">
        <v>12</v>
      </c>
      <c r="E30" s="7" t="str">
        <f t="shared" si="0"/>
        <v>Not Significantly Different</v>
      </c>
      <c r="G30">
        <f t="shared" si="1"/>
        <v>30.7</v>
      </c>
      <c r="H30">
        <f t="shared" si="2"/>
        <v>6</v>
      </c>
      <c r="I30" t="str">
        <f t="shared" si="3"/>
        <v>+/-</v>
      </c>
      <c r="J30" t="str">
        <f t="shared" si="4"/>
        <v>0.4</v>
      </c>
      <c r="K30" s="1">
        <f t="shared" si="5"/>
        <v>0.24316109422492402</v>
      </c>
      <c r="L30" s="1">
        <f t="shared" si="6"/>
        <v>-9.9999999999997868E-2</v>
      </c>
      <c r="M30" s="1">
        <f t="shared" si="7"/>
        <v>0.2718623680850808</v>
      </c>
      <c r="N30" s="1">
        <f t="shared" si="8"/>
        <v>-0.36783318229870759</v>
      </c>
      <c r="O30" t="s">
        <v>62</v>
      </c>
    </row>
    <row r="31" spans="1:15" x14ac:dyDescent="0.35">
      <c r="A31" s="11">
        <v>21</v>
      </c>
      <c r="B31" s="10" t="s">
        <v>39</v>
      </c>
      <c r="C31" s="9">
        <v>30.6</v>
      </c>
      <c r="D31" s="8" t="s">
        <v>20</v>
      </c>
      <c r="E31" s="7" t="str">
        <f t="shared" si="0"/>
        <v>Not Significantly Different</v>
      </c>
      <c r="G31">
        <f t="shared" si="1"/>
        <v>30.6</v>
      </c>
      <c r="H31">
        <f t="shared" si="2"/>
        <v>6</v>
      </c>
      <c r="I31" t="str">
        <f t="shared" si="3"/>
        <v>+/-</v>
      </c>
      <c r="J31" t="str">
        <f t="shared" si="4"/>
        <v>0.7</v>
      </c>
      <c r="K31" s="1">
        <f t="shared" si="5"/>
        <v>0.42553191489361697</v>
      </c>
      <c r="L31" s="1">
        <f t="shared" si="6"/>
        <v>0</v>
      </c>
      <c r="M31" s="1">
        <f t="shared" si="7"/>
        <v>0.44255987168878524</v>
      </c>
      <c r="N31" s="1">
        <f t="shared" si="8"/>
        <v>0</v>
      </c>
      <c r="O31" t="s">
        <v>26</v>
      </c>
    </row>
    <row r="32" spans="1:15" x14ac:dyDescent="0.35">
      <c r="A32" s="11">
        <v>21</v>
      </c>
      <c r="B32" s="10" t="s">
        <v>55</v>
      </c>
      <c r="C32" s="9">
        <v>30.6</v>
      </c>
      <c r="D32" s="8" t="s">
        <v>99</v>
      </c>
      <c r="E32" s="7" t="str">
        <f t="shared" si="0"/>
        <v>Not Significantly Different</v>
      </c>
      <c r="G32">
        <f t="shared" si="1"/>
        <v>30.6</v>
      </c>
      <c r="H32">
        <f t="shared" si="2"/>
        <v>6</v>
      </c>
      <c r="I32" t="str">
        <f t="shared" si="3"/>
        <v>+/-</v>
      </c>
      <c r="J32" t="str">
        <f t="shared" si="4"/>
        <v>0.8</v>
      </c>
      <c r="K32" s="1">
        <f t="shared" si="5"/>
        <v>0.48632218844984804</v>
      </c>
      <c r="L32" s="1">
        <f t="shared" si="6"/>
        <v>0</v>
      </c>
      <c r="M32" s="1">
        <f t="shared" si="7"/>
        <v>0.50128943776506518</v>
      </c>
      <c r="N32" s="1">
        <f t="shared" si="8"/>
        <v>0</v>
      </c>
      <c r="O32" t="s">
        <v>56</v>
      </c>
    </row>
    <row r="33" spans="1:15" x14ac:dyDescent="0.35">
      <c r="A33" s="11">
        <v>21</v>
      </c>
      <c r="B33" s="10" t="s">
        <v>40</v>
      </c>
      <c r="C33" s="9">
        <v>30.6</v>
      </c>
      <c r="D33" s="8" t="s">
        <v>47</v>
      </c>
      <c r="E33" s="7" t="str">
        <f t="shared" si="0"/>
        <v>Not Significantly Different</v>
      </c>
      <c r="G33">
        <f t="shared" si="1"/>
        <v>30.6</v>
      </c>
      <c r="H33">
        <f t="shared" si="2"/>
        <v>6</v>
      </c>
      <c r="I33" t="str">
        <f t="shared" si="3"/>
        <v>+/-</v>
      </c>
      <c r="J33" t="str">
        <f t="shared" si="4"/>
        <v>0.5</v>
      </c>
      <c r="K33" s="1">
        <f t="shared" si="5"/>
        <v>0.303951367781155</v>
      </c>
      <c r="L33" s="1">
        <f t="shared" si="6"/>
        <v>0</v>
      </c>
      <c r="M33" s="1">
        <f t="shared" si="7"/>
        <v>0.32736564177109445</v>
      </c>
      <c r="N33" s="1">
        <f t="shared" si="8"/>
        <v>0</v>
      </c>
      <c r="O33" t="s">
        <v>61</v>
      </c>
    </row>
    <row r="34" spans="1:15" x14ac:dyDescent="0.35">
      <c r="A34" s="11">
        <v>24</v>
      </c>
      <c r="B34" s="10" t="s">
        <v>42</v>
      </c>
      <c r="C34" s="9">
        <v>30.5</v>
      </c>
      <c r="D34" s="8" t="s">
        <v>47</v>
      </c>
      <c r="E34" s="7" t="str">
        <f t="shared" si="0"/>
        <v>Not Significantly Different</v>
      </c>
      <c r="G34">
        <f t="shared" si="1"/>
        <v>30.5</v>
      </c>
      <c r="H34">
        <f t="shared" si="2"/>
        <v>6</v>
      </c>
      <c r="I34" t="str">
        <f t="shared" si="3"/>
        <v>+/-</v>
      </c>
      <c r="J34" t="str">
        <f t="shared" si="4"/>
        <v>0.5</v>
      </c>
      <c r="K34" s="1">
        <f t="shared" si="5"/>
        <v>0.303951367781155</v>
      </c>
      <c r="L34" s="1">
        <f t="shared" si="6"/>
        <v>0.10000000000000142</v>
      </c>
      <c r="M34" s="1">
        <f t="shared" si="7"/>
        <v>0.32736564177109445</v>
      </c>
      <c r="N34" s="1">
        <f t="shared" si="8"/>
        <v>0.30546883130125468</v>
      </c>
      <c r="O34" t="s">
        <v>60</v>
      </c>
    </row>
    <row r="35" spans="1:15" x14ac:dyDescent="0.35">
      <c r="A35" s="11">
        <v>24</v>
      </c>
      <c r="B35" s="10" t="s">
        <v>61</v>
      </c>
      <c r="C35" s="9">
        <v>30.5</v>
      </c>
      <c r="D35" s="8" t="s">
        <v>41</v>
      </c>
      <c r="E35" s="7" t="str">
        <f t="shared" si="0"/>
        <v>Not Significantly Different</v>
      </c>
      <c r="G35">
        <f t="shared" si="1"/>
        <v>30.5</v>
      </c>
      <c r="H35">
        <f t="shared" si="2"/>
        <v>6</v>
      </c>
      <c r="I35" t="str">
        <f t="shared" si="3"/>
        <v>+/-</v>
      </c>
      <c r="J35" t="str">
        <f t="shared" si="4"/>
        <v>0.3</v>
      </c>
      <c r="K35" s="1">
        <f t="shared" si="5"/>
        <v>0.18237082066869301</v>
      </c>
      <c r="L35" s="1">
        <f t="shared" si="6"/>
        <v>0.10000000000000142</v>
      </c>
      <c r="M35" s="1">
        <f t="shared" si="7"/>
        <v>0.21918244835647352</v>
      </c>
      <c r="N35" s="1">
        <f t="shared" si="8"/>
        <v>0.45624091139525741</v>
      </c>
      <c r="O35" t="s">
        <v>35</v>
      </c>
    </row>
    <row r="36" spans="1:15" x14ac:dyDescent="0.35">
      <c r="A36" s="11">
        <v>24</v>
      </c>
      <c r="B36" s="10" t="s">
        <v>22</v>
      </c>
      <c r="C36" s="9">
        <v>30.5</v>
      </c>
      <c r="D36" s="8" t="s">
        <v>12</v>
      </c>
      <c r="E36" s="7" t="str">
        <f t="shared" si="0"/>
        <v>Not Significantly Different</v>
      </c>
      <c r="G36">
        <f t="shared" si="1"/>
        <v>30.5</v>
      </c>
      <c r="H36">
        <f t="shared" si="2"/>
        <v>6</v>
      </c>
      <c r="I36" t="str">
        <f t="shared" si="3"/>
        <v>+/-</v>
      </c>
      <c r="J36" t="str">
        <f t="shared" si="4"/>
        <v>0.4</v>
      </c>
      <c r="K36" s="1">
        <f t="shared" si="5"/>
        <v>0.24316109422492402</v>
      </c>
      <c r="L36" s="1">
        <f t="shared" si="6"/>
        <v>0.10000000000000142</v>
      </c>
      <c r="M36" s="1">
        <f t="shared" si="7"/>
        <v>0.2718623680850808</v>
      </c>
      <c r="N36" s="1">
        <f t="shared" si="8"/>
        <v>0.36783318229872064</v>
      </c>
      <c r="O36" t="s">
        <v>57</v>
      </c>
    </row>
    <row r="37" spans="1:15" x14ac:dyDescent="0.35">
      <c r="A37" s="11">
        <v>27</v>
      </c>
      <c r="B37" s="10" t="s">
        <v>29</v>
      </c>
      <c r="C37" s="9">
        <v>30.4</v>
      </c>
      <c r="D37" s="8" t="s">
        <v>12</v>
      </c>
      <c r="E37" s="7" t="str">
        <f t="shared" si="0"/>
        <v>Not Significantly Different</v>
      </c>
      <c r="G37">
        <f t="shared" si="1"/>
        <v>30.4</v>
      </c>
      <c r="H37">
        <f t="shared" si="2"/>
        <v>6</v>
      </c>
      <c r="I37" t="str">
        <f t="shared" si="3"/>
        <v>+/-</v>
      </c>
      <c r="J37" t="str">
        <f t="shared" si="4"/>
        <v>0.4</v>
      </c>
      <c r="K37" s="1">
        <f t="shared" si="5"/>
        <v>0.24316109422492402</v>
      </c>
      <c r="L37" s="1">
        <f t="shared" si="6"/>
        <v>0.20000000000000284</v>
      </c>
      <c r="M37" s="1">
        <f t="shared" si="7"/>
        <v>0.2718623680850808</v>
      </c>
      <c r="N37" s="1">
        <f t="shared" si="8"/>
        <v>0.73566636459744128</v>
      </c>
      <c r="O37" t="s">
        <v>55</v>
      </c>
    </row>
    <row r="38" spans="1:15" x14ac:dyDescent="0.35">
      <c r="A38" s="11">
        <v>28</v>
      </c>
      <c r="B38" s="10" t="s">
        <v>45</v>
      </c>
      <c r="C38" s="9">
        <v>30.3</v>
      </c>
      <c r="D38" s="8" t="s">
        <v>41</v>
      </c>
      <c r="E38" s="7" t="str">
        <f t="shared" si="0"/>
        <v>Not Significantly Different</v>
      </c>
      <c r="G38">
        <f t="shared" si="1"/>
        <v>30.3</v>
      </c>
      <c r="H38">
        <f t="shared" si="2"/>
        <v>6</v>
      </c>
      <c r="I38" t="str">
        <f t="shared" si="3"/>
        <v>+/-</v>
      </c>
      <c r="J38" t="str">
        <f t="shared" si="4"/>
        <v>0.3</v>
      </c>
      <c r="K38" s="1">
        <f t="shared" si="5"/>
        <v>0.18237082066869301</v>
      </c>
      <c r="L38" s="1">
        <f t="shared" si="6"/>
        <v>0.30000000000000071</v>
      </c>
      <c r="M38" s="1">
        <f t="shared" si="7"/>
        <v>0.21918244835647352</v>
      </c>
      <c r="N38" s="1">
        <f t="shared" si="8"/>
        <v>1.368722734185756</v>
      </c>
      <c r="O38" t="s">
        <v>54</v>
      </c>
    </row>
    <row r="39" spans="1:15" x14ac:dyDescent="0.35">
      <c r="A39" s="11">
        <v>29</v>
      </c>
      <c r="B39" s="10" t="s">
        <v>62</v>
      </c>
      <c r="C39" s="9">
        <v>30.2</v>
      </c>
      <c r="D39" s="8" t="s">
        <v>110</v>
      </c>
      <c r="E39" s="7" t="str">
        <f t="shared" si="0"/>
        <v>Not Significantly Different</v>
      </c>
      <c r="G39">
        <f t="shared" si="1"/>
        <v>30.2</v>
      </c>
      <c r="H39">
        <f t="shared" si="2"/>
        <v>6</v>
      </c>
      <c r="I39" t="str">
        <f t="shared" si="3"/>
        <v>+/-</v>
      </c>
      <c r="J39" t="str">
        <f t="shared" si="4"/>
        <v>1.1</v>
      </c>
      <c r="K39" s="1">
        <f t="shared" si="5"/>
        <v>0.66869300911854113</v>
      </c>
      <c r="L39" s="1">
        <f t="shared" si="6"/>
        <v>0.40000000000000213</v>
      </c>
      <c r="M39" s="1">
        <f t="shared" si="7"/>
        <v>0.67965592021270205</v>
      </c>
      <c r="N39" s="1">
        <f t="shared" si="8"/>
        <v>0.58853309167794776</v>
      </c>
      <c r="O39" t="s">
        <v>28</v>
      </c>
    </row>
    <row r="40" spans="1:15" x14ac:dyDescent="0.35">
      <c r="A40" s="11">
        <v>29</v>
      </c>
      <c r="B40" s="10" t="s">
        <v>19</v>
      </c>
      <c r="C40" s="9">
        <v>30.2</v>
      </c>
      <c r="D40" s="8" t="s">
        <v>12</v>
      </c>
      <c r="E40" s="7" t="str">
        <f t="shared" si="0"/>
        <v>Not Significantly Different</v>
      </c>
      <c r="G40">
        <f t="shared" si="1"/>
        <v>30.2</v>
      </c>
      <c r="H40">
        <f t="shared" si="2"/>
        <v>6</v>
      </c>
      <c r="I40" t="str">
        <f t="shared" si="3"/>
        <v>+/-</v>
      </c>
      <c r="J40" t="str">
        <f t="shared" si="4"/>
        <v>0.4</v>
      </c>
      <c r="K40" s="1">
        <f t="shared" si="5"/>
        <v>0.24316109422492402</v>
      </c>
      <c r="L40" s="1">
        <f t="shared" si="6"/>
        <v>0.40000000000000213</v>
      </c>
      <c r="M40" s="1">
        <f t="shared" si="7"/>
        <v>0.2718623680850808</v>
      </c>
      <c r="N40" s="1">
        <f t="shared" si="8"/>
        <v>1.4713327291948695</v>
      </c>
      <c r="O40" t="s">
        <v>52</v>
      </c>
    </row>
    <row r="41" spans="1:15" x14ac:dyDescent="0.35">
      <c r="A41" s="11">
        <v>31</v>
      </c>
      <c r="B41" s="10" t="s">
        <v>35</v>
      </c>
      <c r="C41" s="9">
        <v>30.1</v>
      </c>
      <c r="D41" s="8" t="s">
        <v>99</v>
      </c>
      <c r="E41" s="7" t="str">
        <f t="shared" si="0"/>
        <v>Not Significantly Different</v>
      </c>
      <c r="G41">
        <f t="shared" si="1"/>
        <v>30.1</v>
      </c>
      <c r="H41">
        <f t="shared" si="2"/>
        <v>6</v>
      </c>
      <c r="I41" t="str">
        <f t="shared" si="3"/>
        <v>+/-</v>
      </c>
      <c r="J41" t="str">
        <f t="shared" si="4"/>
        <v>0.8</v>
      </c>
      <c r="K41" s="1">
        <f t="shared" si="5"/>
        <v>0.48632218844984804</v>
      </c>
      <c r="L41" s="1">
        <f t="shared" si="6"/>
        <v>0.5</v>
      </c>
      <c r="M41" s="1">
        <f t="shared" si="7"/>
        <v>0.50128943776506518</v>
      </c>
      <c r="N41" s="1">
        <f t="shared" si="8"/>
        <v>0.99742775796191918</v>
      </c>
      <c r="O41" t="s">
        <v>31</v>
      </c>
    </row>
    <row r="42" spans="1:15" x14ac:dyDescent="0.35">
      <c r="A42" s="11">
        <v>31</v>
      </c>
      <c r="B42" s="10" t="s">
        <v>49</v>
      </c>
      <c r="C42" s="9">
        <v>30.1</v>
      </c>
      <c r="D42" s="8" t="s">
        <v>12</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30.1</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0.5</v>
      </c>
      <c r="M42" s="1">
        <f t="shared" ref="M42:M62" si="16">IF(AND(ISNUMBER(K42),ISNUMBER($I$7)),SQRT(K42^2+($I$7)^2),"N/A")</f>
        <v>0.2718623680850808</v>
      </c>
      <c r="N42" s="1">
        <f t="shared" ref="N42:N73" si="17">IF(AND(ISNUMBER(L42),ISNUMBER(M42),M42&lt;&gt;0),L42/M42,"NA")</f>
        <v>1.8391659114935772</v>
      </c>
      <c r="O42" t="s">
        <v>21</v>
      </c>
    </row>
    <row r="43" spans="1:15" x14ac:dyDescent="0.35">
      <c r="A43" s="11">
        <v>31</v>
      </c>
      <c r="B43" s="10" t="s">
        <v>16</v>
      </c>
      <c r="C43" s="9">
        <v>30.1</v>
      </c>
      <c r="D43" s="8" t="s">
        <v>20</v>
      </c>
      <c r="E43" s="7" t="str">
        <f t="shared" si="9"/>
        <v>Not Significantly Different</v>
      </c>
      <c r="G43">
        <f t="shared" si="10"/>
        <v>30.1</v>
      </c>
      <c r="H43">
        <f t="shared" si="11"/>
        <v>6</v>
      </c>
      <c r="I43" t="str">
        <f t="shared" si="12"/>
        <v>+/-</v>
      </c>
      <c r="J43" t="str">
        <f t="shared" si="13"/>
        <v>0.7</v>
      </c>
      <c r="K43" s="1">
        <f t="shared" si="14"/>
        <v>0.42553191489361697</v>
      </c>
      <c r="L43" s="1">
        <f t="shared" si="15"/>
        <v>0.5</v>
      </c>
      <c r="M43" s="1">
        <f t="shared" si="16"/>
        <v>0.44255987168878524</v>
      </c>
      <c r="N43" s="1">
        <f t="shared" si="17"/>
        <v>1.1297906384779675</v>
      </c>
      <c r="O43" t="s">
        <v>33</v>
      </c>
    </row>
    <row r="44" spans="1:15" x14ac:dyDescent="0.35">
      <c r="A44" s="11">
        <v>34</v>
      </c>
      <c r="B44" s="10" t="s">
        <v>32</v>
      </c>
      <c r="C44" s="9">
        <v>29.9</v>
      </c>
      <c r="D44" s="8" t="s">
        <v>10</v>
      </c>
      <c r="E44" s="7" t="str">
        <f t="shared" si="9"/>
        <v>Significantly Different</v>
      </c>
      <c r="G44">
        <f t="shared" si="10"/>
        <v>29.9</v>
      </c>
      <c r="H44">
        <f t="shared" si="11"/>
        <v>6</v>
      </c>
      <c r="I44" t="str">
        <f t="shared" si="12"/>
        <v>+/-</v>
      </c>
      <c r="J44" t="str">
        <f t="shared" si="13"/>
        <v>0.6</v>
      </c>
      <c r="K44" s="1">
        <f t="shared" si="14"/>
        <v>0.36474164133738601</v>
      </c>
      <c r="L44" s="1">
        <f t="shared" si="15"/>
        <v>0.70000000000000284</v>
      </c>
      <c r="M44" s="1">
        <f t="shared" si="16"/>
        <v>0.38447144804478778</v>
      </c>
      <c r="N44" s="1">
        <f t="shared" si="17"/>
        <v>1.8206813628419518</v>
      </c>
      <c r="O44" t="s">
        <v>49</v>
      </c>
    </row>
    <row r="45" spans="1:15" x14ac:dyDescent="0.35">
      <c r="A45" s="11">
        <v>35</v>
      </c>
      <c r="B45" s="10" t="s">
        <v>46</v>
      </c>
      <c r="C45" s="9">
        <v>29.8</v>
      </c>
      <c r="D45" s="8" t="s">
        <v>99</v>
      </c>
      <c r="E45" s="7" t="str">
        <f t="shared" si="9"/>
        <v>Not Significantly Different</v>
      </c>
      <c r="G45">
        <f t="shared" si="10"/>
        <v>29.8</v>
      </c>
      <c r="H45">
        <f t="shared" si="11"/>
        <v>6</v>
      </c>
      <c r="I45" t="str">
        <f t="shared" si="12"/>
        <v>+/-</v>
      </c>
      <c r="J45" t="str">
        <f t="shared" si="13"/>
        <v>0.8</v>
      </c>
      <c r="K45" s="1">
        <f t="shared" si="14"/>
        <v>0.48632218844984804</v>
      </c>
      <c r="L45" s="1">
        <f t="shared" si="15"/>
        <v>0.80000000000000071</v>
      </c>
      <c r="M45" s="1">
        <f t="shared" si="16"/>
        <v>0.50128943776506518</v>
      </c>
      <c r="N45" s="1">
        <f t="shared" si="17"/>
        <v>1.5958844127390721</v>
      </c>
      <c r="O45" t="s">
        <v>46</v>
      </c>
    </row>
    <row r="46" spans="1:15" x14ac:dyDescent="0.35">
      <c r="A46" s="11">
        <v>36</v>
      </c>
      <c r="B46" s="10" t="s">
        <v>34</v>
      </c>
      <c r="C46" s="9">
        <v>29.7</v>
      </c>
      <c r="D46" s="8" t="s">
        <v>12</v>
      </c>
      <c r="E46" s="7" t="str">
        <f t="shared" si="9"/>
        <v>Significantly Different</v>
      </c>
      <c r="G46">
        <f t="shared" si="10"/>
        <v>29.7</v>
      </c>
      <c r="H46">
        <f t="shared" si="11"/>
        <v>6</v>
      </c>
      <c r="I46" t="str">
        <f t="shared" si="12"/>
        <v>+/-</v>
      </c>
      <c r="J46" t="str">
        <f t="shared" si="13"/>
        <v>0.4</v>
      </c>
      <c r="K46" s="1">
        <f t="shared" si="14"/>
        <v>0.24316109422492402</v>
      </c>
      <c r="L46" s="1">
        <f t="shared" si="15"/>
        <v>0.90000000000000213</v>
      </c>
      <c r="M46" s="1">
        <f t="shared" si="16"/>
        <v>0.2718623680850808</v>
      </c>
      <c r="N46" s="1">
        <f t="shared" si="17"/>
        <v>3.3104986406884467</v>
      </c>
      <c r="O46" t="s">
        <v>45</v>
      </c>
    </row>
    <row r="47" spans="1:15" x14ac:dyDescent="0.35">
      <c r="A47" s="11">
        <v>37</v>
      </c>
      <c r="B47" s="10" t="s">
        <v>51</v>
      </c>
      <c r="C47" s="9">
        <v>29.6</v>
      </c>
      <c r="D47" s="8" t="s">
        <v>20</v>
      </c>
      <c r="E47" s="7" t="str">
        <f t="shared" si="9"/>
        <v>Significantly Different</v>
      </c>
      <c r="G47">
        <f t="shared" si="10"/>
        <v>29.6</v>
      </c>
      <c r="H47">
        <f t="shared" si="11"/>
        <v>6</v>
      </c>
      <c r="I47" t="str">
        <f t="shared" si="12"/>
        <v>+/-</v>
      </c>
      <c r="J47" t="str">
        <f t="shared" si="13"/>
        <v>0.7</v>
      </c>
      <c r="K47" s="1">
        <f t="shared" si="14"/>
        <v>0.42553191489361697</v>
      </c>
      <c r="L47" s="1">
        <f t="shared" si="15"/>
        <v>1</v>
      </c>
      <c r="M47" s="1">
        <f t="shared" si="16"/>
        <v>0.44255987168878524</v>
      </c>
      <c r="N47" s="1">
        <f t="shared" si="17"/>
        <v>2.2595812769559349</v>
      </c>
      <c r="O47" t="s">
        <v>43</v>
      </c>
    </row>
    <row r="48" spans="1:15" x14ac:dyDescent="0.35">
      <c r="A48" s="11">
        <v>37</v>
      </c>
      <c r="B48" s="10" t="s">
        <v>65</v>
      </c>
      <c r="C48" s="9">
        <v>29.6</v>
      </c>
      <c r="D48" s="8" t="s">
        <v>10</v>
      </c>
      <c r="E48" s="7" t="str">
        <f t="shared" si="9"/>
        <v>Significantly Different</v>
      </c>
      <c r="G48">
        <f t="shared" si="10"/>
        <v>29.6</v>
      </c>
      <c r="H48">
        <f t="shared" si="11"/>
        <v>6</v>
      </c>
      <c r="I48" t="str">
        <f t="shared" si="12"/>
        <v>+/-</v>
      </c>
      <c r="J48" t="str">
        <f t="shared" si="13"/>
        <v>0.6</v>
      </c>
      <c r="K48" s="1">
        <f t="shared" si="14"/>
        <v>0.36474164133738601</v>
      </c>
      <c r="L48" s="1">
        <f t="shared" si="15"/>
        <v>1</v>
      </c>
      <c r="M48" s="1">
        <f t="shared" si="16"/>
        <v>0.38447144804478778</v>
      </c>
      <c r="N48" s="1">
        <f t="shared" si="17"/>
        <v>2.6009733754884921</v>
      </c>
      <c r="O48" t="s">
        <v>40</v>
      </c>
    </row>
    <row r="49" spans="1:15" x14ac:dyDescent="0.35">
      <c r="A49" s="11">
        <v>37</v>
      </c>
      <c r="B49" s="10" t="s">
        <v>24</v>
      </c>
      <c r="C49" s="9">
        <v>29.6</v>
      </c>
      <c r="D49" s="8" t="s">
        <v>23</v>
      </c>
      <c r="E49" s="7" t="str">
        <f t="shared" si="9"/>
        <v>Significantly Different</v>
      </c>
      <c r="G49">
        <f t="shared" si="10"/>
        <v>29.6</v>
      </c>
      <c r="H49">
        <f t="shared" si="11"/>
        <v>6</v>
      </c>
      <c r="I49" t="str">
        <f t="shared" si="12"/>
        <v>+/-</v>
      </c>
      <c r="J49" t="str">
        <f t="shared" si="13"/>
        <v>0.2</v>
      </c>
      <c r="K49" s="1">
        <f t="shared" si="14"/>
        <v>0.12158054711246201</v>
      </c>
      <c r="L49" s="1">
        <f t="shared" si="15"/>
        <v>1</v>
      </c>
      <c r="M49" s="1">
        <f t="shared" si="16"/>
        <v>0.17194085864718481</v>
      </c>
      <c r="N49" s="1">
        <f t="shared" si="17"/>
        <v>5.8159532752593535</v>
      </c>
      <c r="O49" t="s">
        <v>38</v>
      </c>
    </row>
    <row r="50" spans="1:15" x14ac:dyDescent="0.35">
      <c r="A50" s="11">
        <v>40</v>
      </c>
      <c r="B50" s="10" t="s">
        <v>44</v>
      </c>
      <c r="C50" s="9">
        <v>29.5</v>
      </c>
      <c r="D50" s="8" t="s">
        <v>122</v>
      </c>
      <c r="E50" s="7" t="str">
        <f t="shared" si="9"/>
        <v>Not Significantly Different</v>
      </c>
      <c r="G50">
        <f t="shared" si="10"/>
        <v>29.5</v>
      </c>
      <c r="H50">
        <f t="shared" si="11"/>
        <v>6</v>
      </c>
      <c r="I50" t="str">
        <f t="shared" si="12"/>
        <v>+/-</v>
      </c>
      <c r="J50" t="str">
        <f t="shared" si="13"/>
        <v>1.5</v>
      </c>
      <c r="K50" s="1">
        <f t="shared" si="14"/>
        <v>0.91185410334346506</v>
      </c>
      <c r="L50" s="1">
        <f t="shared" si="15"/>
        <v>1.1000000000000014</v>
      </c>
      <c r="M50" s="1">
        <f t="shared" si="16"/>
        <v>0.91992376598307335</v>
      </c>
      <c r="N50" s="1">
        <f t="shared" si="17"/>
        <v>1.1957512575234865</v>
      </c>
      <c r="O50" t="s">
        <v>36</v>
      </c>
    </row>
    <row r="51" spans="1:15" x14ac:dyDescent="0.35">
      <c r="A51" s="11">
        <v>41</v>
      </c>
      <c r="B51" s="10" t="s">
        <v>57</v>
      </c>
      <c r="C51" s="9">
        <v>29.1</v>
      </c>
      <c r="D51" s="8" t="s">
        <v>12</v>
      </c>
      <c r="E51" s="7" t="str">
        <f t="shared" si="9"/>
        <v>Significantly Different</v>
      </c>
      <c r="G51">
        <f t="shared" si="10"/>
        <v>29.1</v>
      </c>
      <c r="H51">
        <f t="shared" si="11"/>
        <v>6</v>
      </c>
      <c r="I51" t="str">
        <f t="shared" si="12"/>
        <v>+/-</v>
      </c>
      <c r="J51" t="str">
        <f t="shared" si="13"/>
        <v>0.4</v>
      </c>
      <c r="K51" s="1">
        <f t="shared" si="14"/>
        <v>0.24316109422492402</v>
      </c>
      <c r="L51" s="1">
        <f t="shared" si="15"/>
        <v>1.5</v>
      </c>
      <c r="M51" s="1">
        <f t="shared" si="16"/>
        <v>0.2718623680850808</v>
      </c>
      <c r="N51" s="1">
        <f t="shared" si="17"/>
        <v>5.517497734480731</v>
      </c>
      <c r="O51" t="s">
        <v>34</v>
      </c>
    </row>
    <row r="52" spans="1:15" x14ac:dyDescent="0.35">
      <c r="A52" s="11">
        <v>42</v>
      </c>
      <c r="B52" s="10" t="s">
        <v>63</v>
      </c>
      <c r="C52" s="9">
        <v>29</v>
      </c>
      <c r="D52" s="8" t="s">
        <v>47</v>
      </c>
      <c r="E52" s="7" t="str">
        <f t="shared" si="9"/>
        <v>Significantly Different</v>
      </c>
      <c r="G52">
        <f t="shared" si="10"/>
        <v>29</v>
      </c>
      <c r="H52">
        <f t="shared" si="11"/>
        <v>6</v>
      </c>
      <c r="I52" t="str">
        <f t="shared" si="12"/>
        <v>+/-</v>
      </c>
      <c r="J52" t="str">
        <f t="shared" si="13"/>
        <v>0.5</v>
      </c>
      <c r="K52" s="1">
        <f t="shared" si="14"/>
        <v>0.303951367781155</v>
      </c>
      <c r="L52" s="1">
        <f t="shared" si="15"/>
        <v>1.6000000000000014</v>
      </c>
      <c r="M52" s="1">
        <f t="shared" si="16"/>
        <v>0.32736564177109445</v>
      </c>
      <c r="N52" s="1">
        <f t="shared" si="17"/>
        <v>4.8875013008200092</v>
      </c>
      <c r="O52" t="s">
        <v>32</v>
      </c>
    </row>
    <row r="53" spans="1:15" x14ac:dyDescent="0.35">
      <c r="A53" s="11">
        <v>43</v>
      </c>
      <c r="B53" s="10" t="s">
        <v>66</v>
      </c>
      <c r="C53" s="9">
        <v>28.9</v>
      </c>
      <c r="D53" s="8" t="s">
        <v>10</v>
      </c>
      <c r="E53" s="7" t="str">
        <f t="shared" si="9"/>
        <v>Significantly Different</v>
      </c>
      <c r="G53">
        <f t="shared" si="10"/>
        <v>28.9</v>
      </c>
      <c r="H53">
        <f t="shared" si="11"/>
        <v>6</v>
      </c>
      <c r="I53" t="str">
        <f t="shared" si="12"/>
        <v>+/-</v>
      </c>
      <c r="J53" t="str">
        <f t="shared" si="13"/>
        <v>0.6</v>
      </c>
      <c r="K53" s="1">
        <f t="shared" si="14"/>
        <v>0.36474164133738601</v>
      </c>
      <c r="L53" s="1">
        <f t="shared" si="15"/>
        <v>1.7000000000000028</v>
      </c>
      <c r="M53" s="1">
        <f t="shared" si="16"/>
        <v>0.38447144804478778</v>
      </c>
      <c r="N53" s="1">
        <f t="shared" si="17"/>
        <v>4.4216547383304432</v>
      </c>
      <c r="O53" t="s">
        <v>30</v>
      </c>
    </row>
    <row r="54" spans="1:15" x14ac:dyDescent="0.35">
      <c r="A54" s="11">
        <v>44</v>
      </c>
      <c r="B54" s="10" t="s">
        <v>54</v>
      </c>
      <c r="C54" s="9">
        <v>28.7</v>
      </c>
      <c r="D54" s="8" t="s">
        <v>20</v>
      </c>
      <c r="E54" s="7" t="str">
        <f t="shared" si="9"/>
        <v>Significantly Different</v>
      </c>
      <c r="G54">
        <f t="shared" si="10"/>
        <v>28.7</v>
      </c>
      <c r="H54">
        <f t="shared" si="11"/>
        <v>6</v>
      </c>
      <c r="I54" t="str">
        <f t="shared" si="12"/>
        <v>+/-</v>
      </c>
      <c r="J54" t="str">
        <f t="shared" si="13"/>
        <v>0.7</v>
      </c>
      <c r="K54" s="1">
        <f t="shared" si="14"/>
        <v>0.42553191489361697</v>
      </c>
      <c r="L54" s="1">
        <f t="shared" si="15"/>
        <v>1.9000000000000021</v>
      </c>
      <c r="M54" s="1">
        <f t="shared" si="16"/>
        <v>0.44255987168878524</v>
      </c>
      <c r="N54" s="1">
        <f t="shared" si="17"/>
        <v>4.2932044262162812</v>
      </c>
      <c r="O54" t="s">
        <v>24</v>
      </c>
    </row>
    <row r="55" spans="1:15" x14ac:dyDescent="0.35">
      <c r="A55" s="11">
        <v>44</v>
      </c>
      <c r="B55" s="10" t="s">
        <v>30</v>
      </c>
      <c r="C55" s="9">
        <v>28.7</v>
      </c>
      <c r="D55" s="8" t="s">
        <v>47</v>
      </c>
      <c r="E55" s="7" t="str">
        <f t="shared" si="9"/>
        <v>Significantly Different</v>
      </c>
      <c r="G55">
        <f t="shared" si="10"/>
        <v>28.7</v>
      </c>
      <c r="H55">
        <f t="shared" si="11"/>
        <v>6</v>
      </c>
      <c r="I55" t="str">
        <f t="shared" si="12"/>
        <v>+/-</v>
      </c>
      <c r="J55" t="str">
        <f t="shared" si="13"/>
        <v>0.5</v>
      </c>
      <c r="K55" s="1">
        <f t="shared" si="14"/>
        <v>0.303951367781155</v>
      </c>
      <c r="L55" s="1">
        <f t="shared" si="15"/>
        <v>1.9000000000000021</v>
      </c>
      <c r="M55" s="1">
        <f t="shared" si="16"/>
        <v>0.32736564177109445</v>
      </c>
      <c r="N55" s="1">
        <f t="shared" si="17"/>
        <v>5.8039077947237629</v>
      </c>
      <c r="O55" t="s">
        <v>27</v>
      </c>
    </row>
    <row r="56" spans="1:15" x14ac:dyDescent="0.35">
      <c r="A56" s="11">
        <v>46</v>
      </c>
      <c r="B56" s="10" t="s">
        <v>11</v>
      </c>
      <c r="C56" s="9">
        <v>28.5</v>
      </c>
      <c r="D56" s="8" t="s">
        <v>126</v>
      </c>
      <c r="E56" s="7" t="str">
        <f t="shared" si="9"/>
        <v>Significantly Different</v>
      </c>
      <c r="G56">
        <f t="shared" si="10"/>
        <v>28.5</v>
      </c>
      <c r="H56">
        <f t="shared" si="11"/>
        <v>6</v>
      </c>
      <c r="I56" t="str">
        <f t="shared" si="12"/>
        <v>+/-</v>
      </c>
      <c r="J56" t="str">
        <f t="shared" si="13"/>
        <v>1.7</v>
      </c>
      <c r="K56" s="1">
        <f t="shared" si="14"/>
        <v>1.0334346504559271</v>
      </c>
      <c r="L56" s="1">
        <f t="shared" si="15"/>
        <v>2.1000000000000014</v>
      </c>
      <c r="M56" s="1">
        <f t="shared" si="16"/>
        <v>1.0405618704330513</v>
      </c>
      <c r="N56" s="1">
        <f t="shared" si="17"/>
        <v>2.0181404486078689</v>
      </c>
      <c r="O56" t="s">
        <v>25</v>
      </c>
    </row>
    <row r="57" spans="1:15" x14ac:dyDescent="0.35">
      <c r="A57" s="11">
        <v>47</v>
      </c>
      <c r="B57" s="10" t="s">
        <v>43</v>
      </c>
      <c r="C57" s="9">
        <v>28.4</v>
      </c>
      <c r="D57" s="8" t="s">
        <v>99</v>
      </c>
      <c r="E57" s="7" t="str">
        <f t="shared" si="9"/>
        <v>Significantly Different</v>
      </c>
      <c r="G57">
        <f t="shared" si="10"/>
        <v>28.4</v>
      </c>
      <c r="H57">
        <f t="shared" si="11"/>
        <v>6</v>
      </c>
      <c r="I57" t="str">
        <f t="shared" si="12"/>
        <v>+/-</v>
      </c>
      <c r="J57" t="str">
        <f t="shared" si="13"/>
        <v>0.8</v>
      </c>
      <c r="K57" s="1">
        <f t="shared" si="14"/>
        <v>0.48632218844984804</v>
      </c>
      <c r="L57" s="1">
        <f t="shared" si="15"/>
        <v>2.2000000000000028</v>
      </c>
      <c r="M57" s="1">
        <f t="shared" si="16"/>
        <v>0.50128943776506518</v>
      </c>
      <c r="N57" s="1">
        <f t="shared" si="17"/>
        <v>4.3886821350324503</v>
      </c>
      <c r="O57" t="s">
        <v>22</v>
      </c>
    </row>
    <row r="58" spans="1:15" x14ac:dyDescent="0.35">
      <c r="A58" s="11">
        <v>48</v>
      </c>
      <c r="B58" s="10" t="s">
        <v>67</v>
      </c>
      <c r="C58" s="9">
        <v>27.7</v>
      </c>
      <c r="D58" s="8" t="s">
        <v>106</v>
      </c>
      <c r="E58" s="7" t="str">
        <f t="shared" si="9"/>
        <v>Significantly Different</v>
      </c>
      <c r="G58">
        <f t="shared" si="10"/>
        <v>27.7</v>
      </c>
      <c r="H58">
        <f t="shared" si="11"/>
        <v>6</v>
      </c>
      <c r="I58" t="str">
        <f t="shared" si="12"/>
        <v>+/-</v>
      </c>
      <c r="J58" t="str">
        <f t="shared" si="13"/>
        <v>0.9</v>
      </c>
      <c r="K58" s="1">
        <f t="shared" si="14"/>
        <v>0.54711246200607899</v>
      </c>
      <c r="L58" s="1">
        <f t="shared" si="15"/>
        <v>2.9000000000000021</v>
      </c>
      <c r="M58" s="1">
        <f t="shared" si="16"/>
        <v>0.5604586296226679</v>
      </c>
      <c r="N58" s="1">
        <f t="shared" si="17"/>
        <v>5.1743337451195002</v>
      </c>
      <c r="O58" t="s">
        <v>19</v>
      </c>
    </row>
    <row r="59" spans="1:15" x14ac:dyDescent="0.35">
      <c r="A59" s="11">
        <v>49</v>
      </c>
      <c r="B59" s="10" t="s">
        <v>64</v>
      </c>
      <c r="C59" s="9">
        <v>27.6</v>
      </c>
      <c r="D59" s="8" t="s">
        <v>10</v>
      </c>
      <c r="E59" s="7" t="str">
        <f t="shared" si="9"/>
        <v>Significantly Different</v>
      </c>
      <c r="G59">
        <f t="shared" si="10"/>
        <v>27.6</v>
      </c>
      <c r="H59">
        <f t="shared" si="11"/>
        <v>6</v>
      </c>
      <c r="I59" t="str">
        <f t="shared" si="12"/>
        <v>+/-</v>
      </c>
      <c r="J59" t="str">
        <f t="shared" si="13"/>
        <v>0.6</v>
      </c>
      <c r="K59" s="1">
        <f t="shared" si="14"/>
        <v>0.36474164133738601</v>
      </c>
      <c r="L59" s="1">
        <f t="shared" si="15"/>
        <v>3</v>
      </c>
      <c r="M59" s="1">
        <f t="shared" si="16"/>
        <v>0.38447144804478778</v>
      </c>
      <c r="N59" s="1">
        <f t="shared" si="17"/>
        <v>7.8029201264654757</v>
      </c>
      <c r="O59" t="s">
        <v>16</v>
      </c>
    </row>
    <row r="60" spans="1:15" x14ac:dyDescent="0.35">
      <c r="A60" s="11">
        <v>50</v>
      </c>
      <c r="B60" s="10" t="s">
        <v>58</v>
      </c>
      <c r="C60" s="9">
        <v>27.5</v>
      </c>
      <c r="D60" s="8" t="s">
        <v>107</v>
      </c>
      <c r="E60" s="7" t="str">
        <f t="shared" si="9"/>
        <v>Significantly Different</v>
      </c>
      <c r="G60">
        <f t="shared" si="10"/>
        <v>27.5</v>
      </c>
      <c r="H60">
        <f t="shared" si="11"/>
        <v>6</v>
      </c>
      <c r="I60" t="str">
        <f t="shared" si="12"/>
        <v>+/-</v>
      </c>
      <c r="J60" t="str">
        <f t="shared" si="13"/>
        <v>1.0</v>
      </c>
      <c r="K60" s="1">
        <f t="shared" si="14"/>
        <v>0.60790273556231</v>
      </c>
      <c r="L60" s="1">
        <f t="shared" si="15"/>
        <v>3.1000000000000014</v>
      </c>
      <c r="M60" s="1">
        <f t="shared" si="16"/>
        <v>0.61994158219973061</v>
      </c>
      <c r="N60" s="1">
        <f t="shared" si="17"/>
        <v>5.0004711556858501</v>
      </c>
      <c r="O60" t="s">
        <v>14</v>
      </c>
    </row>
    <row r="61" spans="1:15" x14ac:dyDescent="0.35">
      <c r="A61" s="11">
        <v>51</v>
      </c>
      <c r="B61" s="10" t="s">
        <v>27</v>
      </c>
      <c r="C61" s="9">
        <v>27.1</v>
      </c>
      <c r="D61" s="8" t="s">
        <v>10</v>
      </c>
      <c r="E61" s="7" t="str">
        <f t="shared" si="9"/>
        <v>Significantly Different</v>
      </c>
      <c r="G61">
        <f t="shared" si="10"/>
        <v>27.1</v>
      </c>
      <c r="H61">
        <f t="shared" si="11"/>
        <v>6</v>
      </c>
      <c r="I61" t="str">
        <f t="shared" si="12"/>
        <v>+/-</v>
      </c>
      <c r="J61" t="str">
        <f t="shared" si="13"/>
        <v>0.6</v>
      </c>
      <c r="K61" s="1">
        <f t="shared" si="14"/>
        <v>0.36474164133738601</v>
      </c>
      <c r="L61" s="1">
        <f t="shared" si="15"/>
        <v>3.5</v>
      </c>
      <c r="M61" s="1">
        <f t="shared" si="16"/>
        <v>0.38447144804478778</v>
      </c>
      <c r="N61" s="1">
        <f t="shared" si="17"/>
        <v>9.1034068142097215</v>
      </c>
      <c r="O61" t="s">
        <v>11</v>
      </c>
    </row>
    <row r="62" spans="1:15" ht="15" thickBot="1" x14ac:dyDescent="0.4">
      <c r="A62" s="6"/>
      <c r="B62" s="5" t="s">
        <v>9</v>
      </c>
      <c r="C62" s="4">
        <v>35.200000000000003</v>
      </c>
      <c r="D62" s="3" t="s">
        <v>118</v>
      </c>
      <c r="E62" s="2" t="str">
        <f t="shared" si="9"/>
        <v>Significantly Different</v>
      </c>
      <c r="G62">
        <f t="shared" si="10"/>
        <v>35.200000000000003</v>
      </c>
      <c r="H62">
        <f t="shared" si="11"/>
        <v>6</v>
      </c>
      <c r="I62" t="str">
        <f t="shared" si="12"/>
        <v>+/-</v>
      </c>
      <c r="J62" t="str">
        <f t="shared" si="13"/>
        <v>1.2</v>
      </c>
      <c r="K62" s="1">
        <f t="shared" si="14"/>
        <v>0.72948328267477203</v>
      </c>
      <c r="L62" s="1">
        <f t="shared" si="15"/>
        <v>-4.6000000000000014</v>
      </c>
      <c r="M62" s="1">
        <f t="shared" si="16"/>
        <v>0.73954559638884132</v>
      </c>
      <c r="N62" s="1">
        <f t="shared" si="17"/>
        <v>-6.2200356846981943</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79" priority="1" operator="equal">
      <formula>"OTHER ERROR"</formula>
    </cfRule>
    <cfRule type="cellIs" dxfId="278" priority="2" operator="equal">
      <formula>"Statistical Test not applicable"</formula>
    </cfRule>
    <cfRule type="cellIs" dxfId="277" priority="3" operator="equal">
      <formula>"Geography Selected"</formula>
    </cfRule>
  </conditionalFormatting>
  <conditionalFormatting sqref="E10:J62">
    <cfRule type="cellIs" dxfId="276" priority="4" operator="equal">
      <formula>"Not Significantly Different"</formula>
    </cfRule>
  </conditionalFormatting>
  <conditionalFormatting sqref="F10:J62">
    <cfRule type="cellIs" dxfId="2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F7C329F-EC02-4B9D-9FC0-6CC9B5AE0EBC}">
      <formula1>$O$10:$O$62</formula1>
    </dataValidation>
  </dataValidation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956C3-84E1-4B6B-A75A-AE85DCC4150A}">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226</v>
      </c>
    </row>
    <row r="2" spans="1:16" x14ac:dyDescent="0.35">
      <c r="A2" s="25" t="s">
        <v>92</v>
      </c>
      <c r="B2" t="s">
        <v>225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28.6</v>
      </c>
      <c r="C6" t="s">
        <v>86</v>
      </c>
      <c r="H6" s="13" t="s">
        <v>85</v>
      </c>
      <c r="I6">
        <f>VLOOKUP($B$4,$B$9:$K$62,6,FALSE)</f>
        <v>28.6</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28.6</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28.6</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15</v>
      </c>
      <c r="C11" s="9">
        <v>30.8</v>
      </c>
      <c r="D11" s="12" t="s">
        <v>107</v>
      </c>
      <c r="E11" s="7" t="str">
        <f t="shared" si="0"/>
        <v>Significantly Different</v>
      </c>
      <c r="G11">
        <f t="shared" si="1"/>
        <v>30.8</v>
      </c>
      <c r="H11">
        <f t="shared" si="2"/>
        <v>6</v>
      </c>
      <c r="I11" t="str">
        <f t="shared" si="3"/>
        <v>+/-</v>
      </c>
      <c r="J11" t="str">
        <f t="shared" si="4"/>
        <v>1.0</v>
      </c>
      <c r="K11" s="1">
        <f t="shared" si="5"/>
        <v>0.60790273556231</v>
      </c>
      <c r="L11" s="1">
        <f t="shared" si="6"/>
        <v>-2.1999999999999993</v>
      </c>
      <c r="M11" s="1">
        <f t="shared" si="7"/>
        <v>0.61994158219973061</v>
      </c>
      <c r="N11" s="1">
        <f t="shared" si="8"/>
        <v>-3.5487214653254391</v>
      </c>
      <c r="O11" t="s">
        <v>51</v>
      </c>
    </row>
    <row r="12" spans="1:16" x14ac:dyDescent="0.35">
      <c r="A12" s="11">
        <v>1</v>
      </c>
      <c r="B12" s="10" t="s">
        <v>56</v>
      </c>
      <c r="C12" s="9">
        <v>30.8</v>
      </c>
      <c r="D12" s="8" t="s">
        <v>41</v>
      </c>
      <c r="E12" s="7" t="str">
        <f t="shared" si="0"/>
        <v>Significantly Different</v>
      </c>
      <c r="G12">
        <f t="shared" si="1"/>
        <v>30.8</v>
      </c>
      <c r="H12">
        <f t="shared" si="2"/>
        <v>6</v>
      </c>
      <c r="I12" t="str">
        <f t="shared" si="3"/>
        <v>+/-</v>
      </c>
      <c r="J12" t="str">
        <f t="shared" si="4"/>
        <v>0.3</v>
      </c>
      <c r="K12" s="1">
        <f t="shared" si="5"/>
        <v>0.18237082066869301</v>
      </c>
      <c r="L12" s="1">
        <f t="shared" si="6"/>
        <v>-2.1999999999999993</v>
      </c>
      <c r="M12" s="1">
        <f t="shared" si="7"/>
        <v>0.21918244835647352</v>
      </c>
      <c r="N12" s="1">
        <f t="shared" si="8"/>
        <v>-10.037300050695517</v>
      </c>
      <c r="O12" t="s">
        <v>44</v>
      </c>
    </row>
    <row r="13" spans="1:16" x14ac:dyDescent="0.35">
      <c r="A13" s="11">
        <v>3</v>
      </c>
      <c r="B13" s="10" t="s">
        <v>33</v>
      </c>
      <c r="C13" s="9">
        <v>30.5</v>
      </c>
      <c r="D13" s="8" t="s">
        <v>23</v>
      </c>
      <c r="E13" s="7" t="str">
        <f t="shared" si="0"/>
        <v>Significantly Different</v>
      </c>
      <c r="G13">
        <f t="shared" si="1"/>
        <v>30.5</v>
      </c>
      <c r="H13">
        <f t="shared" si="2"/>
        <v>6</v>
      </c>
      <c r="I13" t="str">
        <f t="shared" si="3"/>
        <v>+/-</v>
      </c>
      <c r="J13" t="str">
        <f t="shared" si="4"/>
        <v>0.2</v>
      </c>
      <c r="K13" s="1">
        <f t="shared" si="5"/>
        <v>0.12158054711246201</v>
      </c>
      <c r="L13" s="1">
        <f t="shared" si="6"/>
        <v>-1.8999999999999986</v>
      </c>
      <c r="M13" s="1">
        <f t="shared" si="7"/>
        <v>0.17194085864718481</v>
      </c>
      <c r="N13" s="1">
        <f t="shared" si="8"/>
        <v>-11.050311222992763</v>
      </c>
      <c r="O13" t="s">
        <v>42</v>
      </c>
    </row>
    <row r="14" spans="1:16" x14ac:dyDescent="0.35">
      <c r="A14" s="11">
        <v>3</v>
      </c>
      <c r="B14" s="10" t="s">
        <v>36</v>
      </c>
      <c r="C14" s="9">
        <v>30.5</v>
      </c>
      <c r="D14" s="8" t="s">
        <v>20</v>
      </c>
      <c r="E14" s="7" t="str">
        <f t="shared" si="0"/>
        <v>Significantly Different</v>
      </c>
      <c r="G14">
        <f t="shared" si="1"/>
        <v>30.5</v>
      </c>
      <c r="H14">
        <f t="shared" si="2"/>
        <v>6</v>
      </c>
      <c r="I14" t="str">
        <f t="shared" si="3"/>
        <v>+/-</v>
      </c>
      <c r="J14" t="str">
        <f t="shared" si="4"/>
        <v>0.7</v>
      </c>
      <c r="K14" s="1">
        <f t="shared" si="5"/>
        <v>0.42553191489361697</v>
      </c>
      <c r="L14" s="1">
        <f t="shared" si="6"/>
        <v>-1.8999999999999986</v>
      </c>
      <c r="M14" s="1">
        <f t="shared" si="7"/>
        <v>0.44255987168878524</v>
      </c>
      <c r="N14" s="1">
        <f t="shared" si="8"/>
        <v>-4.2932044262162732</v>
      </c>
      <c r="O14" t="s">
        <v>58</v>
      </c>
    </row>
    <row r="15" spans="1:16" x14ac:dyDescent="0.35">
      <c r="A15" s="11">
        <v>5</v>
      </c>
      <c r="B15" s="10" t="s">
        <v>25</v>
      </c>
      <c r="C15" s="9">
        <v>30.3</v>
      </c>
      <c r="D15" s="8" t="s">
        <v>99</v>
      </c>
      <c r="E15" s="7" t="str">
        <f t="shared" si="0"/>
        <v>Significantly Different</v>
      </c>
      <c r="G15">
        <f t="shared" si="1"/>
        <v>30.3</v>
      </c>
      <c r="H15">
        <f t="shared" si="2"/>
        <v>6</v>
      </c>
      <c r="I15" t="str">
        <f t="shared" si="3"/>
        <v>+/-</v>
      </c>
      <c r="J15" t="str">
        <f t="shared" si="4"/>
        <v>0.8</v>
      </c>
      <c r="K15" s="1">
        <f t="shared" si="5"/>
        <v>0.48632218844984804</v>
      </c>
      <c r="L15" s="1">
        <f t="shared" si="6"/>
        <v>-1.6999999999999993</v>
      </c>
      <c r="M15" s="1">
        <f t="shared" si="7"/>
        <v>0.50128943776506518</v>
      </c>
      <c r="N15" s="1">
        <f t="shared" si="8"/>
        <v>-3.3912543770705241</v>
      </c>
      <c r="O15" t="s">
        <v>18</v>
      </c>
    </row>
    <row r="16" spans="1:16" x14ac:dyDescent="0.35">
      <c r="A16" s="11">
        <v>6</v>
      </c>
      <c r="B16" s="10" t="s">
        <v>53</v>
      </c>
      <c r="C16" s="9">
        <v>30.1</v>
      </c>
      <c r="D16" s="8" t="s">
        <v>12</v>
      </c>
      <c r="E16" s="7" t="str">
        <f t="shared" si="0"/>
        <v>Significantly Different</v>
      </c>
      <c r="G16">
        <f t="shared" si="1"/>
        <v>30.1</v>
      </c>
      <c r="H16">
        <f t="shared" si="2"/>
        <v>6</v>
      </c>
      <c r="I16" t="str">
        <f t="shared" si="3"/>
        <v>+/-</v>
      </c>
      <c r="J16" t="str">
        <f t="shared" si="4"/>
        <v>0.4</v>
      </c>
      <c r="K16" s="1">
        <f t="shared" si="5"/>
        <v>0.24316109422492402</v>
      </c>
      <c r="L16" s="1">
        <f t="shared" si="6"/>
        <v>-1.5</v>
      </c>
      <c r="M16" s="1">
        <f t="shared" si="7"/>
        <v>0.2718623680850808</v>
      </c>
      <c r="N16" s="1">
        <f t="shared" si="8"/>
        <v>-5.517497734480731</v>
      </c>
      <c r="O16" t="s">
        <v>59</v>
      </c>
    </row>
    <row r="17" spans="1:15" x14ac:dyDescent="0.35">
      <c r="A17" s="11">
        <v>7</v>
      </c>
      <c r="B17" s="10" t="s">
        <v>18</v>
      </c>
      <c r="C17" s="9">
        <v>30</v>
      </c>
      <c r="D17" s="8" t="s">
        <v>23</v>
      </c>
      <c r="E17" s="7" t="str">
        <f t="shared" si="0"/>
        <v>Significantly Different</v>
      </c>
      <c r="G17">
        <f t="shared" si="1"/>
        <v>30</v>
      </c>
      <c r="H17">
        <f t="shared" si="2"/>
        <v>6</v>
      </c>
      <c r="I17" t="str">
        <f t="shared" si="3"/>
        <v>+/-</v>
      </c>
      <c r="J17" t="str">
        <f t="shared" si="4"/>
        <v>0.2</v>
      </c>
      <c r="K17" s="1">
        <f t="shared" si="5"/>
        <v>0.12158054711246201</v>
      </c>
      <c r="L17" s="1">
        <f t="shared" si="6"/>
        <v>-1.3999999999999986</v>
      </c>
      <c r="M17" s="1">
        <f t="shared" si="7"/>
        <v>0.17194085864718481</v>
      </c>
      <c r="N17" s="1">
        <f t="shared" si="8"/>
        <v>-8.142334585363086</v>
      </c>
      <c r="O17" t="s">
        <v>53</v>
      </c>
    </row>
    <row r="18" spans="1:15" x14ac:dyDescent="0.35">
      <c r="A18" s="11">
        <v>8</v>
      </c>
      <c r="B18" s="10" t="s">
        <v>50</v>
      </c>
      <c r="C18" s="9">
        <v>29.8</v>
      </c>
      <c r="D18" s="8" t="s">
        <v>41</v>
      </c>
      <c r="E18" s="7" t="str">
        <f t="shared" si="0"/>
        <v>Significantly Different</v>
      </c>
      <c r="G18">
        <f t="shared" si="1"/>
        <v>29.8</v>
      </c>
      <c r="H18">
        <f t="shared" si="2"/>
        <v>6</v>
      </c>
      <c r="I18" t="str">
        <f t="shared" si="3"/>
        <v>+/-</v>
      </c>
      <c r="J18" t="str">
        <f t="shared" si="4"/>
        <v>0.3</v>
      </c>
      <c r="K18" s="1">
        <f t="shared" si="5"/>
        <v>0.18237082066869301</v>
      </c>
      <c r="L18" s="1">
        <f t="shared" si="6"/>
        <v>-1.1999999999999993</v>
      </c>
      <c r="M18" s="1">
        <f t="shared" si="7"/>
        <v>0.21918244835647352</v>
      </c>
      <c r="N18" s="1">
        <f t="shared" si="8"/>
        <v>-5.4748909367430079</v>
      </c>
      <c r="O18" t="s">
        <v>48</v>
      </c>
    </row>
    <row r="19" spans="1:15" x14ac:dyDescent="0.35">
      <c r="A19" s="11">
        <v>9</v>
      </c>
      <c r="B19" s="10" t="s">
        <v>26</v>
      </c>
      <c r="C19" s="9">
        <v>29.7</v>
      </c>
      <c r="D19" s="8" t="s">
        <v>41</v>
      </c>
      <c r="E19" s="7" t="str">
        <f t="shared" si="0"/>
        <v>Significantly Different</v>
      </c>
      <c r="G19">
        <f t="shared" si="1"/>
        <v>29.7</v>
      </c>
      <c r="H19">
        <f t="shared" si="2"/>
        <v>6</v>
      </c>
      <c r="I19" t="str">
        <f t="shared" si="3"/>
        <v>+/-</v>
      </c>
      <c r="J19" t="str">
        <f t="shared" si="4"/>
        <v>0.3</v>
      </c>
      <c r="K19" s="1">
        <f t="shared" si="5"/>
        <v>0.18237082066869301</v>
      </c>
      <c r="L19" s="1">
        <f t="shared" si="6"/>
        <v>-1.0999999999999979</v>
      </c>
      <c r="M19" s="1">
        <f t="shared" si="7"/>
        <v>0.21918244835647352</v>
      </c>
      <c r="N19" s="1">
        <f t="shared" si="8"/>
        <v>-5.0186500253477506</v>
      </c>
      <c r="O19" t="s">
        <v>15</v>
      </c>
    </row>
    <row r="20" spans="1:15" x14ac:dyDescent="0.35">
      <c r="A20" s="11">
        <v>10</v>
      </c>
      <c r="B20" s="10" t="s">
        <v>31</v>
      </c>
      <c r="C20" s="9">
        <v>29.6</v>
      </c>
      <c r="D20" s="12" t="s">
        <v>23</v>
      </c>
      <c r="E20" s="7" t="str">
        <f t="shared" si="0"/>
        <v>Significantly Different</v>
      </c>
      <c r="G20">
        <f t="shared" si="1"/>
        <v>29.6</v>
      </c>
      <c r="H20">
        <f t="shared" si="2"/>
        <v>6</v>
      </c>
      <c r="I20" t="str">
        <f t="shared" si="3"/>
        <v>+/-</v>
      </c>
      <c r="J20" t="str">
        <f t="shared" si="4"/>
        <v>0.2</v>
      </c>
      <c r="K20" s="1">
        <f t="shared" si="5"/>
        <v>0.12158054711246201</v>
      </c>
      <c r="L20" s="1">
        <f t="shared" si="6"/>
        <v>-1</v>
      </c>
      <c r="M20" s="1">
        <f t="shared" si="7"/>
        <v>0.17194085864718481</v>
      </c>
      <c r="N20" s="1">
        <f t="shared" si="8"/>
        <v>-5.8159532752593535</v>
      </c>
      <c r="O20" t="s">
        <v>37</v>
      </c>
    </row>
    <row r="21" spans="1:15" x14ac:dyDescent="0.35">
      <c r="A21" s="11">
        <v>11</v>
      </c>
      <c r="B21" s="10" t="s">
        <v>48</v>
      </c>
      <c r="C21" s="9">
        <v>29.4</v>
      </c>
      <c r="D21" s="8" t="s">
        <v>10</v>
      </c>
      <c r="E21" s="7" t="str">
        <f t="shared" si="0"/>
        <v>Significantly Different</v>
      </c>
      <c r="G21">
        <f t="shared" si="1"/>
        <v>29.4</v>
      </c>
      <c r="H21">
        <f t="shared" si="2"/>
        <v>6</v>
      </c>
      <c r="I21" t="str">
        <f t="shared" si="3"/>
        <v>+/-</v>
      </c>
      <c r="J21" t="str">
        <f t="shared" si="4"/>
        <v>0.6</v>
      </c>
      <c r="K21" s="1">
        <f t="shared" si="5"/>
        <v>0.36474164133738601</v>
      </c>
      <c r="L21" s="1">
        <f t="shared" si="6"/>
        <v>-0.79999999999999716</v>
      </c>
      <c r="M21" s="1">
        <f t="shared" si="7"/>
        <v>0.38447144804478778</v>
      </c>
      <c r="N21" s="1">
        <f t="shared" si="8"/>
        <v>-2.0807787003907863</v>
      </c>
      <c r="O21" t="s">
        <v>29</v>
      </c>
    </row>
    <row r="22" spans="1:15" x14ac:dyDescent="0.35">
      <c r="A22" s="11">
        <v>12</v>
      </c>
      <c r="B22" s="10" t="s">
        <v>37</v>
      </c>
      <c r="C22" s="9">
        <v>29.3</v>
      </c>
      <c r="D22" s="8" t="s">
        <v>41</v>
      </c>
      <c r="E22" s="7" t="str">
        <f t="shared" si="0"/>
        <v>Significantly Different</v>
      </c>
      <c r="G22">
        <f t="shared" si="1"/>
        <v>29.3</v>
      </c>
      <c r="H22">
        <f t="shared" si="2"/>
        <v>6</v>
      </c>
      <c r="I22" t="str">
        <f t="shared" si="3"/>
        <v>+/-</v>
      </c>
      <c r="J22" t="str">
        <f t="shared" si="4"/>
        <v>0.3</v>
      </c>
      <c r="K22" s="1">
        <f t="shared" si="5"/>
        <v>0.18237082066869301</v>
      </c>
      <c r="L22" s="1">
        <f t="shared" si="6"/>
        <v>-0.69999999999999929</v>
      </c>
      <c r="M22" s="1">
        <f t="shared" si="7"/>
        <v>0.21918244835647352</v>
      </c>
      <c r="N22" s="1">
        <f t="shared" si="8"/>
        <v>-3.1936863797667532</v>
      </c>
      <c r="O22" t="s">
        <v>13</v>
      </c>
    </row>
    <row r="23" spans="1:15" x14ac:dyDescent="0.35">
      <c r="A23" s="11">
        <v>13</v>
      </c>
      <c r="B23" s="10" t="s">
        <v>28</v>
      </c>
      <c r="C23" s="9">
        <v>29.2</v>
      </c>
      <c r="D23" s="8" t="s">
        <v>47</v>
      </c>
      <c r="E23" s="7" t="str">
        <f t="shared" si="0"/>
        <v>Significantly Different</v>
      </c>
      <c r="G23">
        <f t="shared" si="1"/>
        <v>29.2</v>
      </c>
      <c r="H23">
        <f t="shared" si="2"/>
        <v>6</v>
      </c>
      <c r="I23" t="str">
        <f t="shared" si="3"/>
        <v>+/-</v>
      </c>
      <c r="J23" t="str">
        <f t="shared" si="4"/>
        <v>0.5</v>
      </c>
      <c r="K23" s="1">
        <f t="shared" si="5"/>
        <v>0.303951367781155</v>
      </c>
      <c r="L23" s="1">
        <f t="shared" si="6"/>
        <v>-0.59999999999999787</v>
      </c>
      <c r="M23" s="1">
        <f t="shared" si="7"/>
        <v>0.32736564177109445</v>
      </c>
      <c r="N23" s="1">
        <f t="shared" si="8"/>
        <v>-1.8328129878074955</v>
      </c>
      <c r="O23" t="s">
        <v>67</v>
      </c>
    </row>
    <row r="24" spans="1:15" x14ac:dyDescent="0.35">
      <c r="A24" s="11">
        <v>14</v>
      </c>
      <c r="B24" s="10" t="s">
        <v>38</v>
      </c>
      <c r="C24" s="9">
        <v>29.1</v>
      </c>
      <c r="D24" s="8" t="s">
        <v>41</v>
      </c>
      <c r="E24" s="7" t="str">
        <f t="shared" si="0"/>
        <v>Significantly Different</v>
      </c>
      <c r="G24">
        <f t="shared" si="1"/>
        <v>29.1</v>
      </c>
      <c r="H24">
        <f t="shared" si="2"/>
        <v>6</v>
      </c>
      <c r="I24" t="str">
        <f t="shared" si="3"/>
        <v>+/-</v>
      </c>
      <c r="J24" t="str">
        <f t="shared" si="4"/>
        <v>0.3</v>
      </c>
      <c r="K24" s="1">
        <f t="shared" si="5"/>
        <v>0.18237082066869301</v>
      </c>
      <c r="L24" s="1">
        <f t="shared" si="6"/>
        <v>-0.5</v>
      </c>
      <c r="M24" s="1">
        <f t="shared" si="7"/>
        <v>0.21918244835647352</v>
      </c>
      <c r="N24" s="1">
        <f t="shared" si="8"/>
        <v>-2.2812045569762547</v>
      </c>
      <c r="O24" t="s">
        <v>50</v>
      </c>
    </row>
    <row r="25" spans="1:15" x14ac:dyDescent="0.35">
      <c r="A25" s="11">
        <v>15</v>
      </c>
      <c r="B25" s="10" t="s">
        <v>52</v>
      </c>
      <c r="C25" s="9">
        <v>28.9</v>
      </c>
      <c r="D25" s="8" t="s">
        <v>99</v>
      </c>
      <c r="E25" s="7" t="str">
        <f t="shared" si="0"/>
        <v>Not Significantly Different</v>
      </c>
      <c r="G25">
        <f t="shared" si="1"/>
        <v>28.9</v>
      </c>
      <c r="H25">
        <f t="shared" si="2"/>
        <v>6</v>
      </c>
      <c r="I25" t="str">
        <f t="shared" si="3"/>
        <v>+/-</v>
      </c>
      <c r="J25" t="str">
        <f t="shared" si="4"/>
        <v>0.8</v>
      </c>
      <c r="K25" s="1">
        <f t="shared" si="5"/>
        <v>0.48632218844984804</v>
      </c>
      <c r="L25" s="1">
        <f t="shared" si="6"/>
        <v>-0.29999999999999716</v>
      </c>
      <c r="M25" s="1">
        <f t="shared" si="7"/>
        <v>0.50128943776506518</v>
      </c>
      <c r="N25" s="1">
        <f t="shared" si="8"/>
        <v>-0.59845665477714582</v>
      </c>
      <c r="O25" t="s">
        <v>66</v>
      </c>
    </row>
    <row r="26" spans="1:15" x14ac:dyDescent="0.35">
      <c r="A26" s="11">
        <v>16</v>
      </c>
      <c r="B26" s="10" t="s">
        <v>40</v>
      </c>
      <c r="C26" s="9">
        <v>28.8</v>
      </c>
      <c r="D26" s="8" t="s">
        <v>20</v>
      </c>
      <c r="E26" s="7" t="str">
        <f t="shared" si="0"/>
        <v>Not Significantly Different</v>
      </c>
      <c r="G26">
        <f t="shared" si="1"/>
        <v>28.8</v>
      </c>
      <c r="H26">
        <f t="shared" si="2"/>
        <v>6</v>
      </c>
      <c r="I26" t="str">
        <f t="shared" si="3"/>
        <v>+/-</v>
      </c>
      <c r="J26" t="str">
        <f t="shared" si="4"/>
        <v>0.7</v>
      </c>
      <c r="K26" s="1">
        <f t="shared" si="5"/>
        <v>0.42553191489361697</v>
      </c>
      <c r="L26" s="1">
        <f t="shared" si="6"/>
        <v>-0.19999999999999929</v>
      </c>
      <c r="M26" s="1">
        <f t="shared" si="7"/>
        <v>0.44255987168878524</v>
      </c>
      <c r="N26" s="1">
        <f t="shared" si="8"/>
        <v>-0.45191625539118535</v>
      </c>
      <c r="O26" t="s">
        <v>65</v>
      </c>
    </row>
    <row r="27" spans="1:15" x14ac:dyDescent="0.35">
      <c r="A27" s="11">
        <v>17</v>
      </c>
      <c r="B27" s="10" t="s">
        <v>13</v>
      </c>
      <c r="C27" s="9">
        <v>28.7</v>
      </c>
      <c r="D27" s="8" t="s">
        <v>106</v>
      </c>
      <c r="E27" s="7" t="str">
        <f t="shared" si="0"/>
        <v>Not Significantly Different</v>
      </c>
      <c r="G27">
        <f t="shared" si="1"/>
        <v>28.7</v>
      </c>
      <c r="H27">
        <f t="shared" si="2"/>
        <v>6</v>
      </c>
      <c r="I27" t="str">
        <f t="shared" si="3"/>
        <v>+/-</v>
      </c>
      <c r="J27" t="str">
        <f t="shared" si="4"/>
        <v>0.9</v>
      </c>
      <c r="K27" s="1">
        <f t="shared" si="5"/>
        <v>0.54711246200607899</v>
      </c>
      <c r="L27" s="1">
        <f t="shared" si="6"/>
        <v>-9.9999999999997868E-2</v>
      </c>
      <c r="M27" s="1">
        <f t="shared" si="7"/>
        <v>0.5604586296226679</v>
      </c>
      <c r="N27" s="1">
        <f t="shared" si="8"/>
        <v>-0.17842530155584091</v>
      </c>
      <c r="O27" t="s">
        <v>63</v>
      </c>
    </row>
    <row r="28" spans="1:15" x14ac:dyDescent="0.35">
      <c r="A28" s="11">
        <v>17</v>
      </c>
      <c r="B28" s="10" t="s">
        <v>39</v>
      </c>
      <c r="C28" s="9">
        <v>28.7</v>
      </c>
      <c r="D28" s="8" t="s">
        <v>106</v>
      </c>
      <c r="E28" s="7" t="str">
        <f t="shared" si="0"/>
        <v>Not Significantly Different</v>
      </c>
      <c r="G28">
        <f t="shared" si="1"/>
        <v>28.7</v>
      </c>
      <c r="H28">
        <f t="shared" si="2"/>
        <v>6</v>
      </c>
      <c r="I28" t="str">
        <f t="shared" si="3"/>
        <v>+/-</v>
      </c>
      <c r="J28" t="str">
        <f t="shared" si="4"/>
        <v>0.9</v>
      </c>
      <c r="K28" s="1">
        <f t="shared" si="5"/>
        <v>0.54711246200607899</v>
      </c>
      <c r="L28" s="1">
        <f t="shared" si="6"/>
        <v>-9.9999999999997868E-2</v>
      </c>
      <c r="M28" s="1">
        <f t="shared" si="7"/>
        <v>0.5604586296226679</v>
      </c>
      <c r="N28" s="1">
        <f t="shared" si="8"/>
        <v>-0.17842530155584091</v>
      </c>
      <c r="O28" t="s">
        <v>64</v>
      </c>
    </row>
    <row r="29" spans="1:15" x14ac:dyDescent="0.35">
      <c r="A29" s="11">
        <v>17</v>
      </c>
      <c r="B29" s="10" t="s">
        <v>60</v>
      </c>
      <c r="C29" s="9">
        <v>28.7</v>
      </c>
      <c r="D29" s="8" t="s">
        <v>47</v>
      </c>
      <c r="E29" s="7" t="str">
        <f t="shared" si="0"/>
        <v>Not Significantly Different</v>
      </c>
      <c r="G29">
        <f t="shared" si="1"/>
        <v>28.7</v>
      </c>
      <c r="H29">
        <f t="shared" si="2"/>
        <v>6</v>
      </c>
      <c r="I29" t="str">
        <f t="shared" si="3"/>
        <v>+/-</v>
      </c>
      <c r="J29" t="str">
        <f t="shared" si="4"/>
        <v>0.5</v>
      </c>
      <c r="K29" s="1">
        <f t="shared" si="5"/>
        <v>0.303951367781155</v>
      </c>
      <c r="L29" s="1">
        <f t="shared" si="6"/>
        <v>-9.9999999999997868E-2</v>
      </c>
      <c r="M29" s="1">
        <f t="shared" si="7"/>
        <v>0.32736564177109445</v>
      </c>
      <c r="N29" s="1">
        <f t="shared" si="8"/>
        <v>-0.3054688313012438</v>
      </c>
      <c r="O29" t="s">
        <v>39</v>
      </c>
    </row>
    <row r="30" spans="1:15" x14ac:dyDescent="0.35">
      <c r="A30" s="11">
        <v>20</v>
      </c>
      <c r="B30" s="10" t="s">
        <v>34</v>
      </c>
      <c r="C30" s="9">
        <v>28.5</v>
      </c>
      <c r="D30" s="8" t="s">
        <v>20</v>
      </c>
      <c r="E30" s="7" t="str">
        <f t="shared" si="0"/>
        <v>Not Significantly Different</v>
      </c>
      <c r="G30">
        <f t="shared" si="1"/>
        <v>28.5</v>
      </c>
      <c r="H30">
        <f t="shared" si="2"/>
        <v>6</v>
      </c>
      <c r="I30" t="str">
        <f t="shared" si="3"/>
        <v>+/-</v>
      </c>
      <c r="J30" t="str">
        <f t="shared" si="4"/>
        <v>0.7</v>
      </c>
      <c r="K30" s="1">
        <f t="shared" si="5"/>
        <v>0.42553191489361697</v>
      </c>
      <c r="L30" s="1">
        <f t="shared" si="6"/>
        <v>0.10000000000000142</v>
      </c>
      <c r="M30" s="1">
        <f t="shared" si="7"/>
        <v>0.44255987168878524</v>
      </c>
      <c r="N30" s="1">
        <f t="shared" si="8"/>
        <v>0.2259581276955967</v>
      </c>
      <c r="O30" t="s">
        <v>62</v>
      </c>
    </row>
    <row r="31" spans="1:15" x14ac:dyDescent="0.35">
      <c r="A31" s="11">
        <v>20</v>
      </c>
      <c r="B31" s="10" t="s">
        <v>22</v>
      </c>
      <c r="C31" s="9">
        <v>28.5</v>
      </c>
      <c r="D31" s="8" t="s">
        <v>12</v>
      </c>
      <c r="E31" s="7" t="str">
        <f t="shared" si="0"/>
        <v>Not Significantly Different</v>
      </c>
      <c r="G31">
        <f t="shared" si="1"/>
        <v>28.5</v>
      </c>
      <c r="H31">
        <f t="shared" si="2"/>
        <v>6</v>
      </c>
      <c r="I31" t="str">
        <f t="shared" si="3"/>
        <v>+/-</v>
      </c>
      <c r="J31" t="str">
        <f t="shared" si="4"/>
        <v>0.4</v>
      </c>
      <c r="K31" s="1">
        <f t="shared" si="5"/>
        <v>0.24316109422492402</v>
      </c>
      <c r="L31" s="1">
        <f t="shared" si="6"/>
        <v>0.10000000000000142</v>
      </c>
      <c r="M31" s="1">
        <f t="shared" si="7"/>
        <v>0.2718623680850808</v>
      </c>
      <c r="N31" s="1">
        <f t="shared" si="8"/>
        <v>0.36783318229872064</v>
      </c>
      <c r="O31" t="s">
        <v>26</v>
      </c>
    </row>
    <row r="32" spans="1:15" x14ac:dyDescent="0.35">
      <c r="A32" s="11">
        <v>22</v>
      </c>
      <c r="B32" s="10" t="s">
        <v>59</v>
      </c>
      <c r="C32" s="9">
        <v>28.4</v>
      </c>
      <c r="D32" s="8" t="s">
        <v>47</v>
      </c>
      <c r="E32" s="7" t="str">
        <f t="shared" si="0"/>
        <v>Not Significantly Different</v>
      </c>
      <c r="G32">
        <f t="shared" si="1"/>
        <v>28.4</v>
      </c>
      <c r="H32">
        <f t="shared" si="2"/>
        <v>6</v>
      </c>
      <c r="I32" t="str">
        <f t="shared" si="3"/>
        <v>+/-</v>
      </c>
      <c r="J32" t="str">
        <f t="shared" si="4"/>
        <v>0.5</v>
      </c>
      <c r="K32" s="1">
        <f t="shared" si="5"/>
        <v>0.303951367781155</v>
      </c>
      <c r="L32" s="1">
        <f t="shared" si="6"/>
        <v>0.20000000000000284</v>
      </c>
      <c r="M32" s="1">
        <f t="shared" si="7"/>
        <v>0.32736564177109445</v>
      </c>
      <c r="N32" s="1">
        <f t="shared" si="8"/>
        <v>0.61093766260250937</v>
      </c>
      <c r="O32" t="s">
        <v>56</v>
      </c>
    </row>
    <row r="33" spans="1:15" x14ac:dyDescent="0.35">
      <c r="A33" s="11">
        <v>22</v>
      </c>
      <c r="B33" s="10" t="s">
        <v>61</v>
      </c>
      <c r="C33" s="9">
        <v>28.4</v>
      </c>
      <c r="D33" s="8" t="s">
        <v>12</v>
      </c>
      <c r="E33" s="7" t="str">
        <f t="shared" si="0"/>
        <v>Not Significantly Different</v>
      </c>
      <c r="G33">
        <f t="shared" si="1"/>
        <v>28.4</v>
      </c>
      <c r="H33">
        <f t="shared" si="2"/>
        <v>6</v>
      </c>
      <c r="I33" t="str">
        <f t="shared" si="3"/>
        <v>+/-</v>
      </c>
      <c r="J33" t="str">
        <f t="shared" si="4"/>
        <v>0.4</v>
      </c>
      <c r="K33" s="1">
        <f t="shared" si="5"/>
        <v>0.24316109422492402</v>
      </c>
      <c r="L33" s="1">
        <f t="shared" si="6"/>
        <v>0.20000000000000284</v>
      </c>
      <c r="M33" s="1">
        <f t="shared" si="7"/>
        <v>0.2718623680850808</v>
      </c>
      <c r="N33" s="1">
        <f t="shared" si="8"/>
        <v>0.73566636459744128</v>
      </c>
      <c r="O33" t="s">
        <v>61</v>
      </c>
    </row>
    <row r="34" spans="1:15" x14ac:dyDescent="0.35">
      <c r="A34" s="11">
        <v>22</v>
      </c>
      <c r="B34" s="10" t="s">
        <v>45</v>
      </c>
      <c r="C34" s="9">
        <v>28.4</v>
      </c>
      <c r="D34" s="8" t="s">
        <v>41</v>
      </c>
      <c r="E34" s="7" t="str">
        <f t="shared" si="0"/>
        <v>Not Significantly Different</v>
      </c>
      <c r="G34">
        <f t="shared" si="1"/>
        <v>28.4</v>
      </c>
      <c r="H34">
        <f t="shared" si="2"/>
        <v>6</v>
      </c>
      <c r="I34" t="str">
        <f t="shared" si="3"/>
        <v>+/-</v>
      </c>
      <c r="J34" t="str">
        <f t="shared" si="4"/>
        <v>0.3</v>
      </c>
      <c r="K34" s="1">
        <f t="shared" si="5"/>
        <v>0.18237082066869301</v>
      </c>
      <c r="L34" s="1">
        <f t="shared" si="6"/>
        <v>0.20000000000000284</v>
      </c>
      <c r="M34" s="1">
        <f t="shared" si="7"/>
        <v>0.21918244835647352</v>
      </c>
      <c r="N34" s="1">
        <f t="shared" si="8"/>
        <v>0.91248182279051482</v>
      </c>
      <c r="O34" t="s">
        <v>60</v>
      </c>
    </row>
    <row r="35" spans="1:15" x14ac:dyDescent="0.35">
      <c r="A35" s="11">
        <v>25</v>
      </c>
      <c r="B35" s="10" t="s">
        <v>16</v>
      </c>
      <c r="C35" s="9">
        <v>28.3</v>
      </c>
      <c r="D35" s="8" t="s">
        <v>99</v>
      </c>
      <c r="E35" s="7" t="str">
        <f t="shared" si="0"/>
        <v>Not Significantly Different</v>
      </c>
      <c r="G35">
        <f t="shared" si="1"/>
        <v>28.3</v>
      </c>
      <c r="H35">
        <f t="shared" si="2"/>
        <v>6</v>
      </c>
      <c r="I35" t="str">
        <f t="shared" si="3"/>
        <v>+/-</v>
      </c>
      <c r="J35" t="str">
        <f t="shared" si="4"/>
        <v>0.8</v>
      </c>
      <c r="K35" s="1">
        <f t="shared" si="5"/>
        <v>0.48632218844984804</v>
      </c>
      <c r="L35" s="1">
        <f t="shared" si="6"/>
        <v>0.30000000000000071</v>
      </c>
      <c r="M35" s="1">
        <f t="shared" si="7"/>
        <v>0.50128943776506518</v>
      </c>
      <c r="N35" s="1">
        <f t="shared" si="8"/>
        <v>0.59845665477715293</v>
      </c>
      <c r="O35" t="s">
        <v>35</v>
      </c>
    </row>
    <row r="36" spans="1:15" x14ac:dyDescent="0.35">
      <c r="A36" s="11">
        <v>25</v>
      </c>
      <c r="B36" s="10" t="s">
        <v>14</v>
      </c>
      <c r="C36" s="9">
        <v>28.3</v>
      </c>
      <c r="D36" s="8" t="s">
        <v>12</v>
      </c>
      <c r="E36" s="7" t="str">
        <f t="shared" si="0"/>
        <v>Not Significantly Different</v>
      </c>
      <c r="G36">
        <f t="shared" si="1"/>
        <v>28.3</v>
      </c>
      <c r="H36">
        <f t="shared" si="2"/>
        <v>6</v>
      </c>
      <c r="I36" t="str">
        <f t="shared" si="3"/>
        <v>+/-</v>
      </c>
      <c r="J36" t="str">
        <f t="shared" si="4"/>
        <v>0.4</v>
      </c>
      <c r="K36" s="1">
        <f t="shared" si="5"/>
        <v>0.24316109422492402</v>
      </c>
      <c r="L36" s="1">
        <f t="shared" si="6"/>
        <v>0.30000000000000071</v>
      </c>
      <c r="M36" s="1">
        <f t="shared" si="7"/>
        <v>0.2718623680850808</v>
      </c>
      <c r="N36" s="1">
        <f t="shared" si="8"/>
        <v>1.1034995468961488</v>
      </c>
      <c r="O36" t="s">
        <v>57</v>
      </c>
    </row>
    <row r="37" spans="1:15" x14ac:dyDescent="0.35">
      <c r="A37" s="11">
        <v>27</v>
      </c>
      <c r="B37" s="10" t="s">
        <v>46</v>
      </c>
      <c r="C37" s="9">
        <v>28.1</v>
      </c>
      <c r="D37" s="8" t="s">
        <v>122</v>
      </c>
      <c r="E37" s="7" t="str">
        <f t="shared" si="0"/>
        <v>Not Significantly Different</v>
      </c>
      <c r="G37">
        <f t="shared" si="1"/>
        <v>28.1</v>
      </c>
      <c r="H37">
        <f t="shared" si="2"/>
        <v>6</v>
      </c>
      <c r="I37" t="str">
        <f t="shared" si="3"/>
        <v>+/-</v>
      </c>
      <c r="J37" t="str">
        <f t="shared" si="4"/>
        <v>1.5</v>
      </c>
      <c r="K37" s="1">
        <f t="shared" si="5"/>
        <v>0.91185410334346506</v>
      </c>
      <c r="L37" s="1">
        <f t="shared" si="6"/>
        <v>0.5</v>
      </c>
      <c r="M37" s="1">
        <f t="shared" si="7"/>
        <v>0.91992376598307335</v>
      </c>
      <c r="N37" s="1">
        <f t="shared" si="8"/>
        <v>0.54352329887431128</v>
      </c>
      <c r="O37" t="s">
        <v>55</v>
      </c>
    </row>
    <row r="38" spans="1:15" x14ac:dyDescent="0.35">
      <c r="A38" s="11">
        <v>28</v>
      </c>
      <c r="B38" s="10" t="s">
        <v>29</v>
      </c>
      <c r="C38" s="9">
        <v>28</v>
      </c>
      <c r="D38" s="8" t="s">
        <v>10</v>
      </c>
      <c r="E38" s="7" t="str">
        <f t="shared" si="0"/>
        <v>Not Significantly Different</v>
      </c>
      <c r="G38">
        <f t="shared" si="1"/>
        <v>28</v>
      </c>
      <c r="H38">
        <f t="shared" si="2"/>
        <v>6</v>
      </c>
      <c r="I38" t="str">
        <f t="shared" si="3"/>
        <v>+/-</v>
      </c>
      <c r="J38" t="str">
        <f t="shared" si="4"/>
        <v>0.6</v>
      </c>
      <c r="K38" s="1">
        <f t="shared" si="5"/>
        <v>0.36474164133738601</v>
      </c>
      <c r="L38" s="1">
        <f t="shared" si="6"/>
        <v>0.60000000000000142</v>
      </c>
      <c r="M38" s="1">
        <f t="shared" si="7"/>
        <v>0.38447144804478778</v>
      </c>
      <c r="N38" s="1">
        <f t="shared" si="8"/>
        <v>1.5605840252930989</v>
      </c>
      <c r="O38" t="s">
        <v>54</v>
      </c>
    </row>
    <row r="39" spans="1:15" x14ac:dyDescent="0.35">
      <c r="A39" s="11">
        <v>29</v>
      </c>
      <c r="B39" s="10" t="s">
        <v>35</v>
      </c>
      <c r="C39" s="9">
        <v>27.9</v>
      </c>
      <c r="D39" s="8" t="s">
        <v>99</v>
      </c>
      <c r="E39" s="7" t="str">
        <f t="shared" si="0"/>
        <v>Not Significantly Different</v>
      </c>
      <c r="G39">
        <f t="shared" si="1"/>
        <v>27.9</v>
      </c>
      <c r="H39">
        <f t="shared" si="2"/>
        <v>6</v>
      </c>
      <c r="I39" t="str">
        <f t="shared" si="3"/>
        <v>+/-</v>
      </c>
      <c r="J39" t="str">
        <f t="shared" si="4"/>
        <v>0.8</v>
      </c>
      <c r="K39" s="1">
        <f t="shared" si="5"/>
        <v>0.48632218844984804</v>
      </c>
      <c r="L39" s="1">
        <f t="shared" si="6"/>
        <v>0.70000000000000284</v>
      </c>
      <c r="M39" s="1">
        <f t="shared" si="7"/>
        <v>0.50128943776506518</v>
      </c>
      <c r="N39" s="1">
        <f t="shared" si="8"/>
        <v>1.3963988611466926</v>
      </c>
      <c r="O39" t="s">
        <v>28</v>
      </c>
    </row>
    <row r="40" spans="1:15" x14ac:dyDescent="0.35">
      <c r="A40" s="11">
        <v>30</v>
      </c>
      <c r="B40" s="10" t="s">
        <v>49</v>
      </c>
      <c r="C40" s="9">
        <v>27.7</v>
      </c>
      <c r="D40" s="8" t="s">
        <v>12</v>
      </c>
      <c r="E40" s="7" t="str">
        <f t="shared" si="0"/>
        <v>Significantly Different</v>
      </c>
      <c r="G40">
        <f t="shared" si="1"/>
        <v>27.7</v>
      </c>
      <c r="H40">
        <f t="shared" si="2"/>
        <v>6</v>
      </c>
      <c r="I40" t="str">
        <f t="shared" si="3"/>
        <v>+/-</v>
      </c>
      <c r="J40" t="str">
        <f t="shared" si="4"/>
        <v>0.4</v>
      </c>
      <c r="K40" s="1">
        <f t="shared" si="5"/>
        <v>0.24316109422492402</v>
      </c>
      <c r="L40" s="1">
        <f t="shared" si="6"/>
        <v>0.90000000000000213</v>
      </c>
      <c r="M40" s="1">
        <f t="shared" si="7"/>
        <v>0.2718623680850808</v>
      </c>
      <c r="N40" s="1">
        <f t="shared" si="8"/>
        <v>3.3104986406884467</v>
      </c>
      <c r="O40" t="s">
        <v>52</v>
      </c>
    </row>
    <row r="41" spans="1:15" x14ac:dyDescent="0.35">
      <c r="A41" s="11">
        <v>31</v>
      </c>
      <c r="B41" s="10" t="s">
        <v>42</v>
      </c>
      <c r="C41" s="9">
        <v>27.6</v>
      </c>
      <c r="D41" s="8" t="s">
        <v>10</v>
      </c>
      <c r="E41" s="7" t="str">
        <f t="shared" si="0"/>
        <v>Significantly Different</v>
      </c>
      <c r="G41">
        <f t="shared" si="1"/>
        <v>27.6</v>
      </c>
      <c r="H41">
        <f t="shared" si="2"/>
        <v>6</v>
      </c>
      <c r="I41" t="str">
        <f t="shared" si="3"/>
        <v>+/-</v>
      </c>
      <c r="J41" t="str">
        <f t="shared" si="4"/>
        <v>0.6</v>
      </c>
      <c r="K41" s="1">
        <f t="shared" si="5"/>
        <v>0.36474164133738601</v>
      </c>
      <c r="L41" s="1">
        <f t="shared" si="6"/>
        <v>1</v>
      </c>
      <c r="M41" s="1">
        <f t="shared" si="7"/>
        <v>0.38447144804478778</v>
      </c>
      <c r="N41" s="1">
        <f t="shared" si="8"/>
        <v>2.6009733754884921</v>
      </c>
      <c r="O41" t="s">
        <v>31</v>
      </c>
    </row>
    <row r="42" spans="1:15" x14ac:dyDescent="0.35">
      <c r="A42" s="11">
        <v>32</v>
      </c>
      <c r="B42" s="10" t="s">
        <v>62</v>
      </c>
      <c r="C42" s="9">
        <v>27.4</v>
      </c>
      <c r="D42" s="8" t="s">
        <v>110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27.4</v>
      </c>
      <c r="H42">
        <f t="shared" ref="H42:H62" si="11">LEN(TRIM(D42))</f>
        <v>6</v>
      </c>
      <c r="I42" t="str">
        <f t="shared" ref="I42:I73" si="12">IF(H42&gt;=3,MID(TRIM(D42),1,3),"NO")</f>
        <v>+/-</v>
      </c>
      <c r="J42" t="str">
        <f t="shared" ref="J42:J73" si="13">IF(TRIM(I42)="+/-",MID(TRIM(D42),4,H42-3),D42)</f>
        <v>1.1</v>
      </c>
      <c r="K42" s="1">
        <f t="shared" ref="K42:K73" si="14">IF(TRIM(J42)="*****",0,IF(ISERROR(VALUE(J42)),"NA",VALUE(J42/$I$4)))</f>
        <v>0.66869300911854113</v>
      </c>
      <c r="L42" s="1">
        <f t="shared" ref="L42:L62" si="15">IF(AND(ISNUMBER(G42),ISNUMBER($I$6)),$I$6-G42,"N/A")</f>
        <v>1.2000000000000028</v>
      </c>
      <c r="M42" s="1">
        <f t="shared" ref="M42:M62" si="16">IF(AND(ISNUMBER(K42),ISNUMBER($I$7)),SQRT(K42^2+($I$7)^2),"N/A")</f>
        <v>0.67965592021270205</v>
      </c>
      <c r="N42" s="1">
        <f t="shared" ref="N42:N73" si="17">IF(AND(ISNUMBER(L42),ISNUMBER(M42),M42&lt;&gt;0),L42/M42,"NA")</f>
        <v>1.7655992750338381</v>
      </c>
      <c r="O42" t="s">
        <v>21</v>
      </c>
    </row>
    <row r="43" spans="1:15" x14ac:dyDescent="0.35">
      <c r="A43" s="11">
        <v>32</v>
      </c>
      <c r="B43" s="10" t="s">
        <v>32</v>
      </c>
      <c r="C43" s="9">
        <v>27.4</v>
      </c>
      <c r="D43" s="8" t="s">
        <v>110</v>
      </c>
      <c r="E43" s="7" t="str">
        <f t="shared" si="9"/>
        <v>Significantly Different</v>
      </c>
      <c r="G43">
        <f t="shared" si="10"/>
        <v>27.4</v>
      </c>
      <c r="H43">
        <f t="shared" si="11"/>
        <v>6</v>
      </c>
      <c r="I43" t="str">
        <f t="shared" si="12"/>
        <v>+/-</v>
      </c>
      <c r="J43" t="str">
        <f t="shared" si="13"/>
        <v>1.1</v>
      </c>
      <c r="K43" s="1">
        <f t="shared" si="14"/>
        <v>0.66869300911854113</v>
      </c>
      <c r="L43" s="1">
        <f t="shared" si="15"/>
        <v>1.2000000000000028</v>
      </c>
      <c r="M43" s="1">
        <f t="shared" si="16"/>
        <v>0.67965592021270205</v>
      </c>
      <c r="N43" s="1">
        <f t="shared" si="17"/>
        <v>1.7655992750338381</v>
      </c>
      <c r="O43" t="s">
        <v>33</v>
      </c>
    </row>
    <row r="44" spans="1:15" x14ac:dyDescent="0.35">
      <c r="A44" s="11">
        <v>32</v>
      </c>
      <c r="B44" s="10" t="s">
        <v>19</v>
      </c>
      <c r="C44" s="9">
        <v>27.4</v>
      </c>
      <c r="D44" s="8" t="s">
        <v>47</v>
      </c>
      <c r="E44" s="7" t="str">
        <f t="shared" si="9"/>
        <v>Significantly Different</v>
      </c>
      <c r="G44">
        <f t="shared" si="10"/>
        <v>27.4</v>
      </c>
      <c r="H44">
        <f t="shared" si="11"/>
        <v>6</v>
      </c>
      <c r="I44" t="str">
        <f t="shared" si="12"/>
        <v>+/-</v>
      </c>
      <c r="J44" t="str">
        <f t="shared" si="13"/>
        <v>0.5</v>
      </c>
      <c r="K44" s="1">
        <f t="shared" si="14"/>
        <v>0.303951367781155</v>
      </c>
      <c r="L44" s="1">
        <f t="shared" si="15"/>
        <v>1.2000000000000028</v>
      </c>
      <c r="M44" s="1">
        <f t="shared" si="16"/>
        <v>0.32736564177109445</v>
      </c>
      <c r="N44" s="1">
        <f t="shared" si="17"/>
        <v>3.6656259756150127</v>
      </c>
      <c r="O44" t="s">
        <v>49</v>
      </c>
    </row>
    <row r="45" spans="1:15" x14ac:dyDescent="0.35">
      <c r="A45" s="11">
        <v>35</v>
      </c>
      <c r="B45" s="10" t="s">
        <v>65</v>
      </c>
      <c r="C45" s="9">
        <v>27.3</v>
      </c>
      <c r="D45" s="8" t="s">
        <v>47</v>
      </c>
      <c r="E45" s="7" t="str">
        <f t="shared" si="9"/>
        <v>Significantly Different</v>
      </c>
      <c r="G45">
        <f t="shared" si="10"/>
        <v>27.3</v>
      </c>
      <c r="H45">
        <f t="shared" si="11"/>
        <v>6</v>
      </c>
      <c r="I45" t="str">
        <f t="shared" si="12"/>
        <v>+/-</v>
      </c>
      <c r="J45" t="str">
        <f t="shared" si="13"/>
        <v>0.5</v>
      </c>
      <c r="K45" s="1">
        <f t="shared" si="14"/>
        <v>0.303951367781155</v>
      </c>
      <c r="L45" s="1">
        <f t="shared" si="15"/>
        <v>1.3000000000000007</v>
      </c>
      <c r="M45" s="1">
        <f t="shared" si="16"/>
        <v>0.32736564177109445</v>
      </c>
      <c r="N45" s="1">
        <f t="shared" si="17"/>
        <v>3.9710948069162564</v>
      </c>
      <c r="O45" t="s">
        <v>46</v>
      </c>
    </row>
    <row r="46" spans="1:15" x14ac:dyDescent="0.35">
      <c r="A46" s="11">
        <v>35</v>
      </c>
      <c r="B46" s="10" t="s">
        <v>55</v>
      </c>
      <c r="C46" s="9">
        <v>27.3</v>
      </c>
      <c r="D46" s="8" t="s">
        <v>118</v>
      </c>
      <c r="E46" s="7" t="str">
        <f t="shared" si="9"/>
        <v>Significantly Different</v>
      </c>
      <c r="G46">
        <f t="shared" si="10"/>
        <v>27.3</v>
      </c>
      <c r="H46">
        <f t="shared" si="11"/>
        <v>6</v>
      </c>
      <c r="I46" t="str">
        <f t="shared" si="12"/>
        <v>+/-</v>
      </c>
      <c r="J46" t="str">
        <f t="shared" si="13"/>
        <v>1.2</v>
      </c>
      <c r="K46" s="1">
        <f t="shared" si="14"/>
        <v>0.72948328267477203</v>
      </c>
      <c r="L46" s="1">
        <f t="shared" si="15"/>
        <v>1.3000000000000007</v>
      </c>
      <c r="M46" s="1">
        <f t="shared" si="16"/>
        <v>0.73954559638884132</v>
      </c>
      <c r="N46" s="1">
        <f t="shared" si="17"/>
        <v>1.7578361717625337</v>
      </c>
      <c r="O46" t="s">
        <v>45</v>
      </c>
    </row>
    <row r="47" spans="1:15" x14ac:dyDescent="0.35">
      <c r="A47" s="11">
        <v>35</v>
      </c>
      <c r="B47" s="10" t="s">
        <v>24</v>
      </c>
      <c r="C47" s="9">
        <v>27.3</v>
      </c>
      <c r="D47" s="8" t="s">
        <v>41</v>
      </c>
      <c r="E47" s="7" t="str">
        <f t="shared" si="9"/>
        <v>Significantly Different</v>
      </c>
      <c r="G47">
        <f t="shared" si="10"/>
        <v>27.3</v>
      </c>
      <c r="H47">
        <f t="shared" si="11"/>
        <v>6</v>
      </c>
      <c r="I47" t="str">
        <f t="shared" si="12"/>
        <v>+/-</v>
      </c>
      <c r="J47" t="str">
        <f t="shared" si="13"/>
        <v>0.3</v>
      </c>
      <c r="K47" s="1">
        <f t="shared" si="14"/>
        <v>0.18237082066869301</v>
      </c>
      <c r="L47" s="1">
        <f t="shared" si="15"/>
        <v>1.3000000000000007</v>
      </c>
      <c r="M47" s="1">
        <f t="shared" si="16"/>
        <v>0.21918244835647352</v>
      </c>
      <c r="N47" s="1">
        <f t="shared" si="17"/>
        <v>5.9311318481382651</v>
      </c>
      <c r="O47" t="s">
        <v>43</v>
      </c>
    </row>
    <row r="48" spans="1:15" x14ac:dyDescent="0.35">
      <c r="A48" s="11">
        <v>38</v>
      </c>
      <c r="B48" s="10" t="s">
        <v>51</v>
      </c>
      <c r="C48" s="9">
        <v>27.2</v>
      </c>
      <c r="D48" s="8" t="s">
        <v>10</v>
      </c>
      <c r="E48" s="7" t="str">
        <f t="shared" si="9"/>
        <v>Significantly Different</v>
      </c>
      <c r="G48">
        <f t="shared" si="10"/>
        <v>27.2</v>
      </c>
      <c r="H48">
        <f t="shared" si="11"/>
        <v>6</v>
      </c>
      <c r="I48" t="str">
        <f t="shared" si="12"/>
        <v>+/-</v>
      </c>
      <c r="J48" t="str">
        <f t="shared" si="13"/>
        <v>0.6</v>
      </c>
      <c r="K48" s="1">
        <f t="shared" si="14"/>
        <v>0.36474164133738601</v>
      </c>
      <c r="L48" s="1">
        <f t="shared" si="15"/>
        <v>1.4000000000000021</v>
      </c>
      <c r="M48" s="1">
        <f t="shared" si="16"/>
        <v>0.38447144804478778</v>
      </c>
      <c r="N48" s="1">
        <f t="shared" si="17"/>
        <v>3.6413627256838943</v>
      </c>
      <c r="O48" t="s">
        <v>40</v>
      </c>
    </row>
    <row r="49" spans="1:15" x14ac:dyDescent="0.35">
      <c r="A49" s="11">
        <v>38</v>
      </c>
      <c r="B49" s="10" t="s">
        <v>57</v>
      </c>
      <c r="C49" s="9">
        <v>27.2</v>
      </c>
      <c r="D49" s="8" t="s">
        <v>12</v>
      </c>
      <c r="E49" s="7" t="str">
        <f t="shared" si="9"/>
        <v>Significantly Different</v>
      </c>
      <c r="G49">
        <f t="shared" si="10"/>
        <v>27.2</v>
      </c>
      <c r="H49">
        <f t="shared" si="11"/>
        <v>6</v>
      </c>
      <c r="I49" t="str">
        <f t="shared" si="12"/>
        <v>+/-</v>
      </c>
      <c r="J49" t="str">
        <f t="shared" si="13"/>
        <v>0.4</v>
      </c>
      <c r="K49" s="1">
        <f t="shared" si="14"/>
        <v>0.24316109422492402</v>
      </c>
      <c r="L49" s="1">
        <f t="shared" si="15"/>
        <v>1.4000000000000021</v>
      </c>
      <c r="M49" s="1">
        <f t="shared" si="16"/>
        <v>0.2718623680850808</v>
      </c>
      <c r="N49" s="1">
        <f t="shared" si="17"/>
        <v>5.1496645521820241</v>
      </c>
      <c r="O49" t="s">
        <v>38</v>
      </c>
    </row>
    <row r="50" spans="1:15" x14ac:dyDescent="0.35">
      <c r="A50" s="11">
        <v>40</v>
      </c>
      <c r="B50" s="10" t="s">
        <v>30</v>
      </c>
      <c r="C50" s="9">
        <v>27.1</v>
      </c>
      <c r="D50" s="8" t="s">
        <v>12</v>
      </c>
      <c r="E50" s="7" t="str">
        <f t="shared" si="9"/>
        <v>Significantly Different</v>
      </c>
      <c r="G50">
        <f t="shared" si="10"/>
        <v>27.1</v>
      </c>
      <c r="H50">
        <f t="shared" si="11"/>
        <v>6</v>
      </c>
      <c r="I50" t="str">
        <f t="shared" si="12"/>
        <v>+/-</v>
      </c>
      <c r="J50" t="str">
        <f t="shared" si="13"/>
        <v>0.4</v>
      </c>
      <c r="K50" s="1">
        <f t="shared" si="14"/>
        <v>0.24316109422492402</v>
      </c>
      <c r="L50" s="1">
        <f t="shared" si="15"/>
        <v>1.5</v>
      </c>
      <c r="M50" s="1">
        <f t="shared" si="16"/>
        <v>0.2718623680850808</v>
      </c>
      <c r="N50" s="1">
        <f t="shared" si="17"/>
        <v>5.517497734480731</v>
      </c>
      <c r="O50" t="s">
        <v>36</v>
      </c>
    </row>
    <row r="51" spans="1:15" x14ac:dyDescent="0.35">
      <c r="A51" s="11">
        <v>41</v>
      </c>
      <c r="B51" s="10" t="s">
        <v>21</v>
      </c>
      <c r="C51" s="9">
        <v>27</v>
      </c>
      <c r="D51" s="8" t="s">
        <v>122</v>
      </c>
      <c r="E51" s="7" t="str">
        <f t="shared" si="9"/>
        <v>Significantly Different</v>
      </c>
      <c r="G51">
        <f t="shared" si="10"/>
        <v>27</v>
      </c>
      <c r="H51">
        <f t="shared" si="11"/>
        <v>6</v>
      </c>
      <c r="I51" t="str">
        <f t="shared" si="12"/>
        <v>+/-</v>
      </c>
      <c r="J51" t="str">
        <f t="shared" si="13"/>
        <v>1.5</v>
      </c>
      <c r="K51" s="1">
        <f t="shared" si="14"/>
        <v>0.91185410334346506</v>
      </c>
      <c r="L51" s="1">
        <f t="shared" si="15"/>
        <v>1.6000000000000014</v>
      </c>
      <c r="M51" s="1">
        <f t="shared" si="16"/>
        <v>0.91992376598307335</v>
      </c>
      <c r="N51" s="1">
        <f t="shared" si="17"/>
        <v>1.7392745563977978</v>
      </c>
      <c r="O51" t="s">
        <v>34</v>
      </c>
    </row>
    <row r="52" spans="1:15" x14ac:dyDescent="0.35">
      <c r="A52" s="11">
        <v>42</v>
      </c>
      <c r="B52" s="10" t="s">
        <v>63</v>
      </c>
      <c r="C52" s="9">
        <v>26.7</v>
      </c>
      <c r="D52" s="8" t="s">
        <v>47</v>
      </c>
      <c r="E52" s="7" t="str">
        <f t="shared" si="9"/>
        <v>Significantly Different</v>
      </c>
      <c r="G52">
        <f t="shared" si="10"/>
        <v>26.7</v>
      </c>
      <c r="H52">
        <f t="shared" si="11"/>
        <v>6</v>
      </c>
      <c r="I52" t="str">
        <f t="shared" si="12"/>
        <v>+/-</v>
      </c>
      <c r="J52" t="str">
        <f t="shared" si="13"/>
        <v>0.5</v>
      </c>
      <c r="K52" s="1">
        <f t="shared" si="14"/>
        <v>0.303951367781155</v>
      </c>
      <c r="L52" s="1">
        <f t="shared" si="15"/>
        <v>1.9000000000000021</v>
      </c>
      <c r="M52" s="1">
        <f t="shared" si="16"/>
        <v>0.32736564177109445</v>
      </c>
      <c r="N52" s="1">
        <f t="shared" si="17"/>
        <v>5.8039077947237629</v>
      </c>
      <c r="O52" t="s">
        <v>32</v>
      </c>
    </row>
    <row r="53" spans="1:15" x14ac:dyDescent="0.35">
      <c r="A53" s="11">
        <v>42</v>
      </c>
      <c r="B53" s="10" t="s">
        <v>54</v>
      </c>
      <c r="C53" s="9">
        <v>26.7</v>
      </c>
      <c r="D53" s="8" t="s">
        <v>47</v>
      </c>
      <c r="E53" s="7" t="str">
        <f t="shared" si="9"/>
        <v>Significantly Different</v>
      </c>
      <c r="G53">
        <f t="shared" si="10"/>
        <v>26.7</v>
      </c>
      <c r="H53">
        <f t="shared" si="11"/>
        <v>6</v>
      </c>
      <c r="I53" t="str">
        <f t="shared" si="12"/>
        <v>+/-</v>
      </c>
      <c r="J53" t="str">
        <f t="shared" si="13"/>
        <v>0.5</v>
      </c>
      <c r="K53" s="1">
        <f t="shared" si="14"/>
        <v>0.303951367781155</v>
      </c>
      <c r="L53" s="1">
        <f t="shared" si="15"/>
        <v>1.9000000000000021</v>
      </c>
      <c r="M53" s="1">
        <f t="shared" si="16"/>
        <v>0.32736564177109445</v>
      </c>
      <c r="N53" s="1">
        <f t="shared" si="17"/>
        <v>5.8039077947237629</v>
      </c>
      <c r="O53" t="s">
        <v>30</v>
      </c>
    </row>
    <row r="54" spans="1:15" x14ac:dyDescent="0.35">
      <c r="A54" s="11">
        <v>44</v>
      </c>
      <c r="B54" s="10" t="s">
        <v>44</v>
      </c>
      <c r="C54" s="9">
        <v>26.5</v>
      </c>
      <c r="D54" s="8" t="s">
        <v>122</v>
      </c>
      <c r="E54" s="7" t="str">
        <f t="shared" si="9"/>
        <v>Significantly Different</v>
      </c>
      <c r="G54">
        <f t="shared" si="10"/>
        <v>26.5</v>
      </c>
      <c r="H54">
        <f t="shared" si="11"/>
        <v>6</v>
      </c>
      <c r="I54" t="str">
        <f t="shared" si="12"/>
        <v>+/-</v>
      </c>
      <c r="J54" t="str">
        <f t="shared" si="13"/>
        <v>1.5</v>
      </c>
      <c r="K54" s="1">
        <f t="shared" si="14"/>
        <v>0.91185410334346506</v>
      </c>
      <c r="L54" s="1">
        <f t="shared" si="15"/>
        <v>2.1000000000000014</v>
      </c>
      <c r="M54" s="1">
        <f t="shared" si="16"/>
        <v>0.91992376598307335</v>
      </c>
      <c r="N54" s="1">
        <f t="shared" si="17"/>
        <v>2.2827978552721091</v>
      </c>
      <c r="O54" t="s">
        <v>24</v>
      </c>
    </row>
    <row r="55" spans="1:15" x14ac:dyDescent="0.35">
      <c r="A55" s="11">
        <v>44</v>
      </c>
      <c r="B55" s="10" t="s">
        <v>66</v>
      </c>
      <c r="C55" s="9">
        <v>26.5</v>
      </c>
      <c r="D55" s="8" t="s">
        <v>41</v>
      </c>
      <c r="E55" s="7" t="str">
        <f t="shared" si="9"/>
        <v>Significantly Different</v>
      </c>
      <c r="G55">
        <f t="shared" si="10"/>
        <v>26.5</v>
      </c>
      <c r="H55">
        <f t="shared" si="11"/>
        <v>6</v>
      </c>
      <c r="I55" t="str">
        <f t="shared" si="12"/>
        <v>+/-</v>
      </c>
      <c r="J55" t="str">
        <f t="shared" si="13"/>
        <v>0.3</v>
      </c>
      <c r="K55" s="1">
        <f t="shared" si="14"/>
        <v>0.18237082066869301</v>
      </c>
      <c r="L55" s="1">
        <f t="shared" si="15"/>
        <v>2.1000000000000014</v>
      </c>
      <c r="M55" s="1">
        <f t="shared" si="16"/>
        <v>0.21918244835647352</v>
      </c>
      <c r="N55" s="1">
        <f t="shared" si="17"/>
        <v>9.581059139300276</v>
      </c>
      <c r="O55" t="s">
        <v>27</v>
      </c>
    </row>
    <row r="56" spans="1:15" x14ac:dyDescent="0.35">
      <c r="A56" s="11">
        <v>44</v>
      </c>
      <c r="B56" s="10" t="s">
        <v>64</v>
      </c>
      <c r="C56" s="9">
        <v>26.5</v>
      </c>
      <c r="D56" s="8" t="s">
        <v>47</v>
      </c>
      <c r="E56" s="7" t="str">
        <f t="shared" si="9"/>
        <v>Significantly Different</v>
      </c>
      <c r="G56">
        <f t="shared" si="10"/>
        <v>26.5</v>
      </c>
      <c r="H56">
        <f t="shared" si="11"/>
        <v>6</v>
      </c>
      <c r="I56" t="str">
        <f t="shared" si="12"/>
        <v>+/-</v>
      </c>
      <c r="J56" t="str">
        <f t="shared" si="13"/>
        <v>0.5</v>
      </c>
      <c r="K56" s="1">
        <f t="shared" si="14"/>
        <v>0.303951367781155</v>
      </c>
      <c r="L56" s="1">
        <f t="shared" si="15"/>
        <v>2.1000000000000014</v>
      </c>
      <c r="M56" s="1">
        <f t="shared" si="16"/>
        <v>0.32736564177109445</v>
      </c>
      <c r="N56" s="1">
        <f t="shared" si="17"/>
        <v>6.414845457326261</v>
      </c>
      <c r="O56" t="s">
        <v>25</v>
      </c>
    </row>
    <row r="57" spans="1:15" x14ac:dyDescent="0.35">
      <c r="A57" s="11">
        <v>47</v>
      </c>
      <c r="B57" s="10" t="s">
        <v>43</v>
      </c>
      <c r="C57" s="9">
        <v>26.4</v>
      </c>
      <c r="D57" s="8" t="s">
        <v>41</v>
      </c>
      <c r="E57" s="7" t="str">
        <f t="shared" si="9"/>
        <v>Significantly Different</v>
      </c>
      <c r="G57">
        <f t="shared" si="10"/>
        <v>26.4</v>
      </c>
      <c r="H57">
        <f t="shared" si="11"/>
        <v>6</v>
      </c>
      <c r="I57" t="str">
        <f t="shared" si="12"/>
        <v>+/-</v>
      </c>
      <c r="J57" t="str">
        <f t="shared" si="13"/>
        <v>0.3</v>
      </c>
      <c r="K57" s="1">
        <f t="shared" si="14"/>
        <v>0.18237082066869301</v>
      </c>
      <c r="L57" s="1">
        <f t="shared" si="15"/>
        <v>2.2000000000000028</v>
      </c>
      <c r="M57" s="1">
        <f t="shared" si="16"/>
        <v>0.21918244835647352</v>
      </c>
      <c r="N57" s="1">
        <f t="shared" si="17"/>
        <v>10.037300050695533</v>
      </c>
      <c r="O57" t="s">
        <v>22</v>
      </c>
    </row>
    <row r="58" spans="1:15" x14ac:dyDescent="0.35">
      <c r="A58" s="11">
        <v>48</v>
      </c>
      <c r="B58" s="10" t="s">
        <v>58</v>
      </c>
      <c r="C58" s="9">
        <v>25.9</v>
      </c>
      <c r="D58" s="8" t="s">
        <v>12</v>
      </c>
      <c r="E58" s="7" t="str">
        <f t="shared" si="9"/>
        <v>Significantly Different</v>
      </c>
      <c r="G58">
        <f t="shared" si="10"/>
        <v>25.9</v>
      </c>
      <c r="H58">
        <f t="shared" si="11"/>
        <v>6</v>
      </c>
      <c r="I58" t="str">
        <f t="shared" si="12"/>
        <v>+/-</v>
      </c>
      <c r="J58" t="str">
        <f t="shared" si="13"/>
        <v>0.4</v>
      </c>
      <c r="K58" s="1">
        <f t="shared" si="14"/>
        <v>0.24316109422492402</v>
      </c>
      <c r="L58" s="1">
        <f t="shared" si="15"/>
        <v>2.7000000000000028</v>
      </c>
      <c r="M58" s="1">
        <f t="shared" si="16"/>
        <v>0.2718623680850808</v>
      </c>
      <c r="N58" s="1">
        <f t="shared" si="17"/>
        <v>9.9314959220653272</v>
      </c>
      <c r="O58" t="s">
        <v>19</v>
      </c>
    </row>
    <row r="59" spans="1:15" x14ac:dyDescent="0.35">
      <c r="A59" s="11">
        <v>48</v>
      </c>
      <c r="B59" s="10" t="s">
        <v>67</v>
      </c>
      <c r="C59" s="9">
        <v>25.9</v>
      </c>
      <c r="D59" s="8" t="s">
        <v>47</v>
      </c>
      <c r="E59" s="7" t="str">
        <f t="shared" si="9"/>
        <v>Significantly Different</v>
      </c>
      <c r="G59">
        <f t="shared" si="10"/>
        <v>25.9</v>
      </c>
      <c r="H59">
        <f t="shared" si="11"/>
        <v>6</v>
      </c>
      <c r="I59" t="str">
        <f t="shared" si="12"/>
        <v>+/-</v>
      </c>
      <c r="J59" t="str">
        <f t="shared" si="13"/>
        <v>0.5</v>
      </c>
      <c r="K59" s="1">
        <f t="shared" si="14"/>
        <v>0.303951367781155</v>
      </c>
      <c r="L59" s="1">
        <f t="shared" si="15"/>
        <v>2.7000000000000028</v>
      </c>
      <c r="M59" s="1">
        <f t="shared" si="16"/>
        <v>0.32736564177109445</v>
      </c>
      <c r="N59" s="1">
        <f t="shared" si="17"/>
        <v>8.2476584451337676</v>
      </c>
      <c r="O59" t="s">
        <v>16</v>
      </c>
    </row>
    <row r="60" spans="1:15" x14ac:dyDescent="0.35">
      <c r="A60" s="11">
        <v>50</v>
      </c>
      <c r="B60" s="10" t="s">
        <v>11</v>
      </c>
      <c r="C60" s="9">
        <v>25.8</v>
      </c>
      <c r="D60" s="8" t="s">
        <v>127</v>
      </c>
      <c r="E60" s="7" t="str">
        <f t="shared" si="9"/>
        <v>Significantly Different</v>
      </c>
      <c r="G60">
        <f t="shared" si="10"/>
        <v>25.8</v>
      </c>
      <c r="H60">
        <f t="shared" si="11"/>
        <v>6</v>
      </c>
      <c r="I60" t="str">
        <f t="shared" si="12"/>
        <v>+/-</v>
      </c>
      <c r="J60" t="str">
        <f t="shared" si="13"/>
        <v>2.1</v>
      </c>
      <c r="K60" s="1">
        <f t="shared" si="14"/>
        <v>1.2765957446808511</v>
      </c>
      <c r="L60" s="1">
        <f t="shared" si="15"/>
        <v>2.8000000000000007</v>
      </c>
      <c r="M60" s="1">
        <f t="shared" si="16"/>
        <v>1.2823722255154399</v>
      </c>
      <c r="N60" s="1">
        <f t="shared" si="17"/>
        <v>2.1834534032227357</v>
      </c>
      <c r="O60" t="s">
        <v>14</v>
      </c>
    </row>
    <row r="61" spans="1:15" x14ac:dyDescent="0.35">
      <c r="A61" s="11">
        <v>51</v>
      </c>
      <c r="B61" s="10" t="s">
        <v>27</v>
      </c>
      <c r="C61" s="9">
        <v>24.5</v>
      </c>
      <c r="D61" s="8" t="s">
        <v>12</v>
      </c>
      <c r="E61" s="7" t="str">
        <f t="shared" si="9"/>
        <v>Significantly Different</v>
      </c>
      <c r="G61">
        <f t="shared" si="10"/>
        <v>24.5</v>
      </c>
      <c r="H61">
        <f t="shared" si="11"/>
        <v>6</v>
      </c>
      <c r="I61" t="str">
        <f t="shared" si="12"/>
        <v>+/-</v>
      </c>
      <c r="J61" t="str">
        <f t="shared" si="13"/>
        <v>0.4</v>
      </c>
      <c r="K61" s="1">
        <f t="shared" si="14"/>
        <v>0.24316109422492402</v>
      </c>
      <c r="L61" s="1">
        <f t="shared" si="15"/>
        <v>4.1000000000000014</v>
      </c>
      <c r="M61" s="1">
        <f t="shared" si="16"/>
        <v>0.2718623680850808</v>
      </c>
      <c r="N61" s="1">
        <f t="shared" si="17"/>
        <v>15.081160474247337</v>
      </c>
      <c r="O61" t="s">
        <v>11</v>
      </c>
    </row>
    <row r="62" spans="1:15" ht="15" thickBot="1" x14ac:dyDescent="0.4">
      <c r="A62" s="6"/>
      <c r="B62" s="5" t="s">
        <v>9</v>
      </c>
      <c r="C62" s="4">
        <v>33.1</v>
      </c>
      <c r="D62" s="3" t="s">
        <v>118</v>
      </c>
      <c r="E62" s="2" t="str">
        <f t="shared" si="9"/>
        <v>Significantly Different</v>
      </c>
      <c r="G62">
        <f t="shared" si="10"/>
        <v>33.1</v>
      </c>
      <c r="H62">
        <f t="shared" si="11"/>
        <v>6</v>
      </c>
      <c r="I62" t="str">
        <f t="shared" si="12"/>
        <v>+/-</v>
      </c>
      <c r="J62" t="str">
        <f t="shared" si="13"/>
        <v>1.2</v>
      </c>
      <c r="K62" s="1">
        <f t="shared" si="14"/>
        <v>0.72948328267477203</v>
      </c>
      <c r="L62" s="1">
        <f t="shared" si="15"/>
        <v>-4.5</v>
      </c>
      <c r="M62" s="1">
        <f t="shared" si="16"/>
        <v>0.73954559638884132</v>
      </c>
      <c r="N62" s="1">
        <f t="shared" si="17"/>
        <v>-6.0848175176395367</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74" priority="1" operator="equal">
      <formula>"OTHER ERROR"</formula>
    </cfRule>
    <cfRule type="cellIs" dxfId="273" priority="2" operator="equal">
      <formula>"Statistical Test not applicable"</formula>
    </cfRule>
    <cfRule type="cellIs" dxfId="272" priority="3" operator="equal">
      <formula>"Geography Selected"</formula>
    </cfRule>
  </conditionalFormatting>
  <conditionalFormatting sqref="E10:J62">
    <cfRule type="cellIs" dxfId="271" priority="4" operator="equal">
      <formula>"Not Significantly Different"</formula>
    </cfRule>
  </conditionalFormatting>
  <conditionalFormatting sqref="F10:J62">
    <cfRule type="cellIs" dxfId="2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B1B2A82-AA81-40DA-A36F-4F454E09176D}">
      <formula1>$O$10:$O$62</formula1>
    </dataValidation>
  </dataValidation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F7A0-E72A-46B0-8B4F-290CE630BC66}">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228</v>
      </c>
    </row>
    <row r="2" spans="1:16" x14ac:dyDescent="0.35">
      <c r="A2" s="25" t="s">
        <v>92</v>
      </c>
      <c r="B2" t="s">
        <v>227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14.9</v>
      </c>
      <c r="C6" t="s">
        <v>86</v>
      </c>
      <c r="H6" s="13" t="s">
        <v>85</v>
      </c>
      <c r="I6">
        <f>VLOOKUP($B$4,$B$9:$K$62,6,FALSE)</f>
        <v>14.9</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14.9</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14.9</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44</v>
      </c>
      <c r="C11" s="9">
        <v>23.5</v>
      </c>
      <c r="D11" s="12" t="s">
        <v>131</v>
      </c>
      <c r="E11" s="7" t="str">
        <f t="shared" si="0"/>
        <v>Significantly Different</v>
      </c>
      <c r="G11">
        <f t="shared" si="1"/>
        <v>23.5</v>
      </c>
      <c r="H11">
        <f t="shared" si="2"/>
        <v>6</v>
      </c>
      <c r="I11" t="str">
        <f t="shared" si="3"/>
        <v>+/-</v>
      </c>
      <c r="J11" t="str">
        <f t="shared" si="4"/>
        <v>4.9</v>
      </c>
      <c r="K11" s="1">
        <f t="shared" si="5"/>
        <v>2.9787234042553195</v>
      </c>
      <c r="L11" s="1">
        <f t="shared" si="6"/>
        <v>-8.6</v>
      </c>
      <c r="M11" s="1">
        <f t="shared" si="7"/>
        <v>2.9812036073530037</v>
      </c>
      <c r="N11" s="1">
        <f t="shared" si="8"/>
        <v>-2.8847409075946673</v>
      </c>
      <c r="O11" t="s">
        <v>51</v>
      </c>
    </row>
    <row r="12" spans="1:16" x14ac:dyDescent="0.35">
      <c r="A12" s="11">
        <v>2</v>
      </c>
      <c r="B12" s="10" t="s">
        <v>27</v>
      </c>
      <c r="C12" s="9">
        <v>22.3</v>
      </c>
      <c r="D12" s="8" t="s">
        <v>144</v>
      </c>
      <c r="E12" s="7" t="str">
        <f t="shared" si="0"/>
        <v>Significantly Different</v>
      </c>
      <c r="G12">
        <f t="shared" si="1"/>
        <v>22.3</v>
      </c>
      <c r="H12">
        <f t="shared" si="2"/>
        <v>6</v>
      </c>
      <c r="I12" t="str">
        <f t="shared" si="3"/>
        <v>+/-</v>
      </c>
      <c r="J12" t="str">
        <f t="shared" si="4"/>
        <v>2.2</v>
      </c>
      <c r="K12" s="1">
        <f t="shared" si="5"/>
        <v>1.3373860182370823</v>
      </c>
      <c r="L12" s="1">
        <f t="shared" si="6"/>
        <v>-7.4</v>
      </c>
      <c r="M12" s="1">
        <f t="shared" si="7"/>
        <v>1.3429010355242872</v>
      </c>
      <c r="N12" s="1">
        <f t="shared" si="8"/>
        <v>-5.5104581828778896</v>
      </c>
      <c r="O12" t="s">
        <v>44</v>
      </c>
    </row>
    <row r="13" spans="1:16" x14ac:dyDescent="0.35">
      <c r="A13" s="11">
        <v>3</v>
      </c>
      <c r="B13" s="10" t="s">
        <v>59</v>
      </c>
      <c r="C13" s="9">
        <v>19.8</v>
      </c>
      <c r="D13" s="8" t="s">
        <v>143</v>
      </c>
      <c r="E13" s="7" t="str">
        <f t="shared" si="0"/>
        <v>Significantly Different</v>
      </c>
      <c r="G13">
        <f t="shared" si="1"/>
        <v>19.8</v>
      </c>
      <c r="H13">
        <f t="shared" si="2"/>
        <v>6</v>
      </c>
      <c r="I13" t="str">
        <f t="shared" si="3"/>
        <v>+/-</v>
      </c>
      <c r="J13" t="str">
        <f t="shared" si="4"/>
        <v>1.9</v>
      </c>
      <c r="K13" s="1">
        <f t="shared" si="5"/>
        <v>1.1550151975683889</v>
      </c>
      <c r="L13" s="1">
        <f t="shared" si="6"/>
        <v>-4.9000000000000004</v>
      </c>
      <c r="M13" s="1">
        <f t="shared" si="7"/>
        <v>1.1613965455649118</v>
      </c>
      <c r="N13" s="1">
        <f t="shared" si="8"/>
        <v>-4.2190585280384179</v>
      </c>
      <c r="O13" t="s">
        <v>42</v>
      </c>
    </row>
    <row r="14" spans="1:16" x14ac:dyDescent="0.35">
      <c r="A14" s="11">
        <v>4</v>
      </c>
      <c r="B14" s="10" t="s">
        <v>58</v>
      </c>
      <c r="C14" s="9">
        <v>19.7</v>
      </c>
      <c r="D14" s="8" t="s">
        <v>155</v>
      </c>
      <c r="E14" s="7" t="str">
        <f t="shared" si="0"/>
        <v>Significantly Different</v>
      </c>
      <c r="G14">
        <f t="shared" si="1"/>
        <v>19.7</v>
      </c>
      <c r="H14">
        <f t="shared" si="2"/>
        <v>6</v>
      </c>
      <c r="I14" t="str">
        <f t="shared" si="3"/>
        <v>+/-</v>
      </c>
      <c r="J14" t="str">
        <f t="shared" si="4"/>
        <v>2.5</v>
      </c>
      <c r="K14" s="1">
        <f t="shared" si="5"/>
        <v>1.519756838905775</v>
      </c>
      <c r="L14" s="1">
        <f t="shared" si="6"/>
        <v>-4.7999999999999989</v>
      </c>
      <c r="M14" s="1">
        <f t="shared" si="7"/>
        <v>1.5246123044357995</v>
      </c>
      <c r="N14" s="1">
        <f t="shared" si="8"/>
        <v>-3.148341375728497</v>
      </c>
      <c r="O14" t="s">
        <v>58</v>
      </c>
    </row>
    <row r="15" spans="1:16" x14ac:dyDescent="0.35">
      <c r="A15" s="11">
        <v>5</v>
      </c>
      <c r="B15" s="10" t="s">
        <v>46</v>
      </c>
      <c r="C15" s="9">
        <v>19.600000000000001</v>
      </c>
      <c r="D15" s="8" t="s">
        <v>138</v>
      </c>
      <c r="E15" s="7" t="str">
        <f t="shared" si="0"/>
        <v>Significantly Different</v>
      </c>
      <c r="G15">
        <f t="shared" si="1"/>
        <v>19.600000000000001</v>
      </c>
      <c r="H15">
        <f t="shared" si="2"/>
        <v>6</v>
      </c>
      <c r="I15" t="str">
        <f t="shared" si="3"/>
        <v>+/-</v>
      </c>
      <c r="J15" t="str">
        <f t="shared" si="4"/>
        <v>4.6</v>
      </c>
      <c r="K15" s="1">
        <f t="shared" si="5"/>
        <v>2.7963525835866259</v>
      </c>
      <c r="L15" s="1">
        <f t="shared" si="6"/>
        <v>-4.7000000000000011</v>
      </c>
      <c r="M15" s="1">
        <f t="shared" si="7"/>
        <v>2.7989943910568598</v>
      </c>
      <c r="N15" s="1">
        <f t="shared" si="8"/>
        <v>-1.6791744974613361</v>
      </c>
      <c r="O15" t="s">
        <v>18</v>
      </c>
    </row>
    <row r="16" spans="1:16" x14ac:dyDescent="0.35">
      <c r="A16" s="11">
        <v>5</v>
      </c>
      <c r="B16" s="10" t="s">
        <v>43</v>
      </c>
      <c r="C16" s="9">
        <v>19.600000000000001</v>
      </c>
      <c r="D16" s="8" t="s">
        <v>120</v>
      </c>
      <c r="E16" s="7" t="str">
        <f t="shared" si="0"/>
        <v>Significantly Different</v>
      </c>
      <c r="G16">
        <f t="shared" si="1"/>
        <v>19.600000000000001</v>
      </c>
      <c r="H16">
        <f t="shared" si="2"/>
        <v>6</v>
      </c>
      <c r="I16" t="str">
        <f t="shared" si="3"/>
        <v>+/-</v>
      </c>
      <c r="J16" t="str">
        <f t="shared" si="4"/>
        <v>2.0</v>
      </c>
      <c r="K16" s="1">
        <f t="shared" si="5"/>
        <v>1.21580547112462</v>
      </c>
      <c r="L16" s="1">
        <f t="shared" si="6"/>
        <v>-4.7000000000000011</v>
      </c>
      <c r="M16" s="1">
        <f t="shared" si="7"/>
        <v>1.2218693764280717</v>
      </c>
      <c r="N16" s="1">
        <f t="shared" si="8"/>
        <v>-3.8465650180542665</v>
      </c>
      <c r="O16" t="s">
        <v>59</v>
      </c>
    </row>
    <row r="17" spans="1:15" x14ac:dyDescent="0.35">
      <c r="A17" s="11">
        <v>7</v>
      </c>
      <c r="B17" s="10" t="s">
        <v>15</v>
      </c>
      <c r="C17" s="9">
        <v>18.8</v>
      </c>
      <c r="D17" s="8" t="s">
        <v>183</v>
      </c>
      <c r="E17" s="7" t="str">
        <f t="shared" si="0"/>
        <v>Significantly Different</v>
      </c>
      <c r="G17">
        <f t="shared" si="1"/>
        <v>18.8</v>
      </c>
      <c r="H17">
        <f t="shared" si="2"/>
        <v>6</v>
      </c>
      <c r="I17" t="str">
        <f t="shared" si="3"/>
        <v>+/-</v>
      </c>
      <c r="J17" t="str">
        <f t="shared" si="4"/>
        <v>3.8</v>
      </c>
      <c r="K17" s="1">
        <f t="shared" si="5"/>
        <v>2.3100303951367778</v>
      </c>
      <c r="L17" s="1">
        <f t="shared" si="6"/>
        <v>-3.9000000000000004</v>
      </c>
      <c r="M17" s="1">
        <f t="shared" si="7"/>
        <v>2.3132276705702668</v>
      </c>
      <c r="N17" s="1">
        <f t="shared" si="8"/>
        <v>-1.685955969495452</v>
      </c>
      <c r="O17" t="s">
        <v>53</v>
      </c>
    </row>
    <row r="18" spans="1:15" x14ac:dyDescent="0.35">
      <c r="A18" s="11">
        <v>8</v>
      </c>
      <c r="B18" s="10" t="s">
        <v>11</v>
      </c>
      <c r="C18" s="9">
        <v>18.399999999999999</v>
      </c>
      <c r="D18" s="8" t="s">
        <v>148</v>
      </c>
      <c r="E18" s="7" t="str">
        <f t="shared" si="0"/>
        <v>Not Significantly Different</v>
      </c>
      <c r="G18">
        <f t="shared" si="1"/>
        <v>18.399999999999999</v>
      </c>
      <c r="H18">
        <f t="shared" si="2"/>
        <v>6</v>
      </c>
      <c r="I18" t="str">
        <f t="shared" si="3"/>
        <v>+/-</v>
      </c>
      <c r="J18" t="str">
        <f t="shared" si="4"/>
        <v>5.0</v>
      </c>
      <c r="K18" s="1">
        <f t="shared" si="5"/>
        <v>3.0395136778115499</v>
      </c>
      <c r="L18" s="1">
        <f t="shared" si="6"/>
        <v>-3.4999999999999982</v>
      </c>
      <c r="M18" s="1">
        <f t="shared" si="7"/>
        <v>3.0419443168867604</v>
      </c>
      <c r="N18" s="1">
        <f t="shared" si="8"/>
        <v>-1.1505799039681401</v>
      </c>
      <c r="O18" t="s">
        <v>48</v>
      </c>
    </row>
    <row r="19" spans="1:15" x14ac:dyDescent="0.35">
      <c r="A19" s="11">
        <v>9</v>
      </c>
      <c r="B19" s="10" t="s">
        <v>51</v>
      </c>
      <c r="C19" s="9">
        <v>18</v>
      </c>
      <c r="D19" s="8" t="s">
        <v>143</v>
      </c>
      <c r="E19" s="7" t="str">
        <f t="shared" si="0"/>
        <v>Significantly Different</v>
      </c>
      <c r="G19">
        <f t="shared" si="1"/>
        <v>18</v>
      </c>
      <c r="H19">
        <f t="shared" si="2"/>
        <v>6</v>
      </c>
      <c r="I19" t="str">
        <f t="shared" si="3"/>
        <v>+/-</v>
      </c>
      <c r="J19" t="str">
        <f t="shared" si="4"/>
        <v>1.9</v>
      </c>
      <c r="K19" s="1">
        <f t="shared" si="5"/>
        <v>1.1550151975683889</v>
      </c>
      <c r="L19" s="1">
        <f t="shared" si="6"/>
        <v>-3.0999999999999996</v>
      </c>
      <c r="M19" s="1">
        <f t="shared" si="7"/>
        <v>1.1613965455649118</v>
      </c>
      <c r="N19" s="1">
        <f t="shared" si="8"/>
        <v>-2.6692002932487946</v>
      </c>
      <c r="O19" t="s">
        <v>15</v>
      </c>
    </row>
    <row r="20" spans="1:15" x14ac:dyDescent="0.35">
      <c r="A20" s="11">
        <v>10</v>
      </c>
      <c r="B20" s="10" t="s">
        <v>57</v>
      </c>
      <c r="C20" s="9">
        <v>17.5</v>
      </c>
      <c r="D20" s="12" t="s">
        <v>147</v>
      </c>
      <c r="E20" s="7" t="str">
        <f t="shared" si="0"/>
        <v>Significantly Different</v>
      </c>
      <c r="G20">
        <f t="shared" si="1"/>
        <v>17.5</v>
      </c>
      <c r="H20">
        <f t="shared" si="2"/>
        <v>6</v>
      </c>
      <c r="I20" t="str">
        <f t="shared" si="3"/>
        <v>+/-</v>
      </c>
      <c r="J20" t="str">
        <f t="shared" si="4"/>
        <v>1.8</v>
      </c>
      <c r="K20" s="1">
        <f t="shared" si="5"/>
        <v>1.094224924012158</v>
      </c>
      <c r="L20" s="1">
        <f t="shared" si="6"/>
        <v>-2.5999999999999996</v>
      </c>
      <c r="M20" s="1">
        <f t="shared" si="7"/>
        <v>1.1009586794088044</v>
      </c>
      <c r="N20" s="1">
        <f t="shared" si="8"/>
        <v>-2.3615781851105933</v>
      </c>
      <c r="O20" t="s">
        <v>37</v>
      </c>
    </row>
    <row r="21" spans="1:15" x14ac:dyDescent="0.35">
      <c r="A21" s="11">
        <v>11</v>
      </c>
      <c r="B21" s="10" t="s">
        <v>66</v>
      </c>
      <c r="C21" s="9">
        <v>17.399999999999999</v>
      </c>
      <c r="D21" s="8" t="s">
        <v>121</v>
      </c>
      <c r="E21" s="7" t="str">
        <f t="shared" si="0"/>
        <v>Significantly Different</v>
      </c>
      <c r="G21">
        <f t="shared" si="1"/>
        <v>17.399999999999999</v>
      </c>
      <c r="H21">
        <f t="shared" si="2"/>
        <v>6</v>
      </c>
      <c r="I21" t="str">
        <f t="shared" si="3"/>
        <v>+/-</v>
      </c>
      <c r="J21" t="str">
        <f t="shared" si="4"/>
        <v>1.4</v>
      </c>
      <c r="K21" s="1">
        <f t="shared" si="5"/>
        <v>0.85106382978723394</v>
      </c>
      <c r="L21" s="1">
        <f t="shared" si="6"/>
        <v>-2.4999999999999982</v>
      </c>
      <c r="M21" s="1">
        <f t="shared" si="7"/>
        <v>0.8597042932359239</v>
      </c>
      <c r="N21" s="1">
        <f t="shared" si="8"/>
        <v>-2.907976637629675</v>
      </c>
      <c r="O21" t="s">
        <v>29</v>
      </c>
    </row>
    <row r="22" spans="1:15" x14ac:dyDescent="0.35">
      <c r="A22" s="11">
        <v>12</v>
      </c>
      <c r="B22" s="10" t="s">
        <v>30</v>
      </c>
      <c r="C22" s="9">
        <v>17.3</v>
      </c>
      <c r="D22" s="8" t="s">
        <v>118</v>
      </c>
      <c r="E22" s="7" t="str">
        <f t="shared" si="0"/>
        <v>Significantly Different</v>
      </c>
      <c r="G22">
        <f t="shared" si="1"/>
        <v>17.3</v>
      </c>
      <c r="H22">
        <f t="shared" si="2"/>
        <v>6</v>
      </c>
      <c r="I22" t="str">
        <f t="shared" si="3"/>
        <v>+/-</v>
      </c>
      <c r="J22" t="str">
        <f t="shared" si="4"/>
        <v>1.2</v>
      </c>
      <c r="K22" s="1">
        <f t="shared" si="5"/>
        <v>0.72948328267477203</v>
      </c>
      <c r="L22" s="1">
        <f t="shared" si="6"/>
        <v>-2.4000000000000004</v>
      </c>
      <c r="M22" s="1">
        <f t="shared" si="7"/>
        <v>0.73954559638884132</v>
      </c>
      <c r="N22" s="1">
        <f t="shared" si="8"/>
        <v>-3.2452360094077535</v>
      </c>
      <c r="O22" t="s">
        <v>13</v>
      </c>
    </row>
    <row r="23" spans="1:15" x14ac:dyDescent="0.35">
      <c r="A23" s="11">
        <v>13</v>
      </c>
      <c r="B23" s="10" t="s">
        <v>64</v>
      </c>
      <c r="C23" s="9">
        <v>17.2</v>
      </c>
      <c r="D23" s="8" t="s">
        <v>120</v>
      </c>
      <c r="E23" s="7" t="str">
        <f t="shared" si="0"/>
        <v>Significantly Different</v>
      </c>
      <c r="G23">
        <f t="shared" si="1"/>
        <v>17.2</v>
      </c>
      <c r="H23">
        <f t="shared" si="2"/>
        <v>6</v>
      </c>
      <c r="I23" t="str">
        <f t="shared" si="3"/>
        <v>+/-</v>
      </c>
      <c r="J23" t="str">
        <f t="shared" si="4"/>
        <v>2.0</v>
      </c>
      <c r="K23" s="1">
        <f t="shared" si="5"/>
        <v>1.21580547112462</v>
      </c>
      <c r="L23" s="1">
        <f t="shared" si="6"/>
        <v>-2.2999999999999989</v>
      </c>
      <c r="M23" s="1">
        <f t="shared" si="7"/>
        <v>1.2218693764280717</v>
      </c>
      <c r="N23" s="1">
        <f t="shared" si="8"/>
        <v>-1.8823616045797462</v>
      </c>
      <c r="O23" t="s">
        <v>67</v>
      </c>
    </row>
    <row r="24" spans="1:15" x14ac:dyDescent="0.35">
      <c r="A24" s="11">
        <v>14</v>
      </c>
      <c r="B24" s="10" t="s">
        <v>67</v>
      </c>
      <c r="C24" s="9">
        <v>17</v>
      </c>
      <c r="D24" s="8" t="s">
        <v>146</v>
      </c>
      <c r="E24" s="7" t="str">
        <f t="shared" si="0"/>
        <v>Not Significantly Different</v>
      </c>
      <c r="G24">
        <f t="shared" si="1"/>
        <v>17</v>
      </c>
      <c r="H24">
        <f t="shared" si="2"/>
        <v>6</v>
      </c>
      <c r="I24" t="str">
        <f t="shared" si="3"/>
        <v>+/-</v>
      </c>
      <c r="J24" t="str">
        <f t="shared" si="4"/>
        <v>2.7</v>
      </c>
      <c r="K24" s="1">
        <f t="shared" si="5"/>
        <v>1.6413373860182372</v>
      </c>
      <c r="L24" s="1">
        <f t="shared" si="6"/>
        <v>-2.0999999999999996</v>
      </c>
      <c r="M24" s="1">
        <f t="shared" si="7"/>
        <v>1.6458342092013234</v>
      </c>
      <c r="N24" s="1">
        <f t="shared" si="8"/>
        <v>-1.2759486880632223</v>
      </c>
      <c r="O24" t="s">
        <v>50</v>
      </c>
    </row>
    <row r="25" spans="1:15" x14ac:dyDescent="0.35">
      <c r="A25" s="11">
        <v>15</v>
      </c>
      <c r="B25" s="10" t="s">
        <v>28</v>
      </c>
      <c r="C25" s="9">
        <v>16.899999999999999</v>
      </c>
      <c r="D25" s="8" t="s">
        <v>161</v>
      </c>
      <c r="E25" s="7" t="str">
        <f t="shared" si="0"/>
        <v>Not Significantly Different</v>
      </c>
      <c r="G25">
        <f t="shared" si="1"/>
        <v>16.899999999999999</v>
      </c>
      <c r="H25">
        <f t="shared" si="2"/>
        <v>6</v>
      </c>
      <c r="I25" t="str">
        <f t="shared" si="3"/>
        <v>+/-</v>
      </c>
      <c r="J25" t="str">
        <f t="shared" si="4"/>
        <v>2.8</v>
      </c>
      <c r="K25" s="1">
        <f t="shared" si="5"/>
        <v>1.7021276595744679</v>
      </c>
      <c r="L25" s="1">
        <f t="shared" si="6"/>
        <v>-1.9999999999999982</v>
      </c>
      <c r="M25" s="1">
        <f t="shared" si="7"/>
        <v>1.7064642975827597</v>
      </c>
      <c r="N25" s="1">
        <f t="shared" si="8"/>
        <v>-1.1720139723011127</v>
      </c>
      <c r="O25" t="s">
        <v>66</v>
      </c>
    </row>
    <row r="26" spans="1:15" x14ac:dyDescent="0.35">
      <c r="A26" s="11">
        <v>15</v>
      </c>
      <c r="B26" s="10" t="s">
        <v>24</v>
      </c>
      <c r="C26" s="9">
        <v>16.899999999999999</v>
      </c>
      <c r="D26" s="8" t="s">
        <v>106</v>
      </c>
      <c r="E26" s="7" t="str">
        <f t="shared" si="0"/>
        <v>Significantly Different</v>
      </c>
      <c r="G26">
        <f t="shared" si="1"/>
        <v>16.899999999999999</v>
      </c>
      <c r="H26">
        <f t="shared" si="2"/>
        <v>6</v>
      </c>
      <c r="I26" t="str">
        <f t="shared" si="3"/>
        <v>+/-</v>
      </c>
      <c r="J26" t="str">
        <f t="shared" si="4"/>
        <v>0.9</v>
      </c>
      <c r="K26" s="1">
        <f t="shared" si="5"/>
        <v>0.54711246200607899</v>
      </c>
      <c r="L26" s="1">
        <f t="shared" si="6"/>
        <v>-1.9999999999999982</v>
      </c>
      <c r="M26" s="1">
        <f t="shared" si="7"/>
        <v>0.5604586296226679</v>
      </c>
      <c r="N26" s="1">
        <f t="shared" si="8"/>
        <v>-3.568506031116891</v>
      </c>
      <c r="O26" t="s">
        <v>65</v>
      </c>
    </row>
    <row r="27" spans="1:15" x14ac:dyDescent="0.35">
      <c r="A27" s="11">
        <v>17</v>
      </c>
      <c r="B27" s="10" t="s">
        <v>29</v>
      </c>
      <c r="C27" s="9">
        <v>16.7</v>
      </c>
      <c r="D27" s="8" t="s">
        <v>122</v>
      </c>
      <c r="E27" s="7" t="str">
        <f t="shared" si="0"/>
        <v>Significantly Different</v>
      </c>
      <c r="G27">
        <f t="shared" si="1"/>
        <v>16.7</v>
      </c>
      <c r="H27">
        <f t="shared" si="2"/>
        <v>6</v>
      </c>
      <c r="I27" t="str">
        <f t="shared" si="3"/>
        <v>+/-</v>
      </c>
      <c r="J27" t="str">
        <f t="shared" si="4"/>
        <v>1.5</v>
      </c>
      <c r="K27" s="1">
        <f t="shared" si="5"/>
        <v>0.91185410334346506</v>
      </c>
      <c r="L27" s="1">
        <f t="shared" si="6"/>
        <v>-1.7999999999999989</v>
      </c>
      <c r="M27" s="1">
        <f t="shared" si="7"/>
        <v>0.91992376598307335</v>
      </c>
      <c r="N27" s="1">
        <f t="shared" si="8"/>
        <v>-1.9566838759475196</v>
      </c>
      <c r="O27" t="s">
        <v>63</v>
      </c>
    </row>
    <row r="28" spans="1:15" x14ac:dyDescent="0.35">
      <c r="A28" s="11">
        <v>18</v>
      </c>
      <c r="B28" s="10" t="s">
        <v>55</v>
      </c>
      <c r="C28" s="9">
        <v>16.3</v>
      </c>
      <c r="D28" s="8" t="s">
        <v>183</v>
      </c>
      <c r="E28" s="7" t="str">
        <f t="shared" si="0"/>
        <v>Not Significantly Different</v>
      </c>
      <c r="G28">
        <f t="shared" si="1"/>
        <v>16.3</v>
      </c>
      <c r="H28">
        <f t="shared" si="2"/>
        <v>6</v>
      </c>
      <c r="I28" t="str">
        <f t="shared" si="3"/>
        <v>+/-</v>
      </c>
      <c r="J28" t="str">
        <f t="shared" si="4"/>
        <v>3.8</v>
      </c>
      <c r="K28" s="1">
        <f t="shared" si="5"/>
        <v>2.3100303951367778</v>
      </c>
      <c r="L28" s="1">
        <f t="shared" si="6"/>
        <v>-1.4000000000000004</v>
      </c>
      <c r="M28" s="1">
        <f t="shared" si="7"/>
        <v>2.3132276705702668</v>
      </c>
      <c r="N28" s="1">
        <f t="shared" si="8"/>
        <v>-0.60521496340862391</v>
      </c>
      <c r="O28" t="s">
        <v>64</v>
      </c>
    </row>
    <row r="29" spans="1:15" x14ac:dyDescent="0.35">
      <c r="A29" s="11">
        <v>19</v>
      </c>
      <c r="B29" s="10" t="s">
        <v>63</v>
      </c>
      <c r="C29" s="9">
        <v>15.8</v>
      </c>
      <c r="D29" s="8" t="s">
        <v>147</v>
      </c>
      <c r="E29" s="7" t="str">
        <f t="shared" si="0"/>
        <v>Not Significantly Different</v>
      </c>
      <c r="G29">
        <f t="shared" si="1"/>
        <v>15.8</v>
      </c>
      <c r="H29">
        <f t="shared" si="2"/>
        <v>6</v>
      </c>
      <c r="I29" t="str">
        <f t="shared" si="3"/>
        <v>+/-</v>
      </c>
      <c r="J29" t="str">
        <f t="shared" si="4"/>
        <v>1.8</v>
      </c>
      <c r="K29" s="1">
        <f t="shared" si="5"/>
        <v>1.094224924012158</v>
      </c>
      <c r="L29" s="1">
        <f t="shared" si="6"/>
        <v>-0.90000000000000036</v>
      </c>
      <c r="M29" s="1">
        <f t="shared" si="7"/>
        <v>1.1009586794088044</v>
      </c>
      <c r="N29" s="1">
        <f t="shared" si="8"/>
        <v>-0.81746937176905188</v>
      </c>
      <c r="O29" t="s">
        <v>39</v>
      </c>
    </row>
    <row r="30" spans="1:15" x14ac:dyDescent="0.35">
      <c r="A30" s="11">
        <v>19</v>
      </c>
      <c r="B30" s="10" t="s">
        <v>22</v>
      </c>
      <c r="C30" s="9">
        <v>15.8</v>
      </c>
      <c r="D30" s="8" t="s">
        <v>118</v>
      </c>
      <c r="E30" s="7" t="str">
        <f t="shared" si="0"/>
        <v>Not Significantly Different</v>
      </c>
      <c r="G30">
        <f t="shared" si="1"/>
        <v>15.8</v>
      </c>
      <c r="H30">
        <f t="shared" si="2"/>
        <v>6</v>
      </c>
      <c r="I30" t="str">
        <f t="shared" si="3"/>
        <v>+/-</v>
      </c>
      <c r="J30" t="str">
        <f t="shared" si="4"/>
        <v>1.2</v>
      </c>
      <c r="K30" s="1">
        <f t="shared" si="5"/>
        <v>0.72948328267477203</v>
      </c>
      <c r="L30" s="1">
        <f t="shared" si="6"/>
        <v>-0.90000000000000036</v>
      </c>
      <c r="M30" s="1">
        <f t="shared" si="7"/>
        <v>0.73954559638884132</v>
      </c>
      <c r="N30" s="1">
        <f t="shared" si="8"/>
        <v>-1.2169635035279078</v>
      </c>
      <c r="O30" t="s">
        <v>62</v>
      </c>
    </row>
    <row r="31" spans="1:15" x14ac:dyDescent="0.35">
      <c r="A31" s="11">
        <v>21</v>
      </c>
      <c r="B31" s="10" t="s">
        <v>54</v>
      </c>
      <c r="C31" s="9">
        <v>15.7</v>
      </c>
      <c r="D31" s="8" t="s">
        <v>144</v>
      </c>
      <c r="E31" s="7" t="str">
        <f t="shared" si="0"/>
        <v>Not Significantly Different</v>
      </c>
      <c r="G31">
        <f t="shared" si="1"/>
        <v>15.7</v>
      </c>
      <c r="H31">
        <f t="shared" si="2"/>
        <v>6</v>
      </c>
      <c r="I31" t="str">
        <f t="shared" si="3"/>
        <v>+/-</v>
      </c>
      <c r="J31" t="str">
        <f t="shared" si="4"/>
        <v>2.2</v>
      </c>
      <c r="K31" s="1">
        <f t="shared" si="5"/>
        <v>1.3373860182370823</v>
      </c>
      <c r="L31" s="1">
        <f t="shared" si="6"/>
        <v>-0.79999999999999893</v>
      </c>
      <c r="M31" s="1">
        <f t="shared" si="7"/>
        <v>1.3429010355242872</v>
      </c>
      <c r="N31" s="1">
        <f t="shared" si="8"/>
        <v>-0.5957252089597711</v>
      </c>
      <c r="O31" t="s">
        <v>26</v>
      </c>
    </row>
    <row r="32" spans="1:15" x14ac:dyDescent="0.35">
      <c r="A32" s="11">
        <v>22</v>
      </c>
      <c r="B32" s="10" t="s">
        <v>42</v>
      </c>
      <c r="C32" s="9">
        <v>15.6</v>
      </c>
      <c r="D32" s="8" t="s">
        <v>121</v>
      </c>
      <c r="E32" s="7" t="str">
        <f t="shared" si="0"/>
        <v>Not Significantly Different</v>
      </c>
      <c r="G32">
        <f t="shared" si="1"/>
        <v>15.6</v>
      </c>
      <c r="H32">
        <f t="shared" si="2"/>
        <v>6</v>
      </c>
      <c r="I32" t="str">
        <f t="shared" si="3"/>
        <v>+/-</v>
      </c>
      <c r="J32" t="str">
        <f t="shared" si="4"/>
        <v>1.4</v>
      </c>
      <c r="K32" s="1">
        <f t="shared" si="5"/>
        <v>0.85106382978723394</v>
      </c>
      <c r="L32" s="1">
        <f t="shared" si="6"/>
        <v>-0.69999999999999929</v>
      </c>
      <c r="M32" s="1">
        <f t="shared" si="7"/>
        <v>0.8597042932359239</v>
      </c>
      <c r="N32" s="1">
        <f t="shared" si="8"/>
        <v>-0.8142334585363088</v>
      </c>
      <c r="O32" t="s">
        <v>56</v>
      </c>
    </row>
    <row r="33" spans="1:15" x14ac:dyDescent="0.35">
      <c r="A33" s="11">
        <v>23</v>
      </c>
      <c r="B33" s="10" t="s">
        <v>45</v>
      </c>
      <c r="C33" s="9">
        <v>15.5</v>
      </c>
      <c r="D33" s="8" t="s">
        <v>107</v>
      </c>
      <c r="E33" s="7" t="str">
        <f t="shared" si="0"/>
        <v>Not Significantly Different</v>
      </c>
      <c r="G33">
        <f t="shared" si="1"/>
        <v>15.5</v>
      </c>
      <c r="H33">
        <f t="shared" si="2"/>
        <v>6</v>
      </c>
      <c r="I33" t="str">
        <f t="shared" si="3"/>
        <v>+/-</v>
      </c>
      <c r="J33" t="str">
        <f t="shared" si="4"/>
        <v>1.0</v>
      </c>
      <c r="K33" s="1">
        <f t="shared" si="5"/>
        <v>0.60790273556231</v>
      </c>
      <c r="L33" s="1">
        <f t="shared" si="6"/>
        <v>-0.59999999999999964</v>
      </c>
      <c r="M33" s="1">
        <f t="shared" si="7"/>
        <v>0.61994158219973061</v>
      </c>
      <c r="N33" s="1">
        <f t="shared" si="8"/>
        <v>-0.96783312690693768</v>
      </c>
      <c r="O33" t="s">
        <v>61</v>
      </c>
    </row>
    <row r="34" spans="1:15" x14ac:dyDescent="0.35">
      <c r="A34" s="11">
        <v>24</v>
      </c>
      <c r="B34" s="10" t="s">
        <v>32</v>
      </c>
      <c r="C34" s="9">
        <v>15.4</v>
      </c>
      <c r="D34" s="8" t="s">
        <v>145</v>
      </c>
      <c r="E34" s="7" t="str">
        <f t="shared" si="0"/>
        <v>Not Significantly Different</v>
      </c>
      <c r="G34">
        <f t="shared" si="1"/>
        <v>15.4</v>
      </c>
      <c r="H34">
        <f t="shared" si="2"/>
        <v>6</v>
      </c>
      <c r="I34" t="str">
        <f t="shared" si="3"/>
        <v>+/-</v>
      </c>
      <c r="J34" t="str">
        <f t="shared" si="4"/>
        <v>3.6</v>
      </c>
      <c r="K34" s="1">
        <f t="shared" si="5"/>
        <v>2.188449848024316</v>
      </c>
      <c r="L34" s="1">
        <f t="shared" si="6"/>
        <v>-0.5</v>
      </c>
      <c r="M34" s="1">
        <f t="shared" si="7"/>
        <v>2.1918244835647349</v>
      </c>
      <c r="N34" s="1">
        <f t="shared" si="8"/>
        <v>-0.22812045569762551</v>
      </c>
      <c r="O34" t="s">
        <v>60</v>
      </c>
    </row>
    <row r="35" spans="1:15" x14ac:dyDescent="0.35">
      <c r="A35" s="11">
        <v>25</v>
      </c>
      <c r="B35" s="10" t="s">
        <v>21</v>
      </c>
      <c r="C35" s="9">
        <v>15.3</v>
      </c>
      <c r="D35" s="8" t="s">
        <v>134</v>
      </c>
      <c r="E35" s="7" t="str">
        <f t="shared" si="0"/>
        <v>Not Significantly Different</v>
      </c>
      <c r="G35">
        <f t="shared" si="1"/>
        <v>15.3</v>
      </c>
      <c r="H35">
        <f t="shared" si="2"/>
        <v>6</v>
      </c>
      <c r="I35" t="str">
        <f t="shared" si="3"/>
        <v>+/-</v>
      </c>
      <c r="J35" t="str">
        <f t="shared" si="4"/>
        <v>3.0</v>
      </c>
      <c r="K35" s="1">
        <f t="shared" si="5"/>
        <v>1.8237082066869301</v>
      </c>
      <c r="L35" s="1">
        <f t="shared" si="6"/>
        <v>-0.40000000000000036</v>
      </c>
      <c r="M35" s="1">
        <f t="shared" si="7"/>
        <v>1.8277563985863718</v>
      </c>
      <c r="N35" s="1">
        <f t="shared" si="8"/>
        <v>-0.21884754462321643</v>
      </c>
      <c r="O35" t="s">
        <v>35</v>
      </c>
    </row>
    <row r="36" spans="1:15" x14ac:dyDescent="0.35">
      <c r="A36" s="11">
        <v>25</v>
      </c>
      <c r="B36" s="10" t="s">
        <v>49</v>
      </c>
      <c r="C36" s="9">
        <v>15.3</v>
      </c>
      <c r="D36" s="8" t="s">
        <v>117</v>
      </c>
      <c r="E36" s="7" t="str">
        <f t="shared" si="0"/>
        <v>Not Significantly Different</v>
      </c>
      <c r="G36">
        <f t="shared" si="1"/>
        <v>15.3</v>
      </c>
      <c r="H36">
        <f t="shared" si="2"/>
        <v>6</v>
      </c>
      <c r="I36" t="str">
        <f t="shared" si="3"/>
        <v>+/-</v>
      </c>
      <c r="J36" t="str">
        <f t="shared" si="4"/>
        <v>1.3</v>
      </c>
      <c r="K36" s="1">
        <f t="shared" si="5"/>
        <v>0.79027355623100304</v>
      </c>
      <c r="L36" s="1">
        <f t="shared" si="6"/>
        <v>-0.40000000000000036</v>
      </c>
      <c r="M36" s="1">
        <f t="shared" si="7"/>
        <v>0.79957121203440151</v>
      </c>
      <c r="N36" s="1">
        <f t="shared" si="8"/>
        <v>-0.50026813619546673</v>
      </c>
      <c r="O36" t="s">
        <v>57</v>
      </c>
    </row>
    <row r="37" spans="1:15" x14ac:dyDescent="0.35">
      <c r="A37" s="11">
        <v>27</v>
      </c>
      <c r="B37" s="10" t="s">
        <v>65</v>
      </c>
      <c r="C37" s="9">
        <v>15.2</v>
      </c>
      <c r="D37" s="8" t="s">
        <v>122</v>
      </c>
      <c r="E37" s="7" t="str">
        <f t="shared" si="0"/>
        <v>Not Significantly Different</v>
      </c>
      <c r="G37">
        <f t="shared" si="1"/>
        <v>15.2</v>
      </c>
      <c r="H37">
        <f t="shared" si="2"/>
        <v>6</v>
      </c>
      <c r="I37" t="str">
        <f t="shared" si="3"/>
        <v>+/-</v>
      </c>
      <c r="J37" t="str">
        <f t="shared" si="4"/>
        <v>1.5</v>
      </c>
      <c r="K37" s="1">
        <f t="shared" si="5"/>
        <v>0.91185410334346506</v>
      </c>
      <c r="L37" s="1">
        <f t="shared" si="6"/>
        <v>-0.29999999999999893</v>
      </c>
      <c r="M37" s="1">
        <f t="shared" si="7"/>
        <v>0.91992376598307335</v>
      </c>
      <c r="N37" s="1">
        <f t="shared" si="8"/>
        <v>-0.32611397932458563</v>
      </c>
      <c r="O37" t="s">
        <v>55</v>
      </c>
    </row>
    <row r="38" spans="1:15" x14ac:dyDescent="0.35">
      <c r="A38" s="11">
        <v>27</v>
      </c>
      <c r="B38" s="10" t="s">
        <v>35</v>
      </c>
      <c r="C38" s="9">
        <v>15.2</v>
      </c>
      <c r="D38" s="8" t="s">
        <v>139</v>
      </c>
      <c r="E38" s="7" t="str">
        <f t="shared" si="0"/>
        <v>Not Significantly Different</v>
      </c>
      <c r="G38">
        <f t="shared" si="1"/>
        <v>15.2</v>
      </c>
      <c r="H38">
        <f t="shared" si="2"/>
        <v>6</v>
      </c>
      <c r="I38" t="str">
        <f t="shared" si="3"/>
        <v>+/-</v>
      </c>
      <c r="J38" t="str">
        <f t="shared" si="4"/>
        <v>2.6</v>
      </c>
      <c r="K38" s="1">
        <f t="shared" si="5"/>
        <v>1.5805471124620061</v>
      </c>
      <c r="L38" s="1">
        <f t="shared" si="6"/>
        <v>-0.29999999999999893</v>
      </c>
      <c r="M38" s="1">
        <f t="shared" si="7"/>
        <v>1.5852163903228325</v>
      </c>
      <c r="N38" s="1">
        <f t="shared" si="8"/>
        <v>-0.18924861099808798</v>
      </c>
      <c r="O38" t="s">
        <v>54</v>
      </c>
    </row>
    <row r="39" spans="1:15" x14ac:dyDescent="0.35">
      <c r="A39" s="11">
        <v>27</v>
      </c>
      <c r="B39" s="10" t="s">
        <v>19</v>
      </c>
      <c r="C39" s="9">
        <v>15.2</v>
      </c>
      <c r="D39" s="8" t="s">
        <v>122</v>
      </c>
      <c r="E39" s="7" t="str">
        <f t="shared" si="0"/>
        <v>Not Significantly Different</v>
      </c>
      <c r="G39">
        <f t="shared" si="1"/>
        <v>15.2</v>
      </c>
      <c r="H39">
        <f t="shared" si="2"/>
        <v>6</v>
      </c>
      <c r="I39" t="str">
        <f t="shared" si="3"/>
        <v>+/-</v>
      </c>
      <c r="J39" t="str">
        <f t="shared" si="4"/>
        <v>1.5</v>
      </c>
      <c r="K39" s="1">
        <f t="shared" si="5"/>
        <v>0.91185410334346506</v>
      </c>
      <c r="L39" s="1">
        <f t="shared" si="6"/>
        <v>-0.29999999999999893</v>
      </c>
      <c r="M39" s="1">
        <f t="shared" si="7"/>
        <v>0.91992376598307335</v>
      </c>
      <c r="N39" s="1">
        <f t="shared" si="8"/>
        <v>-0.32611397932458563</v>
      </c>
      <c r="O39" t="s">
        <v>28</v>
      </c>
    </row>
    <row r="40" spans="1:15" x14ac:dyDescent="0.35">
      <c r="A40" s="11">
        <v>30</v>
      </c>
      <c r="B40" s="10" t="s">
        <v>14</v>
      </c>
      <c r="C40" s="9">
        <v>15</v>
      </c>
      <c r="D40" s="8" t="s">
        <v>110</v>
      </c>
      <c r="E40" s="7" t="str">
        <f t="shared" si="0"/>
        <v>Not Significantly Different</v>
      </c>
      <c r="G40">
        <f t="shared" si="1"/>
        <v>15</v>
      </c>
      <c r="H40">
        <f t="shared" si="2"/>
        <v>6</v>
      </c>
      <c r="I40" t="str">
        <f t="shared" si="3"/>
        <v>+/-</v>
      </c>
      <c r="J40" t="str">
        <f t="shared" si="4"/>
        <v>1.1</v>
      </c>
      <c r="K40" s="1">
        <f t="shared" si="5"/>
        <v>0.66869300911854113</v>
      </c>
      <c r="L40" s="1">
        <f t="shared" si="6"/>
        <v>-9.9999999999999645E-2</v>
      </c>
      <c r="M40" s="1">
        <f t="shared" si="7"/>
        <v>0.67965592021270205</v>
      </c>
      <c r="N40" s="1">
        <f t="shared" si="8"/>
        <v>-0.14713327291948564</v>
      </c>
      <c r="O40" t="s">
        <v>52</v>
      </c>
    </row>
    <row r="41" spans="1:15" x14ac:dyDescent="0.35">
      <c r="A41" s="11">
        <v>31</v>
      </c>
      <c r="B41" s="10" t="s">
        <v>13</v>
      </c>
      <c r="C41" s="9">
        <v>14.8</v>
      </c>
      <c r="D41" s="8" t="s">
        <v>134</v>
      </c>
      <c r="E41" s="7" t="str">
        <f t="shared" si="0"/>
        <v>Not Significantly Different</v>
      </c>
      <c r="G41">
        <f t="shared" si="1"/>
        <v>14.8</v>
      </c>
      <c r="H41">
        <f t="shared" si="2"/>
        <v>6</v>
      </c>
      <c r="I41" t="str">
        <f t="shared" si="3"/>
        <v>+/-</v>
      </c>
      <c r="J41" t="str">
        <f t="shared" si="4"/>
        <v>3.0</v>
      </c>
      <c r="K41" s="1">
        <f t="shared" si="5"/>
        <v>1.8237082066869301</v>
      </c>
      <c r="L41" s="1">
        <f t="shared" si="6"/>
        <v>9.9999999999999645E-2</v>
      </c>
      <c r="M41" s="1">
        <f t="shared" si="7"/>
        <v>1.8277563985863718</v>
      </c>
      <c r="N41" s="1">
        <f t="shared" si="8"/>
        <v>5.4711886155803864E-2</v>
      </c>
      <c r="O41" t="s">
        <v>31</v>
      </c>
    </row>
    <row r="42" spans="1:15" x14ac:dyDescent="0.35">
      <c r="A42" s="11">
        <v>32</v>
      </c>
      <c r="B42" s="10" t="s">
        <v>40</v>
      </c>
      <c r="C42" s="9">
        <v>14.6</v>
      </c>
      <c r="D42" s="8" t="s">
        <v>147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14.6</v>
      </c>
      <c r="H42">
        <f t="shared" ref="H42:H62" si="11">LEN(TRIM(D42))</f>
        <v>6</v>
      </c>
      <c r="I42" t="str">
        <f t="shared" ref="I42:I73" si="12">IF(H42&gt;=3,MID(TRIM(D42),1,3),"NO")</f>
        <v>+/-</v>
      </c>
      <c r="J42" t="str">
        <f t="shared" ref="J42:J73" si="13">IF(TRIM(I42)="+/-",MID(TRIM(D42),4,H42-3),D42)</f>
        <v>1.8</v>
      </c>
      <c r="K42" s="1">
        <f t="shared" ref="K42:K73" si="14">IF(TRIM(J42)="*****",0,IF(ISERROR(VALUE(J42)),"NA",VALUE(J42/$I$4)))</f>
        <v>1.094224924012158</v>
      </c>
      <c r="L42" s="1">
        <f t="shared" ref="L42:L62" si="15">IF(AND(ISNUMBER(G42),ISNUMBER($I$6)),$I$6-G42,"N/A")</f>
        <v>0.30000000000000071</v>
      </c>
      <c r="M42" s="1">
        <f t="shared" ref="M42:M62" si="16">IF(AND(ISNUMBER(K42),ISNUMBER($I$7)),SQRT(K42^2+($I$7)^2),"N/A")</f>
        <v>1.1009586794088044</v>
      </c>
      <c r="N42" s="1">
        <f t="shared" ref="N42:N73" si="17">IF(AND(ISNUMBER(L42),ISNUMBER(M42),M42&lt;&gt;0),L42/M42,"NA")</f>
        <v>0.27248979058968448</v>
      </c>
      <c r="O42" t="s">
        <v>21</v>
      </c>
    </row>
    <row r="43" spans="1:15" x14ac:dyDescent="0.35">
      <c r="A43" s="11">
        <v>33</v>
      </c>
      <c r="B43" s="10" t="s">
        <v>60</v>
      </c>
      <c r="C43" s="9">
        <v>14.2</v>
      </c>
      <c r="D43" s="8" t="s">
        <v>107</v>
      </c>
      <c r="E43" s="7" t="str">
        <f t="shared" si="9"/>
        <v>Not Significantly Different</v>
      </c>
      <c r="G43">
        <f t="shared" si="10"/>
        <v>14.2</v>
      </c>
      <c r="H43">
        <f t="shared" si="11"/>
        <v>6</v>
      </c>
      <c r="I43" t="str">
        <f t="shared" si="12"/>
        <v>+/-</v>
      </c>
      <c r="J43" t="str">
        <f t="shared" si="13"/>
        <v>1.0</v>
      </c>
      <c r="K43" s="1">
        <f t="shared" si="14"/>
        <v>0.60790273556231</v>
      </c>
      <c r="L43" s="1">
        <f t="shared" si="15"/>
        <v>0.70000000000000107</v>
      </c>
      <c r="M43" s="1">
        <f t="shared" si="16"/>
        <v>0.61994158219973061</v>
      </c>
      <c r="N43" s="1">
        <f t="shared" si="17"/>
        <v>1.1291386480580965</v>
      </c>
      <c r="O43" t="s">
        <v>33</v>
      </c>
    </row>
    <row r="44" spans="1:15" x14ac:dyDescent="0.35">
      <c r="A44" s="11">
        <v>34</v>
      </c>
      <c r="B44" s="10" t="s">
        <v>61</v>
      </c>
      <c r="C44" s="9">
        <v>14.1</v>
      </c>
      <c r="D44" s="8" t="s">
        <v>107</v>
      </c>
      <c r="E44" s="7" t="str">
        <f t="shared" si="9"/>
        <v>Not Significantly Different</v>
      </c>
      <c r="G44">
        <f t="shared" si="10"/>
        <v>14.1</v>
      </c>
      <c r="H44">
        <f t="shared" si="11"/>
        <v>6</v>
      </c>
      <c r="I44" t="str">
        <f t="shared" si="12"/>
        <v>+/-</v>
      </c>
      <c r="J44" t="str">
        <f t="shared" si="13"/>
        <v>1.0</v>
      </c>
      <c r="K44" s="1">
        <f t="shared" si="14"/>
        <v>0.60790273556231</v>
      </c>
      <c r="L44" s="1">
        <f t="shared" si="15"/>
        <v>0.80000000000000071</v>
      </c>
      <c r="M44" s="1">
        <f t="shared" si="16"/>
        <v>0.61994158219973061</v>
      </c>
      <c r="N44" s="1">
        <f t="shared" si="17"/>
        <v>1.2904441692092523</v>
      </c>
      <c r="O44" t="s">
        <v>49</v>
      </c>
    </row>
    <row r="45" spans="1:15" x14ac:dyDescent="0.35">
      <c r="A45" s="11">
        <v>35</v>
      </c>
      <c r="B45" s="10" t="s">
        <v>62</v>
      </c>
      <c r="C45" s="9">
        <v>14</v>
      </c>
      <c r="D45" s="8" t="s">
        <v>144</v>
      </c>
      <c r="E45" s="7" t="str">
        <f t="shared" si="9"/>
        <v>Not Significantly Different</v>
      </c>
      <c r="G45">
        <f t="shared" si="10"/>
        <v>14</v>
      </c>
      <c r="H45">
        <f t="shared" si="11"/>
        <v>6</v>
      </c>
      <c r="I45" t="str">
        <f t="shared" si="12"/>
        <v>+/-</v>
      </c>
      <c r="J45" t="str">
        <f t="shared" si="13"/>
        <v>2.2</v>
      </c>
      <c r="K45" s="1">
        <f t="shared" si="14"/>
        <v>1.3373860182370823</v>
      </c>
      <c r="L45" s="1">
        <f t="shared" si="15"/>
        <v>0.90000000000000036</v>
      </c>
      <c r="M45" s="1">
        <f t="shared" si="16"/>
        <v>1.3429010355242872</v>
      </c>
      <c r="N45" s="1">
        <f t="shared" si="17"/>
        <v>0.6701908600797436</v>
      </c>
      <c r="O45" t="s">
        <v>46</v>
      </c>
    </row>
    <row r="46" spans="1:15" x14ac:dyDescent="0.35">
      <c r="A46" s="11">
        <v>36</v>
      </c>
      <c r="B46" s="10" t="s">
        <v>37</v>
      </c>
      <c r="C46" s="9">
        <v>13.8</v>
      </c>
      <c r="D46" s="8" t="s">
        <v>99</v>
      </c>
      <c r="E46" s="7" t="str">
        <f t="shared" si="9"/>
        <v>Significantly Different</v>
      </c>
      <c r="G46">
        <f t="shared" si="10"/>
        <v>13.8</v>
      </c>
      <c r="H46">
        <f t="shared" si="11"/>
        <v>6</v>
      </c>
      <c r="I46" t="str">
        <f t="shared" si="12"/>
        <v>+/-</v>
      </c>
      <c r="J46" t="str">
        <f t="shared" si="13"/>
        <v>0.8</v>
      </c>
      <c r="K46" s="1">
        <f t="shared" si="14"/>
        <v>0.48632218844984804</v>
      </c>
      <c r="L46" s="1">
        <f t="shared" si="15"/>
        <v>1.0999999999999996</v>
      </c>
      <c r="M46" s="1">
        <f t="shared" si="16"/>
        <v>0.50128943776506518</v>
      </c>
      <c r="N46" s="1">
        <f t="shared" si="17"/>
        <v>2.1943410675162216</v>
      </c>
      <c r="O46" t="s">
        <v>45</v>
      </c>
    </row>
    <row r="47" spans="1:15" x14ac:dyDescent="0.35">
      <c r="A47" s="11">
        <v>37</v>
      </c>
      <c r="B47" s="10" t="s">
        <v>38</v>
      </c>
      <c r="C47" s="9">
        <v>13.7</v>
      </c>
      <c r="D47" s="8" t="s">
        <v>99</v>
      </c>
      <c r="E47" s="7" t="str">
        <f t="shared" si="9"/>
        <v>Significantly Different</v>
      </c>
      <c r="G47">
        <f t="shared" si="10"/>
        <v>13.7</v>
      </c>
      <c r="H47">
        <f t="shared" si="11"/>
        <v>6</v>
      </c>
      <c r="I47" t="str">
        <f t="shared" si="12"/>
        <v>+/-</v>
      </c>
      <c r="J47" t="str">
        <f t="shared" si="13"/>
        <v>0.8</v>
      </c>
      <c r="K47" s="1">
        <f t="shared" si="14"/>
        <v>0.48632218844984804</v>
      </c>
      <c r="L47" s="1">
        <f t="shared" si="15"/>
        <v>1.2000000000000011</v>
      </c>
      <c r="M47" s="1">
        <f t="shared" si="16"/>
        <v>0.50128943776506518</v>
      </c>
      <c r="N47" s="1">
        <f t="shared" si="17"/>
        <v>2.3938266191086082</v>
      </c>
      <c r="O47" t="s">
        <v>43</v>
      </c>
    </row>
    <row r="48" spans="1:15" x14ac:dyDescent="0.35">
      <c r="A48" s="11">
        <v>38</v>
      </c>
      <c r="B48" s="10" t="s">
        <v>48</v>
      </c>
      <c r="C48" s="9">
        <v>13.6</v>
      </c>
      <c r="D48" s="8" t="s">
        <v>156</v>
      </c>
      <c r="E48" s="7" t="str">
        <f t="shared" si="9"/>
        <v>Not Significantly Different</v>
      </c>
      <c r="G48">
        <f t="shared" si="10"/>
        <v>13.6</v>
      </c>
      <c r="H48">
        <f t="shared" si="11"/>
        <v>6</v>
      </c>
      <c r="I48" t="str">
        <f t="shared" si="12"/>
        <v>+/-</v>
      </c>
      <c r="J48" t="str">
        <f t="shared" si="13"/>
        <v>3.2</v>
      </c>
      <c r="K48" s="1">
        <f t="shared" si="14"/>
        <v>1.9452887537993921</v>
      </c>
      <c r="L48" s="1">
        <f t="shared" si="15"/>
        <v>1.3000000000000007</v>
      </c>
      <c r="M48" s="1">
        <f t="shared" si="16"/>
        <v>1.9490844427819329</v>
      </c>
      <c r="N48" s="1">
        <f t="shared" si="17"/>
        <v>0.6669798247142682</v>
      </c>
      <c r="O48" t="s">
        <v>40</v>
      </c>
    </row>
    <row r="49" spans="1:15" x14ac:dyDescent="0.35">
      <c r="A49" s="11">
        <v>38</v>
      </c>
      <c r="B49" s="10" t="s">
        <v>34</v>
      </c>
      <c r="C49" s="9">
        <v>13.6</v>
      </c>
      <c r="D49" s="8" t="s">
        <v>122</v>
      </c>
      <c r="E49" s="7" t="str">
        <f t="shared" si="9"/>
        <v>Not Significantly Different</v>
      </c>
      <c r="G49">
        <f t="shared" si="10"/>
        <v>13.6</v>
      </c>
      <c r="H49">
        <f t="shared" si="11"/>
        <v>6</v>
      </c>
      <c r="I49" t="str">
        <f t="shared" si="12"/>
        <v>+/-</v>
      </c>
      <c r="J49" t="str">
        <f t="shared" si="13"/>
        <v>1.5</v>
      </c>
      <c r="K49" s="1">
        <f t="shared" si="14"/>
        <v>0.91185410334346506</v>
      </c>
      <c r="L49" s="1">
        <f t="shared" si="15"/>
        <v>1.3000000000000007</v>
      </c>
      <c r="M49" s="1">
        <f t="shared" si="16"/>
        <v>0.91992376598307335</v>
      </c>
      <c r="N49" s="1">
        <f t="shared" si="17"/>
        <v>1.4131605770732103</v>
      </c>
      <c r="O49" t="s">
        <v>38</v>
      </c>
    </row>
    <row r="50" spans="1:15" x14ac:dyDescent="0.35">
      <c r="A50" s="11">
        <v>40</v>
      </c>
      <c r="B50" s="10" t="s">
        <v>39</v>
      </c>
      <c r="C50" s="9">
        <v>13.5</v>
      </c>
      <c r="D50" s="8" t="s">
        <v>126</v>
      </c>
      <c r="E50" s="7" t="str">
        <f t="shared" si="9"/>
        <v>Not Significantly Different</v>
      </c>
      <c r="G50">
        <f t="shared" si="10"/>
        <v>13.5</v>
      </c>
      <c r="H50">
        <f t="shared" si="11"/>
        <v>6</v>
      </c>
      <c r="I50" t="str">
        <f t="shared" si="12"/>
        <v>+/-</v>
      </c>
      <c r="J50" t="str">
        <f t="shared" si="13"/>
        <v>1.7</v>
      </c>
      <c r="K50" s="1">
        <f t="shared" si="14"/>
        <v>1.0334346504559271</v>
      </c>
      <c r="L50" s="1">
        <f t="shared" si="15"/>
        <v>1.4000000000000004</v>
      </c>
      <c r="M50" s="1">
        <f t="shared" si="16"/>
        <v>1.0405618704330513</v>
      </c>
      <c r="N50" s="1">
        <f t="shared" si="17"/>
        <v>1.3454269657385789</v>
      </c>
      <c r="O50" t="s">
        <v>36</v>
      </c>
    </row>
    <row r="51" spans="1:15" x14ac:dyDescent="0.35">
      <c r="A51" s="11">
        <v>41</v>
      </c>
      <c r="B51" s="10" t="s">
        <v>18</v>
      </c>
      <c r="C51" s="9">
        <v>13.1</v>
      </c>
      <c r="D51" s="8" t="s">
        <v>47</v>
      </c>
      <c r="E51" s="7" t="str">
        <f t="shared" si="9"/>
        <v>Significantly Different</v>
      </c>
      <c r="G51">
        <f t="shared" si="10"/>
        <v>13.1</v>
      </c>
      <c r="H51">
        <f t="shared" si="11"/>
        <v>6</v>
      </c>
      <c r="I51" t="str">
        <f t="shared" si="12"/>
        <v>+/-</v>
      </c>
      <c r="J51" t="str">
        <f t="shared" si="13"/>
        <v>0.5</v>
      </c>
      <c r="K51" s="1">
        <f t="shared" si="14"/>
        <v>0.303951367781155</v>
      </c>
      <c r="L51" s="1">
        <f t="shared" si="15"/>
        <v>1.8000000000000007</v>
      </c>
      <c r="M51" s="1">
        <f t="shared" si="16"/>
        <v>0.32736564177109445</v>
      </c>
      <c r="N51" s="1">
        <f t="shared" si="17"/>
        <v>5.4984389634225082</v>
      </c>
      <c r="O51" t="s">
        <v>34</v>
      </c>
    </row>
    <row r="52" spans="1:15" x14ac:dyDescent="0.35">
      <c r="A52" s="11">
        <v>42</v>
      </c>
      <c r="B52" s="10" t="s">
        <v>26</v>
      </c>
      <c r="C52" s="9">
        <v>12.8</v>
      </c>
      <c r="D52" s="8" t="s">
        <v>117</v>
      </c>
      <c r="E52" s="7" t="str">
        <f t="shared" si="9"/>
        <v>Significantly Different</v>
      </c>
      <c r="G52">
        <f t="shared" si="10"/>
        <v>12.8</v>
      </c>
      <c r="H52">
        <f t="shared" si="11"/>
        <v>6</v>
      </c>
      <c r="I52" t="str">
        <f t="shared" si="12"/>
        <v>+/-</v>
      </c>
      <c r="J52" t="str">
        <f t="shared" si="13"/>
        <v>1.3</v>
      </c>
      <c r="K52" s="1">
        <f t="shared" si="14"/>
        <v>0.79027355623100304</v>
      </c>
      <c r="L52" s="1">
        <f t="shared" si="15"/>
        <v>2.0999999999999996</v>
      </c>
      <c r="M52" s="1">
        <f t="shared" si="16"/>
        <v>0.79957121203440151</v>
      </c>
      <c r="N52" s="1">
        <f t="shared" si="17"/>
        <v>2.6264077150261973</v>
      </c>
      <c r="O52" t="s">
        <v>32</v>
      </c>
    </row>
    <row r="53" spans="1:15" x14ac:dyDescent="0.35">
      <c r="A53" s="11">
        <v>42</v>
      </c>
      <c r="B53" s="10" t="s">
        <v>33</v>
      </c>
      <c r="C53" s="9">
        <v>12.8</v>
      </c>
      <c r="D53" s="8" t="s">
        <v>20</v>
      </c>
      <c r="E53" s="7" t="str">
        <f t="shared" si="9"/>
        <v>Significantly Different</v>
      </c>
      <c r="G53">
        <f t="shared" si="10"/>
        <v>12.8</v>
      </c>
      <c r="H53">
        <f t="shared" si="11"/>
        <v>6</v>
      </c>
      <c r="I53" t="str">
        <f t="shared" si="12"/>
        <v>+/-</v>
      </c>
      <c r="J53" t="str">
        <f t="shared" si="13"/>
        <v>0.7</v>
      </c>
      <c r="K53" s="1">
        <f t="shared" si="14"/>
        <v>0.42553191489361697</v>
      </c>
      <c r="L53" s="1">
        <f t="shared" si="15"/>
        <v>2.0999999999999996</v>
      </c>
      <c r="M53" s="1">
        <f t="shared" si="16"/>
        <v>0.44255987168878524</v>
      </c>
      <c r="N53" s="1">
        <f t="shared" si="17"/>
        <v>4.745120681607462</v>
      </c>
      <c r="O53" t="s">
        <v>30</v>
      </c>
    </row>
    <row r="54" spans="1:15" x14ac:dyDescent="0.35">
      <c r="A54" s="11">
        <v>44</v>
      </c>
      <c r="B54" s="10" t="s">
        <v>31</v>
      </c>
      <c r="C54" s="9">
        <v>12.3</v>
      </c>
      <c r="D54" s="8" t="s">
        <v>106</v>
      </c>
      <c r="E54" s="7" t="str">
        <f t="shared" si="9"/>
        <v>Significantly Different</v>
      </c>
      <c r="G54">
        <f t="shared" si="10"/>
        <v>12.3</v>
      </c>
      <c r="H54">
        <f t="shared" si="11"/>
        <v>6</v>
      </c>
      <c r="I54" t="str">
        <f t="shared" si="12"/>
        <v>+/-</v>
      </c>
      <c r="J54" t="str">
        <f t="shared" si="13"/>
        <v>0.9</v>
      </c>
      <c r="K54" s="1">
        <f t="shared" si="14"/>
        <v>0.54711246200607899</v>
      </c>
      <c r="L54" s="1">
        <f t="shared" si="15"/>
        <v>2.5999999999999996</v>
      </c>
      <c r="M54" s="1">
        <f t="shared" si="16"/>
        <v>0.5604586296226679</v>
      </c>
      <c r="N54" s="1">
        <f t="shared" si="17"/>
        <v>4.6390578404519616</v>
      </c>
      <c r="O54" t="s">
        <v>24</v>
      </c>
    </row>
    <row r="55" spans="1:15" x14ac:dyDescent="0.35">
      <c r="A55" s="11">
        <v>44</v>
      </c>
      <c r="B55" s="10" t="s">
        <v>36</v>
      </c>
      <c r="C55" s="9">
        <v>12.3</v>
      </c>
      <c r="D55" s="8" t="s">
        <v>140</v>
      </c>
      <c r="E55" s="7" t="str">
        <f t="shared" si="9"/>
        <v>Not Significantly Different</v>
      </c>
      <c r="G55">
        <f t="shared" si="10"/>
        <v>12.3</v>
      </c>
      <c r="H55">
        <f t="shared" si="11"/>
        <v>6</v>
      </c>
      <c r="I55" t="str">
        <f t="shared" si="12"/>
        <v>+/-</v>
      </c>
      <c r="J55" t="str">
        <f t="shared" si="13"/>
        <v>2.9</v>
      </c>
      <c r="K55" s="1">
        <f t="shared" si="14"/>
        <v>1.762917933130699</v>
      </c>
      <c r="L55" s="1">
        <f t="shared" si="15"/>
        <v>2.5999999999999996</v>
      </c>
      <c r="M55" s="1">
        <f t="shared" si="16"/>
        <v>1.7671053925530251</v>
      </c>
      <c r="N55" s="1">
        <f t="shared" si="17"/>
        <v>1.4713327291948615</v>
      </c>
      <c r="O55" t="s">
        <v>27</v>
      </c>
    </row>
    <row r="56" spans="1:15" x14ac:dyDescent="0.35">
      <c r="A56" s="11">
        <v>46</v>
      </c>
      <c r="B56" s="10" t="s">
        <v>16</v>
      </c>
      <c r="C56" s="9">
        <v>12.2</v>
      </c>
      <c r="D56" s="8" t="s">
        <v>139</v>
      </c>
      <c r="E56" s="7" t="str">
        <f t="shared" si="9"/>
        <v>Significantly Different</v>
      </c>
      <c r="G56">
        <f t="shared" si="10"/>
        <v>12.2</v>
      </c>
      <c r="H56">
        <f t="shared" si="11"/>
        <v>6</v>
      </c>
      <c r="I56" t="str">
        <f t="shared" si="12"/>
        <v>+/-</v>
      </c>
      <c r="J56" t="str">
        <f t="shared" si="13"/>
        <v>2.6</v>
      </c>
      <c r="K56" s="1">
        <f t="shared" si="14"/>
        <v>1.5805471124620061</v>
      </c>
      <c r="L56" s="1">
        <f t="shared" si="15"/>
        <v>2.7000000000000011</v>
      </c>
      <c r="M56" s="1">
        <f t="shared" si="16"/>
        <v>1.5852163903228325</v>
      </c>
      <c r="N56" s="1">
        <f t="shared" si="17"/>
        <v>1.7032374989827985</v>
      </c>
      <c r="O56" t="s">
        <v>25</v>
      </c>
    </row>
    <row r="57" spans="1:15" x14ac:dyDescent="0.35">
      <c r="A57" s="11">
        <v>47</v>
      </c>
      <c r="B57" s="10" t="s">
        <v>50</v>
      </c>
      <c r="C57" s="9">
        <v>12.1</v>
      </c>
      <c r="D57" s="8" t="s">
        <v>99</v>
      </c>
      <c r="E57" s="7" t="str">
        <f t="shared" si="9"/>
        <v>Significantly Different</v>
      </c>
      <c r="G57">
        <f t="shared" si="10"/>
        <v>12.1</v>
      </c>
      <c r="H57">
        <f t="shared" si="11"/>
        <v>6</v>
      </c>
      <c r="I57" t="str">
        <f t="shared" si="12"/>
        <v>+/-</v>
      </c>
      <c r="J57" t="str">
        <f t="shared" si="13"/>
        <v>0.8</v>
      </c>
      <c r="K57" s="1">
        <f t="shared" si="14"/>
        <v>0.48632218844984804</v>
      </c>
      <c r="L57" s="1">
        <f t="shared" si="15"/>
        <v>2.8000000000000007</v>
      </c>
      <c r="M57" s="1">
        <f t="shared" si="16"/>
        <v>0.50128943776506518</v>
      </c>
      <c r="N57" s="1">
        <f t="shared" si="17"/>
        <v>5.5855954445867493</v>
      </c>
      <c r="O57" t="s">
        <v>22</v>
      </c>
    </row>
    <row r="58" spans="1:15" x14ac:dyDescent="0.35">
      <c r="A58" s="11">
        <v>48</v>
      </c>
      <c r="B58" s="10" t="s">
        <v>52</v>
      </c>
      <c r="C58" s="9">
        <v>12</v>
      </c>
      <c r="D58" s="8" t="s">
        <v>144</v>
      </c>
      <c r="E58" s="7" t="str">
        <f t="shared" si="9"/>
        <v>Significantly Different</v>
      </c>
      <c r="G58">
        <f t="shared" si="10"/>
        <v>12</v>
      </c>
      <c r="H58">
        <f t="shared" si="11"/>
        <v>6</v>
      </c>
      <c r="I58" t="str">
        <f t="shared" si="12"/>
        <v>+/-</v>
      </c>
      <c r="J58" t="str">
        <f t="shared" si="13"/>
        <v>2.2</v>
      </c>
      <c r="K58" s="1">
        <f t="shared" si="14"/>
        <v>1.3373860182370823</v>
      </c>
      <c r="L58" s="1">
        <f t="shared" si="15"/>
        <v>2.9000000000000004</v>
      </c>
      <c r="M58" s="1">
        <f t="shared" si="16"/>
        <v>1.3429010355242872</v>
      </c>
      <c r="N58" s="1">
        <f t="shared" si="17"/>
        <v>2.1595038824791732</v>
      </c>
      <c r="O58" t="s">
        <v>19</v>
      </c>
    </row>
    <row r="59" spans="1:15" x14ac:dyDescent="0.35">
      <c r="A59" s="11">
        <v>49</v>
      </c>
      <c r="B59" s="10" t="s">
        <v>53</v>
      </c>
      <c r="C59" s="9">
        <v>11.9</v>
      </c>
      <c r="D59" s="8" t="s">
        <v>121</v>
      </c>
      <c r="E59" s="7" t="str">
        <f t="shared" si="9"/>
        <v>Significantly Different</v>
      </c>
      <c r="G59">
        <f t="shared" si="10"/>
        <v>11.9</v>
      </c>
      <c r="H59">
        <f t="shared" si="11"/>
        <v>6</v>
      </c>
      <c r="I59" t="str">
        <f t="shared" si="12"/>
        <v>+/-</v>
      </c>
      <c r="J59" t="str">
        <f t="shared" si="13"/>
        <v>1.4</v>
      </c>
      <c r="K59" s="1">
        <f t="shared" si="14"/>
        <v>0.85106382978723394</v>
      </c>
      <c r="L59" s="1">
        <f t="shared" si="15"/>
        <v>3</v>
      </c>
      <c r="M59" s="1">
        <f t="shared" si="16"/>
        <v>0.8597042932359239</v>
      </c>
      <c r="N59" s="1">
        <f t="shared" si="17"/>
        <v>3.4895719651556125</v>
      </c>
      <c r="O59" t="s">
        <v>16</v>
      </c>
    </row>
    <row r="60" spans="1:15" x14ac:dyDescent="0.35">
      <c r="A60" s="11">
        <v>49</v>
      </c>
      <c r="B60" s="10" t="s">
        <v>25</v>
      </c>
      <c r="C60" s="9">
        <v>11.9</v>
      </c>
      <c r="D60" s="8" t="s">
        <v>145</v>
      </c>
      <c r="E60" s="7" t="str">
        <f t="shared" si="9"/>
        <v>Not Significantly Different</v>
      </c>
      <c r="G60">
        <f t="shared" si="10"/>
        <v>11.9</v>
      </c>
      <c r="H60">
        <f t="shared" si="11"/>
        <v>6</v>
      </c>
      <c r="I60" t="str">
        <f t="shared" si="12"/>
        <v>+/-</v>
      </c>
      <c r="J60" t="str">
        <f t="shared" si="13"/>
        <v>3.6</v>
      </c>
      <c r="K60" s="1">
        <f t="shared" si="14"/>
        <v>2.188449848024316</v>
      </c>
      <c r="L60" s="1">
        <f t="shared" si="15"/>
        <v>3</v>
      </c>
      <c r="M60" s="1">
        <f t="shared" si="16"/>
        <v>2.1918244835647349</v>
      </c>
      <c r="N60" s="1">
        <f t="shared" si="17"/>
        <v>1.3687227341857531</v>
      </c>
      <c r="O60" t="s">
        <v>14</v>
      </c>
    </row>
    <row r="61" spans="1:15" x14ac:dyDescent="0.35">
      <c r="A61" s="11">
        <v>51</v>
      </c>
      <c r="B61" s="10" t="s">
        <v>56</v>
      </c>
      <c r="C61" s="9">
        <v>11.8</v>
      </c>
      <c r="D61" s="8" t="s">
        <v>110</v>
      </c>
      <c r="E61" s="7" t="str">
        <f t="shared" si="9"/>
        <v>Significantly Different</v>
      </c>
      <c r="G61">
        <f t="shared" si="10"/>
        <v>11.8</v>
      </c>
      <c r="H61">
        <f t="shared" si="11"/>
        <v>6</v>
      </c>
      <c r="I61" t="str">
        <f t="shared" si="12"/>
        <v>+/-</v>
      </c>
      <c r="J61" t="str">
        <f t="shared" si="13"/>
        <v>1.1</v>
      </c>
      <c r="K61" s="1">
        <f t="shared" si="14"/>
        <v>0.66869300911854113</v>
      </c>
      <c r="L61" s="1">
        <f t="shared" si="15"/>
        <v>3.0999999999999996</v>
      </c>
      <c r="M61" s="1">
        <f t="shared" si="16"/>
        <v>0.67965592021270205</v>
      </c>
      <c r="N61" s="1">
        <f t="shared" si="17"/>
        <v>4.56113146050407</v>
      </c>
      <c r="O61" t="s">
        <v>11</v>
      </c>
    </row>
    <row r="62" spans="1:15" ht="15" thickBot="1" x14ac:dyDescent="0.4">
      <c r="A62" s="6"/>
      <c r="B62" s="5" t="s">
        <v>9</v>
      </c>
      <c r="C62" s="4">
        <v>4.7</v>
      </c>
      <c r="D62" s="3" t="s">
        <v>118</v>
      </c>
      <c r="E62" s="2" t="str">
        <f t="shared" si="9"/>
        <v>Significantly Different</v>
      </c>
      <c r="G62">
        <f t="shared" si="10"/>
        <v>4.7</v>
      </c>
      <c r="H62">
        <f t="shared" si="11"/>
        <v>6</v>
      </c>
      <c r="I62" t="str">
        <f t="shared" si="12"/>
        <v>+/-</v>
      </c>
      <c r="J62" t="str">
        <f t="shared" si="13"/>
        <v>1.2</v>
      </c>
      <c r="K62" s="1">
        <f t="shared" si="14"/>
        <v>0.72948328267477203</v>
      </c>
      <c r="L62" s="1">
        <f t="shared" si="15"/>
        <v>10.199999999999999</v>
      </c>
      <c r="M62" s="1">
        <f t="shared" si="16"/>
        <v>0.73954559638884132</v>
      </c>
      <c r="N62" s="1">
        <f t="shared" si="17"/>
        <v>13.792253039982949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69" priority="1" operator="equal">
      <formula>"OTHER ERROR"</formula>
    </cfRule>
    <cfRule type="cellIs" dxfId="268" priority="2" operator="equal">
      <formula>"Statistical Test not applicable"</formula>
    </cfRule>
    <cfRule type="cellIs" dxfId="267" priority="3" operator="equal">
      <formula>"Geography Selected"</formula>
    </cfRule>
  </conditionalFormatting>
  <conditionalFormatting sqref="E10:J62">
    <cfRule type="cellIs" dxfId="266" priority="4" operator="equal">
      <formula>"Not Significantly Different"</formula>
    </cfRule>
  </conditionalFormatting>
  <conditionalFormatting sqref="F10:J62">
    <cfRule type="cellIs" dxfId="2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553698E-3BB0-46F8-8C6E-8A4EB9F0C0DA}">
      <formula1>$O$10:$O$62</formula1>
    </dataValidation>
  </dataValidation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A6812-6AFA-4A45-8844-4FC2443CEE40}">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231</v>
      </c>
    </row>
    <row r="2" spans="1:16" x14ac:dyDescent="0.35">
      <c r="A2" s="25" t="s">
        <v>92</v>
      </c>
      <c r="B2" t="s">
        <v>230</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15.8</v>
      </c>
      <c r="C6" t="s">
        <v>86</v>
      </c>
      <c r="H6" s="13" t="s">
        <v>85</v>
      </c>
      <c r="I6">
        <f>VLOOKUP($B$4,$B$9:$K$62,6,FALSE)</f>
        <v>15.8</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15.8</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15.8</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15</v>
      </c>
      <c r="C11" s="9">
        <v>24.1</v>
      </c>
      <c r="D11" s="12" t="s">
        <v>229</v>
      </c>
      <c r="E11" s="7" t="str">
        <f t="shared" si="0"/>
        <v>Significantly Different</v>
      </c>
      <c r="G11">
        <f t="shared" si="1"/>
        <v>24.1</v>
      </c>
      <c r="H11">
        <f t="shared" si="2"/>
        <v>6</v>
      </c>
      <c r="I11" t="str">
        <f t="shared" si="3"/>
        <v>+/-</v>
      </c>
      <c r="J11" t="str">
        <f t="shared" si="4"/>
        <v>4.8</v>
      </c>
      <c r="K11" s="1">
        <f t="shared" si="5"/>
        <v>2.9179331306990881</v>
      </c>
      <c r="L11" s="1">
        <f t="shared" si="6"/>
        <v>-8.3000000000000007</v>
      </c>
      <c r="M11" s="1">
        <f t="shared" si="7"/>
        <v>2.920464960356064</v>
      </c>
      <c r="N11" s="1">
        <f t="shared" si="8"/>
        <v>-2.8420132111388394</v>
      </c>
      <c r="O11" t="s">
        <v>51</v>
      </c>
    </row>
    <row r="12" spans="1:16" x14ac:dyDescent="0.35">
      <c r="A12" s="11">
        <v>2</v>
      </c>
      <c r="B12" s="10" t="s">
        <v>44</v>
      </c>
      <c r="C12" s="9">
        <v>23.7</v>
      </c>
      <c r="D12" s="8" t="s">
        <v>131</v>
      </c>
      <c r="E12" s="7" t="str">
        <f t="shared" si="0"/>
        <v>Significantly Different</v>
      </c>
      <c r="G12">
        <f t="shared" si="1"/>
        <v>23.7</v>
      </c>
      <c r="H12">
        <f t="shared" si="2"/>
        <v>6</v>
      </c>
      <c r="I12" t="str">
        <f t="shared" si="3"/>
        <v>+/-</v>
      </c>
      <c r="J12" t="str">
        <f t="shared" si="4"/>
        <v>4.9</v>
      </c>
      <c r="K12" s="1">
        <f t="shared" si="5"/>
        <v>2.9787234042553195</v>
      </c>
      <c r="L12" s="1">
        <f t="shared" si="6"/>
        <v>-7.8999999999999986</v>
      </c>
      <c r="M12" s="1">
        <f t="shared" si="7"/>
        <v>2.9812036073530037</v>
      </c>
      <c r="N12" s="1">
        <f t="shared" si="8"/>
        <v>-2.6499364151160312</v>
      </c>
      <c r="O12" t="s">
        <v>44</v>
      </c>
    </row>
    <row r="13" spans="1:16" x14ac:dyDescent="0.35">
      <c r="A13" s="11">
        <v>3</v>
      </c>
      <c r="B13" s="10" t="s">
        <v>27</v>
      </c>
      <c r="C13" s="9">
        <v>22.2</v>
      </c>
      <c r="D13" s="8" t="s">
        <v>127</v>
      </c>
      <c r="E13" s="7" t="str">
        <f t="shared" si="0"/>
        <v>Significantly Different</v>
      </c>
      <c r="G13">
        <f t="shared" si="1"/>
        <v>22.2</v>
      </c>
      <c r="H13">
        <f t="shared" si="2"/>
        <v>6</v>
      </c>
      <c r="I13" t="str">
        <f t="shared" si="3"/>
        <v>+/-</v>
      </c>
      <c r="J13" t="str">
        <f t="shared" si="4"/>
        <v>2.1</v>
      </c>
      <c r="K13" s="1">
        <f t="shared" si="5"/>
        <v>1.2765957446808511</v>
      </c>
      <c r="L13" s="1">
        <f t="shared" si="6"/>
        <v>-6.3999999999999986</v>
      </c>
      <c r="M13" s="1">
        <f t="shared" si="7"/>
        <v>1.2823722255154399</v>
      </c>
      <c r="N13" s="1">
        <f t="shared" si="8"/>
        <v>-4.9907506359376788</v>
      </c>
      <c r="O13" t="s">
        <v>42</v>
      </c>
    </row>
    <row r="14" spans="1:16" x14ac:dyDescent="0.35">
      <c r="A14" s="11">
        <v>4</v>
      </c>
      <c r="B14" s="10" t="s">
        <v>58</v>
      </c>
      <c r="C14" s="9">
        <v>21.8</v>
      </c>
      <c r="D14" s="8" t="s">
        <v>161</v>
      </c>
      <c r="E14" s="7" t="str">
        <f t="shared" si="0"/>
        <v>Significantly Different</v>
      </c>
      <c r="G14">
        <f t="shared" si="1"/>
        <v>21.8</v>
      </c>
      <c r="H14">
        <f t="shared" si="2"/>
        <v>6</v>
      </c>
      <c r="I14" t="str">
        <f t="shared" si="3"/>
        <v>+/-</v>
      </c>
      <c r="J14" t="str">
        <f t="shared" si="4"/>
        <v>2.8</v>
      </c>
      <c r="K14" s="1">
        <f t="shared" si="5"/>
        <v>1.7021276595744679</v>
      </c>
      <c r="L14" s="1">
        <f t="shared" si="6"/>
        <v>-6</v>
      </c>
      <c r="M14" s="1">
        <f t="shared" si="7"/>
        <v>1.7064642975827597</v>
      </c>
      <c r="N14" s="1">
        <f t="shared" si="8"/>
        <v>-3.5160419169033412</v>
      </c>
      <c r="O14" t="s">
        <v>58</v>
      </c>
    </row>
    <row r="15" spans="1:16" x14ac:dyDescent="0.35">
      <c r="A15" s="11">
        <v>5</v>
      </c>
      <c r="B15" s="10" t="s">
        <v>46</v>
      </c>
      <c r="C15" s="9">
        <v>20.7</v>
      </c>
      <c r="D15" s="8" t="s">
        <v>138</v>
      </c>
      <c r="E15" s="7" t="str">
        <f t="shared" si="0"/>
        <v>Significantly Different</v>
      </c>
      <c r="G15">
        <f t="shared" si="1"/>
        <v>20.7</v>
      </c>
      <c r="H15">
        <f t="shared" si="2"/>
        <v>6</v>
      </c>
      <c r="I15" t="str">
        <f t="shared" si="3"/>
        <v>+/-</v>
      </c>
      <c r="J15" t="str">
        <f t="shared" si="4"/>
        <v>4.6</v>
      </c>
      <c r="K15" s="1">
        <f t="shared" si="5"/>
        <v>2.7963525835866259</v>
      </c>
      <c r="L15" s="1">
        <f t="shared" si="6"/>
        <v>-4.8999999999999986</v>
      </c>
      <c r="M15" s="1">
        <f t="shared" si="7"/>
        <v>2.7989943910568598</v>
      </c>
      <c r="N15" s="1">
        <f t="shared" si="8"/>
        <v>-1.7506287313958602</v>
      </c>
      <c r="O15" t="s">
        <v>18</v>
      </c>
    </row>
    <row r="16" spans="1:16" x14ac:dyDescent="0.35">
      <c r="A16" s="11">
        <v>6</v>
      </c>
      <c r="B16" s="10" t="s">
        <v>51</v>
      </c>
      <c r="C16" s="9">
        <v>20.5</v>
      </c>
      <c r="D16" s="8" t="s">
        <v>129</v>
      </c>
      <c r="E16" s="7" t="str">
        <f t="shared" si="0"/>
        <v>Significantly Different</v>
      </c>
      <c r="G16">
        <f t="shared" si="1"/>
        <v>20.5</v>
      </c>
      <c r="H16">
        <f t="shared" si="2"/>
        <v>6</v>
      </c>
      <c r="I16" t="str">
        <f t="shared" si="3"/>
        <v>+/-</v>
      </c>
      <c r="J16" t="str">
        <f t="shared" si="4"/>
        <v>2.4</v>
      </c>
      <c r="K16" s="1">
        <f t="shared" si="5"/>
        <v>1.4589665653495441</v>
      </c>
      <c r="L16" s="1">
        <f t="shared" si="6"/>
        <v>-4.6999999999999993</v>
      </c>
      <c r="M16" s="1">
        <f t="shared" si="7"/>
        <v>1.4640236569960239</v>
      </c>
      <c r="N16" s="1">
        <f t="shared" si="8"/>
        <v>-3.2103306374459519</v>
      </c>
      <c r="O16" t="s">
        <v>59</v>
      </c>
    </row>
    <row r="17" spans="1:15" x14ac:dyDescent="0.35">
      <c r="A17" s="11">
        <v>7</v>
      </c>
      <c r="B17" s="10" t="s">
        <v>59</v>
      </c>
      <c r="C17" s="9">
        <v>19.899999999999999</v>
      </c>
      <c r="D17" s="8" t="s">
        <v>143</v>
      </c>
      <c r="E17" s="7" t="str">
        <f t="shared" si="0"/>
        <v>Significantly Different</v>
      </c>
      <c r="G17">
        <f t="shared" si="1"/>
        <v>19.899999999999999</v>
      </c>
      <c r="H17">
        <f t="shared" si="2"/>
        <v>6</v>
      </c>
      <c r="I17" t="str">
        <f t="shared" si="3"/>
        <v>+/-</v>
      </c>
      <c r="J17" t="str">
        <f t="shared" si="4"/>
        <v>1.9</v>
      </c>
      <c r="K17" s="1">
        <f t="shared" si="5"/>
        <v>1.1550151975683889</v>
      </c>
      <c r="L17" s="1">
        <f t="shared" si="6"/>
        <v>-4.0999999999999979</v>
      </c>
      <c r="M17" s="1">
        <f t="shared" si="7"/>
        <v>1.1613965455649118</v>
      </c>
      <c r="N17" s="1">
        <f t="shared" si="8"/>
        <v>-3.5302326459096949</v>
      </c>
      <c r="O17" t="s">
        <v>53</v>
      </c>
    </row>
    <row r="18" spans="1:15" x14ac:dyDescent="0.35">
      <c r="A18" s="11">
        <v>8</v>
      </c>
      <c r="B18" s="10" t="s">
        <v>43</v>
      </c>
      <c r="C18" s="9">
        <v>19.7</v>
      </c>
      <c r="D18" s="8" t="s">
        <v>120</v>
      </c>
      <c r="E18" s="7" t="str">
        <f t="shared" si="0"/>
        <v>Significantly Different</v>
      </c>
      <c r="G18">
        <f t="shared" si="1"/>
        <v>19.7</v>
      </c>
      <c r="H18">
        <f t="shared" si="2"/>
        <v>6</v>
      </c>
      <c r="I18" t="str">
        <f t="shared" si="3"/>
        <v>+/-</v>
      </c>
      <c r="J18" t="str">
        <f t="shared" si="4"/>
        <v>2.0</v>
      </c>
      <c r="K18" s="1">
        <f t="shared" si="5"/>
        <v>1.21580547112462</v>
      </c>
      <c r="L18" s="1">
        <f t="shared" si="6"/>
        <v>-3.8999999999999986</v>
      </c>
      <c r="M18" s="1">
        <f t="shared" si="7"/>
        <v>1.2218693764280717</v>
      </c>
      <c r="N18" s="1">
        <f t="shared" si="8"/>
        <v>-3.1918305468960915</v>
      </c>
      <c r="O18" t="s">
        <v>48</v>
      </c>
    </row>
    <row r="19" spans="1:15" x14ac:dyDescent="0.35">
      <c r="A19" s="11">
        <v>9</v>
      </c>
      <c r="B19" s="10" t="s">
        <v>66</v>
      </c>
      <c r="C19" s="9">
        <v>18.5</v>
      </c>
      <c r="D19" s="8" t="s">
        <v>126</v>
      </c>
      <c r="E19" s="7" t="str">
        <f t="shared" si="0"/>
        <v>Significantly Different</v>
      </c>
      <c r="G19">
        <f t="shared" si="1"/>
        <v>18.5</v>
      </c>
      <c r="H19">
        <f t="shared" si="2"/>
        <v>6</v>
      </c>
      <c r="I19" t="str">
        <f t="shared" si="3"/>
        <v>+/-</v>
      </c>
      <c r="J19" t="str">
        <f t="shared" si="4"/>
        <v>1.7</v>
      </c>
      <c r="K19" s="1">
        <f t="shared" si="5"/>
        <v>1.0334346504559271</v>
      </c>
      <c r="L19" s="1">
        <f t="shared" si="6"/>
        <v>-2.6999999999999993</v>
      </c>
      <c r="M19" s="1">
        <f t="shared" si="7"/>
        <v>1.0405618704330513</v>
      </c>
      <c r="N19" s="1">
        <f t="shared" si="8"/>
        <v>-2.594752005352972</v>
      </c>
      <c r="O19" t="s">
        <v>15</v>
      </c>
    </row>
    <row r="20" spans="1:15" x14ac:dyDescent="0.35">
      <c r="A20" s="11">
        <v>10</v>
      </c>
      <c r="B20" s="10" t="s">
        <v>30</v>
      </c>
      <c r="C20" s="9">
        <v>18.100000000000001</v>
      </c>
      <c r="D20" s="12" t="s">
        <v>121</v>
      </c>
      <c r="E20" s="7" t="str">
        <f t="shared" si="0"/>
        <v>Significantly Different</v>
      </c>
      <c r="G20">
        <f t="shared" si="1"/>
        <v>18.100000000000001</v>
      </c>
      <c r="H20">
        <f t="shared" si="2"/>
        <v>6</v>
      </c>
      <c r="I20" t="str">
        <f t="shared" si="3"/>
        <v>+/-</v>
      </c>
      <c r="J20" t="str">
        <f t="shared" si="4"/>
        <v>1.4</v>
      </c>
      <c r="K20" s="1">
        <f t="shared" si="5"/>
        <v>0.85106382978723394</v>
      </c>
      <c r="L20" s="1">
        <f t="shared" si="6"/>
        <v>-2.3000000000000007</v>
      </c>
      <c r="M20" s="1">
        <f t="shared" si="7"/>
        <v>0.8597042932359239</v>
      </c>
      <c r="N20" s="1">
        <f t="shared" si="8"/>
        <v>-2.6753385066193038</v>
      </c>
      <c r="O20" t="s">
        <v>37</v>
      </c>
    </row>
    <row r="21" spans="1:15" x14ac:dyDescent="0.35">
      <c r="A21" s="11">
        <v>11</v>
      </c>
      <c r="B21" s="10" t="s">
        <v>24</v>
      </c>
      <c r="C21" s="9">
        <v>17.899999999999999</v>
      </c>
      <c r="D21" s="8" t="s">
        <v>106</v>
      </c>
      <c r="E21" s="7" t="str">
        <f t="shared" si="0"/>
        <v>Significantly Different</v>
      </c>
      <c r="G21">
        <f t="shared" si="1"/>
        <v>17.899999999999999</v>
      </c>
      <c r="H21">
        <f t="shared" si="2"/>
        <v>6</v>
      </c>
      <c r="I21" t="str">
        <f t="shared" si="3"/>
        <v>+/-</v>
      </c>
      <c r="J21" t="str">
        <f t="shared" si="4"/>
        <v>0.9</v>
      </c>
      <c r="K21" s="1">
        <f t="shared" si="5"/>
        <v>0.54711246200607899</v>
      </c>
      <c r="L21" s="1">
        <f t="shared" si="6"/>
        <v>-2.0999999999999979</v>
      </c>
      <c r="M21" s="1">
        <f t="shared" si="7"/>
        <v>0.5604586296226679</v>
      </c>
      <c r="N21" s="1">
        <f t="shared" si="8"/>
        <v>-3.7469313326727351</v>
      </c>
      <c r="O21" t="s">
        <v>29</v>
      </c>
    </row>
    <row r="22" spans="1:15" x14ac:dyDescent="0.35">
      <c r="A22" s="11">
        <v>12</v>
      </c>
      <c r="B22" s="10" t="s">
        <v>29</v>
      </c>
      <c r="C22" s="9">
        <v>17.8</v>
      </c>
      <c r="D22" s="8" t="s">
        <v>122</v>
      </c>
      <c r="E22" s="7" t="str">
        <f t="shared" si="0"/>
        <v>Significantly Different</v>
      </c>
      <c r="G22">
        <f t="shared" si="1"/>
        <v>17.8</v>
      </c>
      <c r="H22">
        <f t="shared" si="2"/>
        <v>6</v>
      </c>
      <c r="I22" t="str">
        <f t="shared" si="3"/>
        <v>+/-</v>
      </c>
      <c r="J22" t="str">
        <f t="shared" si="4"/>
        <v>1.5</v>
      </c>
      <c r="K22" s="1">
        <f t="shared" si="5"/>
        <v>0.91185410334346506</v>
      </c>
      <c r="L22" s="1">
        <f t="shared" si="6"/>
        <v>-2</v>
      </c>
      <c r="M22" s="1">
        <f t="shared" si="7"/>
        <v>0.91992376598307335</v>
      </c>
      <c r="N22" s="1">
        <f t="shared" si="8"/>
        <v>-2.1740931954972451</v>
      </c>
      <c r="O22" t="s">
        <v>13</v>
      </c>
    </row>
    <row r="23" spans="1:15" x14ac:dyDescent="0.35">
      <c r="A23" s="11">
        <v>12</v>
      </c>
      <c r="B23" s="10" t="s">
        <v>64</v>
      </c>
      <c r="C23" s="9">
        <v>17.8</v>
      </c>
      <c r="D23" s="8" t="s">
        <v>144</v>
      </c>
      <c r="E23" s="7" t="str">
        <f t="shared" si="0"/>
        <v>Not Significantly Different</v>
      </c>
      <c r="G23">
        <f t="shared" si="1"/>
        <v>17.8</v>
      </c>
      <c r="H23">
        <f t="shared" si="2"/>
        <v>6</v>
      </c>
      <c r="I23" t="str">
        <f t="shared" si="3"/>
        <v>+/-</v>
      </c>
      <c r="J23" t="str">
        <f t="shared" si="4"/>
        <v>2.2</v>
      </c>
      <c r="K23" s="1">
        <f t="shared" si="5"/>
        <v>1.3373860182370823</v>
      </c>
      <c r="L23" s="1">
        <f t="shared" si="6"/>
        <v>-2</v>
      </c>
      <c r="M23" s="1">
        <f t="shared" si="7"/>
        <v>1.3429010355242872</v>
      </c>
      <c r="N23" s="1">
        <f t="shared" si="8"/>
        <v>-1.4893130223994298</v>
      </c>
      <c r="O23" t="s">
        <v>67</v>
      </c>
    </row>
    <row r="24" spans="1:15" x14ac:dyDescent="0.35">
      <c r="A24" s="11">
        <v>12</v>
      </c>
      <c r="B24" s="10" t="s">
        <v>57</v>
      </c>
      <c r="C24" s="9">
        <v>17.8</v>
      </c>
      <c r="D24" s="8" t="s">
        <v>147</v>
      </c>
      <c r="E24" s="7" t="str">
        <f t="shared" si="0"/>
        <v>Significantly Different</v>
      </c>
      <c r="G24">
        <f t="shared" si="1"/>
        <v>17.8</v>
      </c>
      <c r="H24">
        <f t="shared" si="2"/>
        <v>6</v>
      </c>
      <c r="I24" t="str">
        <f t="shared" si="3"/>
        <v>+/-</v>
      </c>
      <c r="J24" t="str">
        <f t="shared" si="4"/>
        <v>1.8</v>
      </c>
      <c r="K24" s="1">
        <f t="shared" si="5"/>
        <v>1.094224924012158</v>
      </c>
      <c r="L24" s="1">
        <f t="shared" si="6"/>
        <v>-2</v>
      </c>
      <c r="M24" s="1">
        <f t="shared" si="7"/>
        <v>1.1009586794088044</v>
      </c>
      <c r="N24" s="1">
        <f t="shared" si="8"/>
        <v>-1.8165986039312256</v>
      </c>
      <c r="O24" t="s">
        <v>50</v>
      </c>
    </row>
    <row r="25" spans="1:15" x14ac:dyDescent="0.35">
      <c r="A25" s="11">
        <v>15</v>
      </c>
      <c r="B25" s="10" t="s">
        <v>22</v>
      </c>
      <c r="C25" s="9">
        <v>17.7</v>
      </c>
      <c r="D25" s="8" t="s">
        <v>118</v>
      </c>
      <c r="E25" s="7" t="str">
        <f t="shared" si="0"/>
        <v>Significantly Different</v>
      </c>
      <c r="G25">
        <f t="shared" si="1"/>
        <v>17.7</v>
      </c>
      <c r="H25">
        <f t="shared" si="2"/>
        <v>6</v>
      </c>
      <c r="I25" t="str">
        <f t="shared" si="3"/>
        <v>+/-</v>
      </c>
      <c r="J25" t="str">
        <f t="shared" si="4"/>
        <v>1.2</v>
      </c>
      <c r="K25" s="1">
        <f t="shared" si="5"/>
        <v>0.72948328267477203</v>
      </c>
      <c r="L25" s="1">
        <f t="shared" si="6"/>
        <v>-1.8999999999999986</v>
      </c>
      <c r="M25" s="1">
        <f t="shared" si="7"/>
        <v>0.73954559638884132</v>
      </c>
      <c r="N25" s="1">
        <f t="shared" si="8"/>
        <v>-2.5691451741144689</v>
      </c>
      <c r="O25" t="s">
        <v>66</v>
      </c>
    </row>
    <row r="26" spans="1:15" x14ac:dyDescent="0.35">
      <c r="A26" s="11">
        <v>16</v>
      </c>
      <c r="B26" s="10" t="s">
        <v>67</v>
      </c>
      <c r="C26" s="9">
        <v>17.600000000000001</v>
      </c>
      <c r="D26" s="8" t="s">
        <v>139</v>
      </c>
      <c r="E26" s="7" t="str">
        <f t="shared" si="0"/>
        <v>Not Significantly Different</v>
      </c>
      <c r="G26">
        <f t="shared" si="1"/>
        <v>17.600000000000001</v>
      </c>
      <c r="H26">
        <f t="shared" si="2"/>
        <v>6</v>
      </c>
      <c r="I26" t="str">
        <f t="shared" si="3"/>
        <v>+/-</v>
      </c>
      <c r="J26" t="str">
        <f t="shared" si="4"/>
        <v>2.6</v>
      </c>
      <c r="K26" s="1">
        <f t="shared" si="5"/>
        <v>1.5805471124620061</v>
      </c>
      <c r="L26" s="1">
        <f t="shared" si="6"/>
        <v>-1.8000000000000007</v>
      </c>
      <c r="M26" s="1">
        <f t="shared" si="7"/>
        <v>1.5852163903228325</v>
      </c>
      <c r="N26" s="1">
        <f t="shared" si="8"/>
        <v>-1.1354916659885324</v>
      </c>
      <c r="O26" t="s">
        <v>65</v>
      </c>
    </row>
    <row r="27" spans="1:15" x14ac:dyDescent="0.35">
      <c r="A27" s="11">
        <v>17</v>
      </c>
      <c r="B27" s="10" t="s">
        <v>63</v>
      </c>
      <c r="C27" s="9">
        <v>17.2</v>
      </c>
      <c r="D27" s="8" t="s">
        <v>143</v>
      </c>
      <c r="E27" s="7" t="str">
        <f t="shared" si="0"/>
        <v>Not Significantly Different</v>
      </c>
      <c r="G27">
        <f t="shared" si="1"/>
        <v>17.2</v>
      </c>
      <c r="H27">
        <f t="shared" si="2"/>
        <v>6</v>
      </c>
      <c r="I27" t="str">
        <f t="shared" si="3"/>
        <v>+/-</v>
      </c>
      <c r="J27" t="str">
        <f t="shared" si="4"/>
        <v>1.9</v>
      </c>
      <c r="K27" s="1">
        <f t="shared" si="5"/>
        <v>1.1550151975683889</v>
      </c>
      <c r="L27" s="1">
        <f t="shared" si="6"/>
        <v>-1.3999999999999986</v>
      </c>
      <c r="M27" s="1">
        <f t="shared" si="7"/>
        <v>1.1613965455649118</v>
      </c>
      <c r="N27" s="1">
        <f t="shared" si="8"/>
        <v>-1.2054452937252611</v>
      </c>
      <c r="O27" t="s">
        <v>63</v>
      </c>
    </row>
    <row r="28" spans="1:15" x14ac:dyDescent="0.35">
      <c r="A28" s="11">
        <v>18</v>
      </c>
      <c r="B28" s="10" t="s">
        <v>11</v>
      </c>
      <c r="C28" s="9">
        <v>17.100000000000001</v>
      </c>
      <c r="D28" s="8" t="s">
        <v>138</v>
      </c>
      <c r="E28" s="7" t="str">
        <f t="shared" si="0"/>
        <v>Not Significantly Different</v>
      </c>
      <c r="G28">
        <f t="shared" si="1"/>
        <v>17.100000000000001</v>
      </c>
      <c r="H28">
        <f t="shared" si="2"/>
        <v>6</v>
      </c>
      <c r="I28" t="str">
        <f t="shared" si="3"/>
        <v>+/-</v>
      </c>
      <c r="J28" t="str">
        <f t="shared" si="4"/>
        <v>4.6</v>
      </c>
      <c r="K28" s="1">
        <f t="shared" si="5"/>
        <v>2.7963525835866259</v>
      </c>
      <c r="L28" s="1">
        <f t="shared" si="6"/>
        <v>-1.3000000000000007</v>
      </c>
      <c r="M28" s="1">
        <f t="shared" si="7"/>
        <v>2.7989943910568598</v>
      </c>
      <c r="N28" s="1">
        <f t="shared" si="8"/>
        <v>-0.46445252057441228</v>
      </c>
      <c r="O28" t="s">
        <v>64</v>
      </c>
    </row>
    <row r="29" spans="1:15" x14ac:dyDescent="0.35">
      <c r="A29" s="11">
        <v>19</v>
      </c>
      <c r="B29" s="10" t="s">
        <v>32</v>
      </c>
      <c r="C29" s="9">
        <v>17</v>
      </c>
      <c r="D29" s="8" t="s">
        <v>142</v>
      </c>
      <c r="E29" s="7" t="str">
        <f t="shared" si="0"/>
        <v>Not Significantly Different</v>
      </c>
      <c r="G29">
        <f t="shared" si="1"/>
        <v>17</v>
      </c>
      <c r="H29">
        <f t="shared" si="2"/>
        <v>6</v>
      </c>
      <c r="I29" t="str">
        <f t="shared" si="3"/>
        <v>+/-</v>
      </c>
      <c r="J29" t="str">
        <f t="shared" si="4"/>
        <v>3.9</v>
      </c>
      <c r="K29" s="1">
        <f t="shared" si="5"/>
        <v>2.3708206686930091</v>
      </c>
      <c r="L29" s="1">
        <f t="shared" si="6"/>
        <v>-1.1999999999999993</v>
      </c>
      <c r="M29" s="1">
        <f t="shared" si="7"/>
        <v>2.3739360717041502</v>
      </c>
      <c r="N29" s="1">
        <f t="shared" si="8"/>
        <v>-0.50548960197507298</v>
      </c>
      <c r="O29" t="s">
        <v>39</v>
      </c>
    </row>
    <row r="30" spans="1:15" x14ac:dyDescent="0.35">
      <c r="A30" s="11">
        <v>20</v>
      </c>
      <c r="B30" s="10" t="s">
        <v>42</v>
      </c>
      <c r="C30" s="9">
        <v>16.8</v>
      </c>
      <c r="D30" s="8" t="s">
        <v>117</v>
      </c>
      <c r="E30" s="7" t="str">
        <f t="shared" si="0"/>
        <v>Not Significantly Different</v>
      </c>
      <c r="G30">
        <f t="shared" si="1"/>
        <v>16.8</v>
      </c>
      <c r="H30">
        <f t="shared" si="2"/>
        <v>6</v>
      </c>
      <c r="I30" t="str">
        <f t="shared" si="3"/>
        <v>+/-</v>
      </c>
      <c r="J30" t="str">
        <f t="shared" si="4"/>
        <v>1.3</v>
      </c>
      <c r="K30" s="1">
        <f t="shared" si="5"/>
        <v>0.79027355623100304</v>
      </c>
      <c r="L30" s="1">
        <f t="shared" si="6"/>
        <v>-1</v>
      </c>
      <c r="M30" s="1">
        <f t="shared" si="7"/>
        <v>0.79957121203440151</v>
      </c>
      <c r="N30" s="1">
        <f t="shared" si="8"/>
        <v>-1.2506703404886657</v>
      </c>
      <c r="O30" t="s">
        <v>62</v>
      </c>
    </row>
    <row r="31" spans="1:15" x14ac:dyDescent="0.35">
      <c r="A31" s="11">
        <v>21</v>
      </c>
      <c r="B31" s="10" t="s">
        <v>49</v>
      </c>
      <c r="C31" s="9">
        <v>16.3</v>
      </c>
      <c r="D31" s="8" t="s">
        <v>118</v>
      </c>
      <c r="E31" s="7" t="str">
        <f t="shared" si="0"/>
        <v>Not Significantly Different</v>
      </c>
      <c r="G31">
        <f t="shared" si="1"/>
        <v>16.3</v>
      </c>
      <c r="H31">
        <f t="shared" si="2"/>
        <v>6</v>
      </c>
      <c r="I31" t="str">
        <f t="shared" si="3"/>
        <v>+/-</v>
      </c>
      <c r="J31" t="str">
        <f t="shared" si="4"/>
        <v>1.2</v>
      </c>
      <c r="K31" s="1">
        <f t="shared" si="5"/>
        <v>0.72948328267477203</v>
      </c>
      <c r="L31" s="1">
        <f t="shared" si="6"/>
        <v>-0.5</v>
      </c>
      <c r="M31" s="1">
        <f t="shared" si="7"/>
        <v>0.73954559638884132</v>
      </c>
      <c r="N31" s="1">
        <f t="shared" si="8"/>
        <v>-0.67609083529328184</v>
      </c>
      <c r="O31" t="s">
        <v>26</v>
      </c>
    </row>
    <row r="32" spans="1:15" x14ac:dyDescent="0.35">
      <c r="A32" s="11">
        <v>22</v>
      </c>
      <c r="B32" s="10" t="s">
        <v>65</v>
      </c>
      <c r="C32" s="9">
        <v>15.9</v>
      </c>
      <c r="D32" s="8" t="s">
        <v>126</v>
      </c>
      <c r="E32" s="7" t="str">
        <f t="shared" si="0"/>
        <v>Not Significantly Different</v>
      </c>
      <c r="G32">
        <f t="shared" si="1"/>
        <v>15.9</v>
      </c>
      <c r="H32">
        <f t="shared" si="2"/>
        <v>6</v>
      </c>
      <c r="I32" t="str">
        <f t="shared" si="3"/>
        <v>+/-</v>
      </c>
      <c r="J32" t="str">
        <f t="shared" si="4"/>
        <v>1.7</v>
      </c>
      <c r="K32" s="1">
        <f t="shared" si="5"/>
        <v>1.0334346504559271</v>
      </c>
      <c r="L32" s="1">
        <f t="shared" si="6"/>
        <v>-9.9999999999999645E-2</v>
      </c>
      <c r="M32" s="1">
        <f t="shared" si="7"/>
        <v>1.0405618704330513</v>
      </c>
      <c r="N32" s="1">
        <f t="shared" si="8"/>
        <v>-9.6101926124183834E-2</v>
      </c>
      <c r="O32" t="s">
        <v>56</v>
      </c>
    </row>
    <row r="33" spans="1:15" x14ac:dyDescent="0.35">
      <c r="A33" s="11">
        <v>22</v>
      </c>
      <c r="B33" s="10" t="s">
        <v>35</v>
      </c>
      <c r="C33" s="9">
        <v>15.9</v>
      </c>
      <c r="D33" s="8" t="s">
        <v>161</v>
      </c>
      <c r="E33" s="7" t="str">
        <f t="shared" si="0"/>
        <v>Not Significantly Different</v>
      </c>
      <c r="G33">
        <f t="shared" si="1"/>
        <v>15.9</v>
      </c>
      <c r="H33">
        <f t="shared" si="2"/>
        <v>6</v>
      </c>
      <c r="I33" t="str">
        <f t="shared" si="3"/>
        <v>+/-</v>
      </c>
      <c r="J33" t="str">
        <f t="shared" si="4"/>
        <v>2.8</v>
      </c>
      <c r="K33" s="1">
        <f t="shared" si="5"/>
        <v>1.7021276595744679</v>
      </c>
      <c r="L33" s="1">
        <f t="shared" si="6"/>
        <v>-9.9999999999999645E-2</v>
      </c>
      <c r="M33" s="1">
        <f t="shared" si="7"/>
        <v>1.7064642975827597</v>
      </c>
      <c r="N33" s="1">
        <f t="shared" si="8"/>
        <v>-5.8600698615055478E-2</v>
      </c>
      <c r="O33" t="s">
        <v>61</v>
      </c>
    </row>
    <row r="34" spans="1:15" x14ac:dyDescent="0.35">
      <c r="A34" s="11">
        <v>22</v>
      </c>
      <c r="B34" s="10" t="s">
        <v>45</v>
      </c>
      <c r="C34" s="9">
        <v>15.9</v>
      </c>
      <c r="D34" s="8" t="s">
        <v>107</v>
      </c>
      <c r="E34" s="7" t="str">
        <f t="shared" si="0"/>
        <v>Not Significantly Different</v>
      </c>
      <c r="G34">
        <f t="shared" si="1"/>
        <v>15.9</v>
      </c>
      <c r="H34">
        <f t="shared" si="2"/>
        <v>6</v>
      </c>
      <c r="I34" t="str">
        <f t="shared" si="3"/>
        <v>+/-</v>
      </c>
      <c r="J34" t="str">
        <f t="shared" si="4"/>
        <v>1.0</v>
      </c>
      <c r="K34" s="1">
        <f t="shared" si="5"/>
        <v>0.60790273556231</v>
      </c>
      <c r="L34" s="1">
        <f t="shared" si="6"/>
        <v>-9.9999999999999645E-2</v>
      </c>
      <c r="M34" s="1">
        <f t="shared" si="7"/>
        <v>0.61994158219973061</v>
      </c>
      <c r="N34" s="1">
        <f t="shared" si="8"/>
        <v>-0.16130552115115582</v>
      </c>
      <c r="O34" t="s">
        <v>60</v>
      </c>
    </row>
    <row r="35" spans="1:15" x14ac:dyDescent="0.35">
      <c r="A35" s="11">
        <v>25</v>
      </c>
      <c r="B35" s="10" t="s">
        <v>38</v>
      </c>
      <c r="C35" s="9">
        <v>15.6</v>
      </c>
      <c r="D35" s="8" t="s">
        <v>106</v>
      </c>
      <c r="E35" s="7" t="str">
        <f t="shared" si="0"/>
        <v>Not Significantly Different</v>
      </c>
      <c r="G35">
        <f t="shared" si="1"/>
        <v>15.6</v>
      </c>
      <c r="H35">
        <f t="shared" si="2"/>
        <v>6</v>
      </c>
      <c r="I35" t="str">
        <f t="shared" si="3"/>
        <v>+/-</v>
      </c>
      <c r="J35" t="str">
        <f t="shared" si="4"/>
        <v>0.9</v>
      </c>
      <c r="K35" s="1">
        <f t="shared" si="5"/>
        <v>0.54711246200607899</v>
      </c>
      <c r="L35" s="1">
        <f t="shared" si="6"/>
        <v>0.20000000000000107</v>
      </c>
      <c r="M35" s="1">
        <f t="shared" si="7"/>
        <v>0.5604586296226679</v>
      </c>
      <c r="N35" s="1">
        <f t="shared" si="8"/>
        <v>0.35685060311169131</v>
      </c>
      <c r="O35" t="s">
        <v>35</v>
      </c>
    </row>
    <row r="36" spans="1:15" x14ac:dyDescent="0.35">
      <c r="A36" s="11">
        <v>26</v>
      </c>
      <c r="B36" s="10" t="s">
        <v>19</v>
      </c>
      <c r="C36" s="9">
        <v>15.5</v>
      </c>
      <c r="D36" s="8" t="s">
        <v>119</v>
      </c>
      <c r="E36" s="7" t="str">
        <f t="shared" si="0"/>
        <v>Not Significantly Different</v>
      </c>
      <c r="G36">
        <f t="shared" si="1"/>
        <v>15.5</v>
      </c>
      <c r="H36">
        <f t="shared" si="2"/>
        <v>6</v>
      </c>
      <c r="I36" t="str">
        <f t="shared" si="3"/>
        <v>+/-</v>
      </c>
      <c r="J36" t="str">
        <f t="shared" si="4"/>
        <v>1.6</v>
      </c>
      <c r="K36" s="1">
        <f t="shared" si="5"/>
        <v>0.97264437689969607</v>
      </c>
      <c r="L36" s="1">
        <f t="shared" si="6"/>
        <v>0.30000000000000071</v>
      </c>
      <c r="M36" s="1">
        <f t="shared" si="7"/>
        <v>0.98021370799982366</v>
      </c>
      <c r="N36" s="1">
        <f t="shared" si="8"/>
        <v>0.30605570759887257</v>
      </c>
      <c r="O36" t="s">
        <v>57</v>
      </c>
    </row>
    <row r="37" spans="1:15" x14ac:dyDescent="0.35">
      <c r="A37" s="11">
        <v>27</v>
      </c>
      <c r="B37" s="10" t="s">
        <v>54</v>
      </c>
      <c r="C37" s="9">
        <v>15.4</v>
      </c>
      <c r="D37" s="8" t="s">
        <v>120</v>
      </c>
      <c r="E37" s="7" t="str">
        <f t="shared" si="0"/>
        <v>Not Significantly Different</v>
      </c>
      <c r="G37">
        <f t="shared" si="1"/>
        <v>15.4</v>
      </c>
      <c r="H37">
        <f t="shared" si="2"/>
        <v>6</v>
      </c>
      <c r="I37" t="str">
        <f t="shared" si="3"/>
        <v>+/-</v>
      </c>
      <c r="J37" t="str">
        <f t="shared" si="4"/>
        <v>2.0</v>
      </c>
      <c r="K37" s="1">
        <f t="shared" si="5"/>
        <v>1.21580547112462</v>
      </c>
      <c r="L37" s="1">
        <f t="shared" si="6"/>
        <v>0.40000000000000036</v>
      </c>
      <c r="M37" s="1">
        <f t="shared" si="7"/>
        <v>1.2218693764280717</v>
      </c>
      <c r="N37" s="1">
        <f t="shared" si="8"/>
        <v>0.32736723557908676</v>
      </c>
      <c r="O37" t="s">
        <v>55</v>
      </c>
    </row>
    <row r="38" spans="1:15" x14ac:dyDescent="0.35">
      <c r="A38" s="11">
        <v>28</v>
      </c>
      <c r="B38" s="10" t="s">
        <v>60</v>
      </c>
      <c r="C38" s="9">
        <v>15.3</v>
      </c>
      <c r="D38" s="8" t="s">
        <v>122</v>
      </c>
      <c r="E38" s="7" t="str">
        <f t="shared" si="0"/>
        <v>Not Significantly Different</v>
      </c>
      <c r="G38">
        <f t="shared" si="1"/>
        <v>15.3</v>
      </c>
      <c r="H38">
        <f t="shared" si="2"/>
        <v>6</v>
      </c>
      <c r="I38" t="str">
        <f t="shared" si="3"/>
        <v>+/-</v>
      </c>
      <c r="J38" t="str">
        <f t="shared" si="4"/>
        <v>1.5</v>
      </c>
      <c r="K38" s="1">
        <f t="shared" si="5"/>
        <v>0.91185410334346506</v>
      </c>
      <c r="L38" s="1">
        <f t="shared" si="6"/>
        <v>0.5</v>
      </c>
      <c r="M38" s="1">
        <f t="shared" si="7"/>
        <v>0.91992376598307335</v>
      </c>
      <c r="N38" s="1">
        <f t="shared" si="8"/>
        <v>0.54352329887431128</v>
      </c>
      <c r="O38" t="s">
        <v>54</v>
      </c>
    </row>
    <row r="39" spans="1:15" x14ac:dyDescent="0.35">
      <c r="A39" s="11">
        <v>29</v>
      </c>
      <c r="B39" s="10" t="s">
        <v>28</v>
      </c>
      <c r="C39" s="9">
        <v>15.1</v>
      </c>
      <c r="D39" s="8" t="s">
        <v>144</v>
      </c>
      <c r="E39" s="7" t="str">
        <f t="shared" si="0"/>
        <v>Not Significantly Different</v>
      </c>
      <c r="G39">
        <f t="shared" si="1"/>
        <v>15.1</v>
      </c>
      <c r="H39">
        <f t="shared" si="2"/>
        <v>6</v>
      </c>
      <c r="I39" t="str">
        <f t="shared" si="3"/>
        <v>+/-</v>
      </c>
      <c r="J39" t="str">
        <f t="shared" si="4"/>
        <v>2.2</v>
      </c>
      <c r="K39" s="1">
        <f t="shared" si="5"/>
        <v>1.3373860182370823</v>
      </c>
      <c r="L39" s="1">
        <f t="shared" si="6"/>
        <v>0.70000000000000107</v>
      </c>
      <c r="M39" s="1">
        <f t="shared" si="7"/>
        <v>1.3429010355242872</v>
      </c>
      <c r="N39" s="1">
        <f t="shared" si="8"/>
        <v>0.52125955783980116</v>
      </c>
      <c r="O39" t="s">
        <v>28</v>
      </c>
    </row>
    <row r="40" spans="1:15" x14ac:dyDescent="0.35">
      <c r="A40" s="11">
        <v>29</v>
      </c>
      <c r="B40" s="10" t="s">
        <v>21</v>
      </c>
      <c r="C40" s="9">
        <v>15.1</v>
      </c>
      <c r="D40" s="8" t="s">
        <v>161</v>
      </c>
      <c r="E40" s="7" t="str">
        <f t="shared" si="0"/>
        <v>Not Significantly Different</v>
      </c>
      <c r="G40">
        <f t="shared" si="1"/>
        <v>15.1</v>
      </c>
      <c r="H40">
        <f t="shared" si="2"/>
        <v>6</v>
      </c>
      <c r="I40" t="str">
        <f t="shared" si="3"/>
        <v>+/-</v>
      </c>
      <c r="J40" t="str">
        <f t="shared" si="4"/>
        <v>2.8</v>
      </c>
      <c r="K40" s="1">
        <f t="shared" si="5"/>
        <v>1.7021276595744679</v>
      </c>
      <c r="L40" s="1">
        <f t="shared" si="6"/>
        <v>0.70000000000000107</v>
      </c>
      <c r="M40" s="1">
        <f t="shared" si="7"/>
        <v>1.7064642975827597</v>
      </c>
      <c r="N40" s="1">
        <f t="shared" si="8"/>
        <v>0.41020489030539042</v>
      </c>
      <c r="O40" t="s">
        <v>52</v>
      </c>
    </row>
    <row r="41" spans="1:15" x14ac:dyDescent="0.35">
      <c r="A41" s="11">
        <v>31</v>
      </c>
      <c r="B41" s="10" t="s">
        <v>40</v>
      </c>
      <c r="C41" s="9">
        <v>15</v>
      </c>
      <c r="D41" s="8" t="s">
        <v>126</v>
      </c>
      <c r="E41" s="7" t="str">
        <f t="shared" si="0"/>
        <v>Not Significantly Different</v>
      </c>
      <c r="G41">
        <f t="shared" si="1"/>
        <v>15</v>
      </c>
      <c r="H41">
        <f t="shared" si="2"/>
        <v>6</v>
      </c>
      <c r="I41" t="str">
        <f t="shared" si="3"/>
        <v>+/-</v>
      </c>
      <c r="J41" t="str">
        <f t="shared" si="4"/>
        <v>1.7</v>
      </c>
      <c r="K41" s="1">
        <f t="shared" si="5"/>
        <v>1.0334346504559271</v>
      </c>
      <c r="L41" s="1">
        <f t="shared" si="6"/>
        <v>0.80000000000000071</v>
      </c>
      <c r="M41" s="1">
        <f t="shared" si="7"/>
        <v>1.0405618704330513</v>
      </c>
      <c r="N41" s="1">
        <f t="shared" si="8"/>
        <v>0.76881540899347411</v>
      </c>
      <c r="O41" t="s">
        <v>31</v>
      </c>
    </row>
    <row r="42" spans="1:15" x14ac:dyDescent="0.35">
      <c r="A42" s="11">
        <v>32</v>
      </c>
      <c r="B42" s="10" t="s">
        <v>37</v>
      </c>
      <c r="C42" s="9">
        <v>14.7</v>
      </c>
      <c r="D42" s="8" t="s">
        <v>99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14.7</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1.1000000000000014</v>
      </c>
      <c r="M42" s="1">
        <f t="shared" ref="M42:M62" si="16">IF(AND(ISNUMBER(K42),ISNUMBER($I$7)),SQRT(K42^2+($I$7)^2),"N/A")</f>
        <v>0.50128943776506518</v>
      </c>
      <c r="N42" s="1">
        <f t="shared" ref="N42:N73" si="17">IF(AND(ISNUMBER(L42),ISNUMBER(M42),M42&lt;&gt;0),L42/M42,"NA")</f>
        <v>2.1943410675162252</v>
      </c>
      <c r="O42" t="s">
        <v>21</v>
      </c>
    </row>
    <row r="43" spans="1:15" x14ac:dyDescent="0.35">
      <c r="A43" s="11">
        <v>32</v>
      </c>
      <c r="B43" s="10" t="s">
        <v>13</v>
      </c>
      <c r="C43" s="9">
        <v>14.7</v>
      </c>
      <c r="D43" s="8" t="s">
        <v>125</v>
      </c>
      <c r="E43" s="7" t="str">
        <f t="shared" si="9"/>
        <v>Not Significantly Different</v>
      </c>
      <c r="G43">
        <f t="shared" si="10"/>
        <v>14.7</v>
      </c>
      <c r="H43">
        <f t="shared" si="11"/>
        <v>6</v>
      </c>
      <c r="I43" t="str">
        <f t="shared" si="12"/>
        <v>+/-</v>
      </c>
      <c r="J43" t="str">
        <f t="shared" si="13"/>
        <v>2.3</v>
      </c>
      <c r="K43" s="1">
        <f t="shared" si="14"/>
        <v>1.3981762917933129</v>
      </c>
      <c r="L43" s="1">
        <f t="shared" si="15"/>
        <v>1.1000000000000014</v>
      </c>
      <c r="M43" s="1">
        <f t="shared" si="16"/>
        <v>1.4034524474912091</v>
      </c>
      <c r="N43" s="1">
        <f t="shared" si="17"/>
        <v>0.78378145406090904</v>
      </c>
      <c r="O43" t="s">
        <v>33</v>
      </c>
    </row>
    <row r="44" spans="1:15" x14ac:dyDescent="0.35">
      <c r="A44" s="11">
        <v>32</v>
      </c>
      <c r="B44" s="10" t="s">
        <v>36</v>
      </c>
      <c r="C44" s="9">
        <v>14.7</v>
      </c>
      <c r="D44" s="8" t="s">
        <v>124</v>
      </c>
      <c r="E44" s="7" t="str">
        <f t="shared" si="9"/>
        <v>Not Significantly Different</v>
      </c>
      <c r="G44">
        <f t="shared" si="10"/>
        <v>14.7</v>
      </c>
      <c r="H44">
        <f t="shared" si="11"/>
        <v>6</v>
      </c>
      <c r="I44" t="str">
        <f t="shared" si="12"/>
        <v>+/-</v>
      </c>
      <c r="J44" t="str">
        <f t="shared" si="13"/>
        <v>4.1</v>
      </c>
      <c r="K44" s="1">
        <f t="shared" si="14"/>
        <v>2.4924012158054709</v>
      </c>
      <c r="L44" s="1">
        <f t="shared" si="15"/>
        <v>1.1000000000000014</v>
      </c>
      <c r="M44" s="1">
        <f t="shared" si="16"/>
        <v>2.4953648330424061</v>
      </c>
      <c r="N44" s="1">
        <f t="shared" si="17"/>
        <v>0.44081730472207392</v>
      </c>
      <c r="O44" t="s">
        <v>49</v>
      </c>
    </row>
    <row r="45" spans="1:15" x14ac:dyDescent="0.35">
      <c r="A45" s="11">
        <v>35</v>
      </c>
      <c r="B45" s="10" t="s">
        <v>18</v>
      </c>
      <c r="C45" s="9">
        <v>14.5</v>
      </c>
      <c r="D45" s="8" t="s">
        <v>10</v>
      </c>
      <c r="E45" s="7" t="str">
        <f t="shared" si="9"/>
        <v>Significantly Different</v>
      </c>
      <c r="G45">
        <f t="shared" si="10"/>
        <v>14.5</v>
      </c>
      <c r="H45">
        <f t="shared" si="11"/>
        <v>6</v>
      </c>
      <c r="I45" t="str">
        <f t="shared" si="12"/>
        <v>+/-</v>
      </c>
      <c r="J45" t="str">
        <f t="shared" si="13"/>
        <v>0.6</v>
      </c>
      <c r="K45" s="1">
        <f t="shared" si="14"/>
        <v>0.36474164133738601</v>
      </c>
      <c r="L45" s="1">
        <f t="shared" si="15"/>
        <v>1.3000000000000007</v>
      </c>
      <c r="M45" s="1">
        <f t="shared" si="16"/>
        <v>0.38447144804478778</v>
      </c>
      <c r="N45" s="1">
        <f t="shared" si="17"/>
        <v>3.3812653881350414</v>
      </c>
      <c r="O45" t="s">
        <v>46</v>
      </c>
    </row>
    <row r="46" spans="1:15" x14ac:dyDescent="0.35">
      <c r="A46" s="11">
        <v>36</v>
      </c>
      <c r="B46" s="10" t="s">
        <v>53</v>
      </c>
      <c r="C46" s="9">
        <v>14.3</v>
      </c>
      <c r="D46" s="8" t="s">
        <v>120</v>
      </c>
      <c r="E46" s="7" t="str">
        <f t="shared" si="9"/>
        <v>Not Significantly Different</v>
      </c>
      <c r="G46">
        <f t="shared" si="10"/>
        <v>14.3</v>
      </c>
      <c r="H46">
        <f t="shared" si="11"/>
        <v>6</v>
      </c>
      <c r="I46" t="str">
        <f t="shared" si="12"/>
        <v>+/-</v>
      </c>
      <c r="J46" t="str">
        <f t="shared" si="13"/>
        <v>2.0</v>
      </c>
      <c r="K46" s="1">
        <f t="shared" si="14"/>
        <v>1.21580547112462</v>
      </c>
      <c r="L46" s="1">
        <f t="shared" si="15"/>
        <v>1.5</v>
      </c>
      <c r="M46" s="1">
        <f t="shared" si="16"/>
        <v>1.2218693764280717</v>
      </c>
      <c r="N46" s="1">
        <f t="shared" si="17"/>
        <v>1.2276271334215743</v>
      </c>
      <c r="O46" t="s">
        <v>45</v>
      </c>
    </row>
    <row r="47" spans="1:15" x14ac:dyDescent="0.35">
      <c r="A47" s="11">
        <v>37</v>
      </c>
      <c r="B47" s="10" t="s">
        <v>61</v>
      </c>
      <c r="C47" s="9">
        <v>14.1</v>
      </c>
      <c r="D47" s="8" t="s">
        <v>107</v>
      </c>
      <c r="E47" s="7" t="str">
        <f t="shared" si="9"/>
        <v>Significantly Different</v>
      </c>
      <c r="G47">
        <f t="shared" si="10"/>
        <v>14.1</v>
      </c>
      <c r="H47">
        <f t="shared" si="11"/>
        <v>6</v>
      </c>
      <c r="I47" t="str">
        <f t="shared" si="12"/>
        <v>+/-</v>
      </c>
      <c r="J47" t="str">
        <f t="shared" si="13"/>
        <v>1.0</v>
      </c>
      <c r="K47" s="1">
        <f t="shared" si="14"/>
        <v>0.60790273556231</v>
      </c>
      <c r="L47" s="1">
        <f t="shared" si="15"/>
        <v>1.7000000000000011</v>
      </c>
      <c r="M47" s="1">
        <f t="shared" si="16"/>
        <v>0.61994158219973061</v>
      </c>
      <c r="N47" s="1">
        <f t="shared" si="17"/>
        <v>2.7421938595696602</v>
      </c>
      <c r="O47" t="s">
        <v>43</v>
      </c>
    </row>
    <row r="48" spans="1:15" x14ac:dyDescent="0.35">
      <c r="A48" s="11">
        <v>37</v>
      </c>
      <c r="B48" s="10" t="s">
        <v>33</v>
      </c>
      <c r="C48" s="9">
        <v>14.1</v>
      </c>
      <c r="D48" s="8" t="s">
        <v>106</v>
      </c>
      <c r="E48" s="7" t="str">
        <f t="shared" si="9"/>
        <v>Significantly Different</v>
      </c>
      <c r="G48">
        <f t="shared" si="10"/>
        <v>14.1</v>
      </c>
      <c r="H48">
        <f t="shared" si="11"/>
        <v>6</v>
      </c>
      <c r="I48" t="str">
        <f t="shared" si="12"/>
        <v>+/-</v>
      </c>
      <c r="J48" t="str">
        <f t="shared" si="13"/>
        <v>0.9</v>
      </c>
      <c r="K48" s="1">
        <f t="shared" si="14"/>
        <v>0.54711246200607899</v>
      </c>
      <c r="L48" s="1">
        <f t="shared" si="15"/>
        <v>1.7000000000000011</v>
      </c>
      <c r="M48" s="1">
        <f t="shared" si="16"/>
        <v>0.5604586296226679</v>
      </c>
      <c r="N48" s="1">
        <f t="shared" si="17"/>
        <v>3.0332301264493617</v>
      </c>
      <c r="O48" t="s">
        <v>40</v>
      </c>
    </row>
    <row r="49" spans="1:15" x14ac:dyDescent="0.35">
      <c r="A49" s="11">
        <v>37</v>
      </c>
      <c r="B49" s="10" t="s">
        <v>14</v>
      </c>
      <c r="C49" s="9">
        <v>14.1</v>
      </c>
      <c r="D49" s="8" t="s">
        <v>107</v>
      </c>
      <c r="E49" s="7" t="str">
        <f t="shared" si="9"/>
        <v>Significantly Different</v>
      </c>
      <c r="G49">
        <f t="shared" si="10"/>
        <v>14.1</v>
      </c>
      <c r="H49">
        <f t="shared" si="11"/>
        <v>6</v>
      </c>
      <c r="I49" t="str">
        <f t="shared" si="12"/>
        <v>+/-</v>
      </c>
      <c r="J49" t="str">
        <f t="shared" si="13"/>
        <v>1.0</v>
      </c>
      <c r="K49" s="1">
        <f t="shared" si="14"/>
        <v>0.60790273556231</v>
      </c>
      <c r="L49" s="1">
        <f t="shared" si="15"/>
        <v>1.7000000000000011</v>
      </c>
      <c r="M49" s="1">
        <f t="shared" si="16"/>
        <v>0.61994158219973061</v>
      </c>
      <c r="N49" s="1">
        <f t="shared" si="17"/>
        <v>2.7421938595696602</v>
      </c>
      <c r="O49" t="s">
        <v>38</v>
      </c>
    </row>
    <row r="50" spans="1:15" x14ac:dyDescent="0.35">
      <c r="A50" s="11">
        <v>40</v>
      </c>
      <c r="B50" s="10" t="s">
        <v>26</v>
      </c>
      <c r="C50" s="9">
        <v>14</v>
      </c>
      <c r="D50" s="8" t="s">
        <v>117</v>
      </c>
      <c r="E50" s="7" t="str">
        <f t="shared" si="9"/>
        <v>Significantly Different</v>
      </c>
      <c r="G50">
        <f t="shared" si="10"/>
        <v>14</v>
      </c>
      <c r="H50">
        <f t="shared" si="11"/>
        <v>6</v>
      </c>
      <c r="I50" t="str">
        <f t="shared" si="12"/>
        <v>+/-</v>
      </c>
      <c r="J50" t="str">
        <f t="shared" si="13"/>
        <v>1.3</v>
      </c>
      <c r="K50" s="1">
        <f t="shared" si="14"/>
        <v>0.79027355623100304</v>
      </c>
      <c r="L50" s="1">
        <f t="shared" si="15"/>
        <v>1.8000000000000007</v>
      </c>
      <c r="M50" s="1">
        <f t="shared" si="16"/>
        <v>0.79957121203440151</v>
      </c>
      <c r="N50" s="1">
        <f t="shared" si="17"/>
        <v>2.2512066128795989</v>
      </c>
      <c r="O50" t="s">
        <v>36</v>
      </c>
    </row>
    <row r="51" spans="1:15" x14ac:dyDescent="0.35">
      <c r="A51" s="11">
        <v>40</v>
      </c>
      <c r="B51" s="10" t="s">
        <v>34</v>
      </c>
      <c r="C51" s="9">
        <v>14</v>
      </c>
      <c r="D51" s="8" t="s">
        <v>119</v>
      </c>
      <c r="E51" s="7" t="str">
        <f t="shared" si="9"/>
        <v>Significantly Different</v>
      </c>
      <c r="G51">
        <f t="shared" si="10"/>
        <v>14</v>
      </c>
      <c r="H51">
        <f t="shared" si="11"/>
        <v>6</v>
      </c>
      <c r="I51" t="str">
        <f t="shared" si="12"/>
        <v>+/-</v>
      </c>
      <c r="J51" t="str">
        <f t="shared" si="13"/>
        <v>1.6</v>
      </c>
      <c r="K51" s="1">
        <f t="shared" si="14"/>
        <v>0.97264437689969607</v>
      </c>
      <c r="L51" s="1">
        <f t="shared" si="15"/>
        <v>1.8000000000000007</v>
      </c>
      <c r="M51" s="1">
        <f t="shared" si="16"/>
        <v>0.98021370799982366</v>
      </c>
      <c r="N51" s="1">
        <f t="shared" si="17"/>
        <v>1.8363342455932319</v>
      </c>
      <c r="O51" t="s">
        <v>34</v>
      </c>
    </row>
    <row r="52" spans="1:15" x14ac:dyDescent="0.35">
      <c r="A52" s="11">
        <v>42</v>
      </c>
      <c r="B52" s="10" t="s">
        <v>39</v>
      </c>
      <c r="C52" s="9">
        <v>13.9</v>
      </c>
      <c r="D52" s="8" t="s">
        <v>147</v>
      </c>
      <c r="E52" s="7" t="str">
        <f t="shared" si="9"/>
        <v>Significantly Different</v>
      </c>
      <c r="G52">
        <f t="shared" si="10"/>
        <v>13.9</v>
      </c>
      <c r="H52">
        <f t="shared" si="11"/>
        <v>6</v>
      </c>
      <c r="I52" t="str">
        <f t="shared" si="12"/>
        <v>+/-</v>
      </c>
      <c r="J52" t="str">
        <f t="shared" si="13"/>
        <v>1.8</v>
      </c>
      <c r="K52" s="1">
        <f t="shared" si="14"/>
        <v>1.094224924012158</v>
      </c>
      <c r="L52" s="1">
        <f t="shared" si="15"/>
        <v>1.9000000000000004</v>
      </c>
      <c r="M52" s="1">
        <f t="shared" si="16"/>
        <v>1.1009586794088044</v>
      </c>
      <c r="N52" s="1">
        <f t="shared" si="17"/>
        <v>1.7257686737346647</v>
      </c>
      <c r="O52" t="s">
        <v>32</v>
      </c>
    </row>
    <row r="53" spans="1:15" x14ac:dyDescent="0.35">
      <c r="A53" s="11">
        <v>43</v>
      </c>
      <c r="B53" s="10" t="s">
        <v>25</v>
      </c>
      <c r="C53" s="9">
        <v>13.8</v>
      </c>
      <c r="D53" s="8" t="s">
        <v>145</v>
      </c>
      <c r="E53" s="7" t="str">
        <f t="shared" si="9"/>
        <v>Not Significantly Different</v>
      </c>
      <c r="G53">
        <f t="shared" si="10"/>
        <v>13.8</v>
      </c>
      <c r="H53">
        <f t="shared" si="11"/>
        <v>6</v>
      </c>
      <c r="I53" t="str">
        <f t="shared" si="12"/>
        <v>+/-</v>
      </c>
      <c r="J53" t="str">
        <f t="shared" si="13"/>
        <v>3.6</v>
      </c>
      <c r="K53" s="1">
        <f t="shared" si="14"/>
        <v>2.188449848024316</v>
      </c>
      <c r="L53" s="1">
        <f t="shared" si="15"/>
        <v>2</v>
      </c>
      <c r="M53" s="1">
        <f t="shared" si="16"/>
        <v>2.1918244835647349</v>
      </c>
      <c r="N53" s="1">
        <f t="shared" si="17"/>
        <v>0.91248182279050205</v>
      </c>
      <c r="O53" t="s">
        <v>30</v>
      </c>
    </row>
    <row r="54" spans="1:15" x14ac:dyDescent="0.35">
      <c r="A54" s="11">
        <v>44</v>
      </c>
      <c r="B54" s="10" t="s">
        <v>48</v>
      </c>
      <c r="C54" s="9">
        <v>13.5</v>
      </c>
      <c r="D54" s="8" t="s">
        <v>183</v>
      </c>
      <c r="E54" s="7" t="str">
        <f t="shared" si="9"/>
        <v>Not Significantly Different</v>
      </c>
      <c r="G54">
        <f t="shared" si="10"/>
        <v>13.5</v>
      </c>
      <c r="H54">
        <f t="shared" si="11"/>
        <v>6</v>
      </c>
      <c r="I54" t="str">
        <f t="shared" si="12"/>
        <v>+/-</v>
      </c>
      <c r="J54" t="str">
        <f t="shared" si="13"/>
        <v>3.8</v>
      </c>
      <c r="K54" s="1">
        <f t="shared" si="14"/>
        <v>2.3100303951367778</v>
      </c>
      <c r="L54" s="1">
        <f t="shared" si="15"/>
        <v>2.3000000000000007</v>
      </c>
      <c r="M54" s="1">
        <f t="shared" si="16"/>
        <v>2.3132276705702668</v>
      </c>
      <c r="N54" s="1">
        <f t="shared" si="17"/>
        <v>0.99428172559988215</v>
      </c>
      <c r="O54" t="s">
        <v>24</v>
      </c>
    </row>
    <row r="55" spans="1:15" x14ac:dyDescent="0.35">
      <c r="A55" s="11">
        <v>44</v>
      </c>
      <c r="B55" s="10" t="s">
        <v>55</v>
      </c>
      <c r="C55" s="9">
        <v>13.5</v>
      </c>
      <c r="D55" s="8" t="s">
        <v>156</v>
      </c>
      <c r="E55" s="7" t="str">
        <f t="shared" si="9"/>
        <v>Not Significantly Different</v>
      </c>
      <c r="G55">
        <f t="shared" si="10"/>
        <v>13.5</v>
      </c>
      <c r="H55">
        <f t="shared" si="11"/>
        <v>6</v>
      </c>
      <c r="I55" t="str">
        <f t="shared" si="12"/>
        <v>+/-</v>
      </c>
      <c r="J55" t="str">
        <f t="shared" si="13"/>
        <v>3.2</v>
      </c>
      <c r="K55" s="1">
        <f t="shared" si="14"/>
        <v>1.9452887537993921</v>
      </c>
      <c r="L55" s="1">
        <f t="shared" si="15"/>
        <v>2.3000000000000007</v>
      </c>
      <c r="M55" s="1">
        <f t="shared" si="16"/>
        <v>1.9490844427819329</v>
      </c>
      <c r="N55" s="1">
        <f t="shared" si="17"/>
        <v>1.1800412283406281</v>
      </c>
      <c r="O55" t="s">
        <v>27</v>
      </c>
    </row>
    <row r="56" spans="1:15" x14ac:dyDescent="0.35">
      <c r="A56" s="11">
        <v>44</v>
      </c>
      <c r="B56" s="10" t="s">
        <v>31</v>
      </c>
      <c r="C56" s="9">
        <v>13.5</v>
      </c>
      <c r="D56" s="8" t="s">
        <v>107</v>
      </c>
      <c r="E56" s="7" t="str">
        <f t="shared" si="9"/>
        <v>Significantly Different</v>
      </c>
      <c r="G56">
        <f t="shared" si="10"/>
        <v>13.5</v>
      </c>
      <c r="H56">
        <f t="shared" si="11"/>
        <v>6</v>
      </c>
      <c r="I56" t="str">
        <f t="shared" si="12"/>
        <v>+/-</v>
      </c>
      <c r="J56" t="str">
        <f t="shared" si="13"/>
        <v>1.0</v>
      </c>
      <c r="K56" s="1">
        <f t="shared" si="14"/>
        <v>0.60790273556231</v>
      </c>
      <c r="L56" s="1">
        <f t="shared" si="15"/>
        <v>2.3000000000000007</v>
      </c>
      <c r="M56" s="1">
        <f t="shared" si="16"/>
        <v>0.61994158219973061</v>
      </c>
      <c r="N56" s="1">
        <f t="shared" si="17"/>
        <v>3.7100269864765978</v>
      </c>
      <c r="O56" t="s">
        <v>25</v>
      </c>
    </row>
    <row r="57" spans="1:15" x14ac:dyDescent="0.35">
      <c r="A57" s="11">
        <v>47</v>
      </c>
      <c r="B57" s="10" t="s">
        <v>50</v>
      </c>
      <c r="C57" s="9">
        <v>13.4</v>
      </c>
      <c r="D57" s="8" t="s">
        <v>107</v>
      </c>
      <c r="E57" s="7" t="str">
        <f t="shared" si="9"/>
        <v>Significantly Different</v>
      </c>
      <c r="G57">
        <f t="shared" si="10"/>
        <v>13.4</v>
      </c>
      <c r="H57">
        <f t="shared" si="11"/>
        <v>6</v>
      </c>
      <c r="I57" t="str">
        <f t="shared" si="12"/>
        <v>+/-</v>
      </c>
      <c r="J57" t="str">
        <f t="shared" si="13"/>
        <v>1.0</v>
      </c>
      <c r="K57" s="1">
        <f t="shared" si="14"/>
        <v>0.60790273556231</v>
      </c>
      <c r="L57" s="1">
        <f t="shared" si="15"/>
        <v>2.4000000000000004</v>
      </c>
      <c r="M57" s="1">
        <f t="shared" si="16"/>
        <v>0.61994158219973061</v>
      </c>
      <c r="N57" s="1">
        <f t="shared" si="17"/>
        <v>3.8713325076277538</v>
      </c>
      <c r="O57" t="s">
        <v>22</v>
      </c>
    </row>
    <row r="58" spans="1:15" x14ac:dyDescent="0.35">
      <c r="A58" s="11">
        <v>48</v>
      </c>
      <c r="B58" s="10" t="s">
        <v>56</v>
      </c>
      <c r="C58" s="9">
        <v>13.1</v>
      </c>
      <c r="D58" s="8" t="s">
        <v>117</v>
      </c>
      <c r="E58" s="7" t="str">
        <f t="shared" si="9"/>
        <v>Significantly Different</v>
      </c>
      <c r="G58">
        <f t="shared" si="10"/>
        <v>13.1</v>
      </c>
      <c r="H58">
        <f t="shared" si="11"/>
        <v>6</v>
      </c>
      <c r="I58" t="str">
        <f t="shared" si="12"/>
        <v>+/-</v>
      </c>
      <c r="J58" t="str">
        <f t="shared" si="13"/>
        <v>1.3</v>
      </c>
      <c r="K58" s="1">
        <f t="shared" si="14"/>
        <v>0.79027355623100304</v>
      </c>
      <c r="L58" s="1">
        <f t="shared" si="15"/>
        <v>2.7000000000000011</v>
      </c>
      <c r="M58" s="1">
        <f t="shared" si="16"/>
        <v>0.79957121203440151</v>
      </c>
      <c r="N58" s="1">
        <f t="shared" si="17"/>
        <v>3.3768099193193986</v>
      </c>
      <c r="O58" t="s">
        <v>19</v>
      </c>
    </row>
    <row r="59" spans="1:15" x14ac:dyDescent="0.35">
      <c r="A59" s="11">
        <v>49</v>
      </c>
      <c r="B59" s="10" t="s">
        <v>62</v>
      </c>
      <c r="C59" s="9">
        <v>12.9</v>
      </c>
      <c r="D59" s="8" t="s">
        <v>155</v>
      </c>
      <c r="E59" s="7" t="str">
        <f t="shared" si="9"/>
        <v>Significantly Different</v>
      </c>
      <c r="G59">
        <f t="shared" si="10"/>
        <v>12.9</v>
      </c>
      <c r="H59">
        <f t="shared" si="11"/>
        <v>6</v>
      </c>
      <c r="I59" t="str">
        <f t="shared" si="12"/>
        <v>+/-</v>
      </c>
      <c r="J59" t="str">
        <f t="shared" si="13"/>
        <v>2.5</v>
      </c>
      <c r="K59" s="1">
        <f t="shared" si="14"/>
        <v>1.519756838905775</v>
      </c>
      <c r="L59" s="1">
        <f t="shared" si="15"/>
        <v>2.9000000000000004</v>
      </c>
      <c r="M59" s="1">
        <f t="shared" si="16"/>
        <v>1.5246123044357995</v>
      </c>
      <c r="N59" s="1">
        <f t="shared" si="17"/>
        <v>1.9021229145026342</v>
      </c>
      <c r="O59" t="s">
        <v>16</v>
      </c>
    </row>
    <row r="60" spans="1:15" x14ac:dyDescent="0.35">
      <c r="A60" s="11">
        <v>50</v>
      </c>
      <c r="B60" s="10" t="s">
        <v>16</v>
      </c>
      <c r="C60" s="9">
        <v>12.7</v>
      </c>
      <c r="D60" s="8" t="s">
        <v>155</v>
      </c>
      <c r="E60" s="7" t="str">
        <f t="shared" si="9"/>
        <v>Significantly Different</v>
      </c>
      <c r="G60">
        <f t="shared" si="10"/>
        <v>12.7</v>
      </c>
      <c r="H60">
        <f t="shared" si="11"/>
        <v>6</v>
      </c>
      <c r="I60" t="str">
        <f t="shared" si="12"/>
        <v>+/-</v>
      </c>
      <c r="J60" t="str">
        <f t="shared" si="13"/>
        <v>2.5</v>
      </c>
      <c r="K60" s="1">
        <f t="shared" si="14"/>
        <v>1.519756838905775</v>
      </c>
      <c r="L60" s="1">
        <f t="shared" si="15"/>
        <v>3.1000000000000014</v>
      </c>
      <c r="M60" s="1">
        <f t="shared" si="16"/>
        <v>1.5246123044357995</v>
      </c>
      <c r="N60" s="1">
        <f t="shared" si="17"/>
        <v>2.0333038051579888</v>
      </c>
      <c r="O60" t="s">
        <v>14</v>
      </c>
    </row>
    <row r="61" spans="1:15" x14ac:dyDescent="0.35">
      <c r="A61" s="11">
        <v>51</v>
      </c>
      <c r="B61" s="10" t="s">
        <v>52</v>
      </c>
      <c r="C61" s="9">
        <v>11.9</v>
      </c>
      <c r="D61" s="8" t="s">
        <v>155</v>
      </c>
      <c r="E61" s="7" t="str">
        <f t="shared" si="9"/>
        <v>Significantly Different</v>
      </c>
      <c r="G61">
        <f t="shared" si="10"/>
        <v>11.9</v>
      </c>
      <c r="H61">
        <f t="shared" si="11"/>
        <v>6</v>
      </c>
      <c r="I61" t="str">
        <f t="shared" si="12"/>
        <v>+/-</v>
      </c>
      <c r="J61" t="str">
        <f t="shared" si="13"/>
        <v>2.5</v>
      </c>
      <c r="K61" s="1">
        <f t="shared" si="14"/>
        <v>1.519756838905775</v>
      </c>
      <c r="L61" s="1">
        <f t="shared" si="15"/>
        <v>3.9000000000000004</v>
      </c>
      <c r="M61" s="1">
        <f t="shared" si="16"/>
        <v>1.5246123044357995</v>
      </c>
      <c r="N61" s="1">
        <f t="shared" si="17"/>
        <v>2.5580273677794043</v>
      </c>
      <c r="O61" t="s">
        <v>11</v>
      </c>
    </row>
    <row r="62" spans="1:15" ht="15" thickBot="1" x14ac:dyDescent="0.4">
      <c r="A62" s="6"/>
      <c r="B62" s="5" t="s">
        <v>9</v>
      </c>
      <c r="C62" s="4">
        <v>4.8</v>
      </c>
      <c r="D62" s="3" t="s">
        <v>118</v>
      </c>
      <c r="E62" s="2" t="str">
        <f t="shared" si="9"/>
        <v>Significantly Different</v>
      </c>
      <c r="G62">
        <f t="shared" si="10"/>
        <v>4.8</v>
      </c>
      <c r="H62">
        <f t="shared" si="11"/>
        <v>6</v>
      </c>
      <c r="I62" t="str">
        <f t="shared" si="12"/>
        <v>+/-</v>
      </c>
      <c r="J62" t="str">
        <f t="shared" si="13"/>
        <v>1.2</v>
      </c>
      <c r="K62" s="1">
        <f t="shared" si="14"/>
        <v>0.72948328267477203</v>
      </c>
      <c r="L62" s="1">
        <f t="shared" si="15"/>
        <v>11</v>
      </c>
      <c r="M62" s="1">
        <f t="shared" si="16"/>
        <v>0.73954559638884132</v>
      </c>
      <c r="N62" s="1">
        <f t="shared" si="17"/>
        <v>14.873998376452199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64" priority="1" operator="equal">
      <formula>"OTHER ERROR"</formula>
    </cfRule>
    <cfRule type="cellIs" dxfId="263" priority="2" operator="equal">
      <formula>"Statistical Test not applicable"</formula>
    </cfRule>
    <cfRule type="cellIs" dxfId="262" priority="3" operator="equal">
      <formula>"Geography Selected"</formula>
    </cfRule>
  </conditionalFormatting>
  <conditionalFormatting sqref="E10:J62">
    <cfRule type="cellIs" dxfId="261" priority="4" operator="equal">
      <formula>"Not Significantly Different"</formula>
    </cfRule>
  </conditionalFormatting>
  <conditionalFormatting sqref="F10:J62">
    <cfRule type="cellIs" dxfId="2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2051EEC-9042-4875-8C4D-1C14560D1B36}">
      <formula1>$O$10:$O$62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B619-076A-45A1-84FA-C144605CD69D}">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96</v>
      </c>
    </row>
    <row r="2" spans="1:16" x14ac:dyDescent="0.35">
      <c r="A2" s="25" t="s">
        <v>92</v>
      </c>
      <c r="B2" t="s">
        <v>95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12.1</v>
      </c>
      <c r="C6" t="s">
        <v>86</v>
      </c>
      <c r="H6" s="13" t="s">
        <v>85</v>
      </c>
      <c r="I6">
        <f>VLOOKUP($B$4,$B$9:$K$62,6,FALSE)</f>
        <v>12.1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12.1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43.2</v>
      </c>
      <c r="D11" s="12" t="s">
        <v>47</v>
      </c>
      <c r="E11" s="7" t="str">
        <f t="shared" si="0"/>
        <v>Significantly Different</v>
      </c>
      <c r="G11">
        <f t="shared" si="1"/>
        <v>43.2</v>
      </c>
      <c r="H11">
        <f t="shared" si="2"/>
        <v>6</v>
      </c>
      <c r="I11" t="str">
        <f t="shared" si="3"/>
        <v>+/-</v>
      </c>
      <c r="J11" t="str">
        <f t="shared" si="4"/>
        <v>0.5</v>
      </c>
      <c r="K11" s="1">
        <f t="shared" si="5"/>
        <v>0.303951367781155</v>
      </c>
      <c r="L11" s="1">
        <f t="shared" si="6"/>
        <v>-31.1</v>
      </c>
      <c r="M11" s="1">
        <f t="shared" si="7"/>
        <v>0.30997079109986531</v>
      </c>
      <c r="N11" s="1">
        <f t="shared" si="8"/>
        <v>-100.33203415601928</v>
      </c>
      <c r="O11" t="s">
        <v>51</v>
      </c>
    </row>
    <row r="12" spans="1:16" x14ac:dyDescent="0.35">
      <c r="A12" s="11">
        <v>2</v>
      </c>
      <c r="B12" s="10" t="s">
        <v>35</v>
      </c>
      <c r="C12" s="9">
        <v>36.1</v>
      </c>
      <c r="D12" s="8" t="s">
        <v>41</v>
      </c>
      <c r="E12" s="7" t="str">
        <f t="shared" si="0"/>
        <v>Significantly Different</v>
      </c>
      <c r="G12">
        <f t="shared" si="1"/>
        <v>36.1</v>
      </c>
      <c r="H12">
        <f t="shared" si="2"/>
        <v>6</v>
      </c>
      <c r="I12" t="str">
        <f t="shared" si="3"/>
        <v>+/-</v>
      </c>
      <c r="J12" t="str">
        <f t="shared" si="4"/>
        <v>0.3</v>
      </c>
      <c r="K12" s="1">
        <f t="shared" si="5"/>
        <v>0.18237082066869301</v>
      </c>
      <c r="L12" s="1">
        <f t="shared" si="6"/>
        <v>-24</v>
      </c>
      <c r="M12" s="1">
        <f t="shared" si="7"/>
        <v>0.19223572402239389</v>
      </c>
      <c r="N12" s="1">
        <f t="shared" si="8"/>
        <v>-124.84672202344761</v>
      </c>
      <c r="O12" t="s">
        <v>44</v>
      </c>
    </row>
    <row r="13" spans="1:16" x14ac:dyDescent="0.35">
      <c r="A13" s="11">
        <v>3</v>
      </c>
      <c r="B13" s="10" t="s">
        <v>39</v>
      </c>
      <c r="C13" s="9">
        <v>31.2</v>
      </c>
      <c r="D13" s="8" t="s">
        <v>41</v>
      </c>
      <c r="E13" s="7" t="str">
        <f t="shared" si="0"/>
        <v>Significantly Different</v>
      </c>
      <c r="G13">
        <f t="shared" si="1"/>
        <v>31.2</v>
      </c>
      <c r="H13">
        <f t="shared" si="2"/>
        <v>6</v>
      </c>
      <c r="I13" t="str">
        <f t="shared" si="3"/>
        <v>+/-</v>
      </c>
      <c r="J13" t="str">
        <f t="shared" si="4"/>
        <v>0.3</v>
      </c>
      <c r="K13" s="1">
        <f t="shared" si="5"/>
        <v>0.18237082066869301</v>
      </c>
      <c r="L13" s="1">
        <f t="shared" si="6"/>
        <v>-19.100000000000001</v>
      </c>
      <c r="M13" s="1">
        <f t="shared" si="7"/>
        <v>0.19223572402239389</v>
      </c>
      <c r="N13" s="1">
        <f t="shared" si="8"/>
        <v>-99.357182943660391</v>
      </c>
      <c r="O13" t="s">
        <v>42</v>
      </c>
    </row>
    <row r="14" spans="1:16" x14ac:dyDescent="0.35">
      <c r="A14" s="11">
        <v>4</v>
      </c>
      <c r="B14" s="10" t="s">
        <v>29</v>
      </c>
      <c r="C14" s="9">
        <v>30.8</v>
      </c>
      <c r="D14" s="8" t="s">
        <v>23</v>
      </c>
      <c r="E14" s="7" t="str">
        <f t="shared" si="0"/>
        <v>Significantly Different</v>
      </c>
      <c r="G14">
        <f t="shared" si="1"/>
        <v>30.8</v>
      </c>
      <c r="H14">
        <f t="shared" si="2"/>
        <v>6</v>
      </c>
      <c r="I14" t="str">
        <f t="shared" si="3"/>
        <v>+/-</v>
      </c>
      <c r="J14" t="str">
        <f t="shared" si="4"/>
        <v>0.2</v>
      </c>
      <c r="K14" s="1">
        <f t="shared" si="5"/>
        <v>0.12158054711246201</v>
      </c>
      <c r="L14" s="1">
        <f t="shared" si="6"/>
        <v>-18.700000000000003</v>
      </c>
      <c r="M14" s="1">
        <f t="shared" si="7"/>
        <v>0.1359311840425404</v>
      </c>
      <c r="N14" s="1">
        <f t="shared" si="8"/>
        <v>-137.5696101797196</v>
      </c>
      <c r="O14" t="s">
        <v>58</v>
      </c>
    </row>
    <row r="15" spans="1:16" x14ac:dyDescent="0.35">
      <c r="A15" s="11">
        <v>5</v>
      </c>
      <c r="B15" s="10" t="s">
        <v>26</v>
      </c>
      <c r="C15" s="9">
        <v>29.4</v>
      </c>
      <c r="D15" s="8" t="s">
        <v>23</v>
      </c>
      <c r="E15" s="7" t="str">
        <f t="shared" si="0"/>
        <v>Significantly Different</v>
      </c>
      <c r="G15">
        <f t="shared" si="1"/>
        <v>29.4</v>
      </c>
      <c r="H15">
        <f t="shared" si="2"/>
        <v>6</v>
      </c>
      <c r="I15" t="str">
        <f t="shared" si="3"/>
        <v>+/-</v>
      </c>
      <c r="J15" t="str">
        <f t="shared" si="4"/>
        <v>0.2</v>
      </c>
      <c r="K15" s="1">
        <f t="shared" si="5"/>
        <v>0.12158054711246201</v>
      </c>
      <c r="L15" s="1">
        <f t="shared" si="6"/>
        <v>-17.299999999999997</v>
      </c>
      <c r="M15" s="1">
        <f t="shared" si="7"/>
        <v>0.1359311840425404</v>
      </c>
      <c r="N15" s="1">
        <f t="shared" si="8"/>
        <v>-127.27028107535551</v>
      </c>
      <c r="O15" t="s">
        <v>18</v>
      </c>
    </row>
    <row r="16" spans="1:16" x14ac:dyDescent="0.35">
      <c r="A16" s="11">
        <v>6</v>
      </c>
      <c r="B16" s="10" t="s">
        <v>51</v>
      </c>
      <c r="C16" s="9">
        <v>25.9</v>
      </c>
      <c r="D16" s="8" t="s">
        <v>23</v>
      </c>
      <c r="E16" s="7" t="str">
        <f t="shared" si="0"/>
        <v>Significantly Different</v>
      </c>
      <c r="G16">
        <f t="shared" si="1"/>
        <v>25.9</v>
      </c>
      <c r="H16">
        <f t="shared" si="2"/>
        <v>6</v>
      </c>
      <c r="I16" t="str">
        <f t="shared" si="3"/>
        <v>+/-</v>
      </c>
      <c r="J16" t="str">
        <f t="shared" si="4"/>
        <v>0.2</v>
      </c>
      <c r="K16" s="1">
        <f t="shared" si="5"/>
        <v>0.12158054711246201</v>
      </c>
      <c r="L16" s="1">
        <f t="shared" si="6"/>
        <v>-13.799999999999999</v>
      </c>
      <c r="M16" s="1">
        <f t="shared" si="7"/>
        <v>0.1359311840425404</v>
      </c>
      <c r="N16" s="1">
        <f t="shared" si="8"/>
        <v>-101.52195831444546</v>
      </c>
      <c r="O16" t="s">
        <v>59</v>
      </c>
    </row>
    <row r="17" spans="1:15" x14ac:dyDescent="0.35">
      <c r="A17" s="11">
        <v>7</v>
      </c>
      <c r="B17" s="10" t="s">
        <v>34</v>
      </c>
      <c r="C17" s="9">
        <v>25</v>
      </c>
      <c r="D17" s="8" t="s">
        <v>23</v>
      </c>
      <c r="E17" s="7" t="str">
        <f t="shared" si="0"/>
        <v>Significantly Different</v>
      </c>
      <c r="G17">
        <f t="shared" si="1"/>
        <v>25</v>
      </c>
      <c r="H17">
        <f t="shared" si="2"/>
        <v>6</v>
      </c>
      <c r="I17" t="str">
        <f t="shared" si="3"/>
        <v>+/-</v>
      </c>
      <c r="J17" t="str">
        <f t="shared" si="4"/>
        <v>0.2</v>
      </c>
      <c r="K17" s="1">
        <f t="shared" si="5"/>
        <v>0.12158054711246201</v>
      </c>
      <c r="L17" s="1">
        <f t="shared" si="6"/>
        <v>-12.9</v>
      </c>
      <c r="M17" s="1">
        <f t="shared" si="7"/>
        <v>0.1359311840425404</v>
      </c>
      <c r="N17" s="1">
        <f t="shared" si="8"/>
        <v>-94.900961033068583</v>
      </c>
      <c r="O17" t="s">
        <v>53</v>
      </c>
    </row>
    <row r="18" spans="1:15" x14ac:dyDescent="0.35">
      <c r="A18" s="11">
        <v>8</v>
      </c>
      <c r="B18" s="10" t="s">
        <v>48</v>
      </c>
      <c r="C18" s="9">
        <v>20.8</v>
      </c>
      <c r="D18" s="8" t="s">
        <v>10</v>
      </c>
      <c r="E18" s="7" t="str">
        <f t="shared" si="0"/>
        <v>Significantly Different</v>
      </c>
      <c r="G18">
        <f t="shared" si="1"/>
        <v>20.8</v>
      </c>
      <c r="H18">
        <f t="shared" si="2"/>
        <v>6</v>
      </c>
      <c r="I18" t="str">
        <f t="shared" si="3"/>
        <v>+/-</v>
      </c>
      <c r="J18" t="str">
        <f t="shared" si="4"/>
        <v>0.6</v>
      </c>
      <c r="K18" s="1">
        <f t="shared" si="5"/>
        <v>0.36474164133738601</v>
      </c>
      <c r="L18" s="1">
        <f t="shared" si="6"/>
        <v>-8.7000000000000011</v>
      </c>
      <c r="M18" s="1">
        <f t="shared" si="7"/>
        <v>0.36977279819442066</v>
      </c>
      <c r="N18" s="1">
        <f t="shared" si="8"/>
        <v>-23.52796106820621</v>
      </c>
      <c r="O18" t="s">
        <v>48</v>
      </c>
    </row>
    <row r="19" spans="1:15" x14ac:dyDescent="0.35">
      <c r="A19" s="11">
        <v>9</v>
      </c>
      <c r="B19" s="10" t="s">
        <v>49</v>
      </c>
      <c r="C19" s="9">
        <v>20.100000000000001</v>
      </c>
      <c r="D19" s="8" t="s">
        <v>23</v>
      </c>
      <c r="E19" s="7" t="str">
        <f t="shared" si="0"/>
        <v>Significantly Different</v>
      </c>
      <c r="G19">
        <f t="shared" si="1"/>
        <v>20.100000000000001</v>
      </c>
      <c r="H19">
        <f t="shared" si="2"/>
        <v>6</v>
      </c>
      <c r="I19" t="str">
        <f t="shared" si="3"/>
        <v>+/-</v>
      </c>
      <c r="J19" t="str">
        <f t="shared" si="4"/>
        <v>0.2</v>
      </c>
      <c r="K19" s="1">
        <f t="shared" si="5"/>
        <v>0.12158054711246201</v>
      </c>
      <c r="L19" s="1">
        <f t="shared" si="6"/>
        <v>-8.0000000000000018</v>
      </c>
      <c r="M19" s="1">
        <f t="shared" si="7"/>
        <v>0.1359311840425404</v>
      </c>
      <c r="N19" s="1">
        <f t="shared" si="8"/>
        <v>-58.853309167794478</v>
      </c>
      <c r="O19" t="s">
        <v>15</v>
      </c>
    </row>
    <row r="20" spans="1:15" x14ac:dyDescent="0.35">
      <c r="A20" s="11">
        <v>10</v>
      </c>
      <c r="B20" s="10" t="s">
        <v>22</v>
      </c>
      <c r="C20" s="9">
        <v>18.399999999999999</v>
      </c>
      <c r="D20" s="12" t="s">
        <v>23</v>
      </c>
      <c r="E20" s="7" t="str">
        <f t="shared" si="0"/>
        <v>Significantly Different</v>
      </c>
      <c r="G20">
        <f t="shared" si="1"/>
        <v>18.399999999999999</v>
      </c>
      <c r="H20">
        <f t="shared" si="2"/>
        <v>6</v>
      </c>
      <c r="I20" t="str">
        <f t="shared" si="3"/>
        <v>+/-</v>
      </c>
      <c r="J20" t="str">
        <f t="shared" si="4"/>
        <v>0.2</v>
      </c>
      <c r="K20" s="1">
        <f t="shared" si="5"/>
        <v>0.12158054711246201</v>
      </c>
      <c r="L20" s="1">
        <f t="shared" si="6"/>
        <v>-6.2999999999999989</v>
      </c>
      <c r="M20" s="1">
        <f t="shared" si="7"/>
        <v>0.1359311840425404</v>
      </c>
      <c r="N20" s="1">
        <f t="shared" si="8"/>
        <v>-46.346980969638139</v>
      </c>
      <c r="O20" t="s">
        <v>37</v>
      </c>
    </row>
    <row r="21" spans="1:15" x14ac:dyDescent="0.35">
      <c r="A21" s="11">
        <v>11</v>
      </c>
      <c r="B21" s="10" t="s">
        <v>30</v>
      </c>
      <c r="C21" s="9">
        <v>15.5</v>
      </c>
      <c r="D21" s="8" t="s">
        <v>23</v>
      </c>
      <c r="E21" s="7" t="str">
        <f t="shared" si="0"/>
        <v>Significantly Different</v>
      </c>
      <c r="G21">
        <f t="shared" si="1"/>
        <v>15.5</v>
      </c>
      <c r="H21">
        <f t="shared" si="2"/>
        <v>6</v>
      </c>
      <c r="I21" t="str">
        <f t="shared" si="3"/>
        <v>+/-</v>
      </c>
      <c r="J21" t="str">
        <f t="shared" si="4"/>
        <v>0.2</v>
      </c>
      <c r="K21" s="1">
        <f t="shared" si="5"/>
        <v>0.12158054711246201</v>
      </c>
      <c r="L21" s="1">
        <f t="shared" si="6"/>
        <v>-3.4000000000000004</v>
      </c>
      <c r="M21" s="1">
        <f t="shared" si="7"/>
        <v>0.1359311840425404</v>
      </c>
      <c r="N21" s="1">
        <f t="shared" si="8"/>
        <v>-25.01265639631265</v>
      </c>
      <c r="O21" t="s">
        <v>29</v>
      </c>
    </row>
    <row r="22" spans="1:15" x14ac:dyDescent="0.35">
      <c r="A22" s="11">
        <v>12</v>
      </c>
      <c r="B22" s="10" t="s">
        <v>37</v>
      </c>
      <c r="C22" s="9">
        <v>15.1</v>
      </c>
      <c r="D22" s="8" t="s">
        <v>17</v>
      </c>
      <c r="E22" s="7" t="str">
        <f t="shared" si="0"/>
        <v>Significantly Different</v>
      </c>
      <c r="G22">
        <f t="shared" si="1"/>
        <v>15.1</v>
      </c>
      <c r="H22">
        <f t="shared" si="2"/>
        <v>6</v>
      </c>
      <c r="I22" t="str">
        <f t="shared" si="3"/>
        <v>+/-</v>
      </c>
      <c r="J22" t="str">
        <f t="shared" si="4"/>
        <v>0.1</v>
      </c>
      <c r="K22" s="1">
        <f t="shared" si="5"/>
        <v>6.0790273556231005E-2</v>
      </c>
      <c r="L22" s="1">
        <f t="shared" si="6"/>
        <v>-3</v>
      </c>
      <c r="M22" s="1">
        <f t="shared" si="7"/>
        <v>8.5970429323592404E-2</v>
      </c>
      <c r="N22" s="1">
        <f t="shared" si="8"/>
        <v>-34.895719651556121</v>
      </c>
      <c r="O22" t="s">
        <v>13</v>
      </c>
    </row>
    <row r="23" spans="1:15" x14ac:dyDescent="0.35">
      <c r="A23" s="11">
        <v>13</v>
      </c>
      <c r="B23" s="10" t="s">
        <v>58</v>
      </c>
      <c r="C23" s="9">
        <v>14.8</v>
      </c>
      <c r="D23" s="8" t="s">
        <v>23</v>
      </c>
      <c r="E23" s="7" t="str">
        <f t="shared" si="0"/>
        <v>Significantly Different</v>
      </c>
      <c r="G23">
        <f t="shared" si="1"/>
        <v>14.8</v>
      </c>
      <c r="H23">
        <f t="shared" si="2"/>
        <v>6</v>
      </c>
      <c r="I23" t="str">
        <f t="shared" si="3"/>
        <v>+/-</v>
      </c>
      <c r="J23" t="str">
        <f t="shared" si="4"/>
        <v>0.2</v>
      </c>
      <c r="K23" s="1">
        <f t="shared" si="5"/>
        <v>0.12158054711246201</v>
      </c>
      <c r="L23" s="1">
        <f t="shared" si="6"/>
        <v>-2.7000000000000011</v>
      </c>
      <c r="M23" s="1">
        <f t="shared" si="7"/>
        <v>0.1359311840425404</v>
      </c>
      <c r="N23" s="1">
        <f t="shared" si="8"/>
        <v>-19.86299184413064</v>
      </c>
      <c r="O23" t="s">
        <v>67</v>
      </c>
    </row>
    <row r="24" spans="1:15" x14ac:dyDescent="0.35">
      <c r="A24" s="11">
        <v>14</v>
      </c>
      <c r="B24" s="10" t="s">
        <v>33</v>
      </c>
      <c r="C24" s="9">
        <v>14.2</v>
      </c>
      <c r="D24" s="8" t="s">
        <v>17</v>
      </c>
      <c r="E24" s="7" t="str">
        <f t="shared" si="0"/>
        <v>Significantly Different</v>
      </c>
      <c r="G24">
        <f t="shared" si="1"/>
        <v>14.2</v>
      </c>
      <c r="H24">
        <f t="shared" si="2"/>
        <v>6</v>
      </c>
      <c r="I24" t="str">
        <f t="shared" si="3"/>
        <v>+/-</v>
      </c>
      <c r="J24" t="str">
        <f t="shared" si="4"/>
        <v>0.1</v>
      </c>
      <c r="K24" s="1">
        <f t="shared" si="5"/>
        <v>6.0790273556231005E-2</v>
      </c>
      <c r="L24" s="1">
        <f t="shared" si="6"/>
        <v>-2.0999999999999996</v>
      </c>
      <c r="M24" s="1">
        <f t="shared" si="7"/>
        <v>8.5970429323592404E-2</v>
      </c>
      <c r="N24" s="1">
        <f t="shared" si="8"/>
        <v>-24.427003756089281</v>
      </c>
      <c r="O24" t="s">
        <v>50</v>
      </c>
    </row>
    <row r="25" spans="1:15" x14ac:dyDescent="0.35">
      <c r="A25" s="11">
        <v>15</v>
      </c>
      <c r="B25" s="10" t="s">
        <v>50</v>
      </c>
      <c r="C25" s="9">
        <v>13.6</v>
      </c>
      <c r="D25" s="8" t="s">
        <v>17</v>
      </c>
      <c r="E25" s="7" t="str">
        <f t="shared" si="0"/>
        <v>Significantly Different</v>
      </c>
      <c r="G25">
        <f t="shared" si="1"/>
        <v>13.6</v>
      </c>
      <c r="H25">
        <f t="shared" si="2"/>
        <v>6</v>
      </c>
      <c r="I25" t="str">
        <f t="shared" si="3"/>
        <v>+/-</v>
      </c>
      <c r="J25" t="str">
        <f t="shared" si="4"/>
        <v>0.1</v>
      </c>
      <c r="K25" s="1">
        <f t="shared" si="5"/>
        <v>6.0790273556231005E-2</v>
      </c>
      <c r="L25" s="1">
        <f t="shared" si="6"/>
        <v>-1.5</v>
      </c>
      <c r="M25" s="1">
        <f t="shared" si="7"/>
        <v>8.5970429323592404E-2</v>
      </c>
      <c r="N25" s="1">
        <f t="shared" si="8"/>
        <v>-17.44785982577806</v>
      </c>
      <c r="O25" t="s">
        <v>66</v>
      </c>
    </row>
    <row r="26" spans="1:15" x14ac:dyDescent="0.35">
      <c r="A26" s="11">
        <v>16</v>
      </c>
      <c r="B26" s="10" t="s">
        <v>61</v>
      </c>
      <c r="C26" s="9">
        <v>13.4</v>
      </c>
      <c r="D26" s="8" t="s">
        <v>17</v>
      </c>
      <c r="E26" s="7" t="str">
        <f t="shared" si="0"/>
        <v>Significantly Different</v>
      </c>
      <c r="G26">
        <f t="shared" si="1"/>
        <v>13.4</v>
      </c>
      <c r="H26">
        <f t="shared" si="2"/>
        <v>6</v>
      </c>
      <c r="I26" t="str">
        <f t="shared" si="3"/>
        <v>+/-</v>
      </c>
      <c r="J26" t="str">
        <f t="shared" si="4"/>
        <v>0.1</v>
      </c>
      <c r="K26" s="1">
        <f t="shared" si="5"/>
        <v>6.0790273556231005E-2</v>
      </c>
      <c r="L26" s="1">
        <f t="shared" si="6"/>
        <v>-1.3000000000000007</v>
      </c>
      <c r="M26" s="1">
        <f t="shared" si="7"/>
        <v>8.5970429323592404E-2</v>
      </c>
      <c r="N26" s="1">
        <f t="shared" si="8"/>
        <v>-15.121478515674328</v>
      </c>
      <c r="O26" t="s">
        <v>65</v>
      </c>
    </row>
    <row r="27" spans="1:15" x14ac:dyDescent="0.35">
      <c r="A27" s="11">
        <v>17</v>
      </c>
      <c r="B27" s="10" t="s">
        <v>31</v>
      </c>
      <c r="C27" s="9">
        <v>12.9</v>
      </c>
      <c r="D27" s="8" t="s">
        <v>17</v>
      </c>
      <c r="E27" s="7" t="str">
        <f t="shared" si="0"/>
        <v>Significantly Different</v>
      </c>
      <c r="G27">
        <f t="shared" si="1"/>
        <v>12.9</v>
      </c>
      <c r="H27">
        <f t="shared" si="2"/>
        <v>6</v>
      </c>
      <c r="I27" t="str">
        <f t="shared" si="3"/>
        <v>+/-</v>
      </c>
      <c r="J27" t="str">
        <f t="shared" si="4"/>
        <v>0.1</v>
      </c>
      <c r="K27" s="1">
        <f t="shared" si="5"/>
        <v>6.0790273556231005E-2</v>
      </c>
      <c r="L27" s="1">
        <f t="shared" si="6"/>
        <v>-0.80000000000000071</v>
      </c>
      <c r="M27" s="1">
        <f t="shared" si="7"/>
        <v>8.5970429323592404E-2</v>
      </c>
      <c r="N27" s="1">
        <f t="shared" si="8"/>
        <v>-9.3055252404149744</v>
      </c>
      <c r="O27" t="s">
        <v>63</v>
      </c>
    </row>
    <row r="28" spans="1:15" x14ac:dyDescent="0.35">
      <c r="A28" s="11">
        <v>18</v>
      </c>
      <c r="B28" s="10" t="s">
        <v>45</v>
      </c>
      <c r="C28" s="9">
        <v>11.9</v>
      </c>
      <c r="D28" s="8" t="s">
        <v>17</v>
      </c>
      <c r="E28" s="7" t="str">
        <f t="shared" si="0"/>
        <v>Significantly Different</v>
      </c>
      <c r="G28">
        <f t="shared" si="1"/>
        <v>11.9</v>
      </c>
      <c r="H28">
        <f t="shared" si="2"/>
        <v>6</v>
      </c>
      <c r="I28" t="str">
        <f t="shared" si="3"/>
        <v>+/-</v>
      </c>
      <c r="J28" t="str">
        <f t="shared" si="4"/>
        <v>0.1</v>
      </c>
      <c r="K28" s="1">
        <f t="shared" si="5"/>
        <v>6.0790273556231005E-2</v>
      </c>
      <c r="L28" s="1">
        <f t="shared" si="6"/>
        <v>0.19999999999999929</v>
      </c>
      <c r="M28" s="1">
        <f t="shared" si="7"/>
        <v>8.5970429323592404E-2</v>
      </c>
      <c r="N28" s="1">
        <f t="shared" si="8"/>
        <v>2.3263813101037329</v>
      </c>
      <c r="O28" t="s">
        <v>64</v>
      </c>
    </row>
    <row r="29" spans="1:15" x14ac:dyDescent="0.35">
      <c r="A29" s="11">
        <v>18</v>
      </c>
      <c r="B29" s="10" t="s">
        <v>24</v>
      </c>
      <c r="C29" s="9">
        <v>11.9</v>
      </c>
      <c r="D29" s="8" t="s">
        <v>17</v>
      </c>
      <c r="E29" s="7" t="str">
        <f t="shared" si="0"/>
        <v>Significantly Different</v>
      </c>
      <c r="G29">
        <f t="shared" si="1"/>
        <v>11.9</v>
      </c>
      <c r="H29">
        <f t="shared" si="2"/>
        <v>6</v>
      </c>
      <c r="I29" t="str">
        <f t="shared" si="3"/>
        <v>+/-</v>
      </c>
      <c r="J29" t="str">
        <f t="shared" si="4"/>
        <v>0.1</v>
      </c>
      <c r="K29" s="1">
        <f t="shared" si="5"/>
        <v>6.0790273556231005E-2</v>
      </c>
      <c r="L29" s="1">
        <f t="shared" si="6"/>
        <v>0.19999999999999929</v>
      </c>
      <c r="M29" s="1">
        <f t="shared" si="7"/>
        <v>8.5970429323592404E-2</v>
      </c>
      <c r="N29" s="1">
        <f t="shared" si="8"/>
        <v>2.3263813101037329</v>
      </c>
      <c r="O29" t="s">
        <v>39</v>
      </c>
    </row>
    <row r="30" spans="1:15" x14ac:dyDescent="0.35">
      <c r="A30" s="11">
        <v>20</v>
      </c>
      <c r="B30" s="10" t="s">
        <v>57</v>
      </c>
      <c r="C30" s="9">
        <v>10.8</v>
      </c>
      <c r="D30" s="8" t="s">
        <v>17</v>
      </c>
      <c r="E30" s="7" t="str">
        <f t="shared" si="0"/>
        <v>Significantly Different</v>
      </c>
      <c r="G30">
        <f t="shared" si="1"/>
        <v>10.8</v>
      </c>
      <c r="H30">
        <f t="shared" si="2"/>
        <v>6</v>
      </c>
      <c r="I30" t="str">
        <f t="shared" si="3"/>
        <v>+/-</v>
      </c>
      <c r="J30" t="str">
        <f t="shared" si="4"/>
        <v>0.1</v>
      </c>
      <c r="K30" s="1">
        <f t="shared" si="5"/>
        <v>6.0790273556231005E-2</v>
      </c>
      <c r="L30" s="1">
        <f t="shared" si="6"/>
        <v>1.2999999999999989</v>
      </c>
      <c r="M30" s="1">
        <f t="shared" si="7"/>
        <v>8.5970429323592404E-2</v>
      </c>
      <c r="N30" s="1">
        <f t="shared" si="8"/>
        <v>15.121478515674307</v>
      </c>
      <c r="O30" t="s">
        <v>62</v>
      </c>
    </row>
    <row r="31" spans="1:15" x14ac:dyDescent="0.35">
      <c r="A31" s="11">
        <v>21</v>
      </c>
      <c r="B31" s="10" t="s">
        <v>53</v>
      </c>
      <c r="C31" s="9">
        <v>10.6</v>
      </c>
      <c r="D31" s="8" t="s">
        <v>23</v>
      </c>
      <c r="E31" s="7" t="str">
        <f t="shared" si="0"/>
        <v>Significantly Different</v>
      </c>
      <c r="G31">
        <f t="shared" si="1"/>
        <v>10.6</v>
      </c>
      <c r="H31">
        <f t="shared" si="2"/>
        <v>6</v>
      </c>
      <c r="I31" t="str">
        <f t="shared" si="3"/>
        <v>+/-</v>
      </c>
      <c r="J31" t="str">
        <f t="shared" si="4"/>
        <v>0.2</v>
      </c>
      <c r="K31" s="1">
        <f t="shared" si="5"/>
        <v>0.12158054711246201</v>
      </c>
      <c r="L31" s="1">
        <f t="shared" si="6"/>
        <v>1.5</v>
      </c>
      <c r="M31" s="1">
        <f t="shared" si="7"/>
        <v>0.1359311840425404</v>
      </c>
      <c r="N31" s="1">
        <f t="shared" si="8"/>
        <v>11.034995468961462</v>
      </c>
      <c r="O31" t="s">
        <v>26</v>
      </c>
    </row>
    <row r="32" spans="1:15" x14ac:dyDescent="0.35">
      <c r="A32" s="11">
        <v>22</v>
      </c>
      <c r="B32" s="10" t="s">
        <v>38</v>
      </c>
      <c r="C32" s="9">
        <v>10.4</v>
      </c>
      <c r="D32" s="8" t="s">
        <v>17</v>
      </c>
      <c r="E32" s="7" t="str">
        <f t="shared" si="0"/>
        <v>Significantly Different</v>
      </c>
      <c r="G32">
        <f t="shared" si="1"/>
        <v>10.4</v>
      </c>
      <c r="H32">
        <f t="shared" si="2"/>
        <v>6</v>
      </c>
      <c r="I32" t="str">
        <f t="shared" si="3"/>
        <v>+/-</v>
      </c>
      <c r="J32" t="str">
        <f t="shared" si="4"/>
        <v>0.1</v>
      </c>
      <c r="K32" s="1">
        <f t="shared" si="5"/>
        <v>6.0790273556231005E-2</v>
      </c>
      <c r="L32" s="1">
        <f t="shared" si="6"/>
        <v>1.6999999999999993</v>
      </c>
      <c r="M32" s="1">
        <f t="shared" si="7"/>
        <v>8.5970429323592404E-2</v>
      </c>
      <c r="N32" s="1">
        <f t="shared" si="8"/>
        <v>19.774241135881795</v>
      </c>
      <c r="O32" t="s">
        <v>56</v>
      </c>
    </row>
    <row r="33" spans="1:15" x14ac:dyDescent="0.35">
      <c r="A33" s="11">
        <v>23</v>
      </c>
      <c r="B33" s="10" t="s">
        <v>28</v>
      </c>
      <c r="C33" s="9">
        <v>9.1999999999999993</v>
      </c>
      <c r="D33" s="8" t="s">
        <v>23</v>
      </c>
      <c r="E33" s="7" t="str">
        <f t="shared" si="0"/>
        <v>Significantly Different</v>
      </c>
      <c r="G33">
        <f t="shared" si="1"/>
        <v>9.1999999999999993</v>
      </c>
      <c r="H33">
        <f t="shared" si="2"/>
        <v>6</v>
      </c>
      <c r="I33" t="str">
        <f t="shared" si="3"/>
        <v>+/-</v>
      </c>
      <c r="J33" t="str">
        <f t="shared" si="4"/>
        <v>0.2</v>
      </c>
      <c r="K33" s="1">
        <f t="shared" si="5"/>
        <v>0.12158054711246201</v>
      </c>
      <c r="L33" s="1">
        <f t="shared" si="6"/>
        <v>2.9000000000000004</v>
      </c>
      <c r="M33" s="1">
        <f t="shared" si="7"/>
        <v>0.1359311840425404</v>
      </c>
      <c r="N33" s="1">
        <f t="shared" si="8"/>
        <v>21.334324573325496</v>
      </c>
      <c r="O33" t="s">
        <v>61</v>
      </c>
    </row>
    <row r="34" spans="1:15" x14ac:dyDescent="0.35">
      <c r="A34" s="11">
        <v>24</v>
      </c>
      <c r="B34" s="10" t="s">
        <v>66</v>
      </c>
      <c r="C34" s="9">
        <v>8.8000000000000007</v>
      </c>
      <c r="D34" s="8" t="s">
        <v>23</v>
      </c>
      <c r="E34" s="7" t="str">
        <f t="shared" si="0"/>
        <v>Significantly Different</v>
      </c>
      <c r="G34">
        <f t="shared" si="1"/>
        <v>8.8000000000000007</v>
      </c>
      <c r="H34">
        <f t="shared" si="2"/>
        <v>6</v>
      </c>
      <c r="I34" t="str">
        <f t="shared" si="3"/>
        <v>+/-</v>
      </c>
      <c r="J34" t="str">
        <f t="shared" si="4"/>
        <v>0.2</v>
      </c>
      <c r="K34" s="1">
        <f t="shared" si="5"/>
        <v>0.12158054711246201</v>
      </c>
      <c r="L34" s="1">
        <f t="shared" si="6"/>
        <v>3.2999999999999989</v>
      </c>
      <c r="M34" s="1">
        <f t="shared" si="7"/>
        <v>0.1359311840425404</v>
      </c>
      <c r="N34" s="1">
        <f t="shared" si="8"/>
        <v>24.276990031715211</v>
      </c>
      <c r="O34" t="s">
        <v>60</v>
      </c>
    </row>
    <row r="35" spans="1:15" x14ac:dyDescent="0.35">
      <c r="A35" s="11">
        <v>25</v>
      </c>
      <c r="B35" s="10" t="s">
        <v>64</v>
      </c>
      <c r="C35" s="9">
        <v>7.2</v>
      </c>
      <c r="D35" s="8" t="s">
        <v>23</v>
      </c>
      <c r="E35" s="7" t="str">
        <f t="shared" si="0"/>
        <v>Significantly Different</v>
      </c>
      <c r="G35">
        <f t="shared" si="1"/>
        <v>7.2</v>
      </c>
      <c r="H35">
        <f t="shared" si="2"/>
        <v>6</v>
      </c>
      <c r="I35" t="str">
        <f t="shared" si="3"/>
        <v>+/-</v>
      </c>
      <c r="J35" t="str">
        <f t="shared" si="4"/>
        <v>0.2</v>
      </c>
      <c r="K35" s="1">
        <f t="shared" si="5"/>
        <v>0.12158054711246201</v>
      </c>
      <c r="L35" s="1">
        <f t="shared" si="6"/>
        <v>4.8999999999999995</v>
      </c>
      <c r="M35" s="1">
        <f t="shared" si="7"/>
        <v>0.1359311840425404</v>
      </c>
      <c r="N35" s="1">
        <f t="shared" si="8"/>
        <v>36.047651865274105</v>
      </c>
      <c r="O35" t="s">
        <v>35</v>
      </c>
    </row>
    <row r="36" spans="1:15" x14ac:dyDescent="0.35">
      <c r="A36" s="11">
        <v>26</v>
      </c>
      <c r="B36" s="10" t="s">
        <v>43</v>
      </c>
      <c r="C36" s="9">
        <v>6.9</v>
      </c>
      <c r="D36" s="8" t="s">
        <v>23</v>
      </c>
      <c r="E36" s="7" t="str">
        <f t="shared" si="0"/>
        <v>Significantly Different</v>
      </c>
      <c r="G36">
        <f t="shared" si="1"/>
        <v>6.9</v>
      </c>
      <c r="H36">
        <f t="shared" si="2"/>
        <v>6</v>
      </c>
      <c r="I36" t="str">
        <f t="shared" si="3"/>
        <v>+/-</v>
      </c>
      <c r="J36" t="str">
        <f t="shared" si="4"/>
        <v>0.2</v>
      </c>
      <c r="K36" s="1">
        <f t="shared" si="5"/>
        <v>0.12158054711246201</v>
      </c>
      <c r="L36" s="1">
        <f t="shared" si="6"/>
        <v>5.1999999999999993</v>
      </c>
      <c r="M36" s="1">
        <f t="shared" si="7"/>
        <v>0.1359311840425404</v>
      </c>
      <c r="N36" s="1">
        <f t="shared" si="8"/>
        <v>38.254650959066396</v>
      </c>
      <c r="O36" t="s">
        <v>57</v>
      </c>
    </row>
    <row r="37" spans="1:15" x14ac:dyDescent="0.35">
      <c r="A37" s="11">
        <v>27</v>
      </c>
      <c r="B37" s="10" t="s">
        <v>60</v>
      </c>
      <c r="C37" s="9">
        <v>6.8</v>
      </c>
      <c r="D37" s="8" t="s">
        <v>23</v>
      </c>
      <c r="E37" s="7" t="str">
        <f t="shared" si="0"/>
        <v>Significantly Different</v>
      </c>
      <c r="G37">
        <f t="shared" si="1"/>
        <v>6.8</v>
      </c>
      <c r="H37">
        <f t="shared" si="2"/>
        <v>6</v>
      </c>
      <c r="I37" t="str">
        <f t="shared" si="3"/>
        <v>+/-</v>
      </c>
      <c r="J37" t="str">
        <f t="shared" si="4"/>
        <v>0.2</v>
      </c>
      <c r="K37" s="1">
        <f t="shared" si="5"/>
        <v>0.12158054711246201</v>
      </c>
      <c r="L37" s="1">
        <f t="shared" si="6"/>
        <v>5.3</v>
      </c>
      <c r="M37" s="1">
        <f t="shared" si="7"/>
        <v>0.1359311840425404</v>
      </c>
      <c r="N37" s="1">
        <f t="shared" si="8"/>
        <v>38.990317323663831</v>
      </c>
      <c r="O37" t="s">
        <v>55</v>
      </c>
    </row>
    <row r="38" spans="1:15" x14ac:dyDescent="0.35">
      <c r="A38" s="11">
        <v>28</v>
      </c>
      <c r="B38" s="10" t="s">
        <v>56</v>
      </c>
      <c r="C38" s="9">
        <v>6.7</v>
      </c>
      <c r="D38" s="8" t="s">
        <v>23</v>
      </c>
      <c r="E38" s="7" t="str">
        <f t="shared" si="0"/>
        <v>Significantly Different</v>
      </c>
      <c r="G38">
        <f t="shared" si="1"/>
        <v>6.7</v>
      </c>
      <c r="H38">
        <f t="shared" si="2"/>
        <v>6</v>
      </c>
      <c r="I38" t="str">
        <f t="shared" si="3"/>
        <v>+/-</v>
      </c>
      <c r="J38" t="str">
        <f t="shared" si="4"/>
        <v>0.2</v>
      </c>
      <c r="K38" s="1">
        <f t="shared" si="5"/>
        <v>0.12158054711246201</v>
      </c>
      <c r="L38" s="1">
        <f t="shared" si="6"/>
        <v>5.3999999999999995</v>
      </c>
      <c r="M38" s="1">
        <f t="shared" si="7"/>
        <v>0.1359311840425404</v>
      </c>
      <c r="N38" s="1">
        <f t="shared" si="8"/>
        <v>39.725983688261259</v>
      </c>
      <c r="O38" t="s">
        <v>54</v>
      </c>
    </row>
    <row r="39" spans="1:15" x14ac:dyDescent="0.35">
      <c r="A39" s="11">
        <v>29</v>
      </c>
      <c r="B39" s="10" t="s">
        <v>14</v>
      </c>
      <c r="C39" s="9">
        <v>6.2</v>
      </c>
      <c r="D39" s="8" t="s">
        <v>17</v>
      </c>
      <c r="E39" s="7" t="str">
        <f t="shared" si="0"/>
        <v>Significantly Different</v>
      </c>
      <c r="G39">
        <f t="shared" si="1"/>
        <v>6.2</v>
      </c>
      <c r="H39">
        <f t="shared" si="2"/>
        <v>6</v>
      </c>
      <c r="I39" t="str">
        <f t="shared" si="3"/>
        <v>+/-</v>
      </c>
      <c r="J39" t="str">
        <f t="shared" si="4"/>
        <v>0.1</v>
      </c>
      <c r="K39" s="1">
        <f t="shared" si="5"/>
        <v>6.0790273556231005E-2</v>
      </c>
      <c r="L39" s="1">
        <f t="shared" si="6"/>
        <v>5.8999999999999995</v>
      </c>
      <c r="M39" s="1">
        <f t="shared" si="7"/>
        <v>8.5970429323592404E-2</v>
      </c>
      <c r="N39" s="1">
        <f t="shared" si="8"/>
        <v>68.628248648060364</v>
      </c>
      <c r="O39" t="s">
        <v>28</v>
      </c>
    </row>
    <row r="40" spans="1:15" x14ac:dyDescent="0.35">
      <c r="A40" s="11">
        <v>30</v>
      </c>
      <c r="B40" s="10" t="s">
        <v>18</v>
      </c>
      <c r="C40" s="9">
        <v>5.5</v>
      </c>
      <c r="D40" s="8" t="s">
        <v>17</v>
      </c>
      <c r="E40" s="7" t="str">
        <f t="shared" si="0"/>
        <v>Significantly Different</v>
      </c>
      <c r="G40">
        <f t="shared" si="1"/>
        <v>5.5</v>
      </c>
      <c r="H40">
        <f t="shared" si="2"/>
        <v>6</v>
      </c>
      <c r="I40" t="str">
        <f t="shared" si="3"/>
        <v>+/-</v>
      </c>
      <c r="J40" t="str">
        <f t="shared" si="4"/>
        <v>0.1</v>
      </c>
      <c r="K40" s="1">
        <f t="shared" si="5"/>
        <v>6.0790273556231005E-2</v>
      </c>
      <c r="L40" s="1">
        <f t="shared" si="6"/>
        <v>6.6</v>
      </c>
      <c r="M40" s="1">
        <f t="shared" si="7"/>
        <v>8.5970429323592404E-2</v>
      </c>
      <c r="N40" s="1">
        <f t="shared" si="8"/>
        <v>76.770583233423466</v>
      </c>
      <c r="O40" t="s">
        <v>52</v>
      </c>
    </row>
    <row r="41" spans="1:15" x14ac:dyDescent="0.35">
      <c r="A41" s="11">
        <v>31</v>
      </c>
      <c r="B41" s="10" t="s">
        <v>63</v>
      </c>
      <c r="C41" s="9">
        <v>5.3</v>
      </c>
      <c r="D41" s="8" t="s">
        <v>23</v>
      </c>
      <c r="E41" s="7" t="str">
        <f t="shared" si="0"/>
        <v>Significantly Different</v>
      </c>
      <c r="G41">
        <f t="shared" si="1"/>
        <v>5.3</v>
      </c>
      <c r="H41">
        <f t="shared" si="2"/>
        <v>6</v>
      </c>
      <c r="I41" t="str">
        <f t="shared" si="3"/>
        <v>+/-</v>
      </c>
      <c r="J41" t="str">
        <f t="shared" si="4"/>
        <v>0.2</v>
      </c>
      <c r="K41" s="1">
        <f t="shared" si="5"/>
        <v>0.12158054711246201</v>
      </c>
      <c r="L41" s="1">
        <f t="shared" si="6"/>
        <v>6.8</v>
      </c>
      <c r="M41" s="1">
        <f t="shared" si="7"/>
        <v>0.1359311840425404</v>
      </c>
      <c r="N41" s="1">
        <f t="shared" si="8"/>
        <v>50.0253127926253</v>
      </c>
      <c r="O41" t="s">
        <v>31</v>
      </c>
    </row>
    <row r="42" spans="1:15" x14ac:dyDescent="0.35">
      <c r="A42" s="11">
        <v>32</v>
      </c>
      <c r="B42" s="10" t="s">
        <v>36</v>
      </c>
      <c r="C42" s="9">
        <v>5</v>
      </c>
      <c r="D42" s="8" t="s">
        <v>47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7.1</v>
      </c>
      <c r="M42" s="1">
        <f t="shared" ref="M42:M62" si="16">IF(AND(ISNUMBER(K42),ISNUMBER($I$7)),SQRT(K42^2+($I$7)^2),"N/A")</f>
        <v>0.30997079109986531</v>
      </c>
      <c r="N42" s="1">
        <f t="shared" ref="N42:N73" si="17">IF(AND(ISNUMBER(L42),ISNUMBER(M42),M42&lt;&gt;0),L42/M42,"NA")</f>
        <v>22.905384003464206</v>
      </c>
      <c r="O42" t="s">
        <v>21</v>
      </c>
    </row>
    <row r="43" spans="1:15" x14ac:dyDescent="0.35">
      <c r="A43" s="11">
        <v>33</v>
      </c>
      <c r="B43" s="10" t="s">
        <v>54</v>
      </c>
      <c r="C43" s="9">
        <v>4.7</v>
      </c>
      <c r="D43" s="8" t="s">
        <v>23</v>
      </c>
      <c r="E43" s="7" t="str">
        <f t="shared" si="9"/>
        <v>Significantly Different</v>
      </c>
      <c r="G43">
        <f t="shared" si="10"/>
        <v>4.7</v>
      </c>
      <c r="H43">
        <f t="shared" si="11"/>
        <v>6</v>
      </c>
      <c r="I43" t="str">
        <f t="shared" si="12"/>
        <v>+/-</v>
      </c>
      <c r="J43" t="str">
        <f t="shared" si="13"/>
        <v>0.2</v>
      </c>
      <c r="K43" s="1">
        <f t="shared" si="14"/>
        <v>0.12158054711246201</v>
      </c>
      <c r="L43" s="1">
        <f t="shared" si="15"/>
        <v>7.3999999999999995</v>
      </c>
      <c r="M43" s="1">
        <f t="shared" si="16"/>
        <v>0.1359311840425404</v>
      </c>
      <c r="N43" s="1">
        <f t="shared" si="17"/>
        <v>54.439310980209882</v>
      </c>
      <c r="O43" t="s">
        <v>33</v>
      </c>
    </row>
    <row r="44" spans="1:15" x14ac:dyDescent="0.35">
      <c r="A44" s="11">
        <v>34</v>
      </c>
      <c r="B44" s="10" t="s">
        <v>42</v>
      </c>
      <c r="C44" s="9">
        <v>4.5</v>
      </c>
      <c r="D44" s="8" t="s">
        <v>17</v>
      </c>
      <c r="E44" s="7" t="str">
        <f t="shared" si="9"/>
        <v>Significantly Different</v>
      </c>
      <c r="G44">
        <f t="shared" si="10"/>
        <v>4.5</v>
      </c>
      <c r="H44">
        <f t="shared" si="11"/>
        <v>6</v>
      </c>
      <c r="I44" t="str">
        <f t="shared" si="12"/>
        <v>+/-</v>
      </c>
      <c r="J44" t="str">
        <f t="shared" si="13"/>
        <v>0.1</v>
      </c>
      <c r="K44" s="1">
        <f t="shared" si="14"/>
        <v>6.0790273556231005E-2</v>
      </c>
      <c r="L44" s="1">
        <f t="shared" si="15"/>
        <v>7.6</v>
      </c>
      <c r="M44" s="1">
        <f t="shared" si="16"/>
        <v>8.5970429323592404E-2</v>
      </c>
      <c r="N44" s="1">
        <f t="shared" si="17"/>
        <v>88.402489783942173</v>
      </c>
      <c r="O44" t="s">
        <v>49</v>
      </c>
    </row>
    <row r="45" spans="1:15" x14ac:dyDescent="0.35">
      <c r="A45" s="11">
        <v>35</v>
      </c>
      <c r="B45" s="10" t="s">
        <v>19</v>
      </c>
      <c r="C45" s="9">
        <v>4</v>
      </c>
      <c r="D45" s="8" t="s">
        <v>17</v>
      </c>
      <c r="E45" s="7" t="str">
        <f t="shared" si="9"/>
        <v>Significantly Different</v>
      </c>
      <c r="G45">
        <f t="shared" si="10"/>
        <v>4</v>
      </c>
      <c r="H45">
        <f t="shared" si="11"/>
        <v>6</v>
      </c>
      <c r="I45" t="str">
        <f t="shared" si="12"/>
        <v>+/-</v>
      </c>
      <c r="J45" t="str">
        <f t="shared" si="13"/>
        <v>0.1</v>
      </c>
      <c r="K45" s="1">
        <f t="shared" si="14"/>
        <v>6.0790273556231005E-2</v>
      </c>
      <c r="L45" s="1">
        <f t="shared" si="15"/>
        <v>8.1</v>
      </c>
      <c r="M45" s="1">
        <f t="shared" si="16"/>
        <v>8.5970429323592404E-2</v>
      </c>
      <c r="N45" s="1">
        <f t="shared" si="17"/>
        <v>94.218443059201519</v>
      </c>
      <c r="O45" t="s">
        <v>46</v>
      </c>
    </row>
    <row r="46" spans="1:15" x14ac:dyDescent="0.35">
      <c r="A46" s="11">
        <v>36</v>
      </c>
      <c r="B46" s="10" t="s">
        <v>59</v>
      </c>
      <c r="C46" s="9">
        <v>3.9</v>
      </c>
      <c r="D46" s="8" t="s">
        <v>17</v>
      </c>
      <c r="E46" s="7" t="str">
        <f t="shared" si="9"/>
        <v>Significantly Different</v>
      </c>
      <c r="G46">
        <f t="shared" si="10"/>
        <v>3.9</v>
      </c>
      <c r="H46">
        <f t="shared" si="11"/>
        <v>6</v>
      </c>
      <c r="I46" t="str">
        <f t="shared" si="12"/>
        <v>+/-</v>
      </c>
      <c r="J46" t="str">
        <f t="shared" si="13"/>
        <v>0.1</v>
      </c>
      <c r="K46" s="1">
        <f t="shared" si="14"/>
        <v>6.0790273556231005E-2</v>
      </c>
      <c r="L46" s="1">
        <f t="shared" si="15"/>
        <v>8.1999999999999993</v>
      </c>
      <c r="M46" s="1">
        <f t="shared" si="16"/>
        <v>8.5970429323592404E-2</v>
      </c>
      <c r="N46" s="1">
        <f t="shared" si="17"/>
        <v>95.381633714253383</v>
      </c>
      <c r="O46" t="s">
        <v>45</v>
      </c>
    </row>
    <row r="47" spans="1:15" x14ac:dyDescent="0.35">
      <c r="A47" s="11">
        <v>37</v>
      </c>
      <c r="B47" s="10" t="s">
        <v>65</v>
      </c>
      <c r="C47" s="9">
        <v>3.6</v>
      </c>
      <c r="D47" s="8" t="s">
        <v>23</v>
      </c>
      <c r="E47" s="7" t="str">
        <f t="shared" si="9"/>
        <v>Significantly Different</v>
      </c>
      <c r="G47">
        <f t="shared" si="10"/>
        <v>3.6</v>
      </c>
      <c r="H47">
        <f t="shared" si="11"/>
        <v>6</v>
      </c>
      <c r="I47" t="str">
        <f t="shared" si="12"/>
        <v>+/-</v>
      </c>
      <c r="J47" t="str">
        <f t="shared" si="13"/>
        <v>0.2</v>
      </c>
      <c r="K47" s="1">
        <f t="shared" si="14"/>
        <v>0.12158054711246201</v>
      </c>
      <c r="L47" s="1">
        <f t="shared" si="15"/>
        <v>8.5</v>
      </c>
      <c r="M47" s="1">
        <f t="shared" si="16"/>
        <v>0.1359311840425404</v>
      </c>
      <c r="N47" s="1">
        <f t="shared" si="17"/>
        <v>62.531640990781625</v>
      </c>
      <c r="O47" t="s">
        <v>43</v>
      </c>
    </row>
    <row r="48" spans="1:15" x14ac:dyDescent="0.35">
      <c r="A48" s="11">
        <v>38</v>
      </c>
      <c r="B48" s="10" t="s">
        <v>44</v>
      </c>
      <c r="C48" s="9">
        <v>3</v>
      </c>
      <c r="D48" s="8" t="s">
        <v>41</v>
      </c>
      <c r="E48" s="7" t="str">
        <f t="shared" si="9"/>
        <v>Significantly Different</v>
      </c>
      <c r="G48">
        <f t="shared" si="10"/>
        <v>3</v>
      </c>
      <c r="H48">
        <f t="shared" si="11"/>
        <v>6</v>
      </c>
      <c r="I48" t="str">
        <f t="shared" si="12"/>
        <v>+/-</v>
      </c>
      <c r="J48" t="str">
        <f t="shared" si="13"/>
        <v>0.3</v>
      </c>
      <c r="K48" s="1">
        <f t="shared" si="14"/>
        <v>0.18237082066869301</v>
      </c>
      <c r="L48" s="1">
        <f t="shared" si="15"/>
        <v>9.1</v>
      </c>
      <c r="M48" s="1">
        <f t="shared" si="16"/>
        <v>0.19223572402239389</v>
      </c>
      <c r="N48" s="1">
        <f t="shared" si="17"/>
        <v>47.337715433890551</v>
      </c>
      <c r="O48" t="s">
        <v>40</v>
      </c>
    </row>
    <row r="49" spans="1:15" x14ac:dyDescent="0.35">
      <c r="A49" s="11">
        <v>39</v>
      </c>
      <c r="B49" s="10" t="s">
        <v>46</v>
      </c>
      <c r="C49" s="9">
        <v>2.9</v>
      </c>
      <c r="D49" s="8" t="s">
        <v>41</v>
      </c>
      <c r="E49" s="7" t="str">
        <f t="shared" si="9"/>
        <v>Significantly Different</v>
      </c>
      <c r="G49">
        <f t="shared" si="10"/>
        <v>2.9</v>
      </c>
      <c r="H49">
        <f t="shared" si="11"/>
        <v>6</v>
      </c>
      <c r="I49" t="str">
        <f t="shared" si="12"/>
        <v>+/-</v>
      </c>
      <c r="J49" t="str">
        <f t="shared" si="13"/>
        <v>0.3</v>
      </c>
      <c r="K49" s="1">
        <f t="shared" si="14"/>
        <v>0.18237082066869301</v>
      </c>
      <c r="L49" s="1">
        <f t="shared" si="15"/>
        <v>9.1999999999999993</v>
      </c>
      <c r="M49" s="1">
        <f t="shared" si="16"/>
        <v>0.19223572402239389</v>
      </c>
      <c r="N49" s="1">
        <f t="shared" si="17"/>
        <v>47.85791010898825</v>
      </c>
      <c r="O49" t="s">
        <v>38</v>
      </c>
    </row>
    <row r="50" spans="1:15" x14ac:dyDescent="0.35">
      <c r="A50" s="11">
        <v>40</v>
      </c>
      <c r="B50" s="10" t="s">
        <v>16</v>
      </c>
      <c r="C50" s="9">
        <v>2.8</v>
      </c>
      <c r="D50" s="8" t="s">
        <v>23</v>
      </c>
      <c r="E50" s="7" t="str">
        <f t="shared" si="9"/>
        <v>Significantly Different</v>
      </c>
      <c r="G50">
        <f t="shared" si="10"/>
        <v>2.8</v>
      </c>
      <c r="H50">
        <f t="shared" si="11"/>
        <v>6</v>
      </c>
      <c r="I50" t="str">
        <f t="shared" si="12"/>
        <v>+/-</v>
      </c>
      <c r="J50" t="str">
        <f t="shared" si="13"/>
        <v>0.2</v>
      </c>
      <c r="K50" s="1">
        <f t="shared" si="14"/>
        <v>0.12158054711246201</v>
      </c>
      <c r="L50" s="1">
        <f t="shared" si="15"/>
        <v>9.3000000000000007</v>
      </c>
      <c r="M50" s="1">
        <f t="shared" si="16"/>
        <v>0.1359311840425404</v>
      </c>
      <c r="N50" s="1">
        <f t="shared" si="17"/>
        <v>68.416971907561077</v>
      </c>
      <c r="O50" t="s">
        <v>36</v>
      </c>
    </row>
    <row r="51" spans="1:15" x14ac:dyDescent="0.35">
      <c r="A51" s="11">
        <v>41</v>
      </c>
      <c r="B51" s="10" t="s">
        <v>13</v>
      </c>
      <c r="C51" s="9">
        <v>2</v>
      </c>
      <c r="D51" s="8" t="s">
        <v>23</v>
      </c>
      <c r="E51" s="7" t="str">
        <f t="shared" si="9"/>
        <v>Significantly Different</v>
      </c>
      <c r="G51">
        <f t="shared" si="10"/>
        <v>2</v>
      </c>
      <c r="H51">
        <f t="shared" si="11"/>
        <v>6</v>
      </c>
      <c r="I51" t="str">
        <f t="shared" si="12"/>
        <v>+/-</v>
      </c>
      <c r="J51" t="str">
        <f t="shared" si="13"/>
        <v>0.2</v>
      </c>
      <c r="K51" s="1">
        <f t="shared" si="14"/>
        <v>0.12158054711246201</v>
      </c>
      <c r="L51" s="1">
        <f t="shared" si="15"/>
        <v>10.1</v>
      </c>
      <c r="M51" s="1">
        <f t="shared" si="16"/>
        <v>0.1359311840425404</v>
      </c>
      <c r="N51" s="1">
        <f t="shared" si="17"/>
        <v>74.302302824340515</v>
      </c>
      <c r="O51" t="s">
        <v>34</v>
      </c>
    </row>
    <row r="52" spans="1:15" x14ac:dyDescent="0.35">
      <c r="A52" s="11">
        <v>41</v>
      </c>
      <c r="B52" s="10" t="s">
        <v>21</v>
      </c>
      <c r="C52" s="9">
        <v>2</v>
      </c>
      <c r="D52" s="8" t="s">
        <v>23</v>
      </c>
      <c r="E52" s="7" t="str">
        <f t="shared" si="9"/>
        <v>Significantly Different</v>
      </c>
      <c r="G52">
        <f t="shared" si="10"/>
        <v>2</v>
      </c>
      <c r="H52">
        <f t="shared" si="11"/>
        <v>6</v>
      </c>
      <c r="I52" t="str">
        <f t="shared" si="12"/>
        <v>+/-</v>
      </c>
      <c r="J52" t="str">
        <f t="shared" si="13"/>
        <v>0.2</v>
      </c>
      <c r="K52" s="1">
        <f t="shared" si="14"/>
        <v>0.12158054711246201</v>
      </c>
      <c r="L52" s="1">
        <f t="shared" si="15"/>
        <v>10.1</v>
      </c>
      <c r="M52" s="1">
        <f t="shared" si="16"/>
        <v>0.1359311840425404</v>
      </c>
      <c r="N52" s="1">
        <f t="shared" si="17"/>
        <v>74.302302824340515</v>
      </c>
      <c r="O52" t="s">
        <v>32</v>
      </c>
    </row>
    <row r="53" spans="1:15" x14ac:dyDescent="0.35">
      <c r="A53" s="11">
        <v>41</v>
      </c>
      <c r="B53" s="10" t="s">
        <v>32</v>
      </c>
      <c r="C53" s="9">
        <v>2</v>
      </c>
      <c r="D53" s="8" t="s">
        <v>23</v>
      </c>
      <c r="E53" s="7" t="str">
        <f t="shared" si="9"/>
        <v>Significantly Different</v>
      </c>
      <c r="G53">
        <f t="shared" si="10"/>
        <v>2</v>
      </c>
      <c r="H53">
        <f t="shared" si="11"/>
        <v>6</v>
      </c>
      <c r="I53" t="str">
        <f t="shared" si="12"/>
        <v>+/-</v>
      </c>
      <c r="J53" t="str">
        <f t="shared" si="13"/>
        <v>0.2</v>
      </c>
      <c r="K53" s="1">
        <f t="shared" si="14"/>
        <v>0.12158054711246201</v>
      </c>
      <c r="L53" s="1">
        <f t="shared" si="15"/>
        <v>10.1</v>
      </c>
      <c r="M53" s="1">
        <f t="shared" si="16"/>
        <v>0.1359311840425404</v>
      </c>
      <c r="N53" s="1">
        <f t="shared" si="17"/>
        <v>74.302302824340515</v>
      </c>
      <c r="O53" t="s">
        <v>30</v>
      </c>
    </row>
    <row r="54" spans="1:15" x14ac:dyDescent="0.35">
      <c r="A54" s="11">
        <v>44</v>
      </c>
      <c r="B54" s="10" t="s">
        <v>40</v>
      </c>
      <c r="C54" s="9">
        <v>1.9</v>
      </c>
      <c r="D54" s="8" t="s">
        <v>17</v>
      </c>
      <c r="E54" s="7" t="str">
        <f t="shared" si="9"/>
        <v>Significantly Different</v>
      </c>
      <c r="G54">
        <f t="shared" si="10"/>
        <v>1.9</v>
      </c>
      <c r="H54">
        <f t="shared" si="11"/>
        <v>6</v>
      </c>
      <c r="I54" t="str">
        <f t="shared" si="12"/>
        <v>+/-</v>
      </c>
      <c r="J54" t="str">
        <f t="shared" si="13"/>
        <v>0.1</v>
      </c>
      <c r="K54" s="1">
        <f t="shared" si="14"/>
        <v>6.0790273556231005E-2</v>
      </c>
      <c r="L54" s="1">
        <f t="shared" si="15"/>
        <v>10.199999999999999</v>
      </c>
      <c r="M54" s="1">
        <f t="shared" si="16"/>
        <v>8.5970429323592404E-2</v>
      </c>
      <c r="N54" s="1">
        <f t="shared" si="17"/>
        <v>118.6454468152908</v>
      </c>
      <c r="O54" t="s">
        <v>24</v>
      </c>
    </row>
    <row r="55" spans="1:15" x14ac:dyDescent="0.35">
      <c r="A55" s="11">
        <v>45</v>
      </c>
      <c r="B55" s="10" t="s">
        <v>62</v>
      </c>
      <c r="C55" s="9">
        <v>1.5</v>
      </c>
      <c r="D55" s="8" t="s">
        <v>17</v>
      </c>
      <c r="E55" s="7" t="str">
        <f t="shared" si="9"/>
        <v>Significantly Different</v>
      </c>
      <c r="G55">
        <f t="shared" si="10"/>
        <v>1.5</v>
      </c>
      <c r="H55">
        <f t="shared" si="11"/>
        <v>6</v>
      </c>
      <c r="I55" t="str">
        <f t="shared" si="12"/>
        <v>+/-</v>
      </c>
      <c r="J55" t="str">
        <f t="shared" si="13"/>
        <v>0.1</v>
      </c>
      <c r="K55" s="1">
        <f t="shared" si="14"/>
        <v>6.0790273556231005E-2</v>
      </c>
      <c r="L55" s="1">
        <f t="shared" si="15"/>
        <v>10.6</v>
      </c>
      <c r="M55" s="1">
        <f t="shared" si="16"/>
        <v>8.5970429323592404E-2</v>
      </c>
      <c r="N55" s="1">
        <f t="shared" si="17"/>
        <v>123.29820943549829</v>
      </c>
      <c r="O55" t="s">
        <v>27</v>
      </c>
    </row>
    <row r="56" spans="1:15" x14ac:dyDescent="0.35">
      <c r="A56" s="11">
        <v>45</v>
      </c>
      <c r="B56" s="10" t="s">
        <v>52</v>
      </c>
      <c r="C56" s="9">
        <v>1.5</v>
      </c>
      <c r="D56" s="8" t="s">
        <v>17</v>
      </c>
      <c r="E56" s="7" t="str">
        <f t="shared" si="9"/>
        <v>Significantly Different</v>
      </c>
      <c r="G56">
        <f t="shared" si="10"/>
        <v>1.5</v>
      </c>
      <c r="H56">
        <f t="shared" si="11"/>
        <v>6</v>
      </c>
      <c r="I56" t="str">
        <f t="shared" si="12"/>
        <v>+/-</v>
      </c>
      <c r="J56" t="str">
        <f t="shared" si="13"/>
        <v>0.1</v>
      </c>
      <c r="K56" s="1">
        <f t="shared" si="14"/>
        <v>6.0790273556231005E-2</v>
      </c>
      <c r="L56" s="1">
        <f t="shared" si="15"/>
        <v>10.6</v>
      </c>
      <c r="M56" s="1">
        <f t="shared" si="16"/>
        <v>8.5970429323592404E-2</v>
      </c>
      <c r="N56" s="1">
        <f t="shared" si="17"/>
        <v>123.29820943549829</v>
      </c>
      <c r="O56" t="s">
        <v>25</v>
      </c>
    </row>
    <row r="57" spans="1:15" x14ac:dyDescent="0.35">
      <c r="A57" s="11">
        <v>47</v>
      </c>
      <c r="B57" s="10" t="s">
        <v>11</v>
      </c>
      <c r="C57" s="9">
        <v>1.2</v>
      </c>
      <c r="D57" s="8" t="s">
        <v>23</v>
      </c>
      <c r="E57" s="7" t="str">
        <f t="shared" si="9"/>
        <v>Significantly Different</v>
      </c>
      <c r="G57">
        <f t="shared" si="10"/>
        <v>1.2</v>
      </c>
      <c r="H57">
        <f t="shared" si="11"/>
        <v>6</v>
      </c>
      <c r="I57" t="str">
        <f t="shared" si="12"/>
        <v>+/-</v>
      </c>
      <c r="J57" t="str">
        <f t="shared" si="13"/>
        <v>0.2</v>
      </c>
      <c r="K57" s="1">
        <f t="shared" si="14"/>
        <v>0.12158054711246201</v>
      </c>
      <c r="L57" s="1">
        <f t="shared" si="15"/>
        <v>10.9</v>
      </c>
      <c r="M57" s="1">
        <f t="shared" si="16"/>
        <v>0.1359311840425404</v>
      </c>
      <c r="N57" s="1">
        <f t="shared" si="17"/>
        <v>80.187633741119967</v>
      </c>
      <c r="O57" t="s">
        <v>22</v>
      </c>
    </row>
    <row r="58" spans="1:15" x14ac:dyDescent="0.35">
      <c r="A58" s="11">
        <v>48</v>
      </c>
      <c r="B58" s="10" t="s">
        <v>27</v>
      </c>
      <c r="C58" s="9">
        <v>1.1000000000000001</v>
      </c>
      <c r="D58" s="8" t="s">
        <v>17</v>
      </c>
      <c r="E58" s="7" t="str">
        <f t="shared" si="9"/>
        <v>Significantly Different</v>
      </c>
      <c r="G58">
        <f t="shared" si="10"/>
        <v>1.1000000000000001</v>
      </c>
      <c r="H58">
        <f t="shared" si="11"/>
        <v>6</v>
      </c>
      <c r="I58" t="str">
        <f t="shared" si="12"/>
        <v>+/-</v>
      </c>
      <c r="J58" t="str">
        <f t="shared" si="13"/>
        <v>0.1</v>
      </c>
      <c r="K58" s="1">
        <f t="shared" si="14"/>
        <v>6.0790273556231005E-2</v>
      </c>
      <c r="L58" s="1">
        <f t="shared" si="15"/>
        <v>11</v>
      </c>
      <c r="M58" s="1">
        <f t="shared" si="16"/>
        <v>8.5970429323592404E-2</v>
      </c>
      <c r="N58" s="1">
        <f t="shared" si="17"/>
        <v>127.95097205570578</v>
      </c>
      <c r="O58" t="s">
        <v>19</v>
      </c>
    </row>
    <row r="59" spans="1:15" x14ac:dyDescent="0.35">
      <c r="A59" s="11">
        <v>48</v>
      </c>
      <c r="B59" s="10" t="s">
        <v>25</v>
      </c>
      <c r="C59" s="9">
        <v>1.1000000000000001</v>
      </c>
      <c r="D59" s="8" t="s">
        <v>23</v>
      </c>
      <c r="E59" s="7" t="str">
        <f t="shared" si="9"/>
        <v>Significantly Different</v>
      </c>
      <c r="G59">
        <f t="shared" si="10"/>
        <v>1.1000000000000001</v>
      </c>
      <c r="H59">
        <f t="shared" si="11"/>
        <v>6</v>
      </c>
      <c r="I59" t="str">
        <f t="shared" si="12"/>
        <v>+/-</v>
      </c>
      <c r="J59" t="str">
        <f t="shared" si="13"/>
        <v>0.2</v>
      </c>
      <c r="K59" s="1">
        <f t="shared" si="14"/>
        <v>0.12158054711246201</v>
      </c>
      <c r="L59" s="1">
        <f t="shared" si="15"/>
        <v>11</v>
      </c>
      <c r="M59" s="1">
        <f t="shared" si="16"/>
        <v>0.1359311840425404</v>
      </c>
      <c r="N59" s="1">
        <f t="shared" si="17"/>
        <v>80.923300105717388</v>
      </c>
      <c r="O59" t="s">
        <v>16</v>
      </c>
    </row>
    <row r="60" spans="1:15" x14ac:dyDescent="0.35">
      <c r="A60" s="11">
        <v>50</v>
      </c>
      <c r="B60" s="10" t="s">
        <v>67</v>
      </c>
      <c r="C60" s="9">
        <v>0.7</v>
      </c>
      <c r="D60" s="8" t="s">
        <v>17</v>
      </c>
      <c r="E60" s="7" t="str">
        <f t="shared" si="9"/>
        <v>Significantly Different</v>
      </c>
      <c r="G60">
        <f t="shared" si="10"/>
        <v>0.7</v>
      </c>
      <c r="H60">
        <f t="shared" si="11"/>
        <v>6</v>
      </c>
      <c r="I60" t="str">
        <f t="shared" si="12"/>
        <v>+/-</v>
      </c>
      <c r="J60" t="str">
        <f t="shared" si="13"/>
        <v>0.1</v>
      </c>
      <c r="K60" s="1">
        <f t="shared" si="14"/>
        <v>6.0790273556231005E-2</v>
      </c>
      <c r="L60" s="1">
        <f t="shared" si="15"/>
        <v>11.4</v>
      </c>
      <c r="M60" s="1">
        <f t="shared" si="16"/>
        <v>8.5970429323592404E-2</v>
      </c>
      <c r="N60" s="1">
        <f t="shared" si="17"/>
        <v>132.60373467591327</v>
      </c>
      <c r="O60" t="s">
        <v>14</v>
      </c>
    </row>
    <row r="61" spans="1:15" x14ac:dyDescent="0.35">
      <c r="A61" s="11">
        <v>51</v>
      </c>
      <c r="B61" s="10" t="s">
        <v>55</v>
      </c>
      <c r="C61" s="9">
        <v>0.5</v>
      </c>
      <c r="D61" s="8" t="s">
        <v>17</v>
      </c>
      <c r="E61" s="7" t="str">
        <f t="shared" si="9"/>
        <v>Significantly Different</v>
      </c>
      <c r="G61">
        <f t="shared" si="10"/>
        <v>0.5</v>
      </c>
      <c r="H61">
        <f t="shared" si="11"/>
        <v>6</v>
      </c>
      <c r="I61" t="str">
        <f t="shared" si="12"/>
        <v>+/-</v>
      </c>
      <c r="J61" t="str">
        <f t="shared" si="13"/>
        <v>0.1</v>
      </c>
      <c r="K61" s="1">
        <f t="shared" si="14"/>
        <v>6.0790273556231005E-2</v>
      </c>
      <c r="L61" s="1">
        <f t="shared" si="15"/>
        <v>11.6</v>
      </c>
      <c r="M61" s="1">
        <f t="shared" si="16"/>
        <v>8.5970429323592404E-2</v>
      </c>
      <c r="N61" s="1">
        <f t="shared" si="17"/>
        <v>134.930115986017</v>
      </c>
      <c r="O61" t="s">
        <v>11</v>
      </c>
    </row>
    <row r="62" spans="1:15" ht="15" thickBot="1" x14ac:dyDescent="0.4">
      <c r="A62" s="6"/>
      <c r="B62" s="5" t="s">
        <v>9</v>
      </c>
      <c r="C62" s="4">
        <v>6.1</v>
      </c>
      <c r="D62" s="3" t="s">
        <v>47</v>
      </c>
      <c r="E62" s="2" t="str">
        <f t="shared" si="9"/>
        <v>Significantly Different</v>
      </c>
      <c r="G62">
        <f t="shared" si="10"/>
        <v>6.1</v>
      </c>
      <c r="H62">
        <f t="shared" si="11"/>
        <v>6</v>
      </c>
      <c r="I62" t="str">
        <f t="shared" si="12"/>
        <v>+/-</v>
      </c>
      <c r="J62" t="str">
        <f t="shared" si="13"/>
        <v>0.5</v>
      </c>
      <c r="K62" s="1">
        <f t="shared" si="14"/>
        <v>0.303951367781155</v>
      </c>
      <c r="L62" s="1">
        <f t="shared" si="15"/>
        <v>6</v>
      </c>
      <c r="M62" s="1">
        <f t="shared" si="16"/>
        <v>0.30997079109986531</v>
      </c>
      <c r="N62" s="1">
        <f t="shared" si="17"/>
        <v>19.356662538138767</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39" priority="1" operator="equal">
      <formula>"OTHER ERROR"</formula>
    </cfRule>
    <cfRule type="cellIs" dxfId="438" priority="2" operator="equal">
      <formula>"Statistical Test not applicable"</formula>
    </cfRule>
    <cfRule type="cellIs" dxfId="437" priority="3" operator="equal">
      <formula>"Geography Selected"</formula>
    </cfRule>
  </conditionalFormatting>
  <conditionalFormatting sqref="E10:J62">
    <cfRule type="cellIs" dxfId="436" priority="4" operator="equal">
      <formula>"Not Significantly Different"</formula>
    </cfRule>
  </conditionalFormatting>
  <conditionalFormatting sqref="F10:J62">
    <cfRule type="cellIs" dxfId="4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72ADE46-176F-4573-9D7A-5EF3E2302DA9}">
      <formula1>$O$10:$O$62</formula1>
    </dataValidation>
  </dataValidation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4F8C-EDA8-4846-9AD2-FD3F6279E938}">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233</v>
      </c>
    </row>
    <row r="2" spans="1:16" x14ac:dyDescent="0.35">
      <c r="A2" s="25" t="s">
        <v>92</v>
      </c>
      <c r="B2" t="s">
        <v>232</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6.9</v>
      </c>
      <c r="C6" t="s">
        <v>86</v>
      </c>
      <c r="H6" s="13" t="s">
        <v>85</v>
      </c>
      <c r="I6">
        <f>VLOOKUP($B$4,$B$9:$K$62,6,FALSE)</f>
        <v>6.9</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6.9</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67</v>
      </c>
      <c r="C11" s="9">
        <v>11.1</v>
      </c>
      <c r="D11" s="12" t="s">
        <v>139</v>
      </c>
      <c r="E11" s="7" t="str">
        <f t="shared" si="0"/>
        <v>Significantly Different</v>
      </c>
      <c r="G11">
        <f t="shared" si="1"/>
        <v>11.1</v>
      </c>
      <c r="H11">
        <f t="shared" si="2"/>
        <v>6</v>
      </c>
      <c r="I11" t="str">
        <f t="shared" si="3"/>
        <v>+/-</v>
      </c>
      <c r="J11" t="str">
        <f t="shared" si="4"/>
        <v>2.6</v>
      </c>
      <c r="K11" s="1">
        <f t="shared" si="5"/>
        <v>1.5805471124620061</v>
      </c>
      <c r="L11" s="1">
        <f t="shared" si="6"/>
        <v>-4.1999999999999993</v>
      </c>
      <c r="M11" s="1">
        <f t="shared" si="7"/>
        <v>1.5817157241650683</v>
      </c>
      <c r="N11" s="1">
        <f t="shared" si="8"/>
        <v>-2.6553444059722113</v>
      </c>
      <c r="O11" t="s">
        <v>51</v>
      </c>
    </row>
    <row r="12" spans="1:16" x14ac:dyDescent="0.35">
      <c r="A12" s="11">
        <v>2</v>
      </c>
      <c r="B12" s="10" t="s">
        <v>58</v>
      </c>
      <c r="C12" s="9">
        <v>11</v>
      </c>
      <c r="D12" s="8" t="s">
        <v>126</v>
      </c>
      <c r="E12" s="7" t="str">
        <f t="shared" si="0"/>
        <v>Significantly Different</v>
      </c>
      <c r="G12">
        <f t="shared" si="1"/>
        <v>11</v>
      </c>
      <c r="H12">
        <f t="shared" si="2"/>
        <v>6</v>
      </c>
      <c r="I12" t="str">
        <f t="shared" si="3"/>
        <v>+/-</v>
      </c>
      <c r="J12" t="str">
        <f t="shared" si="4"/>
        <v>1.7</v>
      </c>
      <c r="K12" s="1">
        <f t="shared" si="5"/>
        <v>1.0334346504559271</v>
      </c>
      <c r="L12" s="1">
        <f t="shared" si="6"/>
        <v>-4.0999999999999996</v>
      </c>
      <c r="M12" s="1">
        <f t="shared" si="7"/>
        <v>1.0352210556794166</v>
      </c>
      <c r="N12" s="1">
        <f t="shared" si="8"/>
        <v>-3.960506770516917</v>
      </c>
      <c r="O12" t="s">
        <v>44</v>
      </c>
    </row>
    <row r="13" spans="1:16" x14ac:dyDescent="0.35">
      <c r="A13" s="11">
        <v>3</v>
      </c>
      <c r="B13" s="10" t="s">
        <v>35</v>
      </c>
      <c r="C13" s="9">
        <v>9.6999999999999993</v>
      </c>
      <c r="D13" s="8" t="s">
        <v>119</v>
      </c>
      <c r="E13" s="7" t="str">
        <f t="shared" si="0"/>
        <v>Significantly Different</v>
      </c>
      <c r="G13">
        <f t="shared" si="1"/>
        <v>9.6999999999999993</v>
      </c>
      <c r="H13">
        <f t="shared" si="2"/>
        <v>6</v>
      </c>
      <c r="I13" t="str">
        <f t="shared" si="3"/>
        <v>+/-</v>
      </c>
      <c r="J13" t="str">
        <f t="shared" si="4"/>
        <v>1.6</v>
      </c>
      <c r="K13" s="1">
        <f t="shared" si="5"/>
        <v>0.97264437689969607</v>
      </c>
      <c r="L13" s="1">
        <f t="shared" si="6"/>
        <v>-2.7999999999999989</v>
      </c>
      <c r="M13" s="1">
        <f t="shared" si="7"/>
        <v>0.97454222139096647</v>
      </c>
      <c r="N13" s="1">
        <f t="shared" si="8"/>
        <v>-2.8731438603076143</v>
      </c>
      <c r="O13" t="s">
        <v>42</v>
      </c>
    </row>
    <row r="14" spans="1:16" x14ac:dyDescent="0.35">
      <c r="A14" s="11">
        <v>4</v>
      </c>
      <c r="B14" s="10" t="s">
        <v>43</v>
      </c>
      <c r="C14" s="9">
        <v>9.3000000000000007</v>
      </c>
      <c r="D14" s="8" t="s">
        <v>118</v>
      </c>
      <c r="E14" s="7" t="str">
        <f t="shared" si="0"/>
        <v>Significantly Different</v>
      </c>
      <c r="G14">
        <f t="shared" si="1"/>
        <v>9.3000000000000007</v>
      </c>
      <c r="H14">
        <f t="shared" si="2"/>
        <v>6</v>
      </c>
      <c r="I14" t="str">
        <f t="shared" si="3"/>
        <v>+/-</v>
      </c>
      <c r="J14" t="str">
        <f t="shared" si="4"/>
        <v>1.2</v>
      </c>
      <c r="K14" s="1">
        <f t="shared" si="5"/>
        <v>0.72948328267477203</v>
      </c>
      <c r="L14" s="1">
        <f t="shared" si="6"/>
        <v>-2.4000000000000004</v>
      </c>
      <c r="M14" s="1">
        <f t="shared" si="7"/>
        <v>0.73201182849801194</v>
      </c>
      <c r="N14" s="1">
        <f t="shared" si="8"/>
        <v>-3.2786355446256543</v>
      </c>
      <c r="O14" t="s">
        <v>58</v>
      </c>
    </row>
    <row r="15" spans="1:16" x14ac:dyDescent="0.35">
      <c r="A15" s="11">
        <v>5</v>
      </c>
      <c r="B15" s="10" t="s">
        <v>11</v>
      </c>
      <c r="C15" s="9">
        <v>8.9</v>
      </c>
      <c r="D15" s="8" t="s">
        <v>189</v>
      </c>
      <c r="E15" s="7" t="str">
        <f t="shared" si="0"/>
        <v>Not Significantly Different</v>
      </c>
      <c r="G15">
        <f t="shared" si="1"/>
        <v>8.9</v>
      </c>
      <c r="H15">
        <f t="shared" si="2"/>
        <v>6</v>
      </c>
      <c r="I15" t="str">
        <f t="shared" si="3"/>
        <v>+/-</v>
      </c>
      <c r="J15" t="str">
        <f t="shared" si="4"/>
        <v>3.7</v>
      </c>
      <c r="K15" s="1">
        <f t="shared" si="5"/>
        <v>2.2492401215805473</v>
      </c>
      <c r="L15" s="1">
        <f t="shared" si="6"/>
        <v>-2</v>
      </c>
      <c r="M15" s="1">
        <f t="shared" si="7"/>
        <v>2.2500614618020363</v>
      </c>
      <c r="N15" s="1">
        <f t="shared" si="8"/>
        <v>-0.88886460834640213</v>
      </c>
      <c r="O15" t="s">
        <v>18</v>
      </c>
    </row>
    <row r="16" spans="1:16" x14ac:dyDescent="0.35">
      <c r="A16" s="11">
        <v>6</v>
      </c>
      <c r="B16" s="10" t="s">
        <v>30</v>
      </c>
      <c r="C16" s="9">
        <v>8.5</v>
      </c>
      <c r="D16" s="8" t="s">
        <v>107</v>
      </c>
      <c r="E16" s="7" t="str">
        <f t="shared" si="0"/>
        <v>Significantly Different</v>
      </c>
      <c r="G16">
        <f t="shared" si="1"/>
        <v>8.5</v>
      </c>
      <c r="H16">
        <f t="shared" si="2"/>
        <v>6</v>
      </c>
      <c r="I16" t="str">
        <f t="shared" si="3"/>
        <v>+/-</v>
      </c>
      <c r="J16" t="str">
        <f t="shared" si="4"/>
        <v>1.0</v>
      </c>
      <c r="K16" s="1">
        <f t="shared" si="5"/>
        <v>0.60790273556231</v>
      </c>
      <c r="L16" s="1">
        <f t="shared" si="6"/>
        <v>-1.5999999999999996</v>
      </c>
      <c r="M16" s="1">
        <f t="shared" si="7"/>
        <v>0.61093468821403585</v>
      </c>
      <c r="N16" s="1">
        <f t="shared" si="8"/>
        <v>-2.6189378846326909</v>
      </c>
      <c r="O16" t="s">
        <v>59</v>
      </c>
    </row>
    <row r="17" spans="1:15" x14ac:dyDescent="0.35">
      <c r="A17" s="11">
        <v>7</v>
      </c>
      <c r="B17" s="10" t="s">
        <v>66</v>
      </c>
      <c r="C17" s="9">
        <v>8.4</v>
      </c>
      <c r="D17" s="8" t="s">
        <v>110</v>
      </c>
      <c r="E17" s="7" t="str">
        <f t="shared" si="0"/>
        <v>Significantly Different</v>
      </c>
      <c r="G17">
        <f t="shared" si="1"/>
        <v>8.4</v>
      </c>
      <c r="H17">
        <f t="shared" si="2"/>
        <v>6</v>
      </c>
      <c r="I17" t="str">
        <f t="shared" si="3"/>
        <v>+/-</v>
      </c>
      <c r="J17" t="str">
        <f t="shared" si="4"/>
        <v>1.1</v>
      </c>
      <c r="K17" s="1">
        <f t="shared" si="5"/>
        <v>0.66869300911854113</v>
      </c>
      <c r="L17" s="1">
        <f t="shared" si="6"/>
        <v>-1.5</v>
      </c>
      <c r="M17" s="1">
        <f t="shared" si="7"/>
        <v>0.67145051776214359</v>
      </c>
      <c r="N17" s="1">
        <f t="shared" si="8"/>
        <v>-2.2339695335991445</v>
      </c>
      <c r="O17" t="s">
        <v>53</v>
      </c>
    </row>
    <row r="18" spans="1:15" x14ac:dyDescent="0.35">
      <c r="A18" s="11">
        <v>8</v>
      </c>
      <c r="B18" s="10" t="s">
        <v>64</v>
      </c>
      <c r="C18" s="9">
        <v>8.3000000000000007</v>
      </c>
      <c r="D18" s="8" t="s">
        <v>118</v>
      </c>
      <c r="E18" s="7" t="str">
        <f t="shared" si="0"/>
        <v>Significantly Different</v>
      </c>
      <c r="G18">
        <f t="shared" si="1"/>
        <v>8.3000000000000007</v>
      </c>
      <c r="H18">
        <f t="shared" si="2"/>
        <v>6</v>
      </c>
      <c r="I18" t="str">
        <f t="shared" si="3"/>
        <v>+/-</v>
      </c>
      <c r="J18" t="str">
        <f t="shared" si="4"/>
        <v>1.2</v>
      </c>
      <c r="K18" s="1">
        <f t="shared" si="5"/>
        <v>0.72948328267477203</v>
      </c>
      <c r="L18" s="1">
        <f t="shared" si="6"/>
        <v>-1.4000000000000004</v>
      </c>
      <c r="M18" s="1">
        <f t="shared" si="7"/>
        <v>0.73201182849801194</v>
      </c>
      <c r="N18" s="1">
        <f t="shared" si="8"/>
        <v>-1.9125374010316318</v>
      </c>
      <c r="O18" t="s">
        <v>48</v>
      </c>
    </row>
    <row r="19" spans="1:15" x14ac:dyDescent="0.35">
      <c r="A19" s="11">
        <v>8</v>
      </c>
      <c r="B19" s="10" t="s">
        <v>55</v>
      </c>
      <c r="C19" s="9">
        <v>8.3000000000000007</v>
      </c>
      <c r="D19" s="8" t="s">
        <v>125</v>
      </c>
      <c r="E19" s="7" t="str">
        <f t="shared" si="0"/>
        <v>Not Significantly Different</v>
      </c>
      <c r="G19">
        <f t="shared" si="1"/>
        <v>8.3000000000000007</v>
      </c>
      <c r="H19">
        <f t="shared" si="2"/>
        <v>6</v>
      </c>
      <c r="I19" t="str">
        <f t="shared" si="3"/>
        <v>+/-</v>
      </c>
      <c r="J19" t="str">
        <f t="shared" si="4"/>
        <v>2.3</v>
      </c>
      <c r="K19" s="1">
        <f t="shared" si="5"/>
        <v>1.3981762917933129</v>
      </c>
      <c r="L19" s="1">
        <f t="shared" si="6"/>
        <v>-1.4000000000000004</v>
      </c>
      <c r="M19" s="1">
        <f t="shared" si="7"/>
        <v>1.3994971955284299</v>
      </c>
      <c r="N19" s="1">
        <f t="shared" si="8"/>
        <v>-1.0003592750833492</v>
      </c>
      <c r="O19" t="s">
        <v>15</v>
      </c>
    </row>
    <row r="20" spans="1:15" x14ac:dyDescent="0.35">
      <c r="A20" s="11">
        <v>10</v>
      </c>
      <c r="B20" s="10" t="s">
        <v>39</v>
      </c>
      <c r="C20" s="9">
        <v>8.1999999999999993</v>
      </c>
      <c r="D20" s="12" t="s">
        <v>117</v>
      </c>
      <c r="E20" s="7" t="str">
        <f t="shared" si="0"/>
        <v>Not Significantly Different</v>
      </c>
      <c r="G20">
        <f t="shared" si="1"/>
        <v>8.1999999999999993</v>
      </c>
      <c r="H20">
        <f t="shared" si="2"/>
        <v>6</v>
      </c>
      <c r="I20" t="str">
        <f t="shared" si="3"/>
        <v>+/-</v>
      </c>
      <c r="J20" t="str">
        <f t="shared" si="4"/>
        <v>1.3</v>
      </c>
      <c r="K20" s="1">
        <f t="shared" si="5"/>
        <v>0.79027355623100304</v>
      </c>
      <c r="L20" s="1">
        <f t="shared" si="6"/>
        <v>-1.2999999999999989</v>
      </c>
      <c r="M20" s="1">
        <f t="shared" si="7"/>
        <v>0.79260819516141623</v>
      </c>
      <c r="N20" s="1">
        <f t="shared" si="8"/>
        <v>-1.6401546286501003</v>
      </c>
      <c r="O20" t="s">
        <v>37</v>
      </c>
    </row>
    <row r="21" spans="1:15" x14ac:dyDescent="0.35">
      <c r="A21" s="11">
        <v>10</v>
      </c>
      <c r="B21" s="10" t="s">
        <v>49</v>
      </c>
      <c r="C21" s="9">
        <v>8.1999999999999993</v>
      </c>
      <c r="D21" s="8" t="s">
        <v>106</v>
      </c>
      <c r="E21" s="7" t="str">
        <f t="shared" si="0"/>
        <v>Significantly Different</v>
      </c>
      <c r="G21">
        <f t="shared" si="1"/>
        <v>8.1999999999999993</v>
      </c>
      <c r="H21">
        <f t="shared" si="2"/>
        <v>6</v>
      </c>
      <c r="I21" t="str">
        <f t="shared" si="3"/>
        <v>+/-</v>
      </c>
      <c r="J21" t="str">
        <f t="shared" si="4"/>
        <v>0.9</v>
      </c>
      <c r="K21" s="1">
        <f t="shared" si="5"/>
        <v>0.54711246200607899</v>
      </c>
      <c r="L21" s="1">
        <f t="shared" si="6"/>
        <v>-1.2999999999999989</v>
      </c>
      <c r="M21" s="1">
        <f t="shared" si="7"/>
        <v>0.55047933970440222</v>
      </c>
      <c r="N21" s="1">
        <f t="shared" si="8"/>
        <v>-2.3615781851105915</v>
      </c>
      <c r="O21" t="s">
        <v>29</v>
      </c>
    </row>
    <row r="22" spans="1:15" x14ac:dyDescent="0.35">
      <c r="A22" s="11">
        <v>10</v>
      </c>
      <c r="B22" s="10" t="s">
        <v>46</v>
      </c>
      <c r="C22" s="9">
        <v>8.1999999999999993</v>
      </c>
      <c r="D22" s="8" t="s">
        <v>132</v>
      </c>
      <c r="E22" s="7" t="str">
        <f t="shared" si="0"/>
        <v>Not Significantly Different</v>
      </c>
      <c r="G22">
        <f t="shared" si="1"/>
        <v>8.1999999999999993</v>
      </c>
      <c r="H22">
        <f t="shared" si="2"/>
        <v>6</v>
      </c>
      <c r="I22" t="str">
        <f t="shared" si="3"/>
        <v>+/-</v>
      </c>
      <c r="J22" t="str">
        <f t="shared" si="4"/>
        <v>4.0</v>
      </c>
      <c r="K22" s="1">
        <f t="shared" si="5"/>
        <v>2.43161094224924</v>
      </c>
      <c r="L22" s="1">
        <f t="shared" si="6"/>
        <v>-1.2999999999999989</v>
      </c>
      <c r="M22" s="1">
        <f t="shared" si="7"/>
        <v>2.4323707019747789</v>
      </c>
      <c r="N22" s="1">
        <f t="shared" si="8"/>
        <v>-0.53445800796094223</v>
      </c>
      <c r="O22" t="s">
        <v>13</v>
      </c>
    </row>
    <row r="23" spans="1:15" x14ac:dyDescent="0.35">
      <c r="A23" s="11">
        <v>10</v>
      </c>
      <c r="B23" s="10" t="s">
        <v>19</v>
      </c>
      <c r="C23" s="9">
        <v>8.1999999999999993</v>
      </c>
      <c r="D23" s="8" t="s">
        <v>106</v>
      </c>
      <c r="E23" s="7" t="str">
        <f t="shared" si="0"/>
        <v>Significantly Different</v>
      </c>
      <c r="G23">
        <f t="shared" si="1"/>
        <v>8.1999999999999993</v>
      </c>
      <c r="H23">
        <f t="shared" si="2"/>
        <v>6</v>
      </c>
      <c r="I23" t="str">
        <f t="shared" si="3"/>
        <v>+/-</v>
      </c>
      <c r="J23" t="str">
        <f t="shared" si="4"/>
        <v>0.9</v>
      </c>
      <c r="K23" s="1">
        <f t="shared" si="5"/>
        <v>0.54711246200607899</v>
      </c>
      <c r="L23" s="1">
        <f t="shared" si="6"/>
        <v>-1.2999999999999989</v>
      </c>
      <c r="M23" s="1">
        <f t="shared" si="7"/>
        <v>0.55047933970440222</v>
      </c>
      <c r="N23" s="1">
        <f t="shared" si="8"/>
        <v>-2.3615781851105915</v>
      </c>
      <c r="O23" t="s">
        <v>67</v>
      </c>
    </row>
    <row r="24" spans="1:15" x14ac:dyDescent="0.35">
      <c r="A24" s="11">
        <v>14</v>
      </c>
      <c r="B24" s="10" t="s">
        <v>54</v>
      </c>
      <c r="C24" s="9">
        <v>8.1</v>
      </c>
      <c r="D24" s="8" t="s">
        <v>117</v>
      </c>
      <c r="E24" s="7" t="str">
        <f t="shared" si="0"/>
        <v>Not Significantly Different</v>
      </c>
      <c r="G24">
        <f t="shared" si="1"/>
        <v>8.1</v>
      </c>
      <c r="H24">
        <f t="shared" si="2"/>
        <v>6</v>
      </c>
      <c r="I24" t="str">
        <f t="shared" si="3"/>
        <v>+/-</v>
      </c>
      <c r="J24" t="str">
        <f t="shared" si="4"/>
        <v>1.3</v>
      </c>
      <c r="K24" s="1">
        <f t="shared" si="5"/>
        <v>0.79027355623100304</v>
      </c>
      <c r="L24" s="1">
        <f t="shared" si="6"/>
        <v>-1.1999999999999993</v>
      </c>
      <c r="M24" s="1">
        <f t="shared" si="7"/>
        <v>0.79260819516141623</v>
      </c>
      <c r="N24" s="1">
        <f t="shared" si="8"/>
        <v>-1.5139888879847083</v>
      </c>
      <c r="O24" t="s">
        <v>50</v>
      </c>
    </row>
    <row r="25" spans="1:15" x14ac:dyDescent="0.35">
      <c r="A25" s="11">
        <v>15</v>
      </c>
      <c r="B25" s="10" t="s">
        <v>40</v>
      </c>
      <c r="C25" s="9">
        <v>7.9</v>
      </c>
      <c r="D25" s="8" t="s">
        <v>121</v>
      </c>
      <c r="E25" s="7" t="str">
        <f t="shared" si="0"/>
        <v>Not Significantly Different</v>
      </c>
      <c r="G25">
        <f t="shared" si="1"/>
        <v>7.9</v>
      </c>
      <c r="H25">
        <f t="shared" si="2"/>
        <v>6</v>
      </c>
      <c r="I25" t="str">
        <f t="shared" si="3"/>
        <v>+/-</v>
      </c>
      <c r="J25" t="str">
        <f t="shared" si="4"/>
        <v>1.4</v>
      </c>
      <c r="K25" s="1">
        <f t="shared" si="5"/>
        <v>0.85106382978723394</v>
      </c>
      <c r="L25" s="1">
        <f t="shared" si="6"/>
        <v>-1</v>
      </c>
      <c r="M25" s="1">
        <f t="shared" si="7"/>
        <v>0.85323214879137987</v>
      </c>
      <c r="N25" s="1">
        <f t="shared" si="8"/>
        <v>-1.1720139723011136</v>
      </c>
      <c r="O25" t="s">
        <v>66</v>
      </c>
    </row>
    <row r="26" spans="1:15" x14ac:dyDescent="0.35">
      <c r="A26" s="11">
        <v>16</v>
      </c>
      <c r="B26" s="10" t="s">
        <v>62</v>
      </c>
      <c r="C26" s="9">
        <v>7.8</v>
      </c>
      <c r="D26" s="8" t="s">
        <v>143</v>
      </c>
      <c r="E26" s="7" t="str">
        <f t="shared" si="0"/>
        <v>Not Significantly Different</v>
      </c>
      <c r="G26">
        <f t="shared" si="1"/>
        <v>7.8</v>
      </c>
      <c r="H26">
        <f t="shared" si="2"/>
        <v>6</v>
      </c>
      <c r="I26" t="str">
        <f t="shared" si="3"/>
        <v>+/-</v>
      </c>
      <c r="J26" t="str">
        <f t="shared" si="4"/>
        <v>1.9</v>
      </c>
      <c r="K26" s="1">
        <f t="shared" si="5"/>
        <v>1.1550151975683889</v>
      </c>
      <c r="L26" s="1">
        <f t="shared" si="6"/>
        <v>-0.89999999999999947</v>
      </c>
      <c r="M26" s="1">
        <f t="shared" si="7"/>
        <v>1.1566138352851334</v>
      </c>
      <c r="N26" s="1">
        <f t="shared" si="8"/>
        <v>-0.77813352438251582</v>
      </c>
      <c r="O26" t="s">
        <v>65</v>
      </c>
    </row>
    <row r="27" spans="1:15" x14ac:dyDescent="0.35">
      <c r="A27" s="11">
        <v>16</v>
      </c>
      <c r="B27" s="10" t="s">
        <v>16</v>
      </c>
      <c r="C27" s="9">
        <v>7.8</v>
      </c>
      <c r="D27" s="8" t="s">
        <v>143</v>
      </c>
      <c r="E27" s="7" t="str">
        <f t="shared" si="0"/>
        <v>Not Significantly Different</v>
      </c>
      <c r="G27">
        <f t="shared" si="1"/>
        <v>7.8</v>
      </c>
      <c r="H27">
        <f t="shared" si="2"/>
        <v>6</v>
      </c>
      <c r="I27" t="str">
        <f t="shared" si="3"/>
        <v>+/-</v>
      </c>
      <c r="J27" t="str">
        <f t="shared" si="4"/>
        <v>1.9</v>
      </c>
      <c r="K27" s="1">
        <f t="shared" si="5"/>
        <v>1.1550151975683889</v>
      </c>
      <c r="L27" s="1">
        <f t="shared" si="6"/>
        <v>-0.89999999999999947</v>
      </c>
      <c r="M27" s="1">
        <f t="shared" si="7"/>
        <v>1.1566138352851334</v>
      </c>
      <c r="N27" s="1">
        <f t="shared" si="8"/>
        <v>-0.77813352438251582</v>
      </c>
      <c r="O27" t="s">
        <v>63</v>
      </c>
    </row>
    <row r="28" spans="1:15" x14ac:dyDescent="0.35">
      <c r="A28" s="11">
        <v>18</v>
      </c>
      <c r="B28" s="10" t="s">
        <v>28</v>
      </c>
      <c r="C28" s="9">
        <v>7.7</v>
      </c>
      <c r="D28" s="8" t="s">
        <v>117</v>
      </c>
      <c r="E28" s="7" t="str">
        <f t="shared" si="0"/>
        <v>Not Significantly Different</v>
      </c>
      <c r="G28">
        <f t="shared" si="1"/>
        <v>7.7</v>
      </c>
      <c r="H28">
        <f t="shared" si="2"/>
        <v>6</v>
      </c>
      <c r="I28" t="str">
        <f t="shared" si="3"/>
        <v>+/-</v>
      </c>
      <c r="J28" t="str">
        <f t="shared" si="4"/>
        <v>1.3</v>
      </c>
      <c r="K28" s="1">
        <f t="shared" si="5"/>
        <v>0.79027355623100304</v>
      </c>
      <c r="L28" s="1">
        <f t="shared" si="6"/>
        <v>-0.79999999999999982</v>
      </c>
      <c r="M28" s="1">
        <f t="shared" si="7"/>
        <v>0.79260819516141623</v>
      </c>
      <c r="N28" s="1">
        <f t="shared" si="8"/>
        <v>-1.0093259253231393</v>
      </c>
      <c r="O28" t="s">
        <v>64</v>
      </c>
    </row>
    <row r="29" spans="1:15" x14ac:dyDescent="0.35">
      <c r="A29" s="11">
        <v>18</v>
      </c>
      <c r="B29" s="10" t="s">
        <v>34</v>
      </c>
      <c r="C29" s="9">
        <v>7.7</v>
      </c>
      <c r="D29" s="8" t="s">
        <v>118</v>
      </c>
      <c r="E29" s="7" t="str">
        <f t="shared" si="0"/>
        <v>Not Significantly Different</v>
      </c>
      <c r="G29">
        <f t="shared" si="1"/>
        <v>7.7</v>
      </c>
      <c r="H29">
        <f t="shared" si="2"/>
        <v>6</v>
      </c>
      <c r="I29" t="str">
        <f t="shared" si="3"/>
        <v>+/-</v>
      </c>
      <c r="J29" t="str">
        <f t="shared" si="4"/>
        <v>1.2</v>
      </c>
      <c r="K29" s="1">
        <f t="shared" si="5"/>
        <v>0.72948328267477203</v>
      </c>
      <c r="L29" s="1">
        <f t="shared" si="6"/>
        <v>-0.79999999999999982</v>
      </c>
      <c r="M29" s="1">
        <f t="shared" si="7"/>
        <v>0.73201182849801194</v>
      </c>
      <c r="N29" s="1">
        <f t="shared" si="8"/>
        <v>-1.0928785148752176</v>
      </c>
      <c r="O29" t="s">
        <v>39</v>
      </c>
    </row>
    <row r="30" spans="1:15" x14ac:dyDescent="0.35">
      <c r="A30" s="11">
        <v>18</v>
      </c>
      <c r="B30" s="10" t="s">
        <v>25</v>
      </c>
      <c r="C30" s="9">
        <v>7.7</v>
      </c>
      <c r="D30" s="8" t="s">
        <v>192</v>
      </c>
      <c r="E30" s="7" t="str">
        <f t="shared" si="0"/>
        <v>Not Significantly Different</v>
      </c>
      <c r="G30">
        <f t="shared" si="1"/>
        <v>7.7</v>
      </c>
      <c r="H30">
        <f t="shared" si="2"/>
        <v>6</v>
      </c>
      <c r="I30" t="str">
        <f t="shared" si="3"/>
        <v>+/-</v>
      </c>
      <c r="J30" t="str">
        <f t="shared" si="4"/>
        <v>3.1</v>
      </c>
      <c r="K30" s="1">
        <f t="shared" si="5"/>
        <v>1.884498480243161</v>
      </c>
      <c r="L30" s="1">
        <f t="shared" si="6"/>
        <v>-0.79999999999999982</v>
      </c>
      <c r="M30" s="1">
        <f t="shared" si="7"/>
        <v>1.8854787135891578</v>
      </c>
      <c r="N30" s="1">
        <f t="shared" si="8"/>
        <v>-0.42429542918420787</v>
      </c>
      <c r="O30" t="s">
        <v>62</v>
      </c>
    </row>
    <row r="31" spans="1:15" x14ac:dyDescent="0.35">
      <c r="A31" s="11">
        <v>21</v>
      </c>
      <c r="B31" s="10" t="s">
        <v>51</v>
      </c>
      <c r="C31" s="9">
        <v>7.6</v>
      </c>
      <c r="D31" s="8" t="s">
        <v>110</v>
      </c>
      <c r="E31" s="7" t="str">
        <f t="shared" si="0"/>
        <v>Not Significantly Different</v>
      </c>
      <c r="G31">
        <f t="shared" si="1"/>
        <v>7.6</v>
      </c>
      <c r="H31">
        <f t="shared" si="2"/>
        <v>6</v>
      </c>
      <c r="I31" t="str">
        <f t="shared" si="3"/>
        <v>+/-</v>
      </c>
      <c r="J31" t="str">
        <f t="shared" si="4"/>
        <v>1.1</v>
      </c>
      <c r="K31" s="1">
        <f t="shared" si="5"/>
        <v>0.66869300911854113</v>
      </c>
      <c r="L31" s="1">
        <f t="shared" si="6"/>
        <v>-0.69999999999999929</v>
      </c>
      <c r="M31" s="1">
        <f t="shared" si="7"/>
        <v>0.67145051776214359</v>
      </c>
      <c r="N31" s="1">
        <f t="shared" si="8"/>
        <v>-1.0425191156795997</v>
      </c>
      <c r="O31" t="s">
        <v>26</v>
      </c>
    </row>
    <row r="32" spans="1:15" x14ac:dyDescent="0.35">
      <c r="A32" s="11">
        <v>21</v>
      </c>
      <c r="B32" s="10" t="s">
        <v>29</v>
      </c>
      <c r="C32" s="9">
        <v>7.6</v>
      </c>
      <c r="D32" s="8" t="s">
        <v>106</v>
      </c>
      <c r="E32" s="7" t="str">
        <f t="shared" si="0"/>
        <v>Not Significantly Different</v>
      </c>
      <c r="G32">
        <f t="shared" si="1"/>
        <v>7.6</v>
      </c>
      <c r="H32">
        <f t="shared" si="2"/>
        <v>6</v>
      </c>
      <c r="I32" t="str">
        <f t="shared" si="3"/>
        <v>+/-</v>
      </c>
      <c r="J32" t="str">
        <f t="shared" si="4"/>
        <v>0.9</v>
      </c>
      <c r="K32" s="1">
        <f t="shared" si="5"/>
        <v>0.54711246200607899</v>
      </c>
      <c r="L32" s="1">
        <f t="shared" si="6"/>
        <v>-0.69999999999999929</v>
      </c>
      <c r="M32" s="1">
        <f t="shared" si="7"/>
        <v>0.55047933970440222</v>
      </c>
      <c r="N32" s="1">
        <f t="shared" si="8"/>
        <v>-1.2716190227518567</v>
      </c>
      <c r="O32" t="s">
        <v>56</v>
      </c>
    </row>
    <row r="33" spans="1:15" x14ac:dyDescent="0.35">
      <c r="A33" s="11">
        <v>21</v>
      </c>
      <c r="B33" s="10" t="s">
        <v>24</v>
      </c>
      <c r="C33" s="9">
        <v>7.6</v>
      </c>
      <c r="D33" s="8" t="s">
        <v>10</v>
      </c>
      <c r="E33" s="7" t="str">
        <f t="shared" si="0"/>
        <v>Significantly Different</v>
      </c>
      <c r="G33">
        <f t="shared" si="1"/>
        <v>7.6</v>
      </c>
      <c r="H33">
        <f t="shared" si="2"/>
        <v>6</v>
      </c>
      <c r="I33" t="str">
        <f t="shared" si="3"/>
        <v>+/-</v>
      </c>
      <c r="J33" t="str">
        <f t="shared" si="4"/>
        <v>0.6</v>
      </c>
      <c r="K33" s="1">
        <f t="shared" si="5"/>
        <v>0.36474164133738601</v>
      </c>
      <c r="L33" s="1">
        <f t="shared" si="6"/>
        <v>-0.69999999999999929</v>
      </c>
      <c r="M33" s="1">
        <f t="shared" si="7"/>
        <v>0.36977279819442066</v>
      </c>
      <c r="N33" s="1">
        <f t="shared" si="8"/>
        <v>-1.8930543388211871</v>
      </c>
      <c r="O33" t="s">
        <v>61</v>
      </c>
    </row>
    <row r="34" spans="1:15" x14ac:dyDescent="0.35">
      <c r="A34" s="11">
        <v>24</v>
      </c>
      <c r="B34" s="10" t="s">
        <v>59</v>
      </c>
      <c r="C34" s="9">
        <v>7.5</v>
      </c>
      <c r="D34" s="8" t="s">
        <v>106</v>
      </c>
      <c r="E34" s="7" t="str">
        <f t="shared" si="0"/>
        <v>Not Significantly Different</v>
      </c>
      <c r="G34">
        <f t="shared" si="1"/>
        <v>7.5</v>
      </c>
      <c r="H34">
        <f t="shared" si="2"/>
        <v>6</v>
      </c>
      <c r="I34" t="str">
        <f t="shared" si="3"/>
        <v>+/-</v>
      </c>
      <c r="J34" t="str">
        <f t="shared" si="4"/>
        <v>0.9</v>
      </c>
      <c r="K34" s="1">
        <f t="shared" si="5"/>
        <v>0.54711246200607899</v>
      </c>
      <c r="L34" s="1">
        <f t="shared" si="6"/>
        <v>-0.59999999999999964</v>
      </c>
      <c r="M34" s="1">
        <f t="shared" si="7"/>
        <v>0.55047933970440222</v>
      </c>
      <c r="N34" s="1">
        <f t="shared" si="8"/>
        <v>-1.0899591623587348</v>
      </c>
      <c r="O34" t="s">
        <v>60</v>
      </c>
    </row>
    <row r="35" spans="1:15" x14ac:dyDescent="0.35">
      <c r="A35" s="11">
        <v>24</v>
      </c>
      <c r="B35" s="10" t="s">
        <v>37</v>
      </c>
      <c r="C35" s="9">
        <v>7.5</v>
      </c>
      <c r="D35" s="8" t="s">
        <v>10</v>
      </c>
      <c r="E35" s="7" t="str">
        <f t="shared" si="0"/>
        <v>Not Significantly Different</v>
      </c>
      <c r="G35">
        <f t="shared" si="1"/>
        <v>7.5</v>
      </c>
      <c r="H35">
        <f t="shared" si="2"/>
        <v>6</v>
      </c>
      <c r="I35" t="str">
        <f t="shared" si="3"/>
        <v>+/-</v>
      </c>
      <c r="J35" t="str">
        <f t="shared" si="4"/>
        <v>0.6</v>
      </c>
      <c r="K35" s="1">
        <f t="shared" si="5"/>
        <v>0.36474164133738601</v>
      </c>
      <c r="L35" s="1">
        <f t="shared" si="6"/>
        <v>-0.59999999999999964</v>
      </c>
      <c r="M35" s="1">
        <f t="shared" si="7"/>
        <v>0.36977279819442066</v>
      </c>
      <c r="N35" s="1">
        <f t="shared" si="8"/>
        <v>-1.6226180047038754</v>
      </c>
      <c r="O35" t="s">
        <v>35</v>
      </c>
    </row>
    <row r="36" spans="1:15" x14ac:dyDescent="0.35">
      <c r="A36" s="11">
        <v>26</v>
      </c>
      <c r="B36" s="10" t="s">
        <v>57</v>
      </c>
      <c r="C36" s="9">
        <v>7.3</v>
      </c>
      <c r="D36" s="8" t="s">
        <v>107</v>
      </c>
      <c r="E36" s="7" t="str">
        <f t="shared" si="0"/>
        <v>Not Significantly Different</v>
      </c>
      <c r="G36">
        <f t="shared" si="1"/>
        <v>7.3</v>
      </c>
      <c r="H36">
        <f t="shared" si="2"/>
        <v>6</v>
      </c>
      <c r="I36" t="str">
        <f t="shared" si="3"/>
        <v>+/-</v>
      </c>
      <c r="J36" t="str">
        <f t="shared" si="4"/>
        <v>1.0</v>
      </c>
      <c r="K36" s="1">
        <f t="shared" si="5"/>
        <v>0.60790273556231</v>
      </c>
      <c r="L36" s="1">
        <f t="shared" si="6"/>
        <v>-0.39999999999999947</v>
      </c>
      <c r="M36" s="1">
        <f t="shared" si="7"/>
        <v>0.61093468821403585</v>
      </c>
      <c r="N36" s="1">
        <f t="shared" si="8"/>
        <v>-0.65473447115817207</v>
      </c>
      <c r="O36" t="s">
        <v>57</v>
      </c>
    </row>
    <row r="37" spans="1:15" x14ac:dyDescent="0.35">
      <c r="A37" s="11">
        <v>26</v>
      </c>
      <c r="B37" s="10" t="s">
        <v>27</v>
      </c>
      <c r="C37" s="9">
        <v>7.3</v>
      </c>
      <c r="D37" s="8" t="s">
        <v>117</v>
      </c>
      <c r="E37" s="7" t="str">
        <f t="shared" si="0"/>
        <v>Not Significantly Different</v>
      </c>
      <c r="G37">
        <f t="shared" si="1"/>
        <v>7.3</v>
      </c>
      <c r="H37">
        <f t="shared" si="2"/>
        <v>6</v>
      </c>
      <c r="I37" t="str">
        <f t="shared" si="3"/>
        <v>+/-</v>
      </c>
      <c r="J37" t="str">
        <f t="shared" si="4"/>
        <v>1.3</v>
      </c>
      <c r="K37" s="1">
        <f t="shared" si="5"/>
        <v>0.79027355623100304</v>
      </c>
      <c r="L37" s="1">
        <f t="shared" si="6"/>
        <v>-0.39999999999999947</v>
      </c>
      <c r="M37" s="1">
        <f t="shared" si="7"/>
        <v>0.79260819516141623</v>
      </c>
      <c r="N37" s="1">
        <f t="shared" si="8"/>
        <v>-0.50466296266156907</v>
      </c>
      <c r="O37" t="s">
        <v>55</v>
      </c>
    </row>
    <row r="38" spans="1:15" x14ac:dyDescent="0.35">
      <c r="A38" s="11">
        <v>28</v>
      </c>
      <c r="B38" s="10" t="s">
        <v>32</v>
      </c>
      <c r="C38" s="9">
        <v>7.2</v>
      </c>
      <c r="D38" s="8" t="s">
        <v>161</v>
      </c>
      <c r="E38" s="7" t="str">
        <f t="shared" si="0"/>
        <v>Not Significantly Different</v>
      </c>
      <c r="G38">
        <f t="shared" si="1"/>
        <v>7.2</v>
      </c>
      <c r="H38">
        <f t="shared" si="2"/>
        <v>6</v>
      </c>
      <c r="I38" t="str">
        <f t="shared" si="3"/>
        <v>+/-</v>
      </c>
      <c r="J38" t="str">
        <f t="shared" si="4"/>
        <v>2.8</v>
      </c>
      <c r="K38" s="1">
        <f t="shared" si="5"/>
        <v>1.7021276595744679</v>
      </c>
      <c r="L38" s="1">
        <f t="shared" si="6"/>
        <v>-0.29999999999999982</v>
      </c>
      <c r="M38" s="1">
        <f t="shared" si="7"/>
        <v>1.7032128542397444</v>
      </c>
      <c r="N38" s="1">
        <f t="shared" si="8"/>
        <v>-0.17613770307875554</v>
      </c>
      <c r="O38" t="s">
        <v>54</v>
      </c>
    </row>
    <row r="39" spans="1:15" x14ac:dyDescent="0.35">
      <c r="A39" s="11">
        <v>29</v>
      </c>
      <c r="B39" s="10" t="s">
        <v>45</v>
      </c>
      <c r="C39" s="9">
        <v>7</v>
      </c>
      <c r="D39" s="8" t="s">
        <v>20</v>
      </c>
      <c r="E39" s="7" t="str">
        <f t="shared" si="0"/>
        <v>Not Significantly Different</v>
      </c>
      <c r="G39">
        <f t="shared" si="1"/>
        <v>7</v>
      </c>
      <c r="H39">
        <f t="shared" si="2"/>
        <v>6</v>
      </c>
      <c r="I39" t="str">
        <f t="shared" si="3"/>
        <v>+/-</v>
      </c>
      <c r="J39" t="str">
        <f t="shared" si="4"/>
        <v>0.7</v>
      </c>
      <c r="K39" s="1">
        <f t="shared" si="5"/>
        <v>0.42553191489361697</v>
      </c>
      <c r="L39" s="1">
        <f t="shared" si="6"/>
        <v>-9.9999999999999645E-2</v>
      </c>
      <c r="M39" s="1">
        <f t="shared" si="7"/>
        <v>0.42985214661796195</v>
      </c>
      <c r="N39" s="1">
        <f t="shared" si="8"/>
        <v>-0.23263813101037334</v>
      </c>
      <c r="O39" t="s">
        <v>28</v>
      </c>
    </row>
    <row r="40" spans="1:15" x14ac:dyDescent="0.35">
      <c r="A40" s="11">
        <v>30</v>
      </c>
      <c r="B40" s="10" t="s">
        <v>42</v>
      </c>
      <c r="C40" s="9">
        <v>6.9</v>
      </c>
      <c r="D40" s="8" t="s">
        <v>106</v>
      </c>
      <c r="E40" s="7" t="str">
        <f t="shared" si="0"/>
        <v>Not Significantly Different</v>
      </c>
      <c r="G40">
        <f t="shared" si="1"/>
        <v>6.9</v>
      </c>
      <c r="H40">
        <f t="shared" si="2"/>
        <v>6</v>
      </c>
      <c r="I40" t="str">
        <f t="shared" si="3"/>
        <v>+/-</v>
      </c>
      <c r="J40" t="str">
        <f t="shared" si="4"/>
        <v>0.9</v>
      </c>
      <c r="K40" s="1">
        <f t="shared" si="5"/>
        <v>0.54711246200607899</v>
      </c>
      <c r="L40" s="1">
        <f t="shared" si="6"/>
        <v>0</v>
      </c>
      <c r="M40" s="1">
        <f t="shared" si="7"/>
        <v>0.55047933970440222</v>
      </c>
      <c r="N40" s="1">
        <f t="shared" si="8"/>
        <v>0</v>
      </c>
      <c r="O40" t="s">
        <v>52</v>
      </c>
    </row>
    <row r="41" spans="1:15" x14ac:dyDescent="0.35">
      <c r="A41" s="11">
        <v>31</v>
      </c>
      <c r="B41" s="10" t="s">
        <v>65</v>
      </c>
      <c r="C41" s="9">
        <v>6.8</v>
      </c>
      <c r="D41" s="8" t="s">
        <v>110</v>
      </c>
      <c r="E41" s="7" t="str">
        <f t="shared" si="0"/>
        <v>Not Significantly Different</v>
      </c>
      <c r="G41">
        <f t="shared" si="1"/>
        <v>6.8</v>
      </c>
      <c r="H41">
        <f t="shared" si="2"/>
        <v>6</v>
      </c>
      <c r="I41" t="str">
        <f t="shared" si="3"/>
        <v>+/-</v>
      </c>
      <c r="J41" t="str">
        <f t="shared" si="4"/>
        <v>1.1</v>
      </c>
      <c r="K41" s="1">
        <f t="shared" si="5"/>
        <v>0.66869300911854113</v>
      </c>
      <c r="L41" s="1">
        <f t="shared" si="6"/>
        <v>0.10000000000000053</v>
      </c>
      <c r="M41" s="1">
        <f t="shared" si="7"/>
        <v>0.67145051776214359</v>
      </c>
      <c r="N41" s="1">
        <f t="shared" si="8"/>
        <v>0.14893130223994375</v>
      </c>
      <c r="O41" t="s">
        <v>31</v>
      </c>
    </row>
    <row r="42" spans="1:15" x14ac:dyDescent="0.35">
      <c r="A42" s="11">
        <v>31</v>
      </c>
      <c r="B42" s="10" t="s">
        <v>63</v>
      </c>
      <c r="C42" s="9">
        <v>6.8</v>
      </c>
      <c r="D42" s="8" t="s">
        <v>117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6.8</v>
      </c>
      <c r="H42">
        <f t="shared" ref="H42:H62" si="11">LEN(TRIM(D42))</f>
        <v>6</v>
      </c>
      <c r="I42" t="str">
        <f t="shared" ref="I42:I73" si="12">IF(H42&gt;=3,MID(TRIM(D42),1,3),"NO")</f>
        <v>+/-</v>
      </c>
      <c r="J42" t="str">
        <f t="shared" ref="J42:J73" si="13">IF(TRIM(I42)="+/-",MID(TRIM(D42),4,H42-3),D42)</f>
        <v>1.3</v>
      </c>
      <c r="K42" s="1">
        <f t="shared" ref="K42:K73" si="14">IF(TRIM(J42)="*****",0,IF(ISERROR(VALUE(J42)),"NA",VALUE(J42/$I$4)))</f>
        <v>0.79027355623100304</v>
      </c>
      <c r="L42" s="1">
        <f t="shared" ref="L42:L62" si="15">IF(AND(ISNUMBER(G42),ISNUMBER($I$6)),$I$6-G42,"N/A")</f>
        <v>0.10000000000000053</v>
      </c>
      <c r="M42" s="1">
        <f t="shared" ref="M42:M62" si="16">IF(AND(ISNUMBER(K42),ISNUMBER($I$7)),SQRT(K42^2+($I$7)^2),"N/A")</f>
        <v>0.79260819516141623</v>
      </c>
      <c r="N42" s="1">
        <f t="shared" ref="N42:N73" si="17">IF(AND(ISNUMBER(L42),ISNUMBER(M42),M42&lt;&gt;0),L42/M42,"NA")</f>
        <v>0.1261657406653931</v>
      </c>
      <c r="O42" t="s">
        <v>21</v>
      </c>
    </row>
    <row r="43" spans="1:15" x14ac:dyDescent="0.35">
      <c r="A43" s="11">
        <v>31</v>
      </c>
      <c r="B43" s="10" t="s">
        <v>26</v>
      </c>
      <c r="C43" s="9">
        <v>6.8</v>
      </c>
      <c r="D43" s="8" t="s">
        <v>106</v>
      </c>
      <c r="E43" s="7" t="str">
        <f t="shared" si="9"/>
        <v>Not Significantly Different</v>
      </c>
      <c r="G43">
        <f t="shared" si="10"/>
        <v>6.8</v>
      </c>
      <c r="H43">
        <f t="shared" si="11"/>
        <v>6</v>
      </c>
      <c r="I43" t="str">
        <f t="shared" si="12"/>
        <v>+/-</v>
      </c>
      <c r="J43" t="str">
        <f t="shared" si="13"/>
        <v>0.9</v>
      </c>
      <c r="K43" s="1">
        <f t="shared" si="14"/>
        <v>0.54711246200607899</v>
      </c>
      <c r="L43" s="1">
        <f t="shared" si="15"/>
        <v>0.10000000000000053</v>
      </c>
      <c r="M43" s="1">
        <f t="shared" si="16"/>
        <v>0.55047933970440222</v>
      </c>
      <c r="N43" s="1">
        <f t="shared" si="17"/>
        <v>0.18165986039312354</v>
      </c>
      <c r="O43" t="s">
        <v>33</v>
      </c>
    </row>
    <row r="44" spans="1:15" x14ac:dyDescent="0.35">
      <c r="A44" s="11">
        <v>34</v>
      </c>
      <c r="B44" s="10" t="s">
        <v>44</v>
      </c>
      <c r="C44" s="9">
        <v>6.7</v>
      </c>
      <c r="D44" s="8" t="s">
        <v>161</v>
      </c>
      <c r="E44" s="7" t="str">
        <f t="shared" si="9"/>
        <v>Not Significantly Different</v>
      </c>
      <c r="G44">
        <f t="shared" si="10"/>
        <v>6.7</v>
      </c>
      <c r="H44">
        <f t="shared" si="11"/>
        <v>6</v>
      </c>
      <c r="I44" t="str">
        <f t="shared" si="12"/>
        <v>+/-</v>
      </c>
      <c r="J44" t="str">
        <f t="shared" si="13"/>
        <v>2.8</v>
      </c>
      <c r="K44" s="1">
        <f t="shared" si="14"/>
        <v>1.7021276595744679</v>
      </c>
      <c r="L44" s="1">
        <f t="shared" si="15"/>
        <v>0.20000000000000018</v>
      </c>
      <c r="M44" s="1">
        <f t="shared" si="16"/>
        <v>1.7032128542397444</v>
      </c>
      <c r="N44" s="1">
        <f t="shared" si="17"/>
        <v>0.1174251353858372</v>
      </c>
      <c r="O44" t="s">
        <v>49</v>
      </c>
    </row>
    <row r="45" spans="1:15" x14ac:dyDescent="0.35">
      <c r="A45" s="11">
        <v>35</v>
      </c>
      <c r="B45" s="10" t="s">
        <v>22</v>
      </c>
      <c r="C45" s="9">
        <v>6.5</v>
      </c>
      <c r="D45" s="8" t="s">
        <v>20</v>
      </c>
      <c r="E45" s="7" t="str">
        <f t="shared" si="9"/>
        <v>Not Significantly Different</v>
      </c>
      <c r="G45">
        <f t="shared" si="10"/>
        <v>6.5</v>
      </c>
      <c r="H45">
        <f t="shared" si="11"/>
        <v>6</v>
      </c>
      <c r="I45" t="str">
        <f t="shared" si="12"/>
        <v>+/-</v>
      </c>
      <c r="J45" t="str">
        <f t="shared" si="13"/>
        <v>0.7</v>
      </c>
      <c r="K45" s="1">
        <f t="shared" si="14"/>
        <v>0.42553191489361697</v>
      </c>
      <c r="L45" s="1">
        <f t="shared" si="15"/>
        <v>0.40000000000000036</v>
      </c>
      <c r="M45" s="1">
        <f t="shared" si="16"/>
        <v>0.42985214661796195</v>
      </c>
      <c r="N45" s="1">
        <f t="shared" si="17"/>
        <v>0.93055252404149758</v>
      </c>
      <c r="O45" t="s">
        <v>46</v>
      </c>
    </row>
    <row r="46" spans="1:15" x14ac:dyDescent="0.35">
      <c r="A46" s="11">
        <v>36</v>
      </c>
      <c r="B46" s="10" t="s">
        <v>21</v>
      </c>
      <c r="C46" s="9">
        <v>6.3</v>
      </c>
      <c r="D46" s="8" t="s">
        <v>126</v>
      </c>
      <c r="E46" s="7" t="str">
        <f t="shared" si="9"/>
        <v>Not Significantly Different</v>
      </c>
      <c r="G46">
        <f t="shared" si="10"/>
        <v>6.3</v>
      </c>
      <c r="H46">
        <f t="shared" si="11"/>
        <v>6</v>
      </c>
      <c r="I46" t="str">
        <f t="shared" si="12"/>
        <v>+/-</v>
      </c>
      <c r="J46" t="str">
        <f t="shared" si="13"/>
        <v>1.7</v>
      </c>
      <c r="K46" s="1">
        <f t="shared" si="14"/>
        <v>1.0334346504559271</v>
      </c>
      <c r="L46" s="1">
        <f t="shared" si="15"/>
        <v>0.60000000000000053</v>
      </c>
      <c r="M46" s="1">
        <f t="shared" si="16"/>
        <v>1.0352210556794166</v>
      </c>
      <c r="N46" s="1">
        <f t="shared" si="17"/>
        <v>0.57958635666101277</v>
      </c>
      <c r="O46" t="s">
        <v>45</v>
      </c>
    </row>
    <row r="47" spans="1:15" x14ac:dyDescent="0.35">
      <c r="A47" s="11">
        <v>37</v>
      </c>
      <c r="B47" s="10" t="s">
        <v>60</v>
      </c>
      <c r="C47" s="9">
        <v>6.1</v>
      </c>
      <c r="D47" s="8" t="s">
        <v>106</v>
      </c>
      <c r="E47" s="7" t="str">
        <f t="shared" si="9"/>
        <v>Not Significantly Different</v>
      </c>
      <c r="G47">
        <f t="shared" si="10"/>
        <v>6.1</v>
      </c>
      <c r="H47">
        <f t="shared" si="11"/>
        <v>6</v>
      </c>
      <c r="I47" t="str">
        <f t="shared" si="12"/>
        <v>+/-</v>
      </c>
      <c r="J47" t="str">
        <f t="shared" si="13"/>
        <v>0.9</v>
      </c>
      <c r="K47" s="1">
        <f t="shared" si="14"/>
        <v>0.54711246200607899</v>
      </c>
      <c r="L47" s="1">
        <f t="shared" si="15"/>
        <v>0.80000000000000071</v>
      </c>
      <c r="M47" s="1">
        <f t="shared" si="16"/>
        <v>0.55047933970440222</v>
      </c>
      <c r="N47" s="1">
        <f t="shared" si="17"/>
        <v>1.4532788831449819</v>
      </c>
      <c r="O47" t="s">
        <v>43</v>
      </c>
    </row>
    <row r="48" spans="1:15" x14ac:dyDescent="0.35">
      <c r="A48" s="11">
        <v>38</v>
      </c>
      <c r="B48" s="10" t="s">
        <v>18</v>
      </c>
      <c r="C48" s="9">
        <v>5.9</v>
      </c>
      <c r="D48" s="8" t="s">
        <v>12</v>
      </c>
      <c r="E48" s="7" t="str">
        <f t="shared" si="9"/>
        <v>Significantly Different</v>
      </c>
      <c r="G48">
        <f t="shared" si="10"/>
        <v>5.9</v>
      </c>
      <c r="H48">
        <f t="shared" si="11"/>
        <v>6</v>
      </c>
      <c r="I48" t="str">
        <f t="shared" si="12"/>
        <v>+/-</v>
      </c>
      <c r="J48" t="str">
        <f t="shared" si="13"/>
        <v>0.4</v>
      </c>
      <c r="K48" s="1">
        <f t="shared" si="14"/>
        <v>0.24316109422492402</v>
      </c>
      <c r="L48" s="1">
        <f t="shared" si="15"/>
        <v>1</v>
      </c>
      <c r="M48" s="1">
        <f t="shared" si="16"/>
        <v>0.25064471888253259</v>
      </c>
      <c r="N48" s="1">
        <f t="shared" si="17"/>
        <v>3.9897110318476767</v>
      </c>
      <c r="O48" t="s">
        <v>40</v>
      </c>
    </row>
    <row r="49" spans="1:15" x14ac:dyDescent="0.35">
      <c r="A49" s="11">
        <v>38</v>
      </c>
      <c r="B49" s="10" t="s">
        <v>38</v>
      </c>
      <c r="C49" s="9">
        <v>5.9</v>
      </c>
      <c r="D49" s="8" t="s">
        <v>10</v>
      </c>
      <c r="E49" s="7" t="str">
        <f t="shared" si="9"/>
        <v>Significantly Different</v>
      </c>
      <c r="G49">
        <f t="shared" si="10"/>
        <v>5.9</v>
      </c>
      <c r="H49">
        <f t="shared" si="11"/>
        <v>6</v>
      </c>
      <c r="I49" t="str">
        <f t="shared" si="12"/>
        <v>+/-</v>
      </c>
      <c r="J49" t="str">
        <f t="shared" si="13"/>
        <v>0.6</v>
      </c>
      <c r="K49" s="1">
        <f t="shared" si="14"/>
        <v>0.36474164133738601</v>
      </c>
      <c r="L49" s="1">
        <f t="shared" si="15"/>
        <v>1</v>
      </c>
      <c r="M49" s="1">
        <f t="shared" si="16"/>
        <v>0.36977279819442066</v>
      </c>
      <c r="N49" s="1">
        <f t="shared" si="17"/>
        <v>2.7043633411731274</v>
      </c>
      <c r="O49" t="s">
        <v>38</v>
      </c>
    </row>
    <row r="50" spans="1:15" x14ac:dyDescent="0.35">
      <c r="A50" s="11">
        <v>40</v>
      </c>
      <c r="B50" s="10" t="s">
        <v>13</v>
      </c>
      <c r="C50" s="9">
        <v>5.8</v>
      </c>
      <c r="D50" s="8" t="s">
        <v>147</v>
      </c>
      <c r="E50" s="7" t="str">
        <f t="shared" si="9"/>
        <v>Not Significantly Different</v>
      </c>
      <c r="G50">
        <f t="shared" si="10"/>
        <v>5.8</v>
      </c>
      <c r="H50">
        <f t="shared" si="11"/>
        <v>6</v>
      </c>
      <c r="I50" t="str">
        <f t="shared" si="12"/>
        <v>+/-</v>
      </c>
      <c r="J50" t="str">
        <f t="shared" si="13"/>
        <v>1.8</v>
      </c>
      <c r="K50" s="1">
        <f t="shared" si="14"/>
        <v>1.094224924012158</v>
      </c>
      <c r="L50" s="1">
        <f t="shared" si="15"/>
        <v>1.1000000000000005</v>
      </c>
      <c r="M50" s="1">
        <f t="shared" si="16"/>
        <v>1.0959122417823675</v>
      </c>
      <c r="N50" s="1">
        <f t="shared" si="17"/>
        <v>1.0037300050695528</v>
      </c>
      <c r="O50" t="s">
        <v>36</v>
      </c>
    </row>
    <row r="51" spans="1:15" x14ac:dyDescent="0.35">
      <c r="A51" s="11">
        <v>41</v>
      </c>
      <c r="B51" s="10" t="s">
        <v>50</v>
      </c>
      <c r="C51" s="9">
        <v>5.6</v>
      </c>
      <c r="D51" s="8" t="s">
        <v>47</v>
      </c>
      <c r="E51" s="7" t="str">
        <f t="shared" si="9"/>
        <v>Significantly Different</v>
      </c>
      <c r="G51">
        <f t="shared" si="10"/>
        <v>5.6</v>
      </c>
      <c r="H51">
        <f t="shared" si="11"/>
        <v>6</v>
      </c>
      <c r="I51" t="str">
        <f t="shared" si="12"/>
        <v>+/-</v>
      </c>
      <c r="J51" t="str">
        <f t="shared" si="13"/>
        <v>0.5</v>
      </c>
      <c r="K51" s="1">
        <f t="shared" si="14"/>
        <v>0.303951367781155</v>
      </c>
      <c r="L51" s="1">
        <f t="shared" si="15"/>
        <v>1.3000000000000007</v>
      </c>
      <c r="M51" s="1">
        <f t="shared" si="16"/>
        <v>0.30997079109986531</v>
      </c>
      <c r="N51" s="1">
        <f t="shared" si="17"/>
        <v>4.1939435499300686</v>
      </c>
      <c r="O51" t="s">
        <v>34</v>
      </c>
    </row>
    <row r="52" spans="1:15" x14ac:dyDescent="0.35">
      <c r="A52" s="11">
        <v>41</v>
      </c>
      <c r="B52" s="10" t="s">
        <v>61</v>
      </c>
      <c r="C52" s="9">
        <v>5.6</v>
      </c>
      <c r="D52" s="8" t="s">
        <v>10</v>
      </c>
      <c r="E52" s="7" t="str">
        <f t="shared" si="9"/>
        <v>Significantly Different</v>
      </c>
      <c r="G52">
        <f t="shared" si="10"/>
        <v>5.6</v>
      </c>
      <c r="H52">
        <f t="shared" si="11"/>
        <v>6</v>
      </c>
      <c r="I52" t="str">
        <f t="shared" si="12"/>
        <v>+/-</v>
      </c>
      <c r="J52" t="str">
        <f t="shared" si="13"/>
        <v>0.6</v>
      </c>
      <c r="K52" s="1">
        <f t="shared" si="14"/>
        <v>0.36474164133738601</v>
      </c>
      <c r="L52" s="1">
        <f t="shared" si="15"/>
        <v>1.3000000000000007</v>
      </c>
      <c r="M52" s="1">
        <f t="shared" si="16"/>
        <v>0.36977279819442066</v>
      </c>
      <c r="N52" s="1">
        <f t="shared" si="17"/>
        <v>3.5156723435250674</v>
      </c>
      <c r="O52" t="s">
        <v>32</v>
      </c>
    </row>
    <row r="53" spans="1:15" x14ac:dyDescent="0.35">
      <c r="A53" s="11">
        <v>41</v>
      </c>
      <c r="B53" s="10" t="s">
        <v>33</v>
      </c>
      <c r="C53" s="9">
        <v>5.6</v>
      </c>
      <c r="D53" s="8" t="s">
        <v>47</v>
      </c>
      <c r="E53" s="7" t="str">
        <f t="shared" si="9"/>
        <v>Significantly Different</v>
      </c>
      <c r="G53">
        <f t="shared" si="10"/>
        <v>5.6</v>
      </c>
      <c r="H53">
        <f t="shared" si="11"/>
        <v>6</v>
      </c>
      <c r="I53" t="str">
        <f t="shared" si="12"/>
        <v>+/-</v>
      </c>
      <c r="J53" t="str">
        <f t="shared" si="13"/>
        <v>0.5</v>
      </c>
      <c r="K53" s="1">
        <f t="shared" si="14"/>
        <v>0.303951367781155</v>
      </c>
      <c r="L53" s="1">
        <f t="shared" si="15"/>
        <v>1.3000000000000007</v>
      </c>
      <c r="M53" s="1">
        <f t="shared" si="16"/>
        <v>0.30997079109986531</v>
      </c>
      <c r="N53" s="1">
        <f t="shared" si="17"/>
        <v>4.1939435499300686</v>
      </c>
      <c r="O53" t="s">
        <v>30</v>
      </c>
    </row>
    <row r="54" spans="1:15" x14ac:dyDescent="0.35">
      <c r="A54" s="11">
        <v>41</v>
      </c>
      <c r="B54" s="10" t="s">
        <v>14</v>
      </c>
      <c r="C54" s="9">
        <v>5.6</v>
      </c>
      <c r="D54" s="8" t="s">
        <v>10</v>
      </c>
      <c r="E54" s="7" t="str">
        <f t="shared" si="9"/>
        <v>Significantly Different</v>
      </c>
      <c r="G54">
        <f t="shared" si="10"/>
        <v>5.6</v>
      </c>
      <c r="H54">
        <f t="shared" si="11"/>
        <v>6</v>
      </c>
      <c r="I54" t="str">
        <f t="shared" si="12"/>
        <v>+/-</v>
      </c>
      <c r="J54" t="str">
        <f t="shared" si="13"/>
        <v>0.6</v>
      </c>
      <c r="K54" s="1">
        <f t="shared" si="14"/>
        <v>0.36474164133738601</v>
      </c>
      <c r="L54" s="1">
        <f t="shared" si="15"/>
        <v>1.3000000000000007</v>
      </c>
      <c r="M54" s="1">
        <f t="shared" si="16"/>
        <v>0.36977279819442066</v>
      </c>
      <c r="N54" s="1">
        <f t="shared" si="17"/>
        <v>3.5156723435250674</v>
      </c>
      <c r="O54" t="s">
        <v>24</v>
      </c>
    </row>
    <row r="55" spans="1:15" x14ac:dyDescent="0.35">
      <c r="A55" s="11">
        <v>45</v>
      </c>
      <c r="B55" s="10" t="s">
        <v>48</v>
      </c>
      <c r="C55" s="9">
        <v>5.4</v>
      </c>
      <c r="D55" s="8" t="s">
        <v>125</v>
      </c>
      <c r="E55" s="7" t="str">
        <f t="shared" si="9"/>
        <v>Not Significantly Different</v>
      </c>
      <c r="G55">
        <f t="shared" si="10"/>
        <v>5.4</v>
      </c>
      <c r="H55">
        <f t="shared" si="11"/>
        <v>6</v>
      </c>
      <c r="I55" t="str">
        <f t="shared" si="12"/>
        <v>+/-</v>
      </c>
      <c r="J55" t="str">
        <f t="shared" si="13"/>
        <v>2.3</v>
      </c>
      <c r="K55" s="1">
        <f t="shared" si="14"/>
        <v>1.3981762917933129</v>
      </c>
      <c r="L55" s="1">
        <f t="shared" si="15"/>
        <v>1.5</v>
      </c>
      <c r="M55" s="1">
        <f t="shared" si="16"/>
        <v>1.3994971955284299</v>
      </c>
      <c r="N55" s="1">
        <f t="shared" si="17"/>
        <v>1.071813509017874</v>
      </c>
      <c r="O55" t="s">
        <v>27</v>
      </c>
    </row>
    <row r="56" spans="1:15" x14ac:dyDescent="0.35">
      <c r="A56" s="11">
        <v>46</v>
      </c>
      <c r="B56" s="10" t="s">
        <v>36</v>
      </c>
      <c r="C56" s="9">
        <v>4.9000000000000004</v>
      </c>
      <c r="D56" s="8" t="s">
        <v>120</v>
      </c>
      <c r="E56" s="7" t="str">
        <f t="shared" si="9"/>
        <v>Not Significantly Different</v>
      </c>
      <c r="G56">
        <f t="shared" si="10"/>
        <v>4.9000000000000004</v>
      </c>
      <c r="H56">
        <f t="shared" si="11"/>
        <v>6</v>
      </c>
      <c r="I56" t="str">
        <f t="shared" si="12"/>
        <v>+/-</v>
      </c>
      <c r="J56" t="str">
        <f t="shared" si="13"/>
        <v>2.0</v>
      </c>
      <c r="K56" s="1">
        <f t="shared" si="14"/>
        <v>1.21580547112462</v>
      </c>
      <c r="L56" s="1">
        <f t="shared" si="15"/>
        <v>2</v>
      </c>
      <c r="M56" s="1">
        <f t="shared" si="16"/>
        <v>1.2173242793009595</v>
      </c>
      <c r="N56" s="1">
        <f t="shared" si="17"/>
        <v>1.6429475974540546</v>
      </c>
      <c r="O56" t="s">
        <v>25</v>
      </c>
    </row>
    <row r="57" spans="1:15" x14ac:dyDescent="0.35">
      <c r="A57" s="11">
        <v>47</v>
      </c>
      <c r="B57" s="10" t="s">
        <v>53</v>
      </c>
      <c r="C57" s="9">
        <v>4.8</v>
      </c>
      <c r="D57" s="8" t="s">
        <v>118</v>
      </c>
      <c r="E57" s="7" t="str">
        <f t="shared" si="9"/>
        <v>Significantly Different</v>
      </c>
      <c r="G57">
        <f t="shared" si="10"/>
        <v>4.8</v>
      </c>
      <c r="H57">
        <f t="shared" si="11"/>
        <v>6</v>
      </c>
      <c r="I57" t="str">
        <f t="shared" si="12"/>
        <v>+/-</v>
      </c>
      <c r="J57" t="str">
        <f t="shared" si="13"/>
        <v>1.2</v>
      </c>
      <c r="K57" s="1">
        <f t="shared" si="14"/>
        <v>0.72948328267477203</v>
      </c>
      <c r="L57" s="1">
        <f t="shared" si="15"/>
        <v>2.1000000000000005</v>
      </c>
      <c r="M57" s="1">
        <f t="shared" si="16"/>
        <v>0.73201182849801194</v>
      </c>
      <c r="N57" s="1">
        <f t="shared" si="17"/>
        <v>2.8688061015474475</v>
      </c>
      <c r="O57" t="s">
        <v>22</v>
      </c>
    </row>
    <row r="58" spans="1:15" x14ac:dyDescent="0.35">
      <c r="A58" s="11">
        <v>47</v>
      </c>
      <c r="B58" s="10" t="s">
        <v>15</v>
      </c>
      <c r="C58" s="9">
        <v>4.8</v>
      </c>
      <c r="D58" s="8" t="s">
        <v>125</v>
      </c>
      <c r="E58" s="7" t="str">
        <f t="shared" si="9"/>
        <v>Not Significantly Different</v>
      </c>
      <c r="G58">
        <f t="shared" si="10"/>
        <v>4.8</v>
      </c>
      <c r="H58">
        <f t="shared" si="11"/>
        <v>6</v>
      </c>
      <c r="I58" t="str">
        <f t="shared" si="12"/>
        <v>+/-</v>
      </c>
      <c r="J58" t="str">
        <f t="shared" si="13"/>
        <v>2.3</v>
      </c>
      <c r="K58" s="1">
        <f t="shared" si="14"/>
        <v>1.3981762917933129</v>
      </c>
      <c r="L58" s="1">
        <f t="shared" si="15"/>
        <v>2.1000000000000005</v>
      </c>
      <c r="M58" s="1">
        <f t="shared" si="16"/>
        <v>1.3994971955284299</v>
      </c>
      <c r="N58" s="1">
        <f t="shared" si="17"/>
        <v>1.5005389126250239</v>
      </c>
      <c r="O58" t="s">
        <v>19</v>
      </c>
    </row>
    <row r="59" spans="1:15" x14ac:dyDescent="0.35">
      <c r="A59" s="11">
        <v>47</v>
      </c>
      <c r="B59" s="10" t="s">
        <v>31</v>
      </c>
      <c r="C59" s="9">
        <v>4.8</v>
      </c>
      <c r="D59" s="8" t="s">
        <v>20</v>
      </c>
      <c r="E59" s="7" t="str">
        <f t="shared" si="9"/>
        <v>Significantly Different</v>
      </c>
      <c r="G59">
        <f t="shared" si="10"/>
        <v>4.8</v>
      </c>
      <c r="H59">
        <f t="shared" si="11"/>
        <v>6</v>
      </c>
      <c r="I59" t="str">
        <f t="shared" si="12"/>
        <v>+/-</v>
      </c>
      <c r="J59" t="str">
        <f t="shared" si="13"/>
        <v>0.7</v>
      </c>
      <c r="K59" s="1">
        <f t="shared" si="14"/>
        <v>0.42553191489361697</v>
      </c>
      <c r="L59" s="1">
        <f t="shared" si="15"/>
        <v>2.1000000000000005</v>
      </c>
      <c r="M59" s="1">
        <f t="shared" si="16"/>
        <v>0.42985214661796195</v>
      </c>
      <c r="N59" s="1">
        <f t="shared" si="17"/>
        <v>4.8854007512178592</v>
      </c>
      <c r="O59" t="s">
        <v>16</v>
      </c>
    </row>
    <row r="60" spans="1:15" x14ac:dyDescent="0.35">
      <c r="A60" s="11">
        <v>50</v>
      </c>
      <c r="B60" s="10" t="s">
        <v>56</v>
      </c>
      <c r="C60" s="9">
        <v>4.5999999999999996</v>
      </c>
      <c r="D60" s="8" t="s">
        <v>99</v>
      </c>
      <c r="E60" s="7" t="str">
        <f t="shared" si="9"/>
        <v>Significantly Different</v>
      </c>
      <c r="G60">
        <f t="shared" si="10"/>
        <v>4.5999999999999996</v>
      </c>
      <c r="H60">
        <f t="shared" si="11"/>
        <v>6</v>
      </c>
      <c r="I60" t="str">
        <f t="shared" si="12"/>
        <v>+/-</v>
      </c>
      <c r="J60" t="str">
        <f t="shared" si="13"/>
        <v>0.8</v>
      </c>
      <c r="K60" s="1">
        <f t="shared" si="14"/>
        <v>0.48632218844984804</v>
      </c>
      <c r="L60" s="1">
        <f t="shared" si="15"/>
        <v>2.3000000000000007</v>
      </c>
      <c r="M60" s="1">
        <f t="shared" si="16"/>
        <v>0.49010685399991183</v>
      </c>
      <c r="N60" s="1">
        <f t="shared" si="17"/>
        <v>4.6928541831827033</v>
      </c>
      <c r="O60" t="s">
        <v>14</v>
      </c>
    </row>
    <row r="61" spans="1:15" x14ac:dyDescent="0.35">
      <c r="A61" s="11">
        <v>51</v>
      </c>
      <c r="B61" s="10" t="s">
        <v>52</v>
      </c>
      <c r="C61" s="9">
        <v>4.3</v>
      </c>
      <c r="D61" s="8" t="s">
        <v>147</v>
      </c>
      <c r="E61" s="7" t="str">
        <f t="shared" si="9"/>
        <v>Significantly Different</v>
      </c>
      <c r="G61">
        <f t="shared" si="10"/>
        <v>4.3</v>
      </c>
      <c r="H61">
        <f t="shared" si="11"/>
        <v>6</v>
      </c>
      <c r="I61" t="str">
        <f t="shared" si="12"/>
        <v>+/-</v>
      </c>
      <c r="J61" t="str">
        <f t="shared" si="13"/>
        <v>1.8</v>
      </c>
      <c r="K61" s="1">
        <f t="shared" si="14"/>
        <v>1.094224924012158</v>
      </c>
      <c r="L61" s="1">
        <f t="shared" si="15"/>
        <v>2.6000000000000005</v>
      </c>
      <c r="M61" s="1">
        <f t="shared" si="16"/>
        <v>1.0959122417823675</v>
      </c>
      <c r="N61" s="1">
        <f t="shared" si="17"/>
        <v>2.3724527392553059</v>
      </c>
      <c r="O61" t="s">
        <v>11</v>
      </c>
    </row>
    <row r="62" spans="1:15" ht="15" thickBot="1" x14ac:dyDescent="0.4">
      <c r="A62" s="6"/>
      <c r="B62" s="5" t="s">
        <v>9</v>
      </c>
      <c r="C62" s="4">
        <v>3.9</v>
      </c>
      <c r="D62" s="3" t="s">
        <v>107</v>
      </c>
      <c r="E62" s="2" t="str">
        <f t="shared" si="9"/>
        <v>Significantly Different</v>
      </c>
      <c r="G62">
        <f t="shared" si="10"/>
        <v>3.9</v>
      </c>
      <c r="H62">
        <f t="shared" si="11"/>
        <v>6</v>
      </c>
      <c r="I62" t="str">
        <f t="shared" si="12"/>
        <v>+/-</v>
      </c>
      <c r="J62" t="str">
        <f t="shared" si="13"/>
        <v>1.0</v>
      </c>
      <c r="K62" s="1">
        <f t="shared" si="14"/>
        <v>0.60790273556231</v>
      </c>
      <c r="L62" s="1">
        <f t="shared" si="15"/>
        <v>3.0000000000000004</v>
      </c>
      <c r="M62" s="1">
        <f t="shared" si="16"/>
        <v>0.61093468821403585</v>
      </c>
      <c r="N62" s="1">
        <f t="shared" si="17"/>
        <v>4.910508533686297</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59" priority="1" operator="equal">
      <formula>"OTHER ERROR"</formula>
    </cfRule>
    <cfRule type="cellIs" dxfId="258" priority="2" operator="equal">
      <formula>"Statistical Test not applicable"</formula>
    </cfRule>
    <cfRule type="cellIs" dxfId="257" priority="3" operator="equal">
      <formula>"Geography Selected"</formula>
    </cfRule>
  </conditionalFormatting>
  <conditionalFormatting sqref="E10:J62">
    <cfRule type="cellIs" dxfId="256" priority="4" operator="equal">
      <formula>"Not Significantly Different"</formula>
    </cfRule>
  </conditionalFormatting>
  <conditionalFormatting sqref="F10:J62">
    <cfRule type="cellIs" dxfId="2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1E473B3-6AE8-4358-8AB7-06C830C61D3E}">
      <formula1>$O$10:$O$62</formula1>
    </dataValidation>
  </dataValidation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9C94-201F-4EB2-844E-085E8FB567E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235</v>
      </c>
    </row>
    <row r="2" spans="1:16" x14ac:dyDescent="0.35">
      <c r="A2" s="25" t="s">
        <v>92</v>
      </c>
      <c r="B2" t="s">
        <v>234</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6.6</v>
      </c>
      <c r="C6" t="s">
        <v>86</v>
      </c>
      <c r="H6" s="13" t="s">
        <v>85</v>
      </c>
      <c r="I6">
        <f>VLOOKUP($B$4,$B$9:$K$62,6,FALSE)</f>
        <v>6.6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58</v>
      </c>
      <c r="C11" s="9">
        <v>11.6</v>
      </c>
      <c r="D11" s="12" t="s">
        <v>119</v>
      </c>
      <c r="E11" s="7" t="str">
        <f t="shared" si="0"/>
        <v>Significantly Different</v>
      </c>
      <c r="G11">
        <f t="shared" si="1"/>
        <v>11.6</v>
      </c>
      <c r="H11">
        <f t="shared" si="2"/>
        <v>6</v>
      </c>
      <c r="I11" t="str">
        <f t="shared" si="3"/>
        <v>+/-</v>
      </c>
      <c r="J11" t="str">
        <f t="shared" si="4"/>
        <v>1.6</v>
      </c>
      <c r="K11" s="1">
        <f t="shared" si="5"/>
        <v>0.97264437689969607</v>
      </c>
      <c r="L11" s="1">
        <f t="shared" si="6"/>
        <v>-5</v>
      </c>
      <c r="M11" s="1">
        <f t="shared" si="7"/>
        <v>0.97454222139096647</v>
      </c>
      <c r="N11" s="1">
        <f t="shared" si="8"/>
        <v>-5.1306140362635988</v>
      </c>
      <c r="O11" t="s">
        <v>51</v>
      </c>
    </row>
    <row r="12" spans="1:16" x14ac:dyDescent="0.35">
      <c r="A12" s="11">
        <v>2</v>
      </c>
      <c r="B12" s="10" t="s">
        <v>51</v>
      </c>
      <c r="C12" s="9">
        <v>10.6</v>
      </c>
      <c r="D12" s="8" t="s">
        <v>117</v>
      </c>
      <c r="E12" s="7" t="str">
        <f t="shared" si="0"/>
        <v>Significantly Different</v>
      </c>
      <c r="G12">
        <f t="shared" si="1"/>
        <v>10.6</v>
      </c>
      <c r="H12">
        <f t="shared" si="2"/>
        <v>6</v>
      </c>
      <c r="I12" t="str">
        <f t="shared" si="3"/>
        <v>+/-</v>
      </c>
      <c r="J12" t="str">
        <f t="shared" si="4"/>
        <v>1.3</v>
      </c>
      <c r="K12" s="1">
        <f t="shared" si="5"/>
        <v>0.79027355623100304</v>
      </c>
      <c r="L12" s="1">
        <f t="shared" si="6"/>
        <v>-4</v>
      </c>
      <c r="M12" s="1">
        <f t="shared" si="7"/>
        <v>0.79260819516141623</v>
      </c>
      <c r="N12" s="1">
        <f t="shared" si="8"/>
        <v>-5.0466296266156974</v>
      </c>
      <c r="O12" t="s">
        <v>44</v>
      </c>
    </row>
    <row r="13" spans="1:16" x14ac:dyDescent="0.35">
      <c r="A13" s="11">
        <v>3</v>
      </c>
      <c r="B13" s="10" t="s">
        <v>44</v>
      </c>
      <c r="C13" s="9">
        <v>9.6999999999999993</v>
      </c>
      <c r="D13" s="8" t="s">
        <v>189</v>
      </c>
      <c r="E13" s="7" t="str">
        <f t="shared" si="0"/>
        <v>Not Significantly Different</v>
      </c>
      <c r="G13">
        <f t="shared" si="1"/>
        <v>9.6999999999999993</v>
      </c>
      <c r="H13">
        <f t="shared" si="2"/>
        <v>6</v>
      </c>
      <c r="I13" t="str">
        <f t="shared" si="3"/>
        <v>+/-</v>
      </c>
      <c r="J13" t="str">
        <f t="shared" si="4"/>
        <v>3.7</v>
      </c>
      <c r="K13" s="1">
        <f t="shared" si="5"/>
        <v>2.2492401215805473</v>
      </c>
      <c r="L13" s="1">
        <f t="shared" si="6"/>
        <v>-3.0999999999999996</v>
      </c>
      <c r="M13" s="1">
        <f t="shared" si="7"/>
        <v>2.2500614618020363</v>
      </c>
      <c r="N13" s="1">
        <f t="shared" si="8"/>
        <v>-1.3777401429369232</v>
      </c>
      <c r="O13" t="s">
        <v>42</v>
      </c>
    </row>
    <row r="14" spans="1:16" x14ac:dyDescent="0.35">
      <c r="A14" s="11">
        <v>4</v>
      </c>
      <c r="B14" s="10" t="s">
        <v>11</v>
      </c>
      <c r="C14" s="9">
        <v>9.1999999999999993</v>
      </c>
      <c r="D14" s="8" t="s">
        <v>183</v>
      </c>
      <c r="E14" s="7" t="str">
        <f t="shared" si="0"/>
        <v>Not Significantly Different</v>
      </c>
      <c r="G14">
        <f t="shared" si="1"/>
        <v>9.1999999999999993</v>
      </c>
      <c r="H14">
        <f t="shared" si="2"/>
        <v>6</v>
      </c>
      <c r="I14" t="str">
        <f t="shared" si="3"/>
        <v>+/-</v>
      </c>
      <c r="J14" t="str">
        <f t="shared" si="4"/>
        <v>3.8</v>
      </c>
      <c r="K14" s="1">
        <f t="shared" si="5"/>
        <v>2.3100303951367778</v>
      </c>
      <c r="L14" s="1">
        <f t="shared" si="6"/>
        <v>-2.5999999999999996</v>
      </c>
      <c r="M14" s="1">
        <f t="shared" si="7"/>
        <v>2.3108301287231865</v>
      </c>
      <c r="N14" s="1">
        <f t="shared" si="8"/>
        <v>-1.1251367929137177</v>
      </c>
      <c r="O14" t="s">
        <v>58</v>
      </c>
    </row>
    <row r="15" spans="1:16" x14ac:dyDescent="0.35">
      <c r="A15" s="11">
        <v>5</v>
      </c>
      <c r="B15" s="10" t="s">
        <v>55</v>
      </c>
      <c r="C15" s="9">
        <v>9</v>
      </c>
      <c r="D15" s="8" t="s">
        <v>134</v>
      </c>
      <c r="E15" s="7" t="str">
        <f t="shared" si="0"/>
        <v>Not Significantly Different</v>
      </c>
      <c r="G15">
        <f t="shared" si="1"/>
        <v>9</v>
      </c>
      <c r="H15">
        <f t="shared" si="2"/>
        <v>6</v>
      </c>
      <c r="I15" t="str">
        <f t="shared" si="3"/>
        <v>+/-</v>
      </c>
      <c r="J15" t="str">
        <f t="shared" si="4"/>
        <v>3.0</v>
      </c>
      <c r="K15" s="1">
        <f t="shared" si="5"/>
        <v>1.8237082066869301</v>
      </c>
      <c r="L15" s="1">
        <f t="shared" si="6"/>
        <v>-2.4000000000000004</v>
      </c>
      <c r="M15" s="1">
        <f t="shared" si="7"/>
        <v>1.8247210966326608</v>
      </c>
      <c r="N15" s="1">
        <f t="shared" si="8"/>
        <v>-1.3152694975845673</v>
      </c>
      <c r="O15" t="s">
        <v>18</v>
      </c>
    </row>
    <row r="16" spans="1:16" x14ac:dyDescent="0.35">
      <c r="A16" s="11">
        <v>6</v>
      </c>
      <c r="B16" s="10" t="s">
        <v>67</v>
      </c>
      <c r="C16" s="9">
        <v>8.8000000000000007</v>
      </c>
      <c r="D16" s="8" t="s">
        <v>125</v>
      </c>
      <c r="E16" s="7" t="str">
        <f t="shared" si="0"/>
        <v>Not Significantly Different</v>
      </c>
      <c r="G16">
        <f t="shared" si="1"/>
        <v>8.8000000000000007</v>
      </c>
      <c r="H16">
        <f t="shared" si="2"/>
        <v>6</v>
      </c>
      <c r="I16" t="str">
        <f t="shared" si="3"/>
        <v>+/-</v>
      </c>
      <c r="J16" t="str">
        <f t="shared" si="4"/>
        <v>2.3</v>
      </c>
      <c r="K16" s="1">
        <f t="shared" si="5"/>
        <v>1.3981762917933129</v>
      </c>
      <c r="L16" s="1">
        <f t="shared" si="6"/>
        <v>-2.2000000000000011</v>
      </c>
      <c r="M16" s="1">
        <f t="shared" si="7"/>
        <v>1.3994971955284299</v>
      </c>
      <c r="N16" s="1">
        <f t="shared" si="8"/>
        <v>-1.5719931465595491</v>
      </c>
      <c r="O16" t="s">
        <v>59</v>
      </c>
    </row>
    <row r="17" spans="1:15" x14ac:dyDescent="0.35">
      <c r="A17" s="11">
        <v>7</v>
      </c>
      <c r="B17" s="10" t="s">
        <v>29</v>
      </c>
      <c r="C17" s="9">
        <v>8.6999999999999993</v>
      </c>
      <c r="D17" s="8" t="s">
        <v>110</v>
      </c>
      <c r="E17" s="7" t="str">
        <f t="shared" si="0"/>
        <v>Significantly Different</v>
      </c>
      <c r="G17">
        <f t="shared" si="1"/>
        <v>8.6999999999999993</v>
      </c>
      <c r="H17">
        <f t="shared" si="2"/>
        <v>6</v>
      </c>
      <c r="I17" t="str">
        <f t="shared" si="3"/>
        <v>+/-</v>
      </c>
      <c r="J17" t="str">
        <f t="shared" si="4"/>
        <v>1.1</v>
      </c>
      <c r="K17" s="1">
        <f t="shared" si="5"/>
        <v>0.66869300911854113</v>
      </c>
      <c r="L17" s="1">
        <f t="shared" si="6"/>
        <v>-2.0999999999999996</v>
      </c>
      <c r="M17" s="1">
        <f t="shared" si="7"/>
        <v>0.67145051776214359</v>
      </c>
      <c r="N17" s="1">
        <f t="shared" si="8"/>
        <v>-3.1275573470388016</v>
      </c>
      <c r="O17" t="s">
        <v>53</v>
      </c>
    </row>
    <row r="18" spans="1:15" x14ac:dyDescent="0.35">
      <c r="A18" s="11">
        <v>8</v>
      </c>
      <c r="B18" s="10" t="s">
        <v>30</v>
      </c>
      <c r="C18" s="9">
        <v>8.6</v>
      </c>
      <c r="D18" s="8" t="s">
        <v>110</v>
      </c>
      <c r="E18" s="7" t="str">
        <f t="shared" si="0"/>
        <v>Significantly Different</v>
      </c>
      <c r="G18">
        <f t="shared" si="1"/>
        <v>8.6</v>
      </c>
      <c r="H18">
        <f t="shared" si="2"/>
        <v>6</v>
      </c>
      <c r="I18" t="str">
        <f t="shared" si="3"/>
        <v>+/-</v>
      </c>
      <c r="J18" t="str">
        <f t="shared" si="4"/>
        <v>1.1</v>
      </c>
      <c r="K18" s="1">
        <f t="shared" si="5"/>
        <v>0.66869300911854113</v>
      </c>
      <c r="L18" s="1">
        <f t="shared" si="6"/>
        <v>-2</v>
      </c>
      <c r="M18" s="1">
        <f t="shared" si="7"/>
        <v>0.67145051776214359</v>
      </c>
      <c r="N18" s="1">
        <f t="shared" si="8"/>
        <v>-2.9786260447988595</v>
      </c>
      <c r="O18" t="s">
        <v>48</v>
      </c>
    </row>
    <row r="19" spans="1:15" x14ac:dyDescent="0.35">
      <c r="A19" s="11">
        <v>9</v>
      </c>
      <c r="B19" s="10" t="s">
        <v>27</v>
      </c>
      <c r="C19" s="9">
        <v>8.4</v>
      </c>
      <c r="D19" s="8" t="s">
        <v>122</v>
      </c>
      <c r="E19" s="7" t="str">
        <f t="shared" si="0"/>
        <v>Significantly Different</v>
      </c>
      <c r="G19">
        <f t="shared" si="1"/>
        <v>8.4</v>
      </c>
      <c r="H19">
        <f t="shared" si="2"/>
        <v>6</v>
      </c>
      <c r="I19" t="str">
        <f t="shared" si="3"/>
        <v>+/-</v>
      </c>
      <c r="J19" t="str">
        <f t="shared" si="4"/>
        <v>1.5</v>
      </c>
      <c r="K19" s="1">
        <f t="shared" si="5"/>
        <v>0.91185410334346506</v>
      </c>
      <c r="L19" s="1">
        <f t="shared" si="6"/>
        <v>-1.8000000000000007</v>
      </c>
      <c r="M19" s="1">
        <f t="shared" si="7"/>
        <v>0.91387819929318592</v>
      </c>
      <c r="N19" s="1">
        <f t="shared" si="8"/>
        <v>-1.9696279016089469</v>
      </c>
      <c r="O19" t="s">
        <v>15</v>
      </c>
    </row>
    <row r="20" spans="1:15" x14ac:dyDescent="0.35">
      <c r="A20" s="11">
        <v>10</v>
      </c>
      <c r="B20" s="10" t="s">
        <v>66</v>
      </c>
      <c r="C20" s="9">
        <v>8.3000000000000007</v>
      </c>
      <c r="D20" s="12" t="s">
        <v>107</v>
      </c>
      <c r="E20" s="7" t="str">
        <f t="shared" si="0"/>
        <v>Significantly Different</v>
      </c>
      <c r="G20">
        <f t="shared" si="1"/>
        <v>8.3000000000000007</v>
      </c>
      <c r="H20">
        <f t="shared" si="2"/>
        <v>6</v>
      </c>
      <c r="I20" t="str">
        <f t="shared" si="3"/>
        <v>+/-</v>
      </c>
      <c r="J20" t="str">
        <f t="shared" si="4"/>
        <v>1.0</v>
      </c>
      <c r="K20" s="1">
        <f t="shared" si="5"/>
        <v>0.60790273556231</v>
      </c>
      <c r="L20" s="1">
        <f t="shared" si="6"/>
        <v>-1.7000000000000011</v>
      </c>
      <c r="M20" s="1">
        <f t="shared" si="7"/>
        <v>0.61093468821403585</v>
      </c>
      <c r="N20" s="1">
        <f t="shared" si="8"/>
        <v>-2.7826215024222365</v>
      </c>
      <c r="O20" t="s">
        <v>37</v>
      </c>
    </row>
    <row r="21" spans="1:15" x14ac:dyDescent="0.35">
      <c r="A21" s="11">
        <v>11</v>
      </c>
      <c r="B21" s="10" t="s">
        <v>62</v>
      </c>
      <c r="C21" s="9">
        <v>8.1999999999999993</v>
      </c>
      <c r="D21" s="8" t="s">
        <v>127</v>
      </c>
      <c r="E21" s="7" t="str">
        <f t="shared" si="0"/>
        <v>Not Significantly Different</v>
      </c>
      <c r="G21">
        <f t="shared" si="1"/>
        <v>8.1999999999999993</v>
      </c>
      <c r="H21">
        <f t="shared" si="2"/>
        <v>6</v>
      </c>
      <c r="I21" t="str">
        <f t="shared" si="3"/>
        <v>+/-</v>
      </c>
      <c r="J21" t="str">
        <f t="shared" si="4"/>
        <v>2.1</v>
      </c>
      <c r="K21" s="1">
        <f t="shared" si="5"/>
        <v>1.2765957446808511</v>
      </c>
      <c r="L21" s="1">
        <f t="shared" si="6"/>
        <v>-1.5999999999999996</v>
      </c>
      <c r="M21" s="1">
        <f t="shared" si="7"/>
        <v>1.2780423125610114</v>
      </c>
      <c r="N21" s="1">
        <f t="shared" si="8"/>
        <v>-1.2519147326146283</v>
      </c>
      <c r="O21" t="s">
        <v>29</v>
      </c>
    </row>
    <row r="22" spans="1:15" x14ac:dyDescent="0.35">
      <c r="A22" s="11">
        <v>12</v>
      </c>
      <c r="B22" s="10" t="s">
        <v>28</v>
      </c>
      <c r="C22" s="9">
        <v>8</v>
      </c>
      <c r="D22" s="8" t="s">
        <v>117</v>
      </c>
      <c r="E22" s="7" t="str">
        <f t="shared" si="0"/>
        <v>Significantly Different</v>
      </c>
      <c r="G22">
        <f t="shared" si="1"/>
        <v>8</v>
      </c>
      <c r="H22">
        <f t="shared" si="2"/>
        <v>6</v>
      </c>
      <c r="I22" t="str">
        <f t="shared" si="3"/>
        <v>+/-</v>
      </c>
      <c r="J22" t="str">
        <f t="shared" si="4"/>
        <v>1.3</v>
      </c>
      <c r="K22" s="1">
        <f t="shared" si="5"/>
        <v>0.79027355623100304</v>
      </c>
      <c r="L22" s="1">
        <f t="shared" si="6"/>
        <v>-1.4000000000000004</v>
      </c>
      <c r="M22" s="1">
        <f t="shared" si="7"/>
        <v>0.79260819516141623</v>
      </c>
      <c r="N22" s="1">
        <f t="shared" si="8"/>
        <v>-1.7663203693154945</v>
      </c>
      <c r="O22" t="s">
        <v>13</v>
      </c>
    </row>
    <row r="23" spans="1:15" x14ac:dyDescent="0.35">
      <c r="A23" s="11">
        <v>12</v>
      </c>
      <c r="B23" s="10" t="s">
        <v>49</v>
      </c>
      <c r="C23" s="9">
        <v>8</v>
      </c>
      <c r="D23" s="8" t="s">
        <v>106</v>
      </c>
      <c r="E23" s="7" t="str">
        <f t="shared" si="0"/>
        <v>Significantly Different</v>
      </c>
      <c r="G23">
        <f t="shared" si="1"/>
        <v>8</v>
      </c>
      <c r="H23">
        <f t="shared" si="2"/>
        <v>6</v>
      </c>
      <c r="I23" t="str">
        <f t="shared" si="3"/>
        <v>+/-</v>
      </c>
      <c r="J23" t="str">
        <f t="shared" si="4"/>
        <v>0.9</v>
      </c>
      <c r="K23" s="1">
        <f t="shared" si="5"/>
        <v>0.54711246200607899</v>
      </c>
      <c r="L23" s="1">
        <f t="shared" si="6"/>
        <v>-1.4000000000000004</v>
      </c>
      <c r="M23" s="1">
        <f t="shared" si="7"/>
        <v>0.55047933970440222</v>
      </c>
      <c r="N23" s="1">
        <f t="shared" si="8"/>
        <v>-2.5432380455037165</v>
      </c>
      <c r="O23" t="s">
        <v>67</v>
      </c>
    </row>
    <row r="24" spans="1:15" x14ac:dyDescent="0.35">
      <c r="A24" s="11">
        <v>12</v>
      </c>
      <c r="B24" s="10" t="s">
        <v>22</v>
      </c>
      <c r="C24" s="9">
        <v>8</v>
      </c>
      <c r="D24" s="8" t="s">
        <v>106</v>
      </c>
      <c r="E24" s="7" t="str">
        <f t="shared" si="0"/>
        <v>Significantly Different</v>
      </c>
      <c r="G24">
        <f t="shared" si="1"/>
        <v>8</v>
      </c>
      <c r="H24">
        <f t="shared" si="2"/>
        <v>6</v>
      </c>
      <c r="I24" t="str">
        <f t="shared" si="3"/>
        <v>+/-</v>
      </c>
      <c r="J24" t="str">
        <f t="shared" si="4"/>
        <v>0.9</v>
      </c>
      <c r="K24" s="1">
        <f t="shared" si="5"/>
        <v>0.54711246200607899</v>
      </c>
      <c r="L24" s="1">
        <f t="shared" si="6"/>
        <v>-1.4000000000000004</v>
      </c>
      <c r="M24" s="1">
        <f t="shared" si="7"/>
        <v>0.55047933970440222</v>
      </c>
      <c r="N24" s="1">
        <f t="shared" si="8"/>
        <v>-2.5432380455037165</v>
      </c>
      <c r="O24" t="s">
        <v>50</v>
      </c>
    </row>
    <row r="25" spans="1:15" x14ac:dyDescent="0.35">
      <c r="A25" s="11">
        <v>15</v>
      </c>
      <c r="B25" s="10" t="s">
        <v>52</v>
      </c>
      <c r="C25" s="9">
        <v>7.9</v>
      </c>
      <c r="D25" s="8" t="s">
        <v>129</v>
      </c>
      <c r="E25" s="7" t="str">
        <f t="shared" si="0"/>
        <v>Not Significantly Different</v>
      </c>
      <c r="G25">
        <f t="shared" si="1"/>
        <v>7.9</v>
      </c>
      <c r="H25">
        <f t="shared" si="2"/>
        <v>6</v>
      </c>
      <c r="I25" t="str">
        <f t="shared" si="3"/>
        <v>+/-</v>
      </c>
      <c r="J25" t="str">
        <f t="shared" si="4"/>
        <v>2.4</v>
      </c>
      <c r="K25" s="1">
        <f t="shared" si="5"/>
        <v>1.4589665653495441</v>
      </c>
      <c r="L25" s="1">
        <f t="shared" si="6"/>
        <v>-1.3000000000000007</v>
      </c>
      <c r="M25" s="1">
        <f t="shared" si="7"/>
        <v>1.460232480178032</v>
      </c>
      <c r="N25" s="1">
        <f t="shared" si="8"/>
        <v>-0.89026919866999832</v>
      </c>
      <c r="O25" t="s">
        <v>66</v>
      </c>
    </row>
    <row r="26" spans="1:15" x14ac:dyDescent="0.35">
      <c r="A26" s="11">
        <v>16</v>
      </c>
      <c r="B26" s="10" t="s">
        <v>48</v>
      </c>
      <c r="C26" s="9">
        <v>7.8</v>
      </c>
      <c r="D26" s="8" t="s">
        <v>192</v>
      </c>
      <c r="E26" s="7" t="str">
        <f t="shared" si="0"/>
        <v>Not Significantly Different</v>
      </c>
      <c r="G26">
        <f t="shared" si="1"/>
        <v>7.8</v>
      </c>
      <c r="H26">
        <f t="shared" si="2"/>
        <v>6</v>
      </c>
      <c r="I26" t="str">
        <f t="shared" si="3"/>
        <v>+/-</v>
      </c>
      <c r="J26" t="str">
        <f t="shared" si="4"/>
        <v>3.1</v>
      </c>
      <c r="K26" s="1">
        <f t="shared" si="5"/>
        <v>1.884498480243161</v>
      </c>
      <c r="L26" s="1">
        <f t="shared" si="6"/>
        <v>-1.2000000000000002</v>
      </c>
      <c r="M26" s="1">
        <f t="shared" si="7"/>
        <v>1.8854787135891578</v>
      </c>
      <c r="N26" s="1">
        <f t="shared" si="8"/>
        <v>-0.63644314377631206</v>
      </c>
      <c r="O26" t="s">
        <v>65</v>
      </c>
    </row>
    <row r="27" spans="1:15" x14ac:dyDescent="0.35">
      <c r="A27" s="11">
        <v>16</v>
      </c>
      <c r="B27" s="10" t="s">
        <v>57</v>
      </c>
      <c r="C27" s="9">
        <v>7.8</v>
      </c>
      <c r="D27" s="8" t="s">
        <v>110</v>
      </c>
      <c r="E27" s="7" t="str">
        <f t="shared" si="0"/>
        <v>Significantly Different</v>
      </c>
      <c r="G27">
        <f t="shared" si="1"/>
        <v>7.8</v>
      </c>
      <c r="H27">
        <f t="shared" si="2"/>
        <v>6</v>
      </c>
      <c r="I27" t="str">
        <f t="shared" si="3"/>
        <v>+/-</v>
      </c>
      <c r="J27" t="str">
        <f t="shared" si="4"/>
        <v>1.1</v>
      </c>
      <c r="K27" s="1">
        <f t="shared" si="5"/>
        <v>0.66869300911854113</v>
      </c>
      <c r="L27" s="1">
        <f t="shared" si="6"/>
        <v>-1.2000000000000002</v>
      </c>
      <c r="M27" s="1">
        <f t="shared" si="7"/>
        <v>0.67145051776214359</v>
      </c>
      <c r="N27" s="1">
        <f t="shared" si="8"/>
        <v>-1.7871756268793157</v>
      </c>
      <c r="O27" t="s">
        <v>63</v>
      </c>
    </row>
    <row r="28" spans="1:15" x14ac:dyDescent="0.35">
      <c r="A28" s="11">
        <v>16</v>
      </c>
      <c r="B28" s="10" t="s">
        <v>40</v>
      </c>
      <c r="C28" s="9">
        <v>7.8</v>
      </c>
      <c r="D28" s="8" t="s">
        <v>118</v>
      </c>
      <c r="E28" s="7" t="str">
        <f t="shared" si="0"/>
        <v>Not Significantly Different</v>
      </c>
      <c r="G28">
        <f t="shared" si="1"/>
        <v>7.8</v>
      </c>
      <c r="H28">
        <f t="shared" si="2"/>
        <v>6</v>
      </c>
      <c r="I28" t="str">
        <f t="shared" si="3"/>
        <v>+/-</v>
      </c>
      <c r="J28" t="str">
        <f t="shared" si="4"/>
        <v>1.2</v>
      </c>
      <c r="K28" s="1">
        <f t="shared" si="5"/>
        <v>0.72948328267477203</v>
      </c>
      <c r="L28" s="1">
        <f t="shared" si="6"/>
        <v>-1.2000000000000002</v>
      </c>
      <c r="M28" s="1">
        <f t="shared" si="7"/>
        <v>0.73201182849801194</v>
      </c>
      <c r="N28" s="1">
        <f t="shared" si="8"/>
        <v>-1.6393177723128272</v>
      </c>
      <c r="O28" t="s">
        <v>64</v>
      </c>
    </row>
    <row r="29" spans="1:15" x14ac:dyDescent="0.35">
      <c r="A29" s="11">
        <v>19</v>
      </c>
      <c r="B29" s="10" t="s">
        <v>43</v>
      </c>
      <c r="C29" s="9">
        <v>7.7</v>
      </c>
      <c r="D29" s="8" t="s">
        <v>107</v>
      </c>
      <c r="E29" s="7" t="str">
        <f t="shared" si="0"/>
        <v>Significantly Different</v>
      </c>
      <c r="G29">
        <f t="shared" si="1"/>
        <v>7.7</v>
      </c>
      <c r="H29">
        <f t="shared" si="2"/>
        <v>6</v>
      </c>
      <c r="I29" t="str">
        <f t="shared" si="3"/>
        <v>+/-</v>
      </c>
      <c r="J29" t="str">
        <f t="shared" si="4"/>
        <v>1.0</v>
      </c>
      <c r="K29" s="1">
        <f t="shared" si="5"/>
        <v>0.60790273556231</v>
      </c>
      <c r="L29" s="1">
        <f t="shared" si="6"/>
        <v>-1.1000000000000005</v>
      </c>
      <c r="M29" s="1">
        <f t="shared" si="7"/>
        <v>0.61093468821403585</v>
      </c>
      <c r="N29" s="1">
        <f t="shared" si="8"/>
        <v>-1.8005197956849763</v>
      </c>
      <c r="O29" t="s">
        <v>39</v>
      </c>
    </row>
    <row r="30" spans="1:15" x14ac:dyDescent="0.35">
      <c r="A30" s="11">
        <v>20</v>
      </c>
      <c r="B30" s="10" t="s">
        <v>59</v>
      </c>
      <c r="C30" s="9">
        <v>7.5</v>
      </c>
      <c r="D30" s="8" t="s">
        <v>107</v>
      </c>
      <c r="E30" s="7" t="str">
        <f t="shared" si="0"/>
        <v>Not Significantly Different</v>
      </c>
      <c r="G30">
        <f t="shared" si="1"/>
        <v>7.5</v>
      </c>
      <c r="H30">
        <f t="shared" si="2"/>
        <v>6</v>
      </c>
      <c r="I30" t="str">
        <f t="shared" si="3"/>
        <v>+/-</v>
      </c>
      <c r="J30" t="str">
        <f t="shared" si="4"/>
        <v>1.0</v>
      </c>
      <c r="K30" s="1">
        <f t="shared" si="5"/>
        <v>0.60790273556231</v>
      </c>
      <c r="L30" s="1">
        <f t="shared" si="6"/>
        <v>-0.90000000000000036</v>
      </c>
      <c r="M30" s="1">
        <f t="shared" si="7"/>
        <v>0.61093468821403585</v>
      </c>
      <c r="N30" s="1">
        <f t="shared" si="8"/>
        <v>-1.4731525601058897</v>
      </c>
      <c r="O30" t="s">
        <v>62</v>
      </c>
    </row>
    <row r="31" spans="1:15" x14ac:dyDescent="0.35">
      <c r="A31" s="11">
        <v>20</v>
      </c>
      <c r="B31" s="10" t="s">
        <v>64</v>
      </c>
      <c r="C31" s="9">
        <v>7.5</v>
      </c>
      <c r="D31" s="8" t="s">
        <v>110</v>
      </c>
      <c r="E31" s="7" t="str">
        <f t="shared" si="0"/>
        <v>Not Significantly Different</v>
      </c>
      <c r="G31">
        <f t="shared" si="1"/>
        <v>7.5</v>
      </c>
      <c r="H31">
        <f t="shared" si="2"/>
        <v>6</v>
      </c>
      <c r="I31" t="str">
        <f t="shared" si="3"/>
        <v>+/-</v>
      </c>
      <c r="J31" t="str">
        <f t="shared" si="4"/>
        <v>1.1</v>
      </c>
      <c r="K31" s="1">
        <f t="shared" si="5"/>
        <v>0.66869300911854113</v>
      </c>
      <c r="L31" s="1">
        <f t="shared" si="6"/>
        <v>-0.90000000000000036</v>
      </c>
      <c r="M31" s="1">
        <f t="shared" si="7"/>
        <v>0.67145051776214359</v>
      </c>
      <c r="N31" s="1">
        <f t="shared" si="8"/>
        <v>-1.3403817201594872</v>
      </c>
      <c r="O31" t="s">
        <v>26</v>
      </c>
    </row>
    <row r="32" spans="1:15" x14ac:dyDescent="0.35">
      <c r="A32" s="11">
        <v>20</v>
      </c>
      <c r="B32" s="10" t="s">
        <v>16</v>
      </c>
      <c r="C32" s="9">
        <v>7.5</v>
      </c>
      <c r="D32" s="8" t="s">
        <v>147</v>
      </c>
      <c r="E32" s="7" t="str">
        <f t="shared" si="0"/>
        <v>Not Significantly Different</v>
      </c>
      <c r="G32">
        <f t="shared" si="1"/>
        <v>7.5</v>
      </c>
      <c r="H32">
        <f t="shared" si="2"/>
        <v>6</v>
      </c>
      <c r="I32" t="str">
        <f t="shared" si="3"/>
        <v>+/-</v>
      </c>
      <c r="J32" t="str">
        <f t="shared" si="4"/>
        <v>1.8</v>
      </c>
      <c r="K32" s="1">
        <f t="shared" si="5"/>
        <v>1.094224924012158</v>
      </c>
      <c r="L32" s="1">
        <f t="shared" si="6"/>
        <v>-0.90000000000000036</v>
      </c>
      <c r="M32" s="1">
        <f t="shared" si="7"/>
        <v>1.0959122417823675</v>
      </c>
      <c r="N32" s="1">
        <f t="shared" si="8"/>
        <v>-0.82123364051145209</v>
      </c>
      <c r="O32" t="s">
        <v>56</v>
      </c>
    </row>
    <row r="33" spans="1:15" x14ac:dyDescent="0.35">
      <c r="A33" s="11">
        <v>23</v>
      </c>
      <c r="B33" s="10" t="s">
        <v>45</v>
      </c>
      <c r="C33" s="9">
        <v>7.3</v>
      </c>
      <c r="D33" s="8" t="s">
        <v>106</v>
      </c>
      <c r="E33" s="7" t="str">
        <f t="shared" si="0"/>
        <v>Not Significantly Different</v>
      </c>
      <c r="G33">
        <f t="shared" si="1"/>
        <v>7.3</v>
      </c>
      <c r="H33">
        <f t="shared" si="2"/>
        <v>6</v>
      </c>
      <c r="I33" t="str">
        <f t="shared" si="3"/>
        <v>+/-</v>
      </c>
      <c r="J33" t="str">
        <f t="shared" si="4"/>
        <v>0.9</v>
      </c>
      <c r="K33" s="1">
        <f t="shared" si="5"/>
        <v>0.54711246200607899</v>
      </c>
      <c r="L33" s="1">
        <f t="shared" si="6"/>
        <v>-0.70000000000000018</v>
      </c>
      <c r="M33" s="1">
        <f t="shared" si="7"/>
        <v>0.55047933970440222</v>
      </c>
      <c r="N33" s="1">
        <f t="shared" si="8"/>
        <v>-1.2716190227518582</v>
      </c>
      <c r="O33" t="s">
        <v>61</v>
      </c>
    </row>
    <row r="34" spans="1:15" x14ac:dyDescent="0.35">
      <c r="A34" s="11">
        <v>24</v>
      </c>
      <c r="B34" s="10" t="s">
        <v>54</v>
      </c>
      <c r="C34" s="9">
        <v>7.2</v>
      </c>
      <c r="D34" s="8" t="s">
        <v>122</v>
      </c>
      <c r="E34" s="7" t="str">
        <f t="shared" si="0"/>
        <v>Not Significantly Different</v>
      </c>
      <c r="G34">
        <f t="shared" si="1"/>
        <v>7.2</v>
      </c>
      <c r="H34">
        <f t="shared" si="2"/>
        <v>6</v>
      </c>
      <c r="I34" t="str">
        <f t="shared" si="3"/>
        <v>+/-</v>
      </c>
      <c r="J34" t="str">
        <f t="shared" si="4"/>
        <v>1.5</v>
      </c>
      <c r="K34" s="1">
        <f t="shared" si="5"/>
        <v>0.91185410334346506</v>
      </c>
      <c r="L34" s="1">
        <f t="shared" si="6"/>
        <v>-0.60000000000000053</v>
      </c>
      <c r="M34" s="1">
        <f t="shared" si="7"/>
        <v>0.91387819929318592</v>
      </c>
      <c r="N34" s="1">
        <f t="shared" si="8"/>
        <v>-0.65654263386964928</v>
      </c>
      <c r="O34" t="s">
        <v>60</v>
      </c>
    </row>
    <row r="35" spans="1:15" x14ac:dyDescent="0.35">
      <c r="A35" s="11">
        <v>24</v>
      </c>
      <c r="B35" s="10" t="s">
        <v>24</v>
      </c>
      <c r="C35" s="9">
        <v>7.2</v>
      </c>
      <c r="D35" s="8" t="s">
        <v>10</v>
      </c>
      <c r="E35" s="7" t="str">
        <f t="shared" si="0"/>
        <v>Not Significantly Different</v>
      </c>
      <c r="G35">
        <f t="shared" si="1"/>
        <v>7.2</v>
      </c>
      <c r="H35">
        <f t="shared" si="2"/>
        <v>6</v>
      </c>
      <c r="I35" t="str">
        <f t="shared" si="3"/>
        <v>+/-</v>
      </c>
      <c r="J35" t="str">
        <f t="shared" si="4"/>
        <v>0.6</v>
      </c>
      <c r="K35" s="1">
        <f t="shared" si="5"/>
        <v>0.36474164133738601</v>
      </c>
      <c r="L35" s="1">
        <f t="shared" si="6"/>
        <v>-0.60000000000000053</v>
      </c>
      <c r="M35" s="1">
        <f t="shared" si="7"/>
        <v>0.36977279819442066</v>
      </c>
      <c r="N35" s="1">
        <f t="shared" si="8"/>
        <v>-1.6226180047038778</v>
      </c>
      <c r="O35" t="s">
        <v>35</v>
      </c>
    </row>
    <row r="36" spans="1:15" x14ac:dyDescent="0.35">
      <c r="A36" s="11">
        <v>26</v>
      </c>
      <c r="B36" s="10" t="s">
        <v>37</v>
      </c>
      <c r="C36" s="9">
        <v>6.9</v>
      </c>
      <c r="D36" s="8" t="s">
        <v>20</v>
      </c>
      <c r="E36" s="7" t="str">
        <f t="shared" si="0"/>
        <v>Not Significantly Different</v>
      </c>
      <c r="G36">
        <f t="shared" si="1"/>
        <v>6.9</v>
      </c>
      <c r="H36">
        <f t="shared" si="2"/>
        <v>6</v>
      </c>
      <c r="I36" t="str">
        <f t="shared" si="3"/>
        <v>+/-</v>
      </c>
      <c r="J36" t="str">
        <f t="shared" si="4"/>
        <v>0.7</v>
      </c>
      <c r="K36" s="1">
        <f t="shared" si="5"/>
        <v>0.42553191489361697</v>
      </c>
      <c r="L36" s="1">
        <f t="shared" si="6"/>
        <v>-0.30000000000000071</v>
      </c>
      <c r="M36" s="1">
        <f t="shared" si="7"/>
        <v>0.42985214661796195</v>
      </c>
      <c r="N36" s="1">
        <f t="shared" si="8"/>
        <v>-0.69791439303112413</v>
      </c>
      <c r="O36" t="s">
        <v>57</v>
      </c>
    </row>
    <row r="37" spans="1:15" x14ac:dyDescent="0.35">
      <c r="A37" s="11">
        <v>26</v>
      </c>
      <c r="B37" s="10" t="s">
        <v>63</v>
      </c>
      <c r="C37" s="9">
        <v>6.9</v>
      </c>
      <c r="D37" s="8" t="s">
        <v>121</v>
      </c>
      <c r="E37" s="7" t="str">
        <f t="shared" si="0"/>
        <v>Not Significantly Different</v>
      </c>
      <c r="G37">
        <f t="shared" si="1"/>
        <v>6.9</v>
      </c>
      <c r="H37">
        <f t="shared" si="2"/>
        <v>6</v>
      </c>
      <c r="I37" t="str">
        <f t="shared" si="3"/>
        <v>+/-</v>
      </c>
      <c r="J37" t="str">
        <f t="shared" si="4"/>
        <v>1.4</v>
      </c>
      <c r="K37" s="1">
        <f t="shared" si="5"/>
        <v>0.85106382978723394</v>
      </c>
      <c r="L37" s="1">
        <f t="shared" si="6"/>
        <v>-0.30000000000000071</v>
      </c>
      <c r="M37" s="1">
        <f t="shared" si="7"/>
        <v>0.85323214879137987</v>
      </c>
      <c r="N37" s="1">
        <f t="shared" si="8"/>
        <v>-0.35160419169033491</v>
      </c>
      <c r="O37" t="s">
        <v>55</v>
      </c>
    </row>
    <row r="38" spans="1:15" x14ac:dyDescent="0.35">
      <c r="A38" s="11">
        <v>28</v>
      </c>
      <c r="B38" s="10" t="s">
        <v>39</v>
      </c>
      <c r="C38" s="9">
        <v>6.7</v>
      </c>
      <c r="D38" s="8" t="s">
        <v>118</v>
      </c>
      <c r="E38" s="7" t="str">
        <f t="shared" si="0"/>
        <v>Not Significantly Different</v>
      </c>
      <c r="G38">
        <f t="shared" si="1"/>
        <v>6.7</v>
      </c>
      <c r="H38">
        <f t="shared" si="2"/>
        <v>6</v>
      </c>
      <c r="I38" t="str">
        <f t="shared" si="3"/>
        <v>+/-</v>
      </c>
      <c r="J38" t="str">
        <f t="shared" si="4"/>
        <v>1.2</v>
      </c>
      <c r="K38" s="1">
        <f t="shared" si="5"/>
        <v>0.72948328267477203</v>
      </c>
      <c r="L38" s="1">
        <f t="shared" si="6"/>
        <v>-0.10000000000000053</v>
      </c>
      <c r="M38" s="1">
        <f t="shared" si="7"/>
        <v>0.73201182849801194</v>
      </c>
      <c r="N38" s="1">
        <f t="shared" si="8"/>
        <v>-0.13660981435940298</v>
      </c>
      <c r="O38" t="s">
        <v>54</v>
      </c>
    </row>
    <row r="39" spans="1:15" x14ac:dyDescent="0.35">
      <c r="A39" s="11">
        <v>29</v>
      </c>
      <c r="B39" s="10" t="s">
        <v>26</v>
      </c>
      <c r="C39" s="9">
        <v>6.6</v>
      </c>
      <c r="D39" s="8" t="s">
        <v>110</v>
      </c>
      <c r="E39" s="7" t="str">
        <f t="shared" si="0"/>
        <v>Not Significantly Different</v>
      </c>
      <c r="G39">
        <f t="shared" si="1"/>
        <v>6.6</v>
      </c>
      <c r="H39">
        <f t="shared" si="2"/>
        <v>6</v>
      </c>
      <c r="I39" t="str">
        <f t="shared" si="3"/>
        <v>+/-</v>
      </c>
      <c r="J39" t="str">
        <f t="shared" si="4"/>
        <v>1.1</v>
      </c>
      <c r="K39" s="1">
        <f t="shared" si="5"/>
        <v>0.66869300911854113</v>
      </c>
      <c r="L39" s="1">
        <f t="shared" si="6"/>
        <v>0</v>
      </c>
      <c r="M39" s="1">
        <f t="shared" si="7"/>
        <v>0.67145051776214359</v>
      </c>
      <c r="N39" s="1">
        <f t="shared" si="8"/>
        <v>0</v>
      </c>
      <c r="O39" t="s">
        <v>28</v>
      </c>
    </row>
    <row r="40" spans="1:15" x14ac:dyDescent="0.35">
      <c r="A40" s="11">
        <v>30</v>
      </c>
      <c r="B40" s="10" t="s">
        <v>42</v>
      </c>
      <c r="C40" s="9">
        <v>6.4</v>
      </c>
      <c r="D40" s="8" t="s">
        <v>110</v>
      </c>
      <c r="E40" s="7" t="str">
        <f t="shared" si="0"/>
        <v>Not Significantly Different</v>
      </c>
      <c r="G40">
        <f t="shared" si="1"/>
        <v>6.4</v>
      </c>
      <c r="H40">
        <f t="shared" si="2"/>
        <v>6</v>
      </c>
      <c r="I40" t="str">
        <f t="shared" si="3"/>
        <v>+/-</v>
      </c>
      <c r="J40" t="str">
        <f t="shared" si="4"/>
        <v>1.1</v>
      </c>
      <c r="K40" s="1">
        <f t="shared" si="5"/>
        <v>0.66869300911854113</v>
      </c>
      <c r="L40" s="1">
        <f t="shared" si="6"/>
        <v>0.19999999999999929</v>
      </c>
      <c r="M40" s="1">
        <f t="shared" si="7"/>
        <v>0.67145051776214359</v>
      </c>
      <c r="N40" s="1">
        <f t="shared" si="8"/>
        <v>0.29786260447988488</v>
      </c>
      <c r="O40" t="s">
        <v>52</v>
      </c>
    </row>
    <row r="41" spans="1:15" x14ac:dyDescent="0.35">
      <c r="A41" s="11">
        <v>30</v>
      </c>
      <c r="B41" s="10" t="s">
        <v>35</v>
      </c>
      <c r="C41" s="9">
        <v>6.4</v>
      </c>
      <c r="D41" s="8" t="s">
        <v>122</v>
      </c>
      <c r="E41" s="7" t="str">
        <f t="shared" si="0"/>
        <v>Not Significantly Different</v>
      </c>
      <c r="G41">
        <f t="shared" si="1"/>
        <v>6.4</v>
      </c>
      <c r="H41">
        <f t="shared" si="2"/>
        <v>6</v>
      </c>
      <c r="I41" t="str">
        <f t="shared" si="3"/>
        <v>+/-</v>
      </c>
      <c r="J41" t="str">
        <f t="shared" si="4"/>
        <v>1.5</v>
      </c>
      <c r="K41" s="1">
        <f t="shared" si="5"/>
        <v>0.91185410334346506</v>
      </c>
      <c r="L41" s="1">
        <f t="shared" si="6"/>
        <v>0.19999999999999929</v>
      </c>
      <c r="M41" s="1">
        <f t="shared" si="7"/>
        <v>0.91387819929318592</v>
      </c>
      <c r="N41" s="1">
        <f t="shared" si="8"/>
        <v>0.21884754462321546</v>
      </c>
      <c r="O41" t="s">
        <v>31</v>
      </c>
    </row>
    <row r="42" spans="1:15" x14ac:dyDescent="0.35">
      <c r="A42" s="11">
        <v>30</v>
      </c>
      <c r="B42" s="10" t="s">
        <v>31</v>
      </c>
      <c r="C42" s="9">
        <v>6.4</v>
      </c>
      <c r="D42" s="8" t="s">
        <v>99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6.4</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0.19999999999999929</v>
      </c>
      <c r="M42" s="1">
        <f t="shared" ref="M42:M62" si="16">IF(AND(ISNUMBER(K42),ISNUMBER($I$7)),SQRT(K42^2+($I$7)^2),"N/A")</f>
        <v>0.49010685399991183</v>
      </c>
      <c r="N42" s="1">
        <f t="shared" ref="N42:N73" si="17">IF(AND(ISNUMBER(L42),ISNUMBER(M42),M42&lt;&gt;0),L42/M42,"NA")</f>
        <v>0.4080742767984944</v>
      </c>
      <c r="O42" t="s">
        <v>21</v>
      </c>
    </row>
    <row r="43" spans="1:15" x14ac:dyDescent="0.35">
      <c r="A43" s="11">
        <v>30</v>
      </c>
      <c r="B43" s="10" t="s">
        <v>46</v>
      </c>
      <c r="C43" s="9">
        <v>6.4</v>
      </c>
      <c r="D43" s="8" t="s">
        <v>129</v>
      </c>
      <c r="E43" s="7" t="str">
        <f t="shared" si="9"/>
        <v>Not Significantly Different</v>
      </c>
      <c r="G43">
        <f t="shared" si="10"/>
        <v>6.4</v>
      </c>
      <c r="H43">
        <f t="shared" si="11"/>
        <v>6</v>
      </c>
      <c r="I43" t="str">
        <f t="shared" si="12"/>
        <v>+/-</v>
      </c>
      <c r="J43" t="str">
        <f t="shared" si="13"/>
        <v>2.4</v>
      </c>
      <c r="K43" s="1">
        <f t="shared" si="14"/>
        <v>1.4589665653495441</v>
      </c>
      <c r="L43" s="1">
        <f t="shared" si="15"/>
        <v>0.19999999999999929</v>
      </c>
      <c r="M43" s="1">
        <f t="shared" si="16"/>
        <v>1.460232480178032</v>
      </c>
      <c r="N43" s="1">
        <f t="shared" si="17"/>
        <v>0.1369644921030761</v>
      </c>
      <c r="O43" t="s">
        <v>33</v>
      </c>
    </row>
    <row r="44" spans="1:15" x14ac:dyDescent="0.35">
      <c r="A44" s="11">
        <v>34</v>
      </c>
      <c r="B44" s="10" t="s">
        <v>38</v>
      </c>
      <c r="C44" s="9">
        <v>6.3</v>
      </c>
      <c r="D44" s="8" t="s">
        <v>10</v>
      </c>
      <c r="E44" s="7" t="str">
        <f t="shared" si="9"/>
        <v>Not Significantly Different</v>
      </c>
      <c r="G44">
        <f t="shared" si="10"/>
        <v>6.3</v>
      </c>
      <c r="H44">
        <f t="shared" si="11"/>
        <v>6</v>
      </c>
      <c r="I44" t="str">
        <f t="shared" si="12"/>
        <v>+/-</v>
      </c>
      <c r="J44" t="str">
        <f t="shared" si="13"/>
        <v>0.6</v>
      </c>
      <c r="K44" s="1">
        <f t="shared" si="14"/>
        <v>0.36474164133738601</v>
      </c>
      <c r="L44" s="1">
        <f t="shared" si="15"/>
        <v>0.29999999999999982</v>
      </c>
      <c r="M44" s="1">
        <f t="shared" si="16"/>
        <v>0.36977279819442066</v>
      </c>
      <c r="N44" s="1">
        <f t="shared" si="17"/>
        <v>0.8113090023519377</v>
      </c>
      <c r="O44" t="s">
        <v>49</v>
      </c>
    </row>
    <row r="45" spans="1:15" x14ac:dyDescent="0.35">
      <c r="A45" s="11">
        <v>34</v>
      </c>
      <c r="B45" s="10" t="s">
        <v>36</v>
      </c>
      <c r="C45" s="9">
        <v>6.3</v>
      </c>
      <c r="D45" s="8" t="s">
        <v>125</v>
      </c>
      <c r="E45" s="7" t="str">
        <f t="shared" si="9"/>
        <v>Not Significantly Different</v>
      </c>
      <c r="G45">
        <f t="shared" si="10"/>
        <v>6.3</v>
      </c>
      <c r="H45">
        <f t="shared" si="11"/>
        <v>6</v>
      </c>
      <c r="I45" t="str">
        <f t="shared" si="12"/>
        <v>+/-</v>
      </c>
      <c r="J45" t="str">
        <f t="shared" si="13"/>
        <v>2.3</v>
      </c>
      <c r="K45" s="1">
        <f t="shared" si="14"/>
        <v>1.3981762917933129</v>
      </c>
      <c r="L45" s="1">
        <f t="shared" si="15"/>
        <v>0.29999999999999982</v>
      </c>
      <c r="M45" s="1">
        <f t="shared" si="16"/>
        <v>1.3994971955284299</v>
      </c>
      <c r="N45" s="1">
        <f t="shared" si="17"/>
        <v>0.21436270180357464</v>
      </c>
      <c r="O45" t="s">
        <v>46</v>
      </c>
    </row>
    <row r="46" spans="1:15" x14ac:dyDescent="0.35">
      <c r="A46" s="11">
        <v>36</v>
      </c>
      <c r="B46" s="10" t="s">
        <v>60</v>
      </c>
      <c r="C46" s="9">
        <v>6.1</v>
      </c>
      <c r="D46" s="8" t="s">
        <v>106</v>
      </c>
      <c r="E46" s="7" t="str">
        <f t="shared" si="9"/>
        <v>Not Significantly Different</v>
      </c>
      <c r="G46">
        <f t="shared" si="10"/>
        <v>6.1</v>
      </c>
      <c r="H46">
        <f t="shared" si="11"/>
        <v>6</v>
      </c>
      <c r="I46" t="str">
        <f t="shared" si="12"/>
        <v>+/-</v>
      </c>
      <c r="J46" t="str">
        <f t="shared" si="13"/>
        <v>0.9</v>
      </c>
      <c r="K46" s="1">
        <f t="shared" si="14"/>
        <v>0.54711246200607899</v>
      </c>
      <c r="L46" s="1">
        <f t="shared" si="15"/>
        <v>0.5</v>
      </c>
      <c r="M46" s="1">
        <f t="shared" si="16"/>
        <v>0.55047933970440222</v>
      </c>
      <c r="N46" s="1">
        <f t="shared" si="17"/>
        <v>0.90829930196561282</v>
      </c>
      <c r="O46" t="s">
        <v>45</v>
      </c>
    </row>
    <row r="47" spans="1:15" x14ac:dyDescent="0.35">
      <c r="A47" s="11">
        <v>37</v>
      </c>
      <c r="B47" s="10" t="s">
        <v>32</v>
      </c>
      <c r="C47" s="9">
        <v>6</v>
      </c>
      <c r="D47" s="8" t="s">
        <v>125</v>
      </c>
      <c r="E47" s="7" t="str">
        <f t="shared" si="9"/>
        <v>Not Significantly Different</v>
      </c>
      <c r="G47">
        <f t="shared" si="10"/>
        <v>6</v>
      </c>
      <c r="H47">
        <f t="shared" si="11"/>
        <v>6</v>
      </c>
      <c r="I47" t="str">
        <f t="shared" si="12"/>
        <v>+/-</v>
      </c>
      <c r="J47" t="str">
        <f t="shared" si="13"/>
        <v>2.3</v>
      </c>
      <c r="K47" s="1">
        <f t="shared" si="14"/>
        <v>1.3981762917933129</v>
      </c>
      <c r="L47" s="1">
        <f t="shared" si="15"/>
        <v>0.59999999999999964</v>
      </c>
      <c r="M47" s="1">
        <f t="shared" si="16"/>
        <v>1.3994971955284299</v>
      </c>
      <c r="N47" s="1">
        <f t="shared" si="17"/>
        <v>0.42872540360714928</v>
      </c>
      <c r="O47" t="s">
        <v>43</v>
      </c>
    </row>
    <row r="48" spans="1:15" x14ac:dyDescent="0.35">
      <c r="A48" s="11">
        <v>38</v>
      </c>
      <c r="B48" s="10" t="s">
        <v>50</v>
      </c>
      <c r="C48" s="9">
        <v>5.8</v>
      </c>
      <c r="D48" s="8" t="s">
        <v>20</v>
      </c>
      <c r="E48" s="7" t="str">
        <f t="shared" si="9"/>
        <v>Significantly Different</v>
      </c>
      <c r="G48">
        <f t="shared" si="10"/>
        <v>5.8</v>
      </c>
      <c r="H48">
        <f t="shared" si="11"/>
        <v>6</v>
      </c>
      <c r="I48" t="str">
        <f t="shared" si="12"/>
        <v>+/-</v>
      </c>
      <c r="J48" t="str">
        <f t="shared" si="13"/>
        <v>0.7</v>
      </c>
      <c r="K48" s="1">
        <f t="shared" si="14"/>
        <v>0.42553191489361697</v>
      </c>
      <c r="L48" s="1">
        <f t="shared" si="15"/>
        <v>0.79999999999999982</v>
      </c>
      <c r="M48" s="1">
        <f t="shared" si="16"/>
        <v>0.42985214661796195</v>
      </c>
      <c r="N48" s="1">
        <f t="shared" si="17"/>
        <v>1.8611050480829929</v>
      </c>
      <c r="O48" t="s">
        <v>40</v>
      </c>
    </row>
    <row r="49" spans="1:15" x14ac:dyDescent="0.35">
      <c r="A49" s="11">
        <v>38</v>
      </c>
      <c r="B49" s="10" t="s">
        <v>61</v>
      </c>
      <c r="C49" s="9">
        <v>5.8</v>
      </c>
      <c r="D49" s="8" t="s">
        <v>47</v>
      </c>
      <c r="E49" s="7" t="str">
        <f t="shared" si="9"/>
        <v>Significantly Different</v>
      </c>
      <c r="G49">
        <f t="shared" si="10"/>
        <v>5.8</v>
      </c>
      <c r="H49">
        <f t="shared" si="11"/>
        <v>6</v>
      </c>
      <c r="I49" t="str">
        <f t="shared" si="12"/>
        <v>+/-</v>
      </c>
      <c r="J49" t="str">
        <f t="shared" si="13"/>
        <v>0.5</v>
      </c>
      <c r="K49" s="1">
        <f t="shared" si="14"/>
        <v>0.303951367781155</v>
      </c>
      <c r="L49" s="1">
        <f t="shared" si="15"/>
        <v>0.79999999999999982</v>
      </c>
      <c r="M49" s="1">
        <f t="shared" si="16"/>
        <v>0.30997079109986531</v>
      </c>
      <c r="N49" s="1">
        <f t="shared" si="17"/>
        <v>2.5808883384185015</v>
      </c>
      <c r="O49" t="s">
        <v>38</v>
      </c>
    </row>
    <row r="50" spans="1:15" x14ac:dyDescent="0.35">
      <c r="A50" s="11">
        <v>40</v>
      </c>
      <c r="B50" s="10" t="s">
        <v>14</v>
      </c>
      <c r="C50" s="9">
        <v>5.3</v>
      </c>
      <c r="D50" s="8" t="s">
        <v>99</v>
      </c>
      <c r="E50" s="7" t="str">
        <f t="shared" si="9"/>
        <v>Significantly Different</v>
      </c>
      <c r="G50">
        <f t="shared" si="10"/>
        <v>5.3</v>
      </c>
      <c r="H50">
        <f t="shared" si="11"/>
        <v>6</v>
      </c>
      <c r="I50" t="str">
        <f t="shared" si="12"/>
        <v>+/-</v>
      </c>
      <c r="J50" t="str">
        <f t="shared" si="13"/>
        <v>0.8</v>
      </c>
      <c r="K50" s="1">
        <f t="shared" si="14"/>
        <v>0.48632218844984804</v>
      </c>
      <c r="L50" s="1">
        <f t="shared" si="15"/>
        <v>1.2999999999999998</v>
      </c>
      <c r="M50" s="1">
        <f t="shared" si="16"/>
        <v>0.49010685399991183</v>
      </c>
      <c r="N50" s="1">
        <f t="shared" si="17"/>
        <v>2.6524827991902225</v>
      </c>
      <c r="O50" t="s">
        <v>36</v>
      </c>
    </row>
    <row r="51" spans="1:15" x14ac:dyDescent="0.35">
      <c r="A51" s="11">
        <v>41</v>
      </c>
      <c r="B51" s="10" t="s">
        <v>18</v>
      </c>
      <c r="C51" s="9">
        <v>5.2</v>
      </c>
      <c r="D51" s="8" t="s">
        <v>41</v>
      </c>
      <c r="E51" s="7" t="str">
        <f t="shared" si="9"/>
        <v>Significantly Different</v>
      </c>
      <c r="G51">
        <f t="shared" si="10"/>
        <v>5.2</v>
      </c>
      <c r="H51">
        <f t="shared" si="11"/>
        <v>6</v>
      </c>
      <c r="I51" t="str">
        <f t="shared" si="12"/>
        <v>+/-</v>
      </c>
      <c r="J51" t="str">
        <f t="shared" si="13"/>
        <v>0.3</v>
      </c>
      <c r="K51" s="1">
        <f t="shared" si="14"/>
        <v>0.18237082066869301</v>
      </c>
      <c r="L51" s="1">
        <f t="shared" si="15"/>
        <v>1.3999999999999995</v>
      </c>
      <c r="M51" s="1">
        <f t="shared" si="16"/>
        <v>0.19223572402239389</v>
      </c>
      <c r="N51" s="1">
        <f t="shared" si="17"/>
        <v>7.2827254513677744</v>
      </c>
      <c r="O51" t="s">
        <v>34</v>
      </c>
    </row>
    <row r="52" spans="1:15" x14ac:dyDescent="0.35">
      <c r="A52" s="11">
        <v>41</v>
      </c>
      <c r="B52" s="10" t="s">
        <v>65</v>
      </c>
      <c r="C52" s="9">
        <v>5.2</v>
      </c>
      <c r="D52" s="8" t="s">
        <v>107</v>
      </c>
      <c r="E52" s="7" t="str">
        <f t="shared" si="9"/>
        <v>Significantly Different</v>
      </c>
      <c r="G52">
        <f t="shared" si="10"/>
        <v>5.2</v>
      </c>
      <c r="H52">
        <f t="shared" si="11"/>
        <v>6</v>
      </c>
      <c r="I52" t="str">
        <f t="shared" si="12"/>
        <v>+/-</v>
      </c>
      <c r="J52" t="str">
        <f t="shared" si="13"/>
        <v>1.0</v>
      </c>
      <c r="K52" s="1">
        <f t="shared" si="14"/>
        <v>0.60790273556231</v>
      </c>
      <c r="L52" s="1">
        <f t="shared" si="15"/>
        <v>1.3999999999999995</v>
      </c>
      <c r="M52" s="1">
        <f t="shared" si="16"/>
        <v>0.61093468821403585</v>
      </c>
      <c r="N52" s="1">
        <f t="shared" si="17"/>
        <v>2.2915706490536043</v>
      </c>
      <c r="O52" t="s">
        <v>32</v>
      </c>
    </row>
    <row r="53" spans="1:15" x14ac:dyDescent="0.35">
      <c r="A53" s="11">
        <v>41</v>
      </c>
      <c r="B53" s="10" t="s">
        <v>21</v>
      </c>
      <c r="C53" s="9">
        <v>5.2</v>
      </c>
      <c r="D53" s="8" t="s">
        <v>122</v>
      </c>
      <c r="E53" s="7" t="str">
        <f t="shared" si="9"/>
        <v>Not Significantly Different</v>
      </c>
      <c r="G53">
        <f t="shared" si="10"/>
        <v>5.2</v>
      </c>
      <c r="H53">
        <f t="shared" si="11"/>
        <v>6</v>
      </c>
      <c r="I53" t="str">
        <f t="shared" si="12"/>
        <v>+/-</v>
      </c>
      <c r="J53" t="str">
        <f t="shared" si="13"/>
        <v>1.5</v>
      </c>
      <c r="K53" s="1">
        <f t="shared" si="14"/>
        <v>0.91185410334346506</v>
      </c>
      <c r="L53" s="1">
        <f t="shared" si="15"/>
        <v>1.3999999999999995</v>
      </c>
      <c r="M53" s="1">
        <f t="shared" si="16"/>
        <v>0.91387819929318592</v>
      </c>
      <c r="N53" s="1">
        <f t="shared" si="17"/>
        <v>1.5319328123625131</v>
      </c>
      <c r="O53" t="s">
        <v>30</v>
      </c>
    </row>
    <row r="54" spans="1:15" x14ac:dyDescent="0.35">
      <c r="A54" s="11">
        <v>41</v>
      </c>
      <c r="B54" s="10" t="s">
        <v>19</v>
      </c>
      <c r="C54" s="9">
        <v>5.2</v>
      </c>
      <c r="D54" s="8" t="s">
        <v>99</v>
      </c>
      <c r="E54" s="7" t="str">
        <f t="shared" si="9"/>
        <v>Significantly Different</v>
      </c>
      <c r="G54">
        <f t="shared" si="10"/>
        <v>5.2</v>
      </c>
      <c r="H54">
        <f t="shared" si="11"/>
        <v>6</v>
      </c>
      <c r="I54" t="str">
        <f t="shared" si="12"/>
        <v>+/-</v>
      </c>
      <c r="J54" t="str">
        <f t="shared" si="13"/>
        <v>0.8</v>
      </c>
      <c r="K54" s="1">
        <f t="shared" si="14"/>
        <v>0.48632218844984804</v>
      </c>
      <c r="L54" s="1">
        <f t="shared" si="15"/>
        <v>1.3999999999999995</v>
      </c>
      <c r="M54" s="1">
        <f t="shared" si="16"/>
        <v>0.49010685399991183</v>
      </c>
      <c r="N54" s="1">
        <f t="shared" si="17"/>
        <v>2.8565199375894696</v>
      </c>
      <c r="O54" t="s">
        <v>24</v>
      </c>
    </row>
    <row r="55" spans="1:15" x14ac:dyDescent="0.35">
      <c r="A55" s="11">
        <v>45</v>
      </c>
      <c r="B55" s="10" t="s">
        <v>34</v>
      </c>
      <c r="C55" s="9">
        <v>5</v>
      </c>
      <c r="D55" s="8" t="s">
        <v>106</v>
      </c>
      <c r="E55" s="7" t="str">
        <f t="shared" si="9"/>
        <v>Significantly Different</v>
      </c>
      <c r="G55">
        <f t="shared" si="10"/>
        <v>5</v>
      </c>
      <c r="H55">
        <f t="shared" si="11"/>
        <v>6</v>
      </c>
      <c r="I55" t="str">
        <f t="shared" si="12"/>
        <v>+/-</v>
      </c>
      <c r="J55" t="str">
        <f t="shared" si="13"/>
        <v>0.9</v>
      </c>
      <c r="K55" s="1">
        <f t="shared" si="14"/>
        <v>0.54711246200607899</v>
      </c>
      <c r="L55" s="1">
        <f t="shared" si="15"/>
        <v>1.5999999999999996</v>
      </c>
      <c r="M55" s="1">
        <f t="shared" si="16"/>
        <v>0.55047933970440222</v>
      </c>
      <c r="N55" s="1">
        <f t="shared" si="17"/>
        <v>2.9065577662899607</v>
      </c>
      <c r="O55" t="s">
        <v>27</v>
      </c>
    </row>
    <row r="56" spans="1:15" x14ac:dyDescent="0.35">
      <c r="A56" s="11">
        <v>46</v>
      </c>
      <c r="B56" s="10" t="s">
        <v>15</v>
      </c>
      <c r="C56" s="9">
        <v>4.8</v>
      </c>
      <c r="D56" s="8" t="s">
        <v>161</v>
      </c>
      <c r="E56" s="7" t="str">
        <f t="shared" si="9"/>
        <v>Not Significantly Different</v>
      </c>
      <c r="G56">
        <f t="shared" si="10"/>
        <v>4.8</v>
      </c>
      <c r="H56">
        <f t="shared" si="11"/>
        <v>6</v>
      </c>
      <c r="I56" t="str">
        <f t="shared" si="12"/>
        <v>+/-</v>
      </c>
      <c r="J56" t="str">
        <f t="shared" si="13"/>
        <v>2.8</v>
      </c>
      <c r="K56" s="1">
        <f t="shared" si="14"/>
        <v>1.7021276595744679</v>
      </c>
      <c r="L56" s="1">
        <f t="shared" si="15"/>
        <v>1.7999999999999998</v>
      </c>
      <c r="M56" s="1">
        <f t="shared" si="16"/>
        <v>1.7032128542397444</v>
      </c>
      <c r="N56" s="1">
        <f t="shared" si="17"/>
        <v>1.0568262184725337</v>
      </c>
      <c r="O56" t="s">
        <v>25</v>
      </c>
    </row>
    <row r="57" spans="1:15" x14ac:dyDescent="0.35">
      <c r="A57" s="11">
        <v>47</v>
      </c>
      <c r="B57" s="10" t="s">
        <v>56</v>
      </c>
      <c r="C57" s="9">
        <v>4.7</v>
      </c>
      <c r="D57" s="8" t="s">
        <v>10</v>
      </c>
      <c r="E57" s="7" t="str">
        <f t="shared" si="9"/>
        <v>Significantly Different</v>
      </c>
      <c r="G57">
        <f t="shared" si="10"/>
        <v>4.7</v>
      </c>
      <c r="H57">
        <f t="shared" si="11"/>
        <v>6</v>
      </c>
      <c r="I57" t="str">
        <f t="shared" si="12"/>
        <v>+/-</v>
      </c>
      <c r="J57" t="str">
        <f t="shared" si="13"/>
        <v>0.6</v>
      </c>
      <c r="K57" s="1">
        <f t="shared" si="14"/>
        <v>0.36474164133738601</v>
      </c>
      <c r="L57" s="1">
        <f t="shared" si="15"/>
        <v>1.8999999999999995</v>
      </c>
      <c r="M57" s="1">
        <f t="shared" si="16"/>
        <v>0.36977279819442066</v>
      </c>
      <c r="N57" s="1">
        <f t="shared" si="17"/>
        <v>5.1382903482289404</v>
      </c>
      <c r="O57" t="s">
        <v>22</v>
      </c>
    </row>
    <row r="58" spans="1:15" x14ac:dyDescent="0.35">
      <c r="A58" s="11">
        <v>48</v>
      </c>
      <c r="B58" s="10" t="s">
        <v>33</v>
      </c>
      <c r="C58" s="9">
        <v>4.5999999999999996</v>
      </c>
      <c r="D58" s="8" t="s">
        <v>47</v>
      </c>
      <c r="E58" s="7" t="str">
        <f t="shared" si="9"/>
        <v>Significantly Different</v>
      </c>
      <c r="G58">
        <f t="shared" si="10"/>
        <v>4.5999999999999996</v>
      </c>
      <c r="H58">
        <f t="shared" si="11"/>
        <v>6</v>
      </c>
      <c r="I58" t="str">
        <f t="shared" si="12"/>
        <v>+/-</v>
      </c>
      <c r="J58" t="str">
        <f t="shared" si="13"/>
        <v>0.5</v>
      </c>
      <c r="K58" s="1">
        <f t="shared" si="14"/>
        <v>0.303951367781155</v>
      </c>
      <c r="L58" s="1">
        <f t="shared" si="15"/>
        <v>2</v>
      </c>
      <c r="M58" s="1">
        <f t="shared" si="16"/>
        <v>0.30997079109986531</v>
      </c>
      <c r="N58" s="1">
        <f t="shared" si="17"/>
        <v>6.4522208460462549</v>
      </c>
      <c r="O58" t="s">
        <v>19</v>
      </c>
    </row>
    <row r="59" spans="1:15" x14ac:dyDescent="0.35">
      <c r="A59" s="11">
        <v>49</v>
      </c>
      <c r="B59" s="10" t="s">
        <v>13</v>
      </c>
      <c r="C59" s="9">
        <v>3.9</v>
      </c>
      <c r="D59" s="8" t="s">
        <v>118</v>
      </c>
      <c r="E59" s="7" t="str">
        <f t="shared" si="9"/>
        <v>Significantly Different</v>
      </c>
      <c r="G59">
        <f t="shared" si="10"/>
        <v>3.9</v>
      </c>
      <c r="H59">
        <f t="shared" si="11"/>
        <v>6</v>
      </c>
      <c r="I59" t="str">
        <f t="shared" si="12"/>
        <v>+/-</v>
      </c>
      <c r="J59" t="str">
        <f t="shared" si="13"/>
        <v>1.2</v>
      </c>
      <c r="K59" s="1">
        <f t="shared" si="14"/>
        <v>0.72948328267477203</v>
      </c>
      <c r="L59" s="1">
        <f t="shared" si="15"/>
        <v>2.6999999999999997</v>
      </c>
      <c r="M59" s="1">
        <f t="shared" si="16"/>
        <v>0.73201182849801194</v>
      </c>
      <c r="N59" s="1">
        <f t="shared" si="17"/>
        <v>3.6884649877038602</v>
      </c>
      <c r="O59" t="s">
        <v>16</v>
      </c>
    </row>
    <row r="60" spans="1:15" x14ac:dyDescent="0.35">
      <c r="A60" s="11">
        <v>50</v>
      </c>
      <c r="B60" s="10" t="s">
        <v>53</v>
      </c>
      <c r="C60" s="9">
        <v>3.8</v>
      </c>
      <c r="D60" s="8" t="s">
        <v>106</v>
      </c>
      <c r="E60" s="7" t="str">
        <f t="shared" si="9"/>
        <v>Significantly Different</v>
      </c>
      <c r="G60">
        <f t="shared" si="10"/>
        <v>3.8</v>
      </c>
      <c r="H60">
        <f t="shared" si="11"/>
        <v>6</v>
      </c>
      <c r="I60" t="str">
        <f t="shared" si="12"/>
        <v>+/-</v>
      </c>
      <c r="J60" t="str">
        <f t="shared" si="13"/>
        <v>0.9</v>
      </c>
      <c r="K60" s="1">
        <f t="shared" si="14"/>
        <v>0.54711246200607899</v>
      </c>
      <c r="L60" s="1">
        <f t="shared" si="15"/>
        <v>2.8</v>
      </c>
      <c r="M60" s="1">
        <f t="shared" si="16"/>
        <v>0.55047933970440222</v>
      </c>
      <c r="N60" s="1">
        <f t="shared" si="17"/>
        <v>5.086476091007432</v>
      </c>
      <c r="O60" t="s">
        <v>14</v>
      </c>
    </row>
    <row r="61" spans="1:15" x14ac:dyDescent="0.35">
      <c r="A61" s="11">
        <v>51</v>
      </c>
      <c r="B61" s="10" t="s">
        <v>25</v>
      </c>
      <c r="C61" s="9">
        <v>3.5</v>
      </c>
      <c r="D61" s="8" t="s">
        <v>117</v>
      </c>
      <c r="E61" s="7" t="str">
        <f t="shared" si="9"/>
        <v>Significantly Different</v>
      </c>
      <c r="G61">
        <f t="shared" si="10"/>
        <v>3.5</v>
      </c>
      <c r="H61">
        <f t="shared" si="11"/>
        <v>6</v>
      </c>
      <c r="I61" t="str">
        <f t="shared" si="12"/>
        <v>+/-</v>
      </c>
      <c r="J61" t="str">
        <f t="shared" si="13"/>
        <v>1.3</v>
      </c>
      <c r="K61" s="1">
        <f t="shared" si="14"/>
        <v>0.79027355623100304</v>
      </c>
      <c r="L61" s="1">
        <f t="shared" si="15"/>
        <v>3.0999999999999996</v>
      </c>
      <c r="M61" s="1">
        <f t="shared" si="16"/>
        <v>0.79260819516141623</v>
      </c>
      <c r="N61" s="1">
        <f t="shared" si="17"/>
        <v>3.9111379606271655</v>
      </c>
      <c r="O61" t="s">
        <v>11</v>
      </c>
    </row>
    <row r="62" spans="1:15" ht="15" thickBot="1" x14ac:dyDescent="0.4">
      <c r="A62" s="6"/>
      <c r="B62" s="5" t="s">
        <v>9</v>
      </c>
      <c r="C62" s="4">
        <v>3.3</v>
      </c>
      <c r="D62" s="3" t="s">
        <v>106</v>
      </c>
      <c r="E62" s="2" t="str">
        <f t="shared" si="9"/>
        <v>Significantly Different</v>
      </c>
      <c r="G62">
        <f t="shared" si="10"/>
        <v>3.3</v>
      </c>
      <c r="H62">
        <f t="shared" si="11"/>
        <v>6</v>
      </c>
      <c r="I62" t="str">
        <f t="shared" si="12"/>
        <v>+/-</v>
      </c>
      <c r="J62" t="str">
        <f t="shared" si="13"/>
        <v>0.9</v>
      </c>
      <c r="K62" s="1">
        <f t="shared" si="14"/>
        <v>0.54711246200607899</v>
      </c>
      <c r="L62" s="1">
        <f t="shared" si="15"/>
        <v>3.3</v>
      </c>
      <c r="M62" s="1">
        <f t="shared" si="16"/>
        <v>0.55047933970440222</v>
      </c>
      <c r="N62" s="1">
        <f t="shared" si="17"/>
        <v>5.9947753929730441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54" priority="1" operator="equal">
      <formula>"OTHER ERROR"</formula>
    </cfRule>
    <cfRule type="cellIs" dxfId="253" priority="2" operator="equal">
      <formula>"Statistical Test not applicable"</formula>
    </cfRule>
    <cfRule type="cellIs" dxfId="252" priority="3" operator="equal">
      <formula>"Geography Selected"</formula>
    </cfRule>
  </conditionalFormatting>
  <conditionalFormatting sqref="E10:J62">
    <cfRule type="cellIs" dxfId="251" priority="4" operator="equal">
      <formula>"Not Significantly Different"</formula>
    </cfRule>
  </conditionalFormatting>
  <conditionalFormatting sqref="F10:J62">
    <cfRule type="cellIs" dxfId="2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0FF03F1-F254-4AAA-BDB2-638052E1DA0F}">
      <formula1>$O$10:$O$62</formula1>
    </dataValidation>
  </dataValidation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37BBC-219F-4B86-87AC-D6A80C113A65}">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248</v>
      </c>
    </row>
    <row r="2" spans="1:16" x14ac:dyDescent="0.35">
      <c r="A2" s="25" t="s">
        <v>92</v>
      </c>
      <c r="B2" t="s">
        <v>247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32">
        <f>VLOOKUP($B$4,$B$10:$D$62,2,FALSE)</f>
        <v>51</v>
      </c>
      <c r="C6" t="s">
        <v>86</v>
      </c>
      <c r="H6" s="13" t="s">
        <v>85</v>
      </c>
      <c r="I6">
        <f>VLOOKUP($B$4,$B$9:$K$62,6,FALSE)</f>
        <v>51</v>
      </c>
      <c r="K6" s="14"/>
    </row>
    <row r="7" spans="1:16" ht="15" thickBot="1" x14ac:dyDescent="0.4">
      <c r="A7" s="20" t="s">
        <v>84</v>
      </c>
      <c r="B7" s="19" t="str">
        <f>VLOOKUP($B$4,$B$10:$D$62,3,FALSE)</f>
        <v>+/-1</v>
      </c>
      <c r="C7" t="s">
        <v>83</v>
      </c>
      <c r="H7" s="13" t="s">
        <v>82</v>
      </c>
      <c r="I7" s="18">
        <f>VLOOKUP($B$4,$B$9:$K$62,10,FALSE)</f>
        <v>0.60790273556231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31">
        <v>51</v>
      </c>
      <c r="D10" s="8" t="s">
        <v>243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51</v>
      </c>
      <c r="H10">
        <f t="shared" ref="H10:H41" si="2">LEN(TRIM(D10))</f>
        <v>4</v>
      </c>
      <c r="I10" t="str">
        <f t="shared" ref="I10:I41" si="3">IF(H10&gt;=3,MID(TRIM(D10),1,3),"NO")</f>
        <v>+/-</v>
      </c>
      <c r="J10" t="str">
        <f t="shared" ref="J10:J41" si="4">IF(TRIM(I10)="+/-",MID(TRIM(D10),4,H10-3),D10)</f>
        <v>1</v>
      </c>
      <c r="K10" s="1">
        <f t="shared" ref="K10:K41" si="5">IF(TRIM(J10)="*****",0,IF(ISERROR(VALUE(J10)),"NA",VALUE(J10/$I$4)))</f>
        <v>0.60790273556231</v>
      </c>
      <c r="L10" s="1">
        <f t="shared" ref="L10:L41" si="6">IF(AND(ISNUMBER(G10),ISNUMBER($I$6)),$I$6-G10,"N/A")</f>
        <v>0</v>
      </c>
      <c r="M10" s="1">
        <f t="shared" ref="M10:M41" si="7">IF(AND(ISNUMBER(K10),ISNUMBER($I$7)),SQRT(K10^2+($I$7)^2),"N/A")</f>
        <v>0.85970429323592401</v>
      </c>
      <c r="N10" s="1">
        <f t="shared" ref="N10:N41" si="8">IF(AND(ISNUMBER(L10),ISNUMBER(M10),M10&lt;&gt;0),L10/M10,"NA")</f>
        <v>0</v>
      </c>
      <c r="O10" t="s">
        <v>68</v>
      </c>
    </row>
    <row r="11" spans="1:16" x14ac:dyDescent="0.35">
      <c r="A11" s="11">
        <v>1</v>
      </c>
      <c r="B11" s="10" t="s">
        <v>46</v>
      </c>
      <c r="C11" s="31">
        <v>67</v>
      </c>
      <c r="D11" s="12" t="s">
        <v>246</v>
      </c>
      <c r="E11" s="7" t="str">
        <f t="shared" si="0"/>
        <v>Significantly Different</v>
      </c>
      <c r="G11">
        <f t="shared" si="1"/>
        <v>67</v>
      </c>
      <c r="H11">
        <f t="shared" si="2"/>
        <v>5</v>
      </c>
      <c r="I11" t="str">
        <f t="shared" si="3"/>
        <v>+/-</v>
      </c>
      <c r="J11" t="str">
        <f t="shared" si="4"/>
        <v>12</v>
      </c>
      <c r="K11" s="1">
        <f t="shared" si="5"/>
        <v>7.2948328267477205</v>
      </c>
      <c r="L11" s="1">
        <f t="shared" si="6"/>
        <v>-16</v>
      </c>
      <c r="M11" s="1">
        <f t="shared" si="7"/>
        <v>7.3201182849801194</v>
      </c>
      <c r="N11" s="1">
        <f t="shared" si="8"/>
        <v>-2.1857570297504356</v>
      </c>
      <c r="O11" t="s">
        <v>51</v>
      </c>
    </row>
    <row r="12" spans="1:16" x14ac:dyDescent="0.35">
      <c r="A12" s="11">
        <v>2</v>
      </c>
      <c r="B12" s="10" t="s">
        <v>54</v>
      </c>
      <c r="C12" s="31">
        <v>62</v>
      </c>
      <c r="D12" s="8" t="s">
        <v>244</v>
      </c>
      <c r="E12" s="7" t="str">
        <f t="shared" si="0"/>
        <v>Significantly Different</v>
      </c>
      <c r="G12">
        <f t="shared" si="1"/>
        <v>62</v>
      </c>
      <c r="H12">
        <f t="shared" si="2"/>
        <v>4</v>
      </c>
      <c r="I12" t="str">
        <f t="shared" si="3"/>
        <v>+/-</v>
      </c>
      <c r="J12" t="str">
        <f t="shared" si="4"/>
        <v>5</v>
      </c>
      <c r="K12" s="1">
        <f t="shared" si="5"/>
        <v>3.0395136778115499</v>
      </c>
      <c r="L12" s="1">
        <f t="shared" si="6"/>
        <v>-11</v>
      </c>
      <c r="M12" s="1">
        <f t="shared" si="7"/>
        <v>3.0997079109986534</v>
      </c>
      <c r="N12" s="1">
        <f t="shared" si="8"/>
        <v>-3.54872146532544</v>
      </c>
      <c r="O12" t="s">
        <v>44</v>
      </c>
    </row>
    <row r="13" spans="1:16" x14ac:dyDescent="0.35">
      <c r="A13" s="11">
        <v>3</v>
      </c>
      <c r="B13" s="10" t="s">
        <v>24</v>
      </c>
      <c r="C13" s="31">
        <v>60</v>
      </c>
      <c r="D13" s="8" t="s">
        <v>239</v>
      </c>
      <c r="E13" s="7" t="str">
        <f t="shared" si="0"/>
        <v>Significantly Different</v>
      </c>
      <c r="G13">
        <f t="shared" si="1"/>
        <v>60</v>
      </c>
      <c r="H13">
        <f t="shared" si="2"/>
        <v>4</v>
      </c>
      <c r="I13" t="str">
        <f t="shared" si="3"/>
        <v>+/-</v>
      </c>
      <c r="J13" t="str">
        <f t="shared" si="4"/>
        <v>2</v>
      </c>
      <c r="K13" s="1">
        <f t="shared" si="5"/>
        <v>1.21580547112462</v>
      </c>
      <c r="L13" s="1">
        <f t="shared" si="6"/>
        <v>-9</v>
      </c>
      <c r="M13" s="1">
        <f t="shared" si="7"/>
        <v>1.3593118404254041</v>
      </c>
      <c r="N13" s="1">
        <f t="shared" si="8"/>
        <v>-6.6209972813768774</v>
      </c>
      <c r="O13" t="s">
        <v>42</v>
      </c>
    </row>
    <row r="14" spans="1:16" x14ac:dyDescent="0.35">
      <c r="A14" s="11">
        <v>4</v>
      </c>
      <c r="B14" s="10" t="s">
        <v>13</v>
      </c>
      <c r="C14" s="31">
        <v>59</v>
      </c>
      <c r="D14" s="8" t="s">
        <v>237</v>
      </c>
      <c r="E14" s="7" t="str">
        <f t="shared" si="0"/>
        <v>Not Significantly Different</v>
      </c>
      <c r="G14">
        <f t="shared" si="1"/>
        <v>59</v>
      </c>
      <c r="H14">
        <f t="shared" si="2"/>
        <v>4</v>
      </c>
      <c r="I14" t="str">
        <f t="shared" si="3"/>
        <v>+/-</v>
      </c>
      <c r="J14" t="str">
        <f t="shared" si="4"/>
        <v>8</v>
      </c>
      <c r="K14" s="1">
        <f t="shared" si="5"/>
        <v>4.86322188449848</v>
      </c>
      <c r="L14" s="1">
        <f t="shared" si="6"/>
        <v>-8</v>
      </c>
      <c r="M14" s="1">
        <f t="shared" si="7"/>
        <v>4.9010685399991178</v>
      </c>
      <c r="N14" s="1">
        <f t="shared" si="8"/>
        <v>-1.6322971071939834</v>
      </c>
      <c r="O14" t="s">
        <v>58</v>
      </c>
    </row>
    <row r="15" spans="1:16" x14ac:dyDescent="0.35">
      <c r="A15" s="11">
        <v>4</v>
      </c>
      <c r="B15" s="10" t="s">
        <v>63</v>
      </c>
      <c r="C15" s="31">
        <v>59</v>
      </c>
      <c r="D15" s="8" t="s">
        <v>244</v>
      </c>
      <c r="E15" s="7" t="str">
        <f t="shared" si="0"/>
        <v>Significantly Different</v>
      </c>
      <c r="G15">
        <f t="shared" si="1"/>
        <v>59</v>
      </c>
      <c r="H15">
        <f t="shared" si="2"/>
        <v>4</v>
      </c>
      <c r="I15" t="str">
        <f t="shared" si="3"/>
        <v>+/-</v>
      </c>
      <c r="J15" t="str">
        <f t="shared" si="4"/>
        <v>5</v>
      </c>
      <c r="K15" s="1">
        <f t="shared" si="5"/>
        <v>3.0395136778115499</v>
      </c>
      <c r="L15" s="1">
        <f t="shared" si="6"/>
        <v>-8</v>
      </c>
      <c r="M15" s="1">
        <f t="shared" si="7"/>
        <v>3.0997079109986534</v>
      </c>
      <c r="N15" s="1">
        <f t="shared" si="8"/>
        <v>-2.580888338418502</v>
      </c>
      <c r="O15" t="s">
        <v>18</v>
      </c>
    </row>
    <row r="16" spans="1:16" x14ac:dyDescent="0.35">
      <c r="A16" s="11">
        <v>6</v>
      </c>
      <c r="B16" s="10" t="s">
        <v>32</v>
      </c>
      <c r="C16" s="31">
        <v>58</v>
      </c>
      <c r="D16" s="8" t="s">
        <v>237</v>
      </c>
      <c r="E16" s="7" t="str">
        <f t="shared" si="0"/>
        <v>Not Significantly Different</v>
      </c>
      <c r="G16">
        <f t="shared" si="1"/>
        <v>58</v>
      </c>
      <c r="H16">
        <f t="shared" si="2"/>
        <v>4</v>
      </c>
      <c r="I16" t="str">
        <f t="shared" si="3"/>
        <v>+/-</v>
      </c>
      <c r="J16" t="str">
        <f t="shared" si="4"/>
        <v>8</v>
      </c>
      <c r="K16" s="1">
        <f t="shared" si="5"/>
        <v>4.86322188449848</v>
      </c>
      <c r="L16" s="1">
        <f t="shared" si="6"/>
        <v>-7</v>
      </c>
      <c r="M16" s="1">
        <f t="shared" si="7"/>
        <v>4.9010685399991178</v>
      </c>
      <c r="N16" s="1">
        <f t="shared" si="8"/>
        <v>-1.4282599687947355</v>
      </c>
      <c r="O16" t="s">
        <v>59</v>
      </c>
    </row>
    <row r="17" spans="1:15" x14ac:dyDescent="0.35">
      <c r="A17" s="11">
        <v>6</v>
      </c>
      <c r="B17" s="10" t="s">
        <v>27</v>
      </c>
      <c r="C17" s="31">
        <v>58</v>
      </c>
      <c r="D17" s="8" t="s">
        <v>244</v>
      </c>
      <c r="E17" s="7" t="str">
        <f t="shared" si="0"/>
        <v>Significantly Different</v>
      </c>
      <c r="G17">
        <f t="shared" si="1"/>
        <v>58</v>
      </c>
      <c r="H17">
        <f t="shared" si="2"/>
        <v>4</v>
      </c>
      <c r="I17" t="str">
        <f t="shared" si="3"/>
        <v>+/-</v>
      </c>
      <c r="J17" t="str">
        <f t="shared" si="4"/>
        <v>5</v>
      </c>
      <c r="K17" s="1">
        <f t="shared" si="5"/>
        <v>3.0395136778115499</v>
      </c>
      <c r="L17" s="1">
        <f t="shared" si="6"/>
        <v>-7</v>
      </c>
      <c r="M17" s="1">
        <f t="shared" si="7"/>
        <v>3.0997079109986534</v>
      </c>
      <c r="N17" s="1">
        <f t="shared" si="8"/>
        <v>-2.258277296116189</v>
      </c>
      <c r="O17" t="s">
        <v>53</v>
      </c>
    </row>
    <row r="18" spans="1:15" x14ac:dyDescent="0.35">
      <c r="A18" s="11">
        <v>8</v>
      </c>
      <c r="B18" s="10" t="s">
        <v>11</v>
      </c>
      <c r="C18" s="31">
        <v>56</v>
      </c>
      <c r="D18" s="8" t="s">
        <v>245</v>
      </c>
      <c r="E18" s="7" t="str">
        <f t="shared" si="0"/>
        <v>Not Significantly Different</v>
      </c>
      <c r="G18">
        <f t="shared" si="1"/>
        <v>56</v>
      </c>
      <c r="H18">
        <f t="shared" si="2"/>
        <v>5</v>
      </c>
      <c r="I18" t="str">
        <f t="shared" si="3"/>
        <v>+/-</v>
      </c>
      <c r="J18" t="str">
        <f t="shared" si="4"/>
        <v>11</v>
      </c>
      <c r="K18" s="1">
        <f t="shared" si="5"/>
        <v>6.6869300911854106</v>
      </c>
      <c r="L18" s="1">
        <f t="shared" si="6"/>
        <v>-5</v>
      </c>
      <c r="M18" s="1">
        <f t="shared" si="7"/>
        <v>6.7145051776214357</v>
      </c>
      <c r="N18" s="1">
        <f t="shared" si="8"/>
        <v>-0.74465651119971488</v>
      </c>
      <c r="O18" t="s">
        <v>48</v>
      </c>
    </row>
    <row r="19" spans="1:15" x14ac:dyDescent="0.35">
      <c r="A19" s="11">
        <v>9</v>
      </c>
      <c r="B19" s="10" t="s">
        <v>66</v>
      </c>
      <c r="C19" s="31">
        <v>55</v>
      </c>
      <c r="D19" s="8" t="s">
        <v>236</v>
      </c>
      <c r="E19" s="7" t="str">
        <f t="shared" si="0"/>
        <v>Significantly Different</v>
      </c>
      <c r="G19">
        <f t="shared" si="1"/>
        <v>55</v>
      </c>
      <c r="H19">
        <f t="shared" si="2"/>
        <v>4</v>
      </c>
      <c r="I19" t="str">
        <f t="shared" si="3"/>
        <v>+/-</v>
      </c>
      <c r="J19" t="str">
        <f t="shared" si="4"/>
        <v>3</v>
      </c>
      <c r="K19" s="1">
        <f t="shared" si="5"/>
        <v>1.8237082066869301</v>
      </c>
      <c r="L19" s="1">
        <f t="shared" si="6"/>
        <v>-4</v>
      </c>
      <c r="M19" s="1">
        <f t="shared" si="7"/>
        <v>1.9223572402239388</v>
      </c>
      <c r="N19" s="1">
        <f t="shared" si="8"/>
        <v>-2.0807787003907934</v>
      </c>
      <c r="O19" t="s">
        <v>15</v>
      </c>
    </row>
    <row r="20" spans="1:15" x14ac:dyDescent="0.35">
      <c r="A20" s="11">
        <v>9</v>
      </c>
      <c r="B20" s="10" t="s">
        <v>39</v>
      </c>
      <c r="C20" s="31">
        <v>55</v>
      </c>
      <c r="D20" s="12" t="s">
        <v>244</v>
      </c>
      <c r="E20" s="7" t="str">
        <f t="shared" si="0"/>
        <v>Not Significantly Different</v>
      </c>
      <c r="G20">
        <f t="shared" si="1"/>
        <v>55</v>
      </c>
      <c r="H20">
        <f t="shared" si="2"/>
        <v>4</v>
      </c>
      <c r="I20" t="str">
        <f t="shared" si="3"/>
        <v>+/-</v>
      </c>
      <c r="J20" t="str">
        <f t="shared" si="4"/>
        <v>5</v>
      </c>
      <c r="K20" s="1">
        <f t="shared" si="5"/>
        <v>3.0395136778115499</v>
      </c>
      <c r="L20" s="1">
        <f t="shared" si="6"/>
        <v>-4</v>
      </c>
      <c r="M20" s="1">
        <f t="shared" si="7"/>
        <v>3.0997079109986534</v>
      </c>
      <c r="N20" s="1">
        <f t="shared" si="8"/>
        <v>-1.290444169209251</v>
      </c>
      <c r="O20" t="s">
        <v>37</v>
      </c>
    </row>
    <row r="21" spans="1:15" x14ac:dyDescent="0.35">
      <c r="A21" s="11">
        <v>11</v>
      </c>
      <c r="B21" s="10" t="s">
        <v>62</v>
      </c>
      <c r="C21" s="31">
        <v>54</v>
      </c>
      <c r="D21" s="8" t="s">
        <v>238</v>
      </c>
      <c r="E21" s="7" t="str">
        <f t="shared" si="0"/>
        <v>Not Significantly Different</v>
      </c>
      <c r="G21">
        <f t="shared" si="1"/>
        <v>54</v>
      </c>
      <c r="H21">
        <f t="shared" si="2"/>
        <v>4</v>
      </c>
      <c r="I21" t="str">
        <f t="shared" si="3"/>
        <v>+/-</v>
      </c>
      <c r="J21" t="str">
        <f t="shared" si="4"/>
        <v>7</v>
      </c>
      <c r="K21" s="1">
        <f t="shared" si="5"/>
        <v>4.2553191489361701</v>
      </c>
      <c r="L21" s="1">
        <f t="shared" si="6"/>
        <v>-3</v>
      </c>
      <c r="M21" s="1">
        <f t="shared" si="7"/>
        <v>4.2985214661796203</v>
      </c>
      <c r="N21" s="1">
        <f t="shared" si="8"/>
        <v>-0.69791439303112235</v>
      </c>
      <c r="O21" t="s">
        <v>29</v>
      </c>
    </row>
    <row r="22" spans="1:15" x14ac:dyDescent="0.35">
      <c r="A22" s="11">
        <v>11</v>
      </c>
      <c r="B22" s="10" t="s">
        <v>60</v>
      </c>
      <c r="C22" s="31">
        <v>54</v>
      </c>
      <c r="D22" s="8" t="s">
        <v>236</v>
      </c>
      <c r="E22" s="7" t="str">
        <f t="shared" si="0"/>
        <v>Not Significantly Different</v>
      </c>
      <c r="G22">
        <f t="shared" si="1"/>
        <v>54</v>
      </c>
      <c r="H22">
        <f t="shared" si="2"/>
        <v>4</v>
      </c>
      <c r="I22" t="str">
        <f t="shared" si="3"/>
        <v>+/-</v>
      </c>
      <c r="J22" t="str">
        <f t="shared" si="4"/>
        <v>3</v>
      </c>
      <c r="K22" s="1">
        <f t="shared" si="5"/>
        <v>1.8237082066869301</v>
      </c>
      <c r="L22" s="1">
        <f t="shared" si="6"/>
        <v>-3</v>
      </c>
      <c r="M22" s="1">
        <f t="shared" si="7"/>
        <v>1.9223572402239388</v>
      </c>
      <c r="N22" s="1">
        <f t="shared" si="8"/>
        <v>-1.5605840252930951</v>
      </c>
      <c r="O22" t="s">
        <v>13</v>
      </c>
    </row>
    <row r="23" spans="1:15" x14ac:dyDescent="0.35">
      <c r="A23" s="11">
        <v>13</v>
      </c>
      <c r="B23" s="10" t="s">
        <v>58</v>
      </c>
      <c r="C23" s="31">
        <v>53</v>
      </c>
      <c r="D23" s="8" t="s">
        <v>244</v>
      </c>
      <c r="E23" s="7" t="str">
        <f t="shared" si="0"/>
        <v>Not Significantly Different</v>
      </c>
      <c r="G23">
        <f t="shared" si="1"/>
        <v>53</v>
      </c>
      <c r="H23">
        <f t="shared" si="2"/>
        <v>4</v>
      </c>
      <c r="I23" t="str">
        <f t="shared" si="3"/>
        <v>+/-</v>
      </c>
      <c r="J23" t="str">
        <f t="shared" si="4"/>
        <v>5</v>
      </c>
      <c r="K23" s="1">
        <f t="shared" si="5"/>
        <v>3.0395136778115499</v>
      </c>
      <c r="L23" s="1">
        <f t="shared" si="6"/>
        <v>-2</v>
      </c>
      <c r="M23" s="1">
        <f t="shared" si="7"/>
        <v>3.0997079109986534</v>
      </c>
      <c r="N23" s="1">
        <f t="shared" si="8"/>
        <v>-0.64522208460462549</v>
      </c>
      <c r="O23" t="s">
        <v>67</v>
      </c>
    </row>
    <row r="24" spans="1:15" x14ac:dyDescent="0.35">
      <c r="A24" s="11">
        <v>13</v>
      </c>
      <c r="B24" s="10" t="s">
        <v>67</v>
      </c>
      <c r="C24" s="31">
        <v>53</v>
      </c>
      <c r="D24" s="8" t="s">
        <v>238</v>
      </c>
      <c r="E24" s="7" t="str">
        <f t="shared" si="0"/>
        <v>Not Significantly Different</v>
      </c>
      <c r="G24">
        <f t="shared" si="1"/>
        <v>53</v>
      </c>
      <c r="H24">
        <f t="shared" si="2"/>
        <v>4</v>
      </c>
      <c r="I24" t="str">
        <f t="shared" si="3"/>
        <v>+/-</v>
      </c>
      <c r="J24" t="str">
        <f t="shared" si="4"/>
        <v>7</v>
      </c>
      <c r="K24" s="1">
        <f t="shared" si="5"/>
        <v>4.2553191489361701</v>
      </c>
      <c r="L24" s="1">
        <f t="shared" si="6"/>
        <v>-2</v>
      </c>
      <c r="M24" s="1">
        <f t="shared" si="7"/>
        <v>4.2985214661796203</v>
      </c>
      <c r="N24" s="1">
        <f t="shared" si="8"/>
        <v>-0.46527626202074829</v>
      </c>
      <c r="O24" t="s">
        <v>50</v>
      </c>
    </row>
    <row r="25" spans="1:15" x14ac:dyDescent="0.35">
      <c r="A25" s="11">
        <v>13</v>
      </c>
      <c r="B25" s="10" t="s">
        <v>65</v>
      </c>
      <c r="C25" s="31">
        <v>53</v>
      </c>
      <c r="D25" s="8" t="s">
        <v>241</v>
      </c>
      <c r="E25" s="7" t="str">
        <f t="shared" si="0"/>
        <v>Not Significantly Different</v>
      </c>
      <c r="G25">
        <f t="shared" si="1"/>
        <v>53</v>
      </c>
      <c r="H25">
        <f t="shared" si="2"/>
        <v>4</v>
      </c>
      <c r="I25" t="str">
        <f t="shared" si="3"/>
        <v>+/-</v>
      </c>
      <c r="J25" t="str">
        <f t="shared" si="4"/>
        <v>4</v>
      </c>
      <c r="K25" s="1">
        <f t="shared" si="5"/>
        <v>2.43161094224924</v>
      </c>
      <c r="L25" s="1">
        <f t="shared" si="6"/>
        <v>-2</v>
      </c>
      <c r="M25" s="1">
        <f t="shared" si="7"/>
        <v>2.5064471888253257</v>
      </c>
      <c r="N25" s="1">
        <f t="shared" si="8"/>
        <v>-0.79794220636953539</v>
      </c>
      <c r="O25" t="s">
        <v>66</v>
      </c>
    </row>
    <row r="26" spans="1:15" x14ac:dyDescent="0.35">
      <c r="A26" s="11">
        <v>13</v>
      </c>
      <c r="B26" s="10" t="s">
        <v>26</v>
      </c>
      <c r="C26" s="31">
        <v>53</v>
      </c>
      <c r="D26" s="8" t="s">
        <v>241</v>
      </c>
      <c r="E26" s="7" t="str">
        <f t="shared" si="0"/>
        <v>Not Significantly Different</v>
      </c>
      <c r="G26">
        <f t="shared" si="1"/>
        <v>53</v>
      </c>
      <c r="H26">
        <f t="shared" si="2"/>
        <v>4</v>
      </c>
      <c r="I26" t="str">
        <f t="shared" si="3"/>
        <v>+/-</v>
      </c>
      <c r="J26" t="str">
        <f t="shared" si="4"/>
        <v>4</v>
      </c>
      <c r="K26" s="1">
        <f t="shared" si="5"/>
        <v>2.43161094224924</v>
      </c>
      <c r="L26" s="1">
        <f t="shared" si="6"/>
        <v>-2</v>
      </c>
      <c r="M26" s="1">
        <f t="shared" si="7"/>
        <v>2.5064471888253257</v>
      </c>
      <c r="N26" s="1">
        <f t="shared" si="8"/>
        <v>-0.79794220636953539</v>
      </c>
      <c r="O26" t="s">
        <v>65</v>
      </c>
    </row>
    <row r="27" spans="1:15" x14ac:dyDescent="0.35">
      <c r="A27" s="11">
        <v>13</v>
      </c>
      <c r="B27" s="10" t="s">
        <v>35</v>
      </c>
      <c r="C27" s="31">
        <v>53</v>
      </c>
      <c r="D27" s="8" t="s">
        <v>242</v>
      </c>
      <c r="E27" s="7" t="str">
        <f t="shared" si="0"/>
        <v>Not Significantly Different</v>
      </c>
      <c r="G27">
        <f t="shared" si="1"/>
        <v>53</v>
      </c>
      <c r="H27">
        <f t="shared" si="2"/>
        <v>4</v>
      </c>
      <c r="I27" t="str">
        <f t="shared" si="3"/>
        <v>+/-</v>
      </c>
      <c r="J27" t="str">
        <f t="shared" si="4"/>
        <v>6</v>
      </c>
      <c r="K27" s="1">
        <f t="shared" si="5"/>
        <v>3.6474164133738602</v>
      </c>
      <c r="L27" s="1">
        <f t="shared" si="6"/>
        <v>-2</v>
      </c>
      <c r="M27" s="1">
        <f t="shared" si="7"/>
        <v>3.6977279819442068</v>
      </c>
      <c r="N27" s="1">
        <f t="shared" si="8"/>
        <v>-0.54087266823462543</v>
      </c>
      <c r="O27" t="s">
        <v>63</v>
      </c>
    </row>
    <row r="28" spans="1:15" x14ac:dyDescent="0.35">
      <c r="A28" s="11">
        <v>13</v>
      </c>
      <c r="B28" s="10" t="s">
        <v>31</v>
      </c>
      <c r="C28" s="31">
        <v>53</v>
      </c>
      <c r="D28" s="8" t="s">
        <v>236</v>
      </c>
      <c r="E28" s="7" t="str">
        <f t="shared" si="0"/>
        <v>Not Significantly Different</v>
      </c>
      <c r="G28">
        <f t="shared" si="1"/>
        <v>53</v>
      </c>
      <c r="H28">
        <f t="shared" si="2"/>
        <v>4</v>
      </c>
      <c r="I28" t="str">
        <f t="shared" si="3"/>
        <v>+/-</v>
      </c>
      <c r="J28" t="str">
        <f t="shared" si="4"/>
        <v>3</v>
      </c>
      <c r="K28" s="1">
        <f t="shared" si="5"/>
        <v>1.8237082066869301</v>
      </c>
      <c r="L28" s="1">
        <f t="shared" si="6"/>
        <v>-2</v>
      </c>
      <c r="M28" s="1">
        <f t="shared" si="7"/>
        <v>1.9223572402239388</v>
      </c>
      <c r="N28" s="1">
        <f t="shared" si="8"/>
        <v>-1.0403893501953967</v>
      </c>
      <c r="O28" t="s">
        <v>64</v>
      </c>
    </row>
    <row r="29" spans="1:15" x14ac:dyDescent="0.35">
      <c r="A29" s="11">
        <v>13</v>
      </c>
      <c r="B29" s="10" t="s">
        <v>43</v>
      </c>
      <c r="C29" s="31">
        <v>53</v>
      </c>
      <c r="D29" s="8" t="s">
        <v>236</v>
      </c>
      <c r="E29" s="7" t="str">
        <f t="shared" si="0"/>
        <v>Not Significantly Different</v>
      </c>
      <c r="G29">
        <f t="shared" si="1"/>
        <v>53</v>
      </c>
      <c r="H29">
        <f t="shared" si="2"/>
        <v>4</v>
      </c>
      <c r="I29" t="str">
        <f t="shared" si="3"/>
        <v>+/-</v>
      </c>
      <c r="J29" t="str">
        <f t="shared" si="4"/>
        <v>3</v>
      </c>
      <c r="K29" s="1">
        <f t="shared" si="5"/>
        <v>1.8237082066869301</v>
      </c>
      <c r="L29" s="1">
        <f t="shared" si="6"/>
        <v>-2</v>
      </c>
      <c r="M29" s="1">
        <f t="shared" si="7"/>
        <v>1.9223572402239388</v>
      </c>
      <c r="N29" s="1">
        <f t="shared" si="8"/>
        <v>-1.0403893501953967</v>
      </c>
      <c r="O29" t="s">
        <v>39</v>
      </c>
    </row>
    <row r="30" spans="1:15" x14ac:dyDescent="0.35">
      <c r="A30" s="11">
        <v>13</v>
      </c>
      <c r="B30" s="10" t="s">
        <v>30</v>
      </c>
      <c r="C30" s="31">
        <v>53</v>
      </c>
      <c r="D30" s="8" t="s">
        <v>241</v>
      </c>
      <c r="E30" s="7" t="str">
        <f t="shared" si="0"/>
        <v>Not Significantly Different</v>
      </c>
      <c r="G30">
        <f t="shared" si="1"/>
        <v>53</v>
      </c>
      <c r="H30">
        <f t="shared" si="2"/>
        <v>4</v>
      </c>
      <c r="I30" t="str">
        <f t="shared" si="3"/>
        <v>+/-</v>
      </c>
      <c r="J30" t="str">
        <f t="shared" si="4"/>
        <v>4</v>
      </c>
      <c r="K30" s="1">
        <f t="shared" si="5"/>
        <v>2.43161094224924</v>
      </c>
      <c r="L30" s="1">
        <f t="shared" si="6"/>
        <v>-2</v>
      </c>
      <c r="M30" s="1">
        <f t="shared" si="7"/>
        <v>2.5064471888253257</v>
      </c>
      <c r="N30" s="1">
        <f t="shared" si="8"/>
        <v>-0.79794220636953539</v>
      </c>
      <c r="O30" t="s">
        <v>62</v>
      </c>
    </row>
    <row r="31" spans="1:15" x14ac:dyDescent="0.35">
      <c r="A31" s="11">
        <v>21</v>
      </c>
      <c r="B31" s="10" t="s">
        <v>44</v>
      </c>
      <c r="C31" s="31">
        <v>52</v>
      </c>
      <c r="D31" s="8" t="s">
        <v>240</v>
      </c>
      <c r="E31" s="7" t="str">
        <f t="shared" si="0"/>
        <v>Not Significantly Different</v>
      </c>
      <c r="G31">
        <f t="shared" si="1"/>
        <v>52</v>
      </c>
      <c r="H31">
        <f t="shared" si="2"/>
        <v>4</v>
      </c>
      <c r="I31" t="str">
        <f t="shared" si="3"/>
        <v>+/-</v>
      </c>
      <c r="J31" t="str">
        <f t="shared" si="4"/>
        <v>9</v>
      </c>
      <c r="K31" s="1">
        <f t="shared" si="5"/>
        <v>5.4711246200607899</v>
      </c>
      <c r="L31" s="1">
        <f t="shared" si="6"/>
        <v>-1</v>
      </c>
      <c r="M31" s="1">
        <f t="shared" si="7"/>
        <v>5.5047933970440219</v>
      </c>
      <c r="N31" s="1">
        <f t="shared" si="8"/>
        <v>-0.18165986039312257</v>
      </c>
      <c r="O31" t="s">
        <v>26</v>
      </c>
    </row>
    <row r="32" spans="1:15" x14ac:dyDescent="0.35">
      <c r="A32" s="11">
        <v>21</v>
      </c>
      <c r="B32" s="10" t="s">
        <v>48</v>
      </c>
      <c r="C32" s="31">
        <v>52</v>
      </c>
      <c r="D32" s="8" t="s">
        <v>240</v>
      </c>
      <c r="E32" s="7" t="str">
        <f t="shared" si="0"/>
        <v>Not Significantly Different</v>
      </c>
      <c r="G32">
        <f t="shared" si="1"/>
        <v>52</v>
      </c>
      <c r="H32">
        <f t="shared" si="2"/>
        <v>4</v>
      </c>
      <c r="I32" t="str">
        <f t="shared" si="3"/>
        <v>+/-</v>
      </c>
      <c r="J32" t="str">
        <f t="shared" si="4"/>
        <v>9</v>
      </c>
      <c r="K32" s="1">
        <f t="shared" si="5"/>
        <v>5.4711246200607899</v>
      </c>
      <c r="L32" s="1">
        <f t="shared" si="6"/>
        <v>-1</v>
      </c>
      <c r="M32" s="1">
        <f t="shared" si="7"/>
        <v>5.5047933970440219</v>
      </c>
      <c r="N32" s="1">
        <f t="shared" si="8"/>
        <v>-0.18165986039312257</v>
      </c>
      <c r="O32" t="s">
        <v>56</v>
      </c>
    </row>
    <row r="33" spans="1:15" x14ac:dyDescent="0.35">
      <c r="A33" s="11">
        <v>21</v>
      </c>
      <c r="B33" s="10" t="s">
        <v>29</v>
      </c>
      <c r="C33" s="31">
        <v>52</v>
      </c>
      <c r="D33" s="8" t="s">
        <v>236</v>
      </c>
      <c r="E33" s="7" t="str">
        <f t="shared" si="0"/>
        <v>Not Significantly Different</v>
      </c>
      <c r="G33">
        <f t="shared" si="1"/>
        <v>52</v>
      </c>
      <c r="H33">
        <f t="shared" si="2"/>
        <v>4</v>
      </c>
      <c r="I33" t="str">
        <f t="shared" si="3"/>
        <v>+/-</v>
      </c>
      <c r="J33" t="str">
        <f t="shared" si="4"/>
        <v>3</v>
      </c>
      <c r="K33" s="1">
        <f t="shared" si="5"/>
        <v>1.8237082066869301</v>
      </c>
      <c r="L33" s="1">
        <f t="shared" si="6"/>
        <v>-1</v>
      </c>
      <c r="M33" s="1">
        <f t="shared" si="7"/>
        <v>1.9223572402239388</v>
      </c>
      <c r="N33" s="1">
        <f t="shared" si="8"/>
        <v>-0.52019467509769834</v>
      </c>
      <c r="O33" t="s">
        <v>61</v>
      </c>
    </row>
    <row r="34" spans="1:15" x14ac:dyDescent="0.35">
      <c r="A34" s="11">
        <v>21</v>
      </c>
      <c r="B34" s="10" t="s">
        <v>64</v>
      </c>
      <c r="C34" s="31">
        <v>52</v>
      </c>
      <c r="D34" s="8" t="s">
        <v>241</v>
      </c>
      <c r="E34" s="7" t="str">
        <f t="shared" si="0"/>
        <v>Not Significantly Different</v>
      </c>
      <c r="G34">
        <f t="shared" si="1"/>
        <v>52</v>
      </c>
      <c r="H34">
        <f t="shared" si="2"/>
        <v>4</v>
      </c>
      <c r="I34" t="str">
        <f t="shared" si="3"/>
        <v>+/-</v>
      </c>
      <c r="J34" t="str">
        <f t="shared" si="4"/>
        <v>4</v>
      </c>
      <c r="K34" s="1">
        <f t="shared" si="5"/>
        <v>2.43161094224924</v>
      </c>
      <c r="L34" s="1">
        <f t="shared" si="6"/>
        <v>-1</v>
      </c>
      <c r="M34" s="1">
        <f t="shared" si="7"/>
        <v>2.5064471888253257</v>
      </c>
      <c r="N34" s="1">
        <f t="shared" si="8"/>
        <v>-0.39897110318476769</v>
      </c>
      <c r="O34" t="s">
        <v>60</v>
      </c>
    </row>
    <row r="35" spans="1:15" x14ac:dyDescent="0.35">
      <c r="A35" s="11">
        <v>21</v>
      </c>
      <c r="B35" s="10" t="s">
        <v>61</v>
      </c>
      <c r="C35" s="31">
        <v>52</v>
      </c>
      <c r="D35" s="8" t="s">
        <v>239</v>
      </c>
      <c r="E35" s="7" t="str">
        <f t="shared" si="0"/>
        <v>Not Significantly Different</v>
      </c>
      <c r="G35">
        <f t="shared" si="1"/>
        <v>52</v>
      </c>
      <c r="H35">
        <f t="shared" si="2"/>
        <v>4</v>
      </c>
      <c r="I35" t="str">
        <f t="shared" si="3"/>
        <v>+/-</v>
      </c>
      <c r="J35" t="str">
        <f t="shared" si="4"/>
        <v>2</v>
      </c>
      <c r="K35" s="1">
        <f t="shared" si="5"/>
        <v>1.21580547112462</v>
      </c>
      <c r="L35" s="1">
        <f t="shared" si="6"/>
        <v>-1</v>
      </c>
      <c r="M35" s="1">
        <f t="shared" si="7"/>
        <v>1.3593118404254041</v>
      </c>
      <c r="N35" s="1">
        <f t="shared" si="8"/>
        <v>-0.73566636459743084</v>
      </c>
      <c r="O35" t="s">
        <v>35</v>
      </c>
    </row>
    <row r="36" spans="1:15" x14ac:dyDescent="0.35">
      <c r="A36" s="11">
        <v>21</v>
      </c>
      <c r="B36" s="10" t="s">
        <v>57</v>
      </c>
      <c r="C36" s="31">
        <v>52</v>
      </c>
      <c r="D36" s="8" t="s">
        <v>236</v>
      </c>
      <c r="E36" s="7" t="str">
        <f t="shared" si="0"/>
        <v>Not Significantly Different</v>
      </c>
      <c r="G36">
        <f t="shared" si="1"/>
        <v>52</v>
      </c>
      <c r="H36">
        <f t="shared" si="2"/>
        <v>4</v>
      </c>
      <c r="I36" t="str">
        <f t="shared" si="3"/>
        <v>+/-</v>
      </c>
      <c r="J36" t="str">
        <f t="shared" si="4"/>
        <v>3</v>
      </c>
      <c r="K36" s="1">
        <f t="shared" si="5"/>
        <v>1.8237082066869301</v>
      </c>
      <c r="L36" s="1">
        <f t="shared" si="6"/>
        <v>-1</v>
      </c>
      <c r="M36" s="1">
        <f t="shared" si="7"/>
        <v>1.9223572402239388</v>
      </c>
      <c r="N36" s="1">
        <f t="shared" si="8"/>
        <v>-0.52019467509769834</v>
      </c>
      <c r="O36" t="s">
        <v>57</v>
      </c>
    </row>
    <row r="37" spans="1:15" x14ac:dyDescent="0.35">
      <c r="A37" s="11">
        <v>27</v>
      </c>
      <c r="B37" s="10" t="s">
        <v>55</v>
      </c>
      <c r="C37" s="31">
        <v>51</v>
      </c>
      <c r="D37" s="8" t="s">
        <v>237</v>
      </c>
      <c r="E37" s="7" t="str">
        <f t="shared" si="0"/>
        <v>Not Significantly Different</v>
      </c>
      <c r="G37">
        <f t="shared" si="1"/>
        <v>51</v>
      </c>
      <c r="H37">
        <f t="shared" si="2"/>
        <v>4</v>
      </c>
      <c r="I37" t="str">
        <f t="shared" si="3"/>
        <v>+/-</v>
      </c>
      <c r="J37" t="str">
        <f t="shared" si="4"/>
        <v>8</v>
      </c>
      <c r="K37" s="1">
        <f t="shared" si="5"/>
        <v>4.86322188449848</v>
      </c>
      <c r="L37" s="1">
        <f t="shared" si="6"/>
        <v>0</v>
      </c>
      <c r="M37" s="1">
        <f t="shared" si="7"/>
        <v>4.9010685399991178</v>
      </c>
      <c r="N37" s="1">
        <f t="shared" si="8"/>
        <v>0</v>
      </c>
      <c r="O37" t="s">
        <v>55</v>
      </c>
    </row>
    <row r="38" spans="1:15" x14ac:dyDescent="0.35">
      <c r="A38" s="11">
        <v>27</v>
      </c>
      <c r="B38" s="10" t="s">
        <v>28</v>
      </c>
      <c r="C38" s="31">
        <v>51</v>
      </c>
      <c r="D38" s="8" t="s">
        <v>244</v>
      </c>
      <c r="E38" s="7" t="str">
        <f t="shared" si="0"/>
        <v>Not Significantly Different</v>
      </c>
      <c r="G38">
        <f t="shared" si="1"/>
        <v>51</v>
      </c>
      <c r="H38">
        <f t="shared" si="2"/>
        <v>4</v>
      </c>
      <c r="I38" t="str">
        <f t="shared" si="3"/>
        <v>+/-</v>
      </c>
      <c r="J38" t="str">
        <f t="shared" si="4"/>
        <v>5</v>
      </c>
      <c r="K38" s="1">
        <f t="shared" si="5"/>
        <v>3.0395136778115499</v>
      </c>
      <c r="L38" s="1">
        <f t="shared" si="6"/>
        <v>0</v>
      </c>
      <c r="M38" s="1">
        <f t="shared" si="7"/>
        <v>3.0997079109986534</v>
      </c>
      <c r="N38" s="1">
        <f t="shared" si="8"/>
        <v>0</v>
      </c>
      <c r="O38" t="s">
        <v>54</v>
      </c>
    </row>
    <row r="39" spans="1:15" x14ac:dyDescent="0.35">
      <c r="A39" s="11">
        <v>27</v>
      </c>
      <c r="B39" s="10" t="s">
        <v>45</v>
      </c>
      <c r="C39" s="31">
        <v>51</v>
      </c>
      <c r="D39" s="8" t="s">
        <v>239</v>
      </c>
      <c r="E39" s="7" t="str">
        <f t="shared" si="0"/>
        <v>Not Significantly Different</v>
      </c>
      <c r="G39">
        <f t="shared" si="1"/>
        <v>51</v>
      </c>
      <c r="H39">
        <f t="shared" si="2"/>
        <v>4</v>
      </c>
      <c r="I39" t="str">
        <f t="shared" si="3"/>
        <v>+/-</v>
      </c>
      <c r="J39" t="str">
        <f t="shared" si="4"/>
        <v>2</v>
      </c>
      <c r="K39" s="1">
        <f t="shared" si="5"/>
        <v>1.21580547112462</v>
      </c>
      <c r="L39" s="1">
        <f t="shared" si="6"/>
        <v>0</v>
      </c>
      <c r="M39" s="1">
        <f t="shared" si="7"/>
        <v>1.3593118404254041</v>
      </c>
      <c r="N39" s="1">
        <f t="shared" si="8"/>
        <v>0</v>
      </c>
      <c r="O39" t="s">
        <v>28</v>
      </c>
    </row>
    <row r="40" spans="1:15" x14ac:dyDescent="0.35">
      <c r="A40" s="11">
        <v>27</v>
      </c>
      <c r="B40" s="10" t="s">
        <v>34</v>
      </c>
      <c r="C40" s="31">
        <v>51</v>
      </c>
      <c r="D40" s="8" t="s">
        <v>241</v>
      </c>
      <c r="E40" s="7" t="str">
        <f t="shared" si="0"/>
        <v>Not Significantly Different</v>
      </c>
      <c r="G40">
        <f t="shared" si="1"/>
        <v>51</v>
      </c>
      <c r="H40">
        <f t="shared" si="2"/>
        <v>4</v>
      </c>
      <c r="I40" t="str">
        <f t="shared" si="3"/>
        <v>+/-</v>
      </c>
      <c r="J40" t="str">
        <f t="shared" si="4"/>
        <v>4</v>
      </c>
      <c r="K40" s="1">
        <f t="shared" si="5"/>
        <v>2.43161094224924</v>
      </c>
      <c r="L40" s="1">
        <f t="shared" si="6"/>
        <v>0</v>
      </c>
      <c r="M40" s="1">
        <f t="shared" si="7"/>
        <v>2.5064471888253257</v>
      </c>
      <c r="N40" s="1">
        <f t="shared" si="8"/>
        <v>0</v>
      </c>
      <c r="O40" t="s">
        <v>52</v>
      </c>
    </row>
    <row r="41" spans="1:15" x14ac:dyDescent="0.35">
      <c r="A41" s="11">
        <v>31</v>
      </c>
      <c r="B41" s="10" t="s">
        <v>42</v>
      </c>
      <c r="C41" s="31">
        <v>50</v>
      </c>
      <c r="D41" s="8" t="s">
        <v>241</v>
      </c>
      <c r="E41" s="7" t="str">
        <f t="shared" si="0"/>
        <v>Not Significantly Different</v>
      </c>
      <c r="G41">
        <f t="shared" si="1"/>
        <v>50</v>
      </c>
      <c r="H41">
        <f t="shared" si="2"/>
        <v>4</v>
      </c>
      <c r="I41" t="str">
        <f t="shared" si="3"/>
        <v>+/-</v>
      </c>
      <c r="J41" t="str">
        <f t="shared" si="4"/>
        <v>4</v>
      </c>
      <c r="K41" s="1">
        <f t="shared" si="5"/>
        <v>2.43161094224924</v>
      </c>
      <c r="L41" s="1">
        <f t="shared" si="6"/>
        <v>1</v>
      </c>
      <c r="M41" s="1">
        <f t="shared" si="7"/>
        <v>2.5064471888253257</v>
      </c>
      <c r="N41" s="1">
        <f t="shared" si="8"/>
        <v>0.39897110318476769</v>
      </c>
      <c r="O41" t="s">
        <v>31</v>
      </c>
    </row>
    <row r="42" spans="1:15" x14ac:dyDescent="0.35">
      <c r="A42" s="11">
        <v>31</v>
      </c>
      <c r="B42" s="10" t="s">
        <v>50</v>
      </c>
      <c r="C42" s="31">
        <v>50</v>
      </c>
      <c r="D42" s="8" t="s">
        <v>239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50</v>
      </c>
      <c r="H42">
        <f t="shared" ref="H42:H62" si="11">LEN(TRIM(D42))</f>
        <v>4</v>
      </c>
      <c r="I42" t="str">
        <f t="shared" ref="I42:I73" si="12">IF(H42&gt;=3,MID(TRIM(D42),1,3),"NO")</f>
        <v>+/-</v>
      </c>
      <c r="J42" t="str">
        <f t="shared" ref="J42:J73" si="13">IF(TRIM(I42)="+/-",MID(TRIM(D42),4,H42-3),D42)</f>
        <v>2</v>
      </c>
      <c r="K42" s="1">
        <f t="shared" ref="K42:K73" si="14">IF(TRIM(J42)="*****",0,IF(ISERROR(VALUE(J42)),"NA",VALUE(J42/$I$4)))</f>
        <v>1.21580547112462</v>
      </c>
      <c r="L42" s="1">
        <f t="shared" ref="L42:L62" si="15">IF(AND(ISNUMBER(G42),ISNUMBER($I$6)),$I$6-G42,"N/A")</f>
        <v>1</v>
      </c>
      <c r="M42" s="1">
        <f t="shared" ref="M42:M62" si="16">IF(AND(ISNUMBER(K42),ISNUMBER($I$7)),SQRT(K42^2+($I$7)^2),"N/A")</f>
        <v>1.3593118404254041</v>
      </c>
      <c r="N42" s="1">
        <f t="shared" ref="N42:N73" si="17">IF(AND(ISNUMBER(L42),ISNUMBER(M42),M42&lt;&gt;0),L42/M42,"NA")</f>
        <v>0.73566636459743084</v>
      </c>
      <c r="O42" t="s">
        <v>21</v>
      </c>
    </row>
    <row r="43" spans="1:15" x14ac:dyDescent="0.35">
      <c r="A43" s="11">
        <v>31</v>
      </c>
      <c r="B43" s="10" t="s">
        <v>38</v>
      </c>
      <c r="C43" s="31">
        <v>50</v>
      </c>
      <c r="D43" s="8" t="s">
        <v>239</v>
      </c>
      <c r="E43" s="7" t="str">
        <f t="shared" si="9"/>
        <v>Not Significantly Different</v>
      </c>
      <c r="G43">
        <f t="shared" si="10"/>
        <v>50</v>
      </c>
      <c r="H43">
        <f t="shared" si="11"/>
        <v>4</v>
      </c>
      <c r="I43" t="str">
        <f t="shared" si="12"/>
        <v>+/-</v>
      </c>
      <c r="J43" t="str">
        <f t="shared" si="13"/>
        <v>2</v>
      </c>
      <c r="K43" s="1">
        <f t="shared" si="14"/>
        <v>1.21580547112462</v>
      </c>
      <c r="L43" s="1">
        <f t="shared" si="15"/>
        <v>1</v>
      </c>
      <c r="M43" s="1">
        <f t="shared" si="16"/>
        <v>1.3593118404254041</v>
      </c>
      <c r="N43" s="1">
        <f t="shared" si="17"/>
        <v>0.73566636459743084</v>
      </c>
      <c r="O43" t="s">
        <v>33</v>
      </c>
    </row>
    <row r="44" spans="1:15" x14ac:dyDescent="0.35">
      <c r="A44" s="11">
        <v>31</v>
      </c>
      <c r="B44" s="10" t="s">
        <v>19</v>
      </c>
      <c r="C44" s="31">
        <v>50</v>
      </c>
      <c r="D44" s="8" t="s">
        <v>236</v>
      </c>
      <c r="E44" s="7" t="str">
        <f t="shared" si="9"/>
        <v>Not Significantly Different</v>
      </c>
      <c r="G44">
        <f t="shared" si="10"/>
        <v>50</v>
      </c>
      <c r="H44">
        <f t="shared" si="11"/>
        <v>4</v>
      </c>
      <c r="I44" t="str">
        <f t="shared" si="12"/>
        <v>+/-</v>
      </c>
      <c r="J44" t="str">
        <f t="shared" si="13"/>
        <v>3</v>
      </c>
      <c r="K44" s="1">
        <f t="shared" si="14"/>
        <v>1.8237082066869301</v>
      </c>
      <c r="L44" s="1">
        <f t="shared" si="15"/>
        <v>1</v>
      </c>
      <c r="M44" s="1">
        <f t="shared" si="16"/>
        <v>1.9223572402239388</v>
      </c>
      <c r="N44" s="1">
        <f t="shared" si="17"/>
        <v>0.52019467509769834</v>
      </c>
      <c r="O44" t="s">
        <v>49</v>
      </c>
    </row>
    <row r="45" spans="1:15" x14ac:dyDescent="0.35">
      <c r="A45" s="11">
        <v>35</v>
      </c>
      <c r="B45" s="10" t="s">
        <v>18</v>
      </c>
      <c r="C45" s="31">
        <v>49</v>
      </c>
      <c r="D45" s="8" t="s">
        <v>243</v>
      </c>
      <c r="E45" s="7" t="str">
        <f t="shared" si="9"/>
        <v>Significantly Different</v>
      </c>
      <c r="G45">
        <f t="shared" si="10"/>
        <v>49</v>
      </c>
      <c r="H45">
        <f t="shared" si="11"/>
        <v>4</v>
      </c>
      <c r="I45" t="str">
        <f t="shared" si="12"/>
        <v>+/-</v>
      </c>
      <c r="J45" t="str">
        <f t="shared" si="13"/>
        <v>1</v>
      </c>
      <c r="K45" s="1">
        <f t="shared" si="14"/>
        <v>0.60790273556231</v>
      </c>
      <c r="L45" s="1">
        <f t="shared" si="15"/>
        <v>2</v>
      </c>
      <c r="M45" s="1">
        <f t="shared" si="16"/>
        <v>0.85970429323592401</v>
      </c>
      <c r="N45" s="1">
        <f t="shared" si="17"/>
        <v>2.3263813101037414</v>
      </c>
      <c r="O45" t="s">
        <v>46</v>
      </c>
    </row>
    <row r="46" spans="1:15" x14ac:dyDescent="0.35">
      <c r="A46" s="11">
        <v>35</v>
      </c>
      <c r="B46" s="10" t="s">
        <v>21</v>
      </c>
      <c r="C46" s="31">
        <v>49</v>
      </c>
      <c r="D46" s="8" t="s">
        <v>242</v>
      </c>
      <c r="E46" s="7" t="str">
        <f t="shared" si="9"/>
        <v>Not Significantly Different</v>
      </c>
      <c r="G46">
        <f t="shared" si="10"/>
        <v>49</v>
      </c>
      <c r="H46">
        <f t="shared" si="11"/>
        <v>4</v>
      </c>
      <c r="I46" t="str">
        <f t="shared" si="12"/>
        <v>+/-</v>
      </c>
      <c r="J46" t="str">
        <f t="shared" si="13"/>
        <v>6</v>
      </c>
      <c r="K46" s="1">
        <f t="shared" si="14"/>
        <v>3.6474164133738602</v>
      </c>
      <c r="L46" s="1">
        <f t="shared" si="15"/>
        <v>2</v>
      </c>
      <c r="M46" s="1">
        <f t="shared" si="16"/>
        <v>3.6977279819442068</v>
      </c>
      <c r="N46" s="1">
        <f t="shared" si="17"/>
        <v>0.54087266823462543</v>
      </c>
      <c r="O46" t="s">
        <v>45</v>
      </c>
    </row>
    <row r="47" spans="1:15" x14ac:dyDescent="0.35">
      <c r="A47" s="11">
        <v>35</v>
      </c>
      <c r="B47" s="10" t="s">
        <v>14</v>
      </c>
      <c r="C47" s="31">
        <v>49</v>
      </c>
      <c r="D47" s="8" t="s">
        <v>236</v>
      </c>
      <c r="E47" s="7" t="str">
        <f t="shared" si="9"/>
        <v>Not Significantly Different</v>
      </c>
      <c r="G47">
        <f t="shared" si="10"/>
        <v>49</v>
      </c>
      <c r="H47">
        <f t="shared" si="11"/>
        <v>4</v>
      </c>
      <c r="I47" t="str">
        <f t="shared" si="12"/>
        <v>+/-</v>
      </c>
      <c r="J47" t="str">
        <f t="shared" si="13"/>
        <v>3</v>
      </c>
      <c r="K47" s="1">
        <f t="shared" si="14"/>
        <v>1.8237082066869301</v>
      </c>
      <c r="L47" s="1">
        <f t="shared" si="15"/>
        <v>2</v>
      </c>
      <c r="M47" s="1">
        <f t="shared" si="16"/>
        <v>1.9223572402239388</v>
      </c>
      <c r="N47" s="1">
        <f t="shared" si="17"/>
        <v>1.0403893501953967</v>
      </c>
      <c r="O47" t="s">
        <v>43</v>
      </c>
    </row>
    <row r="48" spans="1:15" x14ac:dyDescent="0.35">
      <c r="A48" s="11">
        <v>38</v>
      </c>
      <c r="B48" s="10" t="s">
        <v>49</v>
      </c>
      <c r="C48" s="31">
        <v>48</v>
      </c>
      <c r="D48" s="8" t="s">
        <v>236</v>
      </c>
      <c r="E48" s="7" t="str">
        <f t="shared" si="9"/>
        <v>Not Significantly Different</v>
      </c>
      <c r="G48">
        <f t="shared" si="10"/>
        <v>48</v>
      </c>
      <c r="H48">
        <f t="shared" si="11"/>
        <v>4</v>
      </c>
      <c r="I48" t="str">
        <f t="shared" si="12"/>
        <v>+/-</v>
      </c>
      <c r="J48" t="str">
        <f t="shared" si="13"/>
        <v>3</v>
      </c>
      <c r="K48" s="1">
        <f t="shared" si="14"/>
        <v>1.8237082066869301</v>
      </c>
      <c r="L48" s="1">
        <f t="shared" si="15"/>
        <v>3</v>
      </c>
      <c r="M48" s="1">
        <f t="shared" si="16"/>
        <v>1.9223572402239388</v>
      </c>
      <c r="N48" s="1">
        <f t="shared" si="17"/>
        <v>1.5605840252930951</v>
      </c>
      <c r="O48" t="s">
        <v>40</v>
      </c>
    </row>
    <row r="49" spans="1:15" x14ac:dyDescent="0.35">
      <c r="A49" s="11">
        <v>38</v>
      </c>
      <c r="B49" s="10" t="s">
        <v>16</v>
      </c>
      <c r="C49" s="31">
        <v>48</v>
      </c>
      <c r="D49" s="8" t="s">
        <v>242</v>
      </c>
      <c r="E49" s="7" t="str">
        <f t="shared" si="9"/>
        <v>Not Significantly Different</v>
      </c>
      <c r="G49">
        <f t="shared" si="10"/>
        <v>48</v>
      </c>
      <c r="H49">
        <f t="shared" si="11"/>
        <v>4</v>
      </c>
      <c r="I49" t="str">
        <f t="shared" si="12"/>
        <v>+/-</v>
      </c>
      <c r="J49" t="str">
        <f t="shared" si="13"/>
        <v>6</v>
      </c>
      <c r="K49" s="1">
        <f t="shared" si="14"/>
        <v>3.6474164133738602</v>
      </c>
      <c r="L49" s="1">
        <f t="shared" si="15"/>
        <v>3</v>
      </c>
      <c r="M49" s="1">
        <f t="shared" si="16"/>
        <v>3.6977279819442068</v>
      </c>
      <c r="N49" s="1">
        <f t="shared" si="17"/>
        <v>0.81130900235193815</v>
      </c>
      <c r="O49" t="s">
        <v>38</v>
      </c>
    </row>
    <row r="50" spans="1:15" x14ac:dyDescent="0.35">
      <c r="A50" s="11">
        <v>40</v>
      </c>
      <c r="B50" s="10" t="s">
        <v>51</v>
      </c>
      <c r="C50" s="31">
        <v>47</v>
      </c>
      <c r="D50" s="8" t="s">
        <v>241</v>
      </c>
      <c r="E50" s="7" t="str">
        <f t="shared" si="9"/>
        <v>Not Significantly Different</v>
      </c>
      <c r="G50">
        <f t="shared" si="10"/>
        <v>47</v>
      </c>
      <c r="H50">
        <f t="shared" si="11"/>
        <v>4</v>
      </c>
      <c r="I50" t="str">
        <f t="shared" si="12"/>
        <v>+/-</v>
      </c>
      <c r="J50" t="str">
        <f t="shared" si="13"/>
        <v>4</v>
      </c>
      <c r="K50" s="1">
        <f t="shared" si="14"/>
        <v>2.43161094224924</v>
      </c>
      <c r="L50" s="1">
        <f t="shared" si="15"/>
        <v>4</v>
      </c>
      <c r="M50" s="1">
        <f t="shared" si="16"/>
        <v>2.5064471888253257</v>
      </c>
      <c r="N50" s="1">
        <f t="shared" si="17"/>
        <v>1.5958844127390708</v>
      </c>
      <c r="O50" t="s">
        <v>36</v>
      </c>
    </row>
    <row r="51" spans="1:15" x14ac:dyDescent="0.35">
      <c r="A51" s="11">
        <v>40</v>
      </c>
      <c r="B51" s="10" t="s">
        <v>53</v>
      </c>
      <c r="C51" s="31">
        <v>47</v>
      </c>
      <c r="D51" s="8" t="s">
        <v>241</v>
      </c>
      <c r="E51" s="7" t="str">
        <f t="shared" si="9"/>
        <v>Not Significantly Different</v>
      </c>
      <c r="G51">
        <f t="shared" si="10"/>
        <v>47</v>
      </c>
      <c r="H51">
        <f t="shared" si="11"/>
        <v>4</v>
      </c>
      <c r="I51" t="str">
        <f t="shared" si="12"/>
        <v>+/-</v>
      </c>
      <c r="J51" t="str">
        <f t="shared" si="13"/>
        <v>4</v>
      </c>
      <c r="K51" s="1">
        <f t="shared" si="14"/>
        <v>2.43161094224924</v>
      </c>
      <c r="L51" s="1">
        <f t="shared" si="15"/>
        <v>4</v>
      </c>
      <c r="M51" s="1">
        <f t="shared" si="16"/>
        <v>2.5064471888253257</v>
      </c>
      <c r="N51" s="1">
        <f t="shared" si="17"/>
        <v>1.5958844127390708</v>
      </c>
      <c r="O51" t="s">
        <v>34</v>
      </c>
    </row>
    <row r="52" spans="1:15" x14ac:dyDescent="0.35">
      <c r="A52" s="11">
        <v>40</v>
      </c>
      <c r="B52" s="10" t="s">
        <v>22</v>
      </c>
      <c r="C52" s="31">
        <v>47</v>
      </c>
      <c r="D52" s="8" t="s">
        <v>236</v>
      </c>
      <c r="E52" s="7" t="str">
        <f t="shared" si="9"/>
        <v>Significantly Different</v>
      </c>
      <c r="G52">
        <f t="shared" si="10"/>
        <v>47</v>
      </c>
      <c r="H52">
        <f t="shared" si="11"/>
        <v>4</v>
      </c>
      <c r="I52" t="str">
        <f t="shared" si="12"/>
        <v>+/-</v>
      </c>
      <c r="J52" t="str">
        <f t="shared" si="13"/>
        <v>3</v>
      </c>
      <c r="K52" s="1">
        <f t="shared" si="14"/>
        <v>1.8237082066869301</v>
      </c>
      <c r="L52" s="1">
        <f t="shared" si="15"/>
        <v>4</v>
      </c>
      <c r="M52" s="1">
        <f t="shared" si="16"/>
        <v>1.9223572402239388</v>
      </c>
      <c r="N52" s="1">
        <f t="shared" si="17"/>
        <v>2.0807787003907934</v>
      </c>
      <c r="O52" t="s">
        <v>32</v>
      </c>
    </row>
    <row r="53" spans="1:15" x14ac:dyDescent="0.35">
      <c r="A53" s="11">
        <v>43</v>
      </c>
      <c r="B53" s="10" t="s">
        <v>52</v>
      </c>
      <c r="C53" s="31">
        <v>46</v>
      </c>
      <c r="D53" s="8" t="s">
        <v>238</v>
      </c>
      <c r="E53" s="7" t="str">
        <f t="shared" si="9"/>
        <v>Not Significantly Different</v>
      </c>
      <c r="G53">
        <f t="shared" si="10"/>
        <v>46</v>
      </c>
      <c r="H53">
        <f t="shared" si="11"/>
        <v>4</v>
      </c>
      <c r="I53" t="str">
        <f t="shared" si="12"/>
        <v>+/-</v>
      </c>
      <c r="J53" t="str">
        <f t="shared" si="13"/>
        <v>7</v>
      </c>
      <c r="K53" s="1">
        <f t="shared" si="14"/>
        <v>4.2553191489361701</v>
      </c>
      <c r="L53" s="1">
        <f t="shared" si="15"/>
        <v>5</v>
      </c>
      <c r="M53" s="1">
        <f t="shared" si="16"/>
        <v>4.2985214661796203</v>
      </c>
      <c r="N53" s="1">
        <f t="shared" si="17"/>
        <v>1.1631906550518707</v>
      </c>
      <c r="O53" t="s">
        <v>30</v>
      </c>
    </row>
    <row r="54" spans="1:15" x14ac:dyDescent="0.35">
      <c r="A54" s="11">
        <v>43</v>
      </c>
      <c r="B54" s="10" t="s">
        <v>33</v>
      </c>
      <c r="C54" s="31">
        <v>46</v>
      </c>
      <c r="D54" s="8" t="s">
        <v>239</v>
      </c>
      <c r="E54" s="7" t="str">
        <f t="shared" si="9"/>
        <v>Significantly Different</v>
      </c>
      <c r="G54">
        <f t="shared" si="10"/>
        <v>46</v>
      </c>
      <c r="H54">
        <f t="shared" si="11"/>
        <v>4</v>
      </c>
      <c r="I54" t="str">
        <f t="shared" si="12"/>
        <v>+/-</v>
      </c>
      <c r="J54" t="str">
        <f t="shared" si="13"/>
        <v>2</v>
      </c>
      <c r="K54" s="1">
        <f t="shared" si="14"/>
        <v>1.21580547112462</v>
      </c>
      <c r="L54" s="1">
        <f t="shared" si="15"/>
        <v>5</v>
      </c>
      <c r="M54" s="1">
        <f t="shared" si="16"/>
        <v>1.3593118404254041</v>
      </c>
      <c r="N54" s="1">
        <f t="shared" si="17"/>
        <v>3.678331822987154</v>
      </c>
      <c r="O54" t="s">
        <v>24</v>
      </c>
    </row>
    <row r="55" spans="1:15" x14ac:dyDescent="0.35">
      <c r="A55" s="11">
        <v>43</v>
      </c>
      <c r="B55" s="10" t="s">
        <v>40</v>
      </c>
      <c r="C55" s="31">
        <v>46</v>
      </c>
      <c r="D55" s="8" t="s">
        <v>241</v>
      </c>
      <c r="E55" s="7" t="str">
        <f t="shared" si="9"/>
        <v>Significantly Different</v>
      </c>
      <c r="G55">
        <f t="shared" si="10"/>
        <v>46</v>
      </c>
      <c r="H55">
        <f t="shared" si="11"/>
        <v>4</v>
      </c>
      <c r="I55" t="str">
        <f t="shared" si="12"/>
        <v>+/-</v>
      </c>
      <c r="J55" t="str">
        <f t="shared" si="13"/>
        <v>4</v>
      </c>
      <c r="K55" s="1">
        <f t="shared" si="14"/>
        <v>2.43161094224924</v>
      </c>
      <c r="L55" s="1">
        <f t="shared" si="15"/>
        <v>5</v>
      </c>
      <c r="M55" s="1">
        <f t="shared" si="16"/>
        <v>2.5064471888253257</v>
      </c>
      <c r="N55" s="1">
        <f t="shared" si="17"/>
        <v>1.9948555159238386</v>
      </c>
      <c r="O55" t="s">
        <v>27</v>
      </c>
    </row>
    <row r="56" spans="1:15" x14ac:dyDescent="0.35">
      <c r="A56" s="11">
        <v>43</v>
      </c>
      <c r="B56" s="10" t="s">
        <v>36</v>
      </c>
      <c r="C56" s="31">
        <v>46</v>
      </c>
      <c r="D56" s="8" t="s">
        <v>240</v>
      </c>
      <c r="E56" s="7" t="str">
        <f t="shared" si="9"/>
        <v>Not Significantly Different</v>
      </c>
      <c r="G56">
        <f t="shared" si="10"/>
        <v>46</v>
      </c>
      <c r="H56">
        <f t="shared" si="11"/>
        <v>4</v>
      </c>
      <c r="I56" t="str">
        <f t="shared" si="12"/>
        <v>+/-</v>
      </c>
      <c r="J56" t="str">
        <f t="shared" si="13"/>
        <v>9</v>
      </c>
      <c r="K56" s="1">
        <f t="shared" si="14"/>
        <v>5.4711246200607899</v>
      </c>
      <c r="L56" s="1">
        <f t="shared" si="15"/>
        <v>5</v>
      </c>
      <c r="M56" s="1">
        <f t="shared" si="16"/>
        <v>5.5047933970440219</v>
      </c>
      <c r="N56" s="1">
        <f t="shared" si="17"/>
        <v>0.90829930196561293</v>
      </c>
      <c r="O56" t="s">
        <v>25</v>
      </c>
    </row>
    <row r="57" spans="1:15" x14ac:dyDescent="0.35">
      <c r="A57" s="11">
        <v>47</v>
      </c>
      <c r="B57" s="10" t="s">
        <v>37</v>
      </c>
      <c r="C57" s="31">
        <v>45</v>
      </c>
      <c r="D57" s="8" t="s">
        <v>239</v>
      </c>
      <c r="E57" s="7" t="str">
        <f t="shared" si="9"/>
        <v>Significantly Different</v>
      </c>
      <c r="G57">
        <f t="shared" si="10"/>
        <v>45</v>
      </c>
      <c r="H57">
        <f t="shared" si="11"/>
        <v>4</v>
      </c>
      <c r="I57" t="str">
        <f t="shared" si="12"/>
        <v>+/-</v>
      </c>
      <c r="J57" t="str">
        <f t="shared" si="13"/>
        <v>2</v>
      </c>
      <c r="K57" s="1">
        <f t="shared" si="14"/>
        <v>1.21580547112462</v>
      </c>
      <c r="L57" s="1">
        <f t="shared" si="15"/>
        <v>6</v>
      </c>
      <c r="M57" s="1">
        <f t="shared" si="16"/>
        <v>1.3593118404254041</v>
      </c>
      <c r="N57" s="1">
        <f t="shared" si="17"/>
        <v>4.4139981875845846</v>
      </c>
      <c r="O57" t="s">
        <v>22</v>
      </c>
    </row>
    <row r="58" spans="1:15" x14ac:dyDescent="0.35">
      <c r="A58" s="11">
        <v>47</v>
      </c>
      <c r="B58" s="10" t="s">
        <v>56</v>
      </c>
      <c r="C58" s="31">
        <v>45</v>
      </c>
      <c r="D58" s="8" t="s">
        <v>236</v>
      </c>
      <c r="E58" s="7" t="str">
        <f t="shared" si="9"/>
        <v>Significantly Different</v>
      </c>
      <c r="G58">
        <f t="shared" si="10"/>
        <v>45</v>
      </c>
      <c r="H58">
        <f t="shared" si="11"/>
        <v>4</v>
      </c>
      <c r="I58" t="str">
        <f t="shared" si="12"/>
        <v>+/-</v>
      </c>
      <c r="J58" t="str">
        <f t="shared" si="13"/>
        <v>3</v>
      </c>
      <c r="K58" s="1">
        <f t="shared" si="14"/>
        <v>1.8237082066869301</v>
      </c>
      <c r="L58" s="1">
        <f t="shared" si="15"/>
        <v>6</v>
      </c>
      <c r="M58" s="1">
        <f t="shared" si="16"/>
        <v>1.9223572402239388</v>
      </c>
      <c r="N58" s="1">
        <f t="shared" si="17"/>
        <v>3.1211680505861903</v>
      </c>
      <c r="O58" t="s">
        <v>19</v>
      </c>
    </row>
    <row r="59" spans="1:15" x14ac:dyDescent="0.35">
      <c r="A59" s="11">
        <v>49</v>
      </c>
      <c r="B59" s="10" t="s">
        <v>59</v>
      </c>
      <c r="C59" s="31">
        <v>44</v>
      </c>
      <c r="D59" s="8" t="s">
        <v>236</v>
      </c>
      <c r="E59" s="7" t="str">
        <f t="shared" si="9"/>
        <v>Significantly Different</v>
      </c>
      <c r="G59">
        <f t="shared" si="10"/>
        <v>44</v>
      </c>
      <c r="H59">
        <f t="shared" si="11"/>
        <v>4</v>
      </c>
      <c r="I59" t="str">
        <f t="shared" si="12"/>
        <v>+/-</v>
      </c>
      <c r="J59" t="str">
        <f t="shared" si="13"/>
        <v>3</v>
      </c>
      <c r="K59" s="1">
        <f t="shared" si="14"/>
        <v>1.8237082066869301</v>
      </c>
      <c r="L59" s="1">
        <f t="shared" si="15"/>
        <v>7</v>
      </c>
      <c r="M59" s="1">
        <f t="shared" si="16"/>
        <v>1.9223572402239388</v>
      </c>
      <c r="N59" s="1">
        <f t="shared" si="17"/>
        <v>3.6413627256838885</v>
      </c>
      <c r="O59" t="s">
        <v>16</v>
      </c>
    </row>
    <row r="60" spans="1:15" x14ac:dyDescent="0.35">
      <c r="A60" s="11">
        <v>50</v>
      </c>
      <c r="B60" s="10" t="s">
        <v>25</v>
      </c>
      <c r="C60" s="31">
        <v>41</v>
      </c>
      <c r="D60" s="8" t="s">
        <v>238</v>
      </c>
      <c r="E60" s="7" t="str">
        <f t="shared" si="9"/>
        <v>Significantly Different</v>
      </c>
      <c r="G60">
        <f t="shared" si="10"/>
        <v>41</v>
      </c>
      <c r="H60">
        <f t="shared" si="11"/>
        <v>4</v>
      </c>
      <c r="I60" t="str">
        <f t="shared" si="12"/>
        <v>+/-</v>
      </c>
      <c r="J60" t="str">
        <f t="shared" si="13"/>
        <v>7</v>
      </c>
      <c r="K60" s="1">
        <f t="shared" si="14"/>
        <v>4.2553191489361701</v>
      </c>
      <c r="L60" s="1">
        <f t="shared" si="15"/>
        <v>10</v>
      </c>
      <c r="M60" s="1">
        <f t="shared" si="16"/>
        <v>4.2985214661796203</v>
      </c>
      <c r="N60" s="1">
        <f t="shared" si="17"/>
        <v>2.3263813101037414</v>
      </c>
      <c r="O60" t="s">
        <v>14</v>
      </c>
    </row>
    <row r="61" spans="1:15" x14ac:dyDescent="0.35">
      <c r="A61" s="11">
        <v>51</v>
      </c>
      <c r="B61" s="10" t="s">
        <v>15</v>
      </c>
      <c r="C61" s="31">
        <v>39</v>
      </c>
      <c r="D61" s="8" t="s">
        <v>237</v>
      </c>
      <c r="E61" s="7" t="str">
        <f t="shared" si="9"/>
        <v>Significantly Different</v>
      </c>
      <c r="G61">
        <f t="shared" si="10"/>
        <v>39</v>
      </c>
      <c r="H61">
        <f t="shared" si="11"/>
        <v>4</v>
      </c>
      <c r="I61" t="str">
        <f t="shared" si="12"/>
        <v>+/-</v>
      </c>
      <c r="J61" t="str">
        <f t="shared" si="13"/>
        <v>8</v>
      </c>
      <c r="K61" s="1">
        <f t="shared" si="14"/>
        <v>4.86322188449848</v>
      </c>
      <c r="L61" s="1">
        <f t="shared" si="15"/>
        <v>12</v>
      </c>
      <c r="M61" s="1">
        <f t="shared" si="16"/>
        <v>4.9010685399991178</v>
      </c>
      <c r="N61" s="1">
        <f t="shared" si="17"/>
        <v>2.4484456607909753</v>
      </c>
      <c r="O61" t="s">
        <v>11</v>
      </c>
    </row>
    <row r="62" spans="1:15" ht="15" thickBot="1" x14ac:dyDescent="0.4">
      <c r="A62" s="6"/>
      <c r="B62" s="5" t="s">
        <v>9</v>
      </c>
      <c r="C62" s="30">
        <v>25</v>
      </c>
      <c r="D62" s="3" t="s">
        <v>236</v>
      </c>
      <c r="E62" s="2" t="str">
        <f t="shared" si="9"/>
        <v>Significantly Different</v>
      </c>
      <c r="G62">
        <f t="shared" si="10"/>
        <v>25</v>
      </c>
      <c r="H62">
        <f t="shared" si="11"/>
        <v>4</v>
      </c>
      <c r="I62" t="str">
        <f t="shared" si="12"/>
        <v>+/-</v>
      </c>
      <c r="J62" t="str">
        <f t="shared" si="13"/>
        <v>3</v>
      </c>
      <c r="K62" s="1">
        <f t="shared" si="14"/>
        <v>1.8237082066869301</v>
      </c>
      <c r="L62" s="1">
        <f t="shared" si="15"/>
        <v>26</v>
      </c>
      <c r="M62" s="1">
        <f t="shared" si="16"/>
        <v>1.9223572402239388</v>
      </c>
      <c r="N62" s="1">
        <f t="shared" si="17"/>
        <v>13.525061552540159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49" priority="1" operator="equal">
      <formula>"OTHER ERROR"</formula>
    </cfRule>
    <cfRule type="cellIs" dxfId="248" priority="2" operator="equal">
      <formula>"Statistical Test not applicable"</formula>
    </cfRule>
    <cfRule type="cellIs" dxfId="247" priority="3" operator="equal">
      <formula>"Geography Selected"</formula>
    </cfRule>
  </conditionalFormatting>
  <conditionalFormatting sqref="E10:J62">
    <cfRule type="cellIs" dxfId="246" priority="4" operator="equal">
      <formula>"Not Significantly Different"</formula>
    </cfRule>
  </conditionalFormatting>
  <conditionalFormatting sqref="F10:J62">
    <cfRule type="cellIs" dxfId="2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676602D-2677-4B04-90A7-DC6ECF89A121}">
      <formula1>$O$10:$O$62</formula1>
    </dataValidation>
  </dataValidation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2BA4-C853-4BB8-97EB-74B8DC5730DA}">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298</v>
      </c>
    </row>
    <row r="2" spans="1:16" x14ac:dyDescent="0.35">
      <c r="A2" s="25" t="s">
        <v>92</v>
      </c>
      <c r="B2" t="s">
        <v>297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35">
        <f>VLOOKUP($B$4,$B$10:$D$62,2,FALSE)</f>
        <v>1790</v>
      </c>
      <c r="C6" t="s">
        <v>86</v>
      </c>
      <c r="H6" s="13" t="s">
        <v>85</v>
      </c>
      <c r="I6">
        <f>VLOOKUP($B$4,$B$9:$K$62,6,FALSE)</f>
        <v>1790</v>
      </c>
      <c r="K6" s="14"/>
    </row>
    <row r="7" spans="1:16" ht="15" thickBot="1" x14ac:dyDescent="0.4">
      <c r="A7" s="20" t="s">
        <v>84</v>
      </c>
      <c r="B7" s="19" t="str">
        <f>VLOOKUP($B$4,$B$10:$D$62,3,FALSE)</f>
        <v>+/-21</v>
      </c>
      <c r="C7" t="s">
        <v>83</v>
      </c>
      <c r="H7" s="13" t="s">
        <v>82</v>
      </c>
      <c r="I7" s="18">
        <f>VLOOKUP($B$4,$B$9:$K$62,10,FALSE)</f>
        <v>12.76595744680851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34">
        <v>1790</v>
      </c>
      <c r="D10" s="8" t="s">
        <v>296</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1790</v>
      </c>
      <c r="H10">
        <f t="shared" ref="H10:H41" si="2">LEN(TRIM(D10))</f>
        <v>5</v>
      </c>
      <c r="I10" t="str">
        <f t="shared" ref="I10:I41" si="3">IF(H10&gt;=3,MID(TRIM(D10),1,3),"NO")</f>
        <v>+/-</v>
      </c>
      <c r="J10" t="str">
        <f t="shared" ref="J10:J41" si="4">IF(TRIM(I10)="+/-",MID(TRIM(D10),4,H10-3),D10)</f>
        <v>21</v>
      </c>
      <c r="K10" s="1">
        <f t="shared" ref="K10:K41" si="5">IF(TRIM(J10)="*****",0,IF(ISERROR(VALUE(J10)),"NA",VALUE(J10/$I$4)))</f>
        <v>12.76595744680851</v>
      </c>
      <c r="L10" s="1">
        <f t="shared" ref="L10:L41" si="6">IF(AND(ISNUMBER(G10),ISNUMBER($I$6)),$I$6-G10,"N/A")</f>
        <v>0</v>
      </c>
      <c r="M10" s="1">
        <f t="shared" ref="M10:M41" si="7">IF(AND(ISNUMBER(K10),ISNUMBER($I$7)),SQRT(K10^2+($I$7)^2),"N/A")</f>
        <v>18.053790157954406</v>
      </c>
      <c r="N10" s="1">
        <f t="shared" ref="N10:N41" si="8">IF(AND(ISNUMBER(L10),ISNUMBER(M10),M10&lt;&gt;0),L10/M10,"NA")</f>
        <v>0</v>
      </c>
      <c r="O10" t="s">
        <v>68</v>
      </c>
    </row>
    <row r="11" spans="1:16" x14ac:dyDescent="0.35">
      <c r="A11" s="11">
        <v>1</v>
      </c>
      <c r="B11" s="10" t="s">
        <v>46</v>
      </c>
      <c r="C11" s="34">
        <v>2310</v>
      </c>
      <c r="D11" s="12" t="s">
        <v>295</v>
      </c>
      <c r="E11" s="7" t="str">
        <f t="shared" si="0"/>
        <v>Significantly Different</v>
      </c>
      <c r="G11">
        <f t="shared" si="1"/>
        <v>2310</v>
      </c>
      <c r="H11">
        <f t="shared" si="2"/>
        <v>6</v>
      </c>
      <c r="I11" t="str">
        <f t="shared" si="3"/>
        <v>+/-</v>
      </c>
      <c r="J11" t="str">
        <f t="shared" si="4"/>
        <v>401</v>
      </c>
      <c r="K11" s="1">
        <f t="shared" si="5"/>
        <v>243.76899696048633</v>
      </c>
      <c r="L11" s="1">
        <f t="shared" si="6"/>
        <v>-520</v>
      </c>
      <c r="M11" s="1">
        <f t="shared" si="7"/>
        <v>244.10303879438968</v>
      </c>
      <c r="N11" s="1">
        <f t="shared" si="8"/>
        <v>-2.1302479582730673</v>
      </c>
      <c r="O11" t="s">
        <v>51</v>
      </c>
    </row>
    <row r="12" spans="1:16" x14ac:dyDescent="0.35">
      <c r="A12" s="11">
        <v>2</v>
      </c>
      <c r="B12" s="10" t="s">
        <v>54</v>
      </c>
      <c r="C12" s="34">
        <v>2194</v>
      </c>
      <c r="D12" s="8" t="s">
        <v>293</v>
      </c>
      <c r="E12" s="7" t="str">
        <f t="shared" si="0"/>
        <v>Significantly Different</v>
      </c>
      <c r="G12">
        <f t="shared" si="1"/>
        <v>2194</v>
      </c>
      <c r="H12">
        <f t="shared" si="2"/>
        <v>6</v>
      </c>
      <c r="I12" t="str">
        <f t="shared" si="3"/>
        <v>+/-</v>
      </c>
      <c r="J12" t="str">
        <f t="shared" si="4"/>
        <v>178</v>
      </c>
      <c r="K12" s="1">
        <f t="shared" si="5"/>
        <v>108.20668693009118</v>
      </c>
      <c r="L12" s="1">
        <f t="shared" si="6"/>
        <v>-404</v>
      </c>
      <c r="M12" s="1">
        <f t="shared" si="7"/>
        <v>108.95713269869253</v>
      </c>
      <c r="N12" s="1">
        <f t="shared" si="8"/>
        <v>-3.7078802460524729</v>
      </c>
      <c r="O12" t="s">
        <v>44</v>
      </c>
    </row>
    <row r="13" spans="1:16" x14ac:dyDescent="0.35">
      <c r="A13" s="11">
        <v>3</v>
      </c>
      <c r="B13" s="10" t="s">
        <v>24</v>
      </c>
      <c r="C13" s="34">
        <v>2112</v>
      </c>
      <c r="D13" s="8" t="s">
        <v>294</v>
      </c>
      <c r="E13" s="7" t="str">
        <f t="shared" si="0"/>
        <v>Significantly Different</v>
      </c>
      <c r="G13">
        <f t="shared" si="1"/>
        <v>2112</v>
      </c>
      <c r="H13">
        <f t="shared" si="2"/>
        <v>5</v>
      </c>
      <c r="I13" t="str">
        <f t="shared" si="3"/>
        <v>+/-</v>
      </c>
      <c r="J13" t="str">
        <f t="shared" si="4"/>
        <v>78</v>
      </c>
      <c r="K13" s="1">
        <f t="shared" si="5"/>
        <v>47.416413373860181</v>
      </c>
      <c r="L13" s="1">
        <f t="shared" si="6"/>
        <v>-322</v>
      </c>
      <c r="M13" s="1">
        <f t="shared" si="7"/>
        <v>49.104846265664165</v>
      </c>
      <c r="N13" s="1">
        <f t="shared" si="8"/>
        <v>-6.5573975786001739</v>
      </c>
      <c r="O13" t="s">
        <v>42</v>
      </c>
    </row>
    <row r="14" spans="1:16" x14ac:dyDescent="0.35">
      <c r="A14" s="11">
        <v>4</v>
      </c>
      <c r="B14" s="10" t="s">
        <v>63</v>
      </c>
      <c r="C14" s="34">
        <v>2100</v>
      </c>
      <c r="D14" s="8" t="s">
        <v>293</v>
      </c>
      <c r="E14" s="7" t="str">
        <f t="shared" si="0"/>
        <v>Significantly Different</v>
      </c>
      <c r="G14">
        <f t="shared" si="1"/>
        <v>2100</v>
      </c>
      <c r="H14">
        <f t="shared" si="2"/>
        <v>6</v>
      </c>
      <c r="I14" t="str">
        <f t="shared" si="3"/>
        <v>+/-</v>
      </c>
      <c r="J14" t="str">
        <f t="shared" si="4"/>
        <v>178</v>
      </c>
      <c r="K14" s="1">
        <f t="shared" si="5"/>
        <v>108.20668693009118</v>
      </c>
      <c r="L14" s="1">
        <f t="shared" si="6"/>
        <v>-310</v>
      </c>
      <c r="M14" s="1">
        <f t="shared" si="7"/>
        <v>108.95713269869253</v>
      </c>
      <c r="N14" s="1">
        <f t="shared" si="8"/>
        <v>-2.8451556343471944</v>
      </c>
      <c r="O14" t="s">
        <v>58</v>
      </c>
    </row>
    <row r="15" spans="1:16" x14ac:dyDescent="0.35">
      <c r="A15" s="11">
        <v>4</v>
      </c>
      <c r="B15" s="10" t="s">
        <v>11</v>
      </c>
      <c r="C15" s="34">
        <v>2100</v>
      </c>
      <c r="D15" s="8" t="s">
        <v>292</v>
      </c>
      <c r="E15" s="7" t="str">
        <f t="shared" si="0"/>
        <v>Not Significantly Different</v>
      </c>
      <c r="G15">
        <f t="shared" si="1"/>
        <v>2100</v>
      </c>
      <c r="H15">
        <f t="shared" si="2"/>
        <v>6</v>
      </c>
      <c r="I15" t="str">
        <f t="shared" si="3"/>
        <v>+/-</v>
      </c>
      <c r="J15" t="str">
        <f t="shared" si="4"/>
        <v>417</v>
      </c>
      <c r="K15" s="1">
        <f t="shared" si="5"/>
        <v>253.49544072948328</v>
      </c>
      <c r="L15" s="1">
        <f t="shared" si="6"/>
        <v>-310</v>
      </c>
      <c r="M15" s="1">
        <f t="shared" si="7"/>
        <v>253.81668215499289</v>
      </c>
      <c r="N15" s="1">
        <f t="shared" si="8"/>
        <v>-1.2213539211370623</v>
      </c>
      <c r="O15" t="s">
        <v>18</v>
      </c>
    </row>
    <row r="16" spans="1:16" x14ac:dyDescent="0.35">
      <c r="A16" s="11">
        <v>6</v>
      </c>
      <c r="B16" s="10" t="s">
        <v>32</v>
      </c>
      <c r="C16" s="34">
        <v>2058</v>
      </c>
      <c r="D16" s="8" t="s">
        <v>291</v>
      </c>
      <c r="E16" s="7" t="str">
        <f t="shared" si="0"/>
        <v>Not Significantly Different</v>
      </c>
      <c r="G16">
        <f t="shared" si="1"/>
        <v>2058</v>
      </c>
      <c r="H16">
        <f t="shared" si="2"/>
        <v>6</v>
      </c>
      <c r="I16" t="str">
        <f t="shared" si="3"/>
        <v>+/-</v>
      </c>
      <c r="J16" t="str">
        <f t="shared" si="4"/>
        <v>283</v>
      </c>
      <c r="K16" s="1">
        <f t="shared" si="5"/>
        <v>172.03647416413375</v>
      </c>
      <c r="L16" s="1">
        <f t="shared" si="6"/>
        <v>-268</v>
      </c>
      <c r="M16" s="1">
        <f t="shared" si="7"/>
        <v>172.50947252936689</v>
      </c>
      <c r="N16" s="1">
        <f t="shared" si="8"/>
        <v>-1.553537878648243</v>
      </c>
      <c r="O16" t="s">
        <v>59</v>
      </c>
    </row>
    <row r="17" spans="1:15" x14ac:dyDescent="0.35">
      <c r="A17" s="11">
        <v>7</v>
      </c>
      <c r="B17" s="10" t="s">
        <v>27</v>
      </c>
      <c r="C17" s="34">
        <v>2057</v>
      </c>
      <c r="D17" s="8" t="s">
        <v>290</v>
      </c>
      <c r="E17" s="7" t="str">
        <f t="shared" si="0"/>
        <v>Significantly Different</v>
      </c>
      <c r="G17">
        <f t="shared" si="1"/>
        <v>2057</v>
      </c>
      <c r="H17">
        <f t="shared" si="2"/>
        <v>6</v>
      </c>
      <c r="I17" t="str">
        <f t="shared" si="3"/>
        <v>+/-</v>
      </c>
      <c r="J17" t="str">
        <f t="shared" si="4"/>
        <v>180</v>
      </c>
      <c r="K17" s="1">
        <f t="shared" si="5"/>
        <v>109.42249240121581</v>
      </c>
      <c r="L17" s="1">
        <f t="shared" si="6"/>
        <v>-267</v>
      </c>
      <c r="M17" s="1">
        <f t="shared" si="7"/>
        <v>110.16465636867323</v>
      </c>
      <c r="N17" s="1">
        <f t="shared" si="8"/>
        <v>-2.4236448313011301</v>
      </c>
      <c r="O17" t="s">
        <v>53</v>
      </c>
    </row>
    <row r="18" spans="1:15" x14ac:dyDescent="0.35">
      <c r="A18" s="11">
        <v>8</v>
      </c>
      <c r="B18" s="10" t="s">
        <v>13</v>
      </c>
      <c r="C18" s="34">
        <v>2012</v>
      </c>
      <c r="D18" s="8" t="s">
        <v>289</v>
      </c>
      <c r="E18" s="7" t="str">
        <f t="shared" si="0"/>
        <v>Not Significantly Different</v>
      </c>
      <c r="G18">
        <f t="shared" si="1"/>
        <v>2012</v>
      </c>
      <c r="H18">
        <f t="shared" si="2"/>
        <v>6</v>
      </c>
      <c r="I18" t="str">
        <f t="shared" si="3"/>
        <v>+/-</v>
      </c>
      <c r="J18" t="str">
        <f t="shared" si="4"/>
        <v>277</v>
      </c>
      <c r="K18" s="1">
        <f t="shared" si="5"/>
        <v>168.38905775075989</v>
      </c>
      <c r="L18" s="1">
        <f t="shared" si="6"/>
        <v>-222</v>
      </c>
      <c r="M18" s="1">
        <f t="shared" si="7"/>
        <v>168.87227256042502</v>
      </c>
      <c r="N18" s="1">
        <f t="shared" si="8"/>
        <v>-1.3146030229478027</v>
      </c>
      <c r="O18" t="s">
        <v>48</v>
      </c>
    </row>
    <row r="19" spans="1:15" x14ac:dyDescent="0.35">
      <c r="A19" s="11">
        <v>9</v>
      </c>
      <c r="B19" s="10" t="s">
        <v>66</v>
      </c>
      <c r="C19" s="34">
        <v>1949</v>
      </c>
      <c r="D19" s="8" t="s">
        <v>253</v>
      </c>
      <c r="E19" s="7" t="str">
        <f t="shared" si="0"/>
        <v>Significantly Different</v>
      </c>
      <c r="G19">
        <f t="shared" si="1"/>
        <v>1949</v>
      </c>
      <c r="H19">
        <f t="shared" si="2"/>
        <v>6</v>
      </c>
      <c r="I19" t="str">
        <f t="shared" si="3"/>
        <v>+/-</v>
      </c>
      <c r="J19" t="str">
        <f t="shared" si="4"/>
        <v>101</v>
      </c>
      <c r="K19" s="1">
        <f t="shared" si="5"/>
        <v>61.398176291793312</v>
      </c>
      <c r="L19" s="1">
        <f t="shared" si="6"/>
        <v>-159</v>
      </c>
      <c r="M19" s="1">
        <f t="shared" si="7"/>
        <v>62.711288628857375</v>
      </c>
      <c r="N19" s="1">
        <f t="shared" si="8"/>
        <v>-2.5354286839966829</v>
      </c>
      <c r="O19" t="s">
        <v>15</v>
      </c>
    </row>
    <row r="20" spans="1:15" x14ac:dyDescent="0.35">
      <c r="A20" s="11">
        <v>10</v>
      </c>
      <c r="B20" s="10" t="s">
        <v>39</v>
      </c>
      <c r="C20" s="34">
        <v>1947</v>
      </c>
      <c r="D20" s="12" t="s">
        <v>288</v>
      </c>
      <c r="E20" s="7" t="str">
        <f t="shared" si="0"/>
        <v>Not Significantly Different</v>
      </c>
      <c r="G20">
        <f t="shared" si="1"/>
        <v>1947</v>
      </c>
      <c r="H20">
        <f t="shared" si="2"/>
        <v>6</v>
      </c>
      <c r="I20" t="str">
        <f t="shared" si="3"/>
        <v>+/-</v>
      </c>
      <c r="J20" t="str">
        <f t="shared" si="4"/>
        <v>165</v>
      </c>
      <c r="K20" s="1">
        <f t="shared" si="5"/>
        <v>100.30395136778115</v>
      </c>
      <c r="L20" s="1">
        <f t="shared" si="6"/>
        <v>-157</v>
      </c>
      <c r="M20" s="1">
        <f t="shared" si="7"/>
        <v>101.11306705626099</v>
      </c>
      <c r="N20" s="1">
        <f t="shared" si="8"/>
        <v>-1.5527172161896998</v>
      </c>
      <c r="O20" t="s">
        <v>37</v>
      </c>
    </row>
    <row r="21" spans="1:15" x14ac:dyDescent="0.35">
      <c r="A21" s="11">
        <v>11</v>
      </c>
      <c r="B21" s="10" t="s">
        <v>35</v>
      </c>
      <c r="C21" s="34">
        <v>1927</v>
      </c>
      <c r="D21" s="8" t="s">
        <v>287</v>
      </c>
      <c r="E21" s="7" t="str">
        <f t="shared" si="0"/>
        <v>Not Significantly Different</v>
      </c>
      <c r="G21">
        <f t="shared" si="1"/>
        <v>1927</v>
      </c>
      <c r="H21">
        <f t="shared" si="2"/>
        <v>6</v>
      </c>
      <c r="I21" t="str">
        <f t="shared" si="3"/>
        <v>+/-</v>
      </c>
      <c r="J21" t="str">
        <f t="shared" si="4"/>
        <v>196</v>
      </c>
      <c r="K21" s="1">
        <f t="shared" si="5"/>
        <v>119.14893617021276</v>
      </c>
      <c r="L21" s="1">
        <f t="shared" si="6"/>
        <v>-137</v>
      </c>
      <c r="M21" s="1">
        <f t="shared" si="7"/>
        <v>119.8308752368402</v>
      </c>
      <c r="N21" s="1">
        <f t="shared" si="8"/>
        <v>-1.1432779718017232</v>
      </c>
      <c r="O21" t="s">
        <v>29</v>
      </c>
    </row>
    <row r="22" spans="1:15" x14ac:dyDescent="0.35">
      <c r="A22" s="11">
        <v>12</v>
      </c>
      <c r="B22" s="10" t="s">
        <v>60</v>
      </c>
      <c r="C22" s="34">
        <v>1920</v>
      </c>
      <c r="D22" s="8" t="s">
        <v>286</v>
      </c>
      <c r="E22" s="7" t="str">
        <f t="shared" si="0"/>
        <v>Significantly Different</v>
      </c>
      <c r="G22">
        <f t="shared" si="1"/>
        <v>1920</v>
      </c>
      <c r="H22">
        <f t="shared" si="2"/>
        <v>6</v>
      </c>
      <c r="I22" t="str">
        <f t="shared" si="3"/>
        <v>+/-</v>
      </c>
      <c r="J22" t="str">
        <f t="shared" si="4"/>
        <v>109</v>
      </c>
      <c r="K22" s="1">
        <f t="shared" si="5"/>
        <v>66.261398176291792</v>
      </c>
      <c r="L22" s="1">
        <f t="shared" si="6"/>
        <v>-130</v>
      </c>
      <c r="M22" s="1">
        <f t="shared" si="7"/>
        <v>67.479941892467664</v>
      </c>
      <c r="N22" s="1">
        <f t="shared" si="8"/>
        <v>-1.9264983986969175</v>
      </c>
      <c r="O22" t="s">
        <v>13</v>
      </c>
    </row>
    <row r="23" spans="1:15" x14ac:dyDescent="0.35">
      <c r="A23" s="11">
        <v>13</v>
      </c>
      <c r="B23" s="10" t="s">
        <v>62</v>
      </c>
      <c r="C23" s="34">
        <v>1910</v>
      </c>
      <c r="D23" s="8" t="s">
        <v>285</v>
      </c>
      <c r="E23" s="7" t="str">
        <f t="shared" si="0"/>
        <v>Not Significantly Different</v>
      </c>
      <c r="G23">
        <f t="shared" si="1"/>
        <v>1910</v>
      </c>
      <c r="H23">
        <f t="shared" si="2"/>
        <v>6</v>
      </c>
      <c r="I23" t="str">
        <f t="shared" si="3"/>
        <v>+/-</v>
      </c>
      <c r="J23" t="str">
        <f t="shared" si="4"/>
        <v>239</v>
      </c>
      <c r="K23" s="1">
        <f t="shared" si="5"/>
        <v>145.28875379939208</v>
      </c>
      <c r="L23" s="1">
        <f t="shared" si="6"/>
        <v>-120</v>
      </c>
      <c r="M23" s="1">
        <f t="shared" si="7"/>
        <v>145.84852296171564</v>
      </c>
      <c r="N23" s="1">
        <f t="shared" si="8"/>
        <v>-0.82277144508003874</v>
      </c>
      <c r="O23" t="s">
        <v>67</v>
      </c>
    </row>
    <row r="24" spans="1:15" x14ac:dyDescent="0.35">
      <c r="A24" s="11">
        <v>14</v>
      </c>
      <c r="B24" s="10" t="s">
        <v>58</v>
      </c>
      <c r="C24" s="34">
        <v>1907</v>
      </c>
      <c r="D24" s="8" t="s">
        <v>284</v>
      </c>
      <c r="E24" s="7" t="str">
        <f t="shared" si="0"/>
        <v>Not Significantly Different</v>
      </c>
      <c r="G24">
        <f t="shared" si="1"/>
        <v>1907</v>
      </c>
      <c r="H24">
        <f t="shared" si="2"/>
        <v>6</v>
      </c>
      <c r="I24" t="str">
        <f t="shared" si="3"/>
        <v>+/-</v>
      </c>
      <c r="J24" t="str">
        <f t="shared" si="4"/>
        <v>186</v>
      </c>
      <c r="K24" s="1">
        <f t="shared" si="5"/>
        <v>113.06990881458967</v>
      </c>
      <c r="L24" s="1">
        <f t="shared" si="6"/>
        <v>-117</v>
      </c>
      <c r="M24" s="1">
        <f t="shared" si="7"/>
        <v>113.78828563992582</v>
      </c>
      <c r="N24" s="1">
        <f t="shared" si="8"/>
        <v>-1.0282253515114677</v>
      </c>
      <c r="O24" t="s">
        <v>50</v>
      </c>
    </row>
    <row r="25" spans="1:15" x14ac:dyDescent="0.35">
      <c r="A25" s="11">
        <v>15</v>
      </c>
      <c r="B25" s="10" t="s">
        <v>65</v>
      </c>
      <c r="C25" s="34">
        <v>1905</v>
      </c>
      <c r="D25" s="8" t="s">
        <v>283</v>
      </c>
      <c r="E25" s="7" t="str">
        <f t="shared" si="0"/>
        <v>Not Significantly Different</v>
      </c>
      <c r="G25">
        <f t="shared" si="1"/>
        <v>1905</v>
      </c>
      <c r="H25">
        <f t="shared" si="2"/>
        <v>6</v>
      </c>
      <c r="I25" t="str">
        <f t="shared" si="3"/>
        <v>+/-</v>
      </c>
      <c r="J25" t="str">
        <f t="shared" si="4"/>
        <v>154</v>
      </c>
      <c r="K25" s="1">
        <f t="shared" si="5"/>
        <v>93.61702127659575</v>
      </c>
      <c r="L25" s="1">
        <f t="shared" si="6"/>
        <v>-115</v>
      </c>
      <c r="M25" s="1">
        <f t="shared" si="7"/>
        <v>94.483418345423487</v>
      </c>
      <c r="N25" s="1">
        <f t="shared" si="8"/>
        <v>-1.217144785972599</v>
      </c>
      <c r="O25" t="s">
        <v>66</v>
      </c>
    </row>
    <row r="26" spans="1:15" x14ac:dyDescent="0.35">
      <c r="A26" s="11">
        <v>16</v>
      </c>
      <c r="B26" s="10" t="s">
        <v>67</v>
      </c>
      <c r="C26" s="34">
        <v>1896</v>
      </c>
      <c r="D26" s="8" t="s">
        <v>282</v>
      </c>
      <c r="E26" s="7" t="str">
        <f t="shared" si="0"/>
        <v>Not Significantly Different</v>
      </c>
      <c r="G26">
        <f t="shared" si="1"/>
        <v>1896</v>
      </c>
      <c r="H26">
        <f t="shared" si="2"/>
        <v>6</v>
      </c>
      <c r="I26" t="str">
        <f t="shared" si="3"/>
        <v>+/-</v>
      </c>
      <c r="J26" t="str">
        <f t="shared" si="4"/>
        <v>229</v>
      </c>
      <c r="K26" s="1">
        <f t="shared" si="5"/>
        <v>139.209726443769</v>
      </c>
      <c r="L26" s="1">
        <f t="shared" si="6"/>
        <v>-106</v>
      </c>
      <c r="M26" s="1">
        <f t="shared" si="7"/>
        <v>139.79383965712768</v>
      </c>
      <c r="N26" s="1">
        <f t="shared" si="8"/>
        <v>-0.75825945020171259</v>
      </c>
      <c r="O26" t="s">
        <v>65</v>
      </c>
    </row>
    <row r="27" spans="1:15" x14ac:dyDescent="0.35">
      <c r="A27" s="11">
        <v>17</v>
      </c>
      <c r="B27" s="10" t="s">
        <v>31</v>
      </c>
      <c r="C27" s="34">
        <v>1882</v>
      </c>
      <c r="D27" s="8" t="s">
        <v>253</v>
      </c>
      <c r="E27" s="7" t="str">
        <f t="shared" si="0"/>
        <v>Not Significantly Different</v>
      </c>
      <c r="G27">
        <f t="shared" si="1"/>
        <v>1882</v>
      </c>
      <c r="H27">
        <f t="shared" si="2"/>
        <v>6</v>
      </c>
      <c r="I27" t="str">
        <f t="shared" si="3"/>
        <v>+/-</v>
      </c>
      <c r="J27" t="str">
        <f t="shared" si="4"/>
        <v>101</v>
      </c>
      <c r="K27" s="1">
        <f t="shared" si="5"/>
        <v>61.398176291793312</v>
      </c>
      <c r="L27" s="1">
        <f t="shared" si="6"/>
        <v>-92</v>
      </c>
      <c r="M27" s="1">
        <f t="shared" si="7"/>
        <v>62.711288628857375</v>
      </c>
      <c r="N27" s="1">
        <f t="shared" si="8"/>
        <v>-1.4670404964005963</v>
      </c>
      <c r="O27" t="s">
        <v>63</v>
      </c>
    </row>
    <row r="28" spans="1:15" x14ac:dyDescent="0.35">
      <c r="A28" s="11">
        <v>18</v>
      </c>
      <c r="B28" s="10" t="s">
        <v>43</v>
      </c>
      <c r="C28" s="34">
        <v>1874</v>
      </c>
      <c r="D28" s="8" t="s">
        <v>249</v>
      </c>
      <c r="E28" s="7" t="str">
        <f t="shared" si="0"/>
        <v>Not Significantly Different</v>
      </c>
      <c r="G28">
        <f t="shared" si="1"/>
        <v>1874</v>
      </c>
      <c r="H28">
        <f t="shared" si="2"/>
        <v>6</v>
      </c>
      <c r="I28" t="str">
        <f t="shared" si="3"/>
        <v>+/-</v>
      </c>
      <c r="J28" t="str">
        <f t="shared" si="4"/>
        <v>124</v>
      </c>
      <c r="K28" s="1">
        <f t="shared" si="5"/>
        <v>75.379939209726444</v>
      </c>
      <c r="L28" s="1">
        <f t="shared" si="6"/>
        <v>-84</v>
      </c>
      <c r="M28" s="1">
        <f t="shared" si="7"/>
        <v>76.453285768472895</v>
      </c>
      <c r="N28" s="1">
        <f t="shared" si="8"/>
        <v>-1.0987101359434202</v>
      </c>
      <c r="O28" t="s">
        <v>64</v>
      </c>
    </row>
    <row r="29" spans="1:15" x14ac:dyDescent="0.35">
      <c r="A29" s="11">
        <v>19</v>
      </c>
      <c r="B29" s="10" t="s">
        <v>64</v>
      </c>
      <c r="C29" s="34">
        <v>1872</v>
      </c>
      <c r="D29" s="8" t="s">
        <v>281</v>
      </c>
      <c r="E29" s="7" t="str">
        <f t="shared" si="0"/>
        <v>Not Significantly Different</v>
      </c>
      <c r="G29">
        <f t="shared" si="1"/>
        <v>1872</v>
      </c>
      <c r="H29">
        <f t="shared" si="2"/>
        <v>6</v>
      </c>
      <c r="I29" t="str">
        <f t="shared" si="3"/>
        <v>+/-</v>
      </c>
      <c r="J29" t="str">
        <f t="shared" si="4"/>
        <v>135</v>
      </c>
      <c r="K29" s="1">
        <f t="shared" si="5"/>
        <v>82.066869300911847</v>
      </c>
      <c r="L29" s="1">
        <f t="shared" si="6"/>
        <v>-82</v>
      </c>
      <c r="M29" s="1">
        <f t="shared" si="7"/>
        <v>83.053842213269533</v>
      </c>
      <c r="N29" s="1">
        <f t="shared" si="8"/>
        <v>-0.98731133701721552</v>
      </c>
      <c r="O29" t="s">
        <v>39</v>
      </c>
    </row>
    <row r="30" spans="1:15" x14ac:dyDescent="0.35">
      <c r="A30" s="11">
        <v>20</v>
      </c>
      <c r="B30" s="10" t="s">
        <v>29</v>
      </c>
      <c r="C30" s="34">
        <v>1869</v>
      </c>
      <c r="D30" s="8" t="s">
        <v>280</v>
      </c>
      <c r="E30" s="7" t="str">
        <f t="shared" si="0"/>
        <v>Not Significantly Different</v>
      </c>
      <c r="G30">
        <f t="shared" si="1"/>
        <v>1869</v>
      </c>
      <c r="H30">
        <f t="shared" si="2"/>
        <v>6</v>
      </c>
      <c r="I30" t="str">
        <f t="shared" si="3"/>
        <v>+/-</v>
      </c>
      <c r="J30" t="str">
        <f t="shared" si="4"/>
        <v>102</v>
      </c>
      <c r="K30" s="1">
        <f t="shared" si="5"/>
        <v>62.006079027355625</v>
      </c>
      <c r="L30" s="1">
        <f t="shared" si="6"/>
        <v>-79</v>
      </c>
      <c r="M30" s="1">
        <f t="shared" si="7"/>
        <v>63.306583432376108</v>
      </c>
      <c r="N30" s="1">
        <f t="shared" si="8"/>
        <v>-1.2478954907491975</v>
      </c>
      <c r="O30" t="s">
        <v>62</v>
      </c>
    </row>
    <row r="31" spans="1:15" x14ac:dyDescent="0.35">
      <c r="A31" s="11">
        <v>21</v>
      </c>
      <c r="B31" s="10" t="s">
        <v>30</v>
      </c>
      <c r="C31" s="34">
        <v>1865</v>
      </c>
      <c r="D31" s="8" t="s">
        <v>279</v>
      </c>
      <c r="E31" s="7" t="str">
        <f t="shared" si="0"/>
        <v>Not Significantly Different</v>
      </c>
      <c r="G31">
        <f t="shared" si="1"/>
        <v>1865</v>
      </c>
      <c r="H31">
        <f t="shared" si="2"/>
        <v>6</v>
      </c>
      <c r="I31" t="str">
        <f t="shared" si="3"/>
        <v>+/-</v>
      </c>
      <c r="J31" t="str">
        <f t="shared" si="4"/>
        <v>121</v>
      </c>
      <c r="K31" s="1">
        <f t="shared" si="5"/>
        <v>73.556231003039514</v>
      </c>
      <c r="L31" s="1">
        <f t="shared" si="6"/>
        <v>-75</v>
      </c>
      <c r="M31" s="1">
        <f t="shared" si="7"/>
        <v>74.655802111465107</v>
      </c>
      <c r="N31" s="1">
        <f t="shared" si="8"/>
        <v>-1.0046104640068161</v>
      </c>
      <c r="O31" t="s">
        <v>26</v>
      </c>
    </row>
    <row r="32" spans="1:15" x14ac:dyDescent="0.35">
      <c r="A32" s="11">
        <v>22</v>
      </c>
      <c r="B32" s="10" t="s">
        <v>48</v>
      </c>
      <c r="C32" s="34">
        <v>1864</v>
      </c>
      <c r="D32" s="8" t="s">
        <v>278</v>
      </c>
      <c r="E32" s="7" t="str">
        <f t="shared" si="0"/>
        <v>Not Significantly Different</v>
      </c>
      <c r="G32">
        <f t="shared" si="1"/>
        <v>1864</v>
      </c>
      <c r="H32">
        <f t="shared" si="2"/>
        <v>6</v>
      </c>
      <c r="I32" t="str">
        <f t="shared" si="3"/>
        <v>+/-</v>
      </c>
      <c r="J32" t="str">
        <f t="shared" si="4"/>
        <v>328</v>
      </c>
      <c r="K32" s="1">
        <f t="shared" si="5"/>
        <v>199.39209726443769</v>
      </c>
      <c r="L32" s="1">
        <f t="shared" si="6"/>
        <v>-74</v>
      </c>
      <c r="M32" s="1">
        <f t="shared" si="7"/>
        <v>199.80034564796105</v>
      </c>
      <c r="N32" s="1">
        <f t="shared" si="8"/>
        <v>-0.37036972964193249</v>
      </c>
      <c r="O32" t="s">
        <v>56</v>
      </c>
    </row>
    <row r="33" spans="1:15" x14ac:dyDescent="0.35">
      <c r="A33" s="11">
        <v>23</v>
      </c>
      <c r="B33" s="10" t="s">
        <v>26</v>
      </c>
      <c r="C33" s="34">
        <v>1859</v>
      </c>
      <c r="D33" s="8" t="s">
        <v>277</v>
      </c>
      <c r="E33" s="7" t="str">
        <f t="shared" si="0"/>
        <v>Not Significantly Different</v>
      </c>
      <c r="G33">
        <f t="shared" si="1"/>
        <v>1859</v>
      </c>
      <c r="H33">
        <f t="shared" si="2"/>
        <v>6</v>
      </c>
      <c r="I33" t="str">
        <f t="shared" si="3"/>
        <v>+/-</v>
      </c>
      <c r="J33" t="str">
        <f t="shared" si="4"/>
        <v>127</v>
      </c>
      <c r="K33" s="1">
        <f t="shared" si="5"/>
        <v>77.203647416413375</v>
      </c>
      <c r="L33" s="1">
        <f t="shared" si="6"/>
        <v>-69</v>
      </c>
      <c r="M33" s="1">
        <f t="shared" si="7"/>
        <v>78.251983003190375</v>
      </c>
      <c r="N33" s="1">
        <f t="shared" si="8"/>
        <v>-0.88176679173979311</v>
      </c>
      <c r="O33" t="s">
        <v>61</v>
      </c>
    </row>
    <row r="34" spans="1:15" x14ac:dyDescent="0.35">
      <c r="A34" s="11">
        <v>24</v>
      </c>
      <c r="B34" s="10" t="s">
        <v>61</v>
      </c>
      <c r="C34" s="34">
        <v>1845</v>
      </c>
      <c r="D34" s="8" t="s">
        <v>268</v>
      </c>
      <c r="E34" s="7" t="str">
        <f t="shared" si="0"/>
        <v>Not Significantly Different</v>
      </c>
      <c r="G34">
        <f t="shared" si="1"/>
        <v>1845</v>
      </c>
      <c r="H34">
        <f t="shared" si="2"/>
        <v>5</v>
      </c>
      <c r="I34" t="str">
        <f t="shared" si="3"/>
        <v>+/-</v>
      </c>
      <c r="J34" t="str">
        <f t="shared" si="4"/>
        <v>86</v>
      </c>
      <c r="K34" s="1">
        <f t="shared" si="5"/>
        <v>52.27963525835866</v>
      </c>
      <c r="L34" s="1">
        <f t="shared" si="6"/>
        <v>-55</v>
      </c>
      <c r="M34" s="1">
        <f t="shared" si="7"/>
        <v>53.815703398550347</v>
      </c>
      <c r="N34" s="1">
        <f t="shared" si="8"/>
        <v>-1.0220065246138093</v>
      </c>
      <c r="O34" t="s">
        <v>60</v>
      </c>
    </row>
    <row r="35" spans="1:15" x14ac:dyDescent="0.35">
      <c r="A35" s="11">
        <v>25</v>
      </c>
      <c r="B35" s="10" t="s">
        <v>55</v>
      </c>
      <c r="C35" s="34">
        <v>1832</v>
      </c>
      <c r="D35" s="8" t="s">
        <v>276</v>
      </c>
      <c r="E35" s="7" t="str">
        <f t="shared" si="0"/>
        <v>Not Significantly Different</v>
      </c>
      <c r="G35">
        <f t="shared" si="1"/>
        <v>1832</v>
      </c>
      <c r="H35">
        <f t="shared" si="2"/>
        <v>6</v>
      </c>
      <c r="I35" t="str">
        <f t="shared" si="3"/>
        <v>+/-</v>
      </c>
      <c r="J35" t="str">
        <f t="shared" si="4"/>
        <v>294</v>
      </c>
      <c r="K35" s="1">
        <f t="shared" si="5"/>
        <v>178.72340425531914</v>
      </c>
      <c r="L35" s="1">
        <f t="shared" si="6"/>
        <v>-42</v>
      </c>
      <c r="M35" s="1">
        <f t="shared" si="7"/>
        <v>179.17875124618979</v>
      </c>
      <c r="N35" s="1">
        <f t="shared" si="8"/>
        <v>-0.23440279446022272</v>
      </c>
      <c r="O35" t="s">
        <v>35</v>
      </c>
    </row>
    <row r="36" spans="1:15" x14ac:dyDescent="0.35">
      <c r="A36" s="11">
        <v>26</v>
      </c>
      <c r="B36" s="10" t="s">
        <v>57</v>
      </c>
      <c r="C36" s="34">
        <v>1831</v>
      </c>
      <c r="D36" s="8" t="s">
        <v>275</v>
      </c>
      <c r="E36" s="7" t="str">
        <f t="shared" si="0"/>
        <v>Not Significantly Different</v>
      </c>
      <c r="G36">
        <f t="shared" si="1"/>
        <v>1831</v>
      </c>
      <c r="H36">
        <f t="shared" si="2"/>
        <v>6</v>
      </c>
      <c r="I36" t="str">
        <f t="shared" si="3"/>
        <v>+/-</v>
      </c>
      <c r="J36" t="str">
        <f t="shared" si="4"/>
        <v>115</v>
      </c>
      <c r="K36" s="1">
        <f t="shared" si="5"/>
        <v>69.908814589665653</v>
      </c>
      <c r="L36" s="1">
        <f t="shared" si="6"/>
        <v>-41</v>
      </c>
      <c r="M36" s="1">
        <f t="shared" si="7"/>
        <v>71.064843817924313</v>
      </c>
      <c r="N36" s="1">
        <f t="shared" si="8"/>
        <v>-0.57693787528818552</v>
      </c>
      <c r="O36" t="s">
        <v>57</v>
      </c>
    </row>
    <row r="37" spans="1:15" x14ac:dyDescent="0.35">
      <c r="A37" s="11">
        <v>27</v>
      </c>
      <c r="B37" s="10" t="s">
        <v>34</v>
      </c>
      <c r="C37" s="34">
        <v>1824</v>
      </c>
      <c r="D37" s="8" t="s">
        <v>274</v>
      </c>
      <c r="E37" s="7" t="str">
        <f t="shared" si="0"/>
        <v>Not Significantly Different</v>
      </c>
      <c r="G37">
        <f t="shared" si="1"/>
        <v>1824</v>
      </c>
      <c r="H37">
        <f t="shared" si="2"/>
        <v>6</v>
      </c>
      <c r="I37" t="str">
        <f t="shared" si="3"/>
        <v>+/-</v>
      </c>
      <c r="J37" t="str">
        <f t="shared" si="4"/>
        <v>140</v>
      </c>
      <c r="K37" s="1">
        <f t="shared" si="5"/>
        <v>85.106382978723403</v>
      </c>
      <c r="L37" s="1">
        <f t="shared" si="6"/>
        <v>-34</v>
      </c>
      <c r="M37" s="1">
        <f t="shared" si="7"/>
        <v>86.058503898539072</v>
      </c>
      <c r="N37" s="1">
        <f t="shared" si="8"/>
        <v>-0.39508007297088493</v>
      </c>
      <c r="O37" t="s">
        <v>55</v>
      </c>
    </row>
    <row r="38" spans="1:15" x14ac:dyDescent="0.35">
      <c r="A38" s="11">
        <v>28</v>
      </c>
      <c r="B38" s="10" t="s">
        <v>45</v>
      </c>
      <c r="C38" s="34">
        <v>1798</v>
      </c>
      <c r="D38" s="8" t="s">
        <v>273</v>
      </c>
      <c r="E38" s="7" t="str">
        <f t="shared" si="0"/>
        <v>Not Significantly Different</v>
      </c>
      <c r="G38">
        <f t="shared" si="1"/>
        <v>1798</v>
      </c>
      <c r="H38">
        <f t="shared" si="2"/>
        <v>5</v>
      </c>
      <c r="I38" t="str">
        <f t="shared" si="3"/>
        <v>+/-</v>
      </c>
      <c r="J38" t="str">
        <f t="shared" si="4"/>
        <v>85</v>
      </c>
      <c r="K38" s="1">
        <f t="shared" si="5"/>
        <v>51.671732522796354</v>
      </c>
      <c r="L38" s="1">
        <f t="shared" si="6"/>
        <v>-8</v>
      </c>
      <c r="M38" s="1">
        <f t="shared" si="7"/>
        <v>53.225347452516793</v>
      </c>
      <c r="N38" s="1">
        <f t="shared" si="8"/>
        <v>-0.15030432647033318</v>
      </c>
      <c r="O38" t="s">
        <v>54</v>
      </c>
    </row>
    <row r="39" spans="1:15" x14ac:dyDescent="0.35">
      <c r="A39" s="11">
        <v>29</v>
      </c>
      <c r="B39" s="10" t="s">
        <v>44</v>
      </c>
      <c r="C39" s="34">
        <v>1785</v>
      </c>
      <c r="D39" s="8" t="s">
        <v>272</v>
      </c>
      <c r="E39" s="7" t="str">
        <f t="shared" si="0"/>
        <v>Not Significantly Different</v>
      </c>
      <c r="G39">
        <f t="shared" si="1"/>
        <v>1785</v>
      </c>
      <c r="H39">
        <f t="shared" si="2"/>
        <v>6</v>
      </c>
      <c r="I39" t="str">
        <f t="shared" si="3"/>
        <v>+/-</v>
      </c>
      <c r="J39" t="str">
        <f t="shared" si="4"/>
        <v>314</v>
      </c>
      <c r="K39" s="1">
        <f t="shared" si="5"/>
        <v>190.88145896656536</v>
      </c>
      <c r="L39" s="1">
        <f t="shared" si="6"/>
        <v>5</v>
      </c>
      <c r="M39" s="1">
        <f t="shared" si="7"/>
        <v>191.30786979823463</v>
      </c>
      <c r="N39" s="1">
        <f t="shared" si="8"/>
        <v>2.6135882466692646E-2</v>
      </c>
      <c r="O39" t="s">
        <v>28</v>
      </c>
    </row>
    <row r="40" spans="1:15" x14ac:dyDescent="0.35">
      <c r="A40" s="11">
        <v>30</v>
      </c>
      <c r="B40" s="10" t="s">
        <v>42</v>
      </c>
      <c r="C40" s="34">
        <v>1769</v>
      </c>
      <c r="D40" s="8" t="s">
        <v>271</v>
      </c>
      <c r="E40" s="7" t="str">
        <f t="shared" si="0"/>
        <v>Not Significantly Different</v>
      </c>
      <c r="G40">
        <f t="shared" si="1"/>
        <v>1769</v>
      </c>
      <c r="H40">
        <f t="shared" si="2"/>
        <v>6</v>
      </c>
      <c r="I40" t="str">
        <f t="shared" si="3"/>
        <v>+/-</v>
      </c>
      <c r="J40" t="str">
        <f t="shared" si="4"/>
        <v>139</v>
      </c>
      <c r="K40" s="1">
        <f t="shared" si="5"/>
        <v>84.498480243161097</v>
      </c>
      <c r="L40" s="1">
        <f t="shared" si="6"/>
        <v>21</v>
      </c>
      <c r="M40" s="1">
        <f t="shared" si="7"/>
        <v>85.457374362530075</v>
      </c>
      <c r="N40" s="1">
        <f t="shared" si="8"/>
        <v>0.24573654592888744</v>
      </c>
      <c r="O40" t="s">
        <v>52</v>
      </c>
    </row>
    <row r="41" spans="1:15" x14ac:dyDescent="0.35">
      <c r="A41" s="11">
        <v>31</v>
      </c>
      <c r="B41" s="10" t="s">
        <v>50</v>
      </c>
      <c r="C41" s="34">
        <v>1767</v>
      </c>
      <c r="D41" s="8" t="s">
        <v>270</v>
      </c>
      <c r="E41" s="7" t="str">
        <f t="shared" si="0"/>
        <v>Not Significantly Different</v>
      </c>
      <c r="G41">
        <f t="shared" si="1"/>
        <v>1767</v>
      </c>
      <c r="H41">
        <f t="shared" si="2"/>
        <v>5</v>
      </c>
      <c r="I41" t="str">
        <f t="shared" si="3"/>
        <v>+/-</v>
      </c>
      <c r="J41" t="str">
        <f t="shared" si="4"/>
        <v>82</v>
      </c>
      <c r="K41" s="1">
        <f t="shared" si="5"/>
        <v>49.848024316109424</v>
      </c>
      <c r="L41" s="1">
        <f t="shared" si="6"/>
        <v>23</v>
      </c>
      <c r="M41" s="1">
        <f t="shared" si="7"/>
        <v>51.456731316254064</v>
      </c>
      <c r="N41" s="1">
        <f t="shared" si="8"/>
        <v>0.44697747819700312</v>
      </c>
      <c r="O41" t="s">
        <v>31</v>
      </c>
    </row>
    <row r="42" spans="1:15" x14ac:dyDescent="0.35">
      <c r="A42" s="11">
        <v>32</v>
      </c>
      <c r="B42" s="10" t="s">
        <v>14</v>
      </c>
      <c r="C42" s="34">
        <v>1758</v>
      </c>
      <c r="D42" s="8" t="s">
        <v>269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1758</v>
      </c>
      <c r="H42">
        <f t="shared" ref="H42:H62" si="11">LEN(TRIM(D42))</f>
        <v>6</v>
      </c>
      <c r="I42" t="str">
        <f t="shared" ref="I42:I73" si="12">IF(H42&gt;=3,MID(TRIM(D42),1,3),"NO")</f>
        <v>+/-</v>
      </c>
      <c r="J42" t="str">
        <f t="shared" ref="J42:J73" si="13">IF(TRIM(I42)="+/-",MID(TRIM(D42),4,H42-3),D42)</f>
        <v>118</v>
      </c>
      <c r="K42" s="1">
        <f t="shared" ref="K42:K73" si="14">IF(TRIM(J42)="*****",0,IF(ISERROR(VALUE(J42)),"NA",VALUE(J42/$I$4)))</f>
        <v>71.732522796352583</v>
      </c>
      <c r="L42" s="1">
        <f t="shared" ref="L42:L62" si="15">IF(AND(ISNUMBER(G42),ISNUMBER($I$6)),$I$6-G42,"N/A")</f>
        <v>32</v>
      </c>
      <c r="M42" s="1">
        <f t="shared" ref="M42:M62" si="16">IF(AND(ISNUMBER(K42),ISNUMBER($I$7)),SQRT(K42^2+($I$7)^2),"N/A")</f>
        <v>72.859621850946837</v>
      </c>
      <c r="N42" s="1">
        <f t="shared" ref="N42:N73" si="17">IF(AND(ISNUMBER(L42),ISNUMBER(M42),M42&lt;&gt;0),L42/M42,"NA")</f>
        <v>0.43920074229131001</v>
      </c>
      <c r="O42" t="s">
        <v>21</v>
      </c>
    </row>
    <row r="43" spans="1:15" x14ac:dyDescent="0.35">
      <c r="A43" s="11">
        <v>33</v>
      </c>
      <c r="B43" s="10" t="s">
        <v>38</v>
      </c>
      <c r="C43" s="34">
        <v>1757</v>
      </c>
      <c r="D43" s="8" t="s">
        <v>268</v>
      </c>
      <c r="E43" s="7" t="str">
        <f t="shared" si="9"/>
        <v>Not Significantly Different</v>
      </c>
      <c r="G43">
        <f t="shared" si="10"/>
        <v>1757</v>
      </c>
      <c r="H43">
        <f t="shared" si="11"/>
        <v>5</v>
      </c>
      <c r="I43" t="str">
        <f t="shared" si="12"/>
        <v>+/-</v>
      </c>
      <c r="J43" t="str">
        <f t="shared" si="13"/>
        <v>86</v>
      </c>
      <c r="K43" s="1">
        <f t="shared" si="14"/>
        <v>52.27963525835866</v>
      </c>
      <c r="L43" s="1">
        <f t="shared" si="15"/>
        <v>33</v>
      </c>
      <c r="M43" s="1">
        <f t="shared" si="16"/>
        <v>53.815703398550347</v>
      </c>
      <c r="N43" s="1">
        <f t="shared" si="17"/>
        <v>0.61320391476828551</v>
      </c>
      <c r="O43" t="s">
        <v>33</v>
      </c>
    </row>
    <row r="44" spans="1:15" x14ac:dyDescent="0.35">
      <c r="A44" s="11">
        <v>34</v>
      </c>
      <c r="B44" s="10" t="s">
        <v>21</v>
      </c>
      <c r="C44" s="34">
        <v>1756</v>
      </c>
      <c r="D44" s="8" t="s">
        <v>267</v>
      </c>
      <c r="E44" s="7" t="str">
        <f t="shared" si="9"/>
        <v>Not Significantly Different</v>
      </c>
      <c r="G44">
        <f t="shared" si="10"/>
        <v>1756</v>
      </c>
      <c r="H44">
        <f t="shared" si="11"/>
        <v>6</v>
      </c>
      <c r="I44" t="str">
        <f t="shared" si="12"/>
        <v>+/-</v>
      </c>
      <c r="J44" t="str">
        <f t="shared" si="13"/>
        <v>231</v>
      </c>
      <c r="K44" s="1">
        <f t="shared" si="14"/>
        <v>140.42553191489361</v>
      </c>
      <c r="L44" s="1">
        <f t="shared" si="15"/>
        <v>34</v>
      </c>
      <c r="M44" s="1">
        <f t="shared" si="16"/>
        <v>141.00460873005014</v>
      </c>
      <c r="N44" s="1">
        <f t="shared" si="17"/>
        <v>0.24112687029324101</v>
      </c>
      <c r="O44" t="s">
        <v>49</v>
      </c>
    </row>
    <row r="45" spans="1:15" x14ac:dyDescent="0.35">
      <c r="A45" s="11">
        <v>35</v>
      </c>
      <c r="B45" s="10" t="s">
        <v>16</v>
      </c>
      <c r="C45" s="34">
        <v>1754</v>
      </c>
      <c r="D45" s="8" t="s">
        <v>266</v>
      </c>
      <c r="E45" s="7" t="str">
        <f t="shared" si="9"/>
        <v>Not Significantly Different</v>
      </c>
      <c r="G45">
        <f t="shared" si="10"/>
        <v>1754</v>
      </c>
      <c r="H45">
        <f t="shared" si="11"/>
        <v>6</v>
      </c>
      <c r="I45" t="str">
        <f t="shared" si="12"/>
        <v>+/-</v>
      </c>
      <c r="J45" t="str">
        <f t="shared" si="13"/>
        <v>230</v>
      </c>
      <c r="K45" s="1">
        <f t="shared" si="14"/>
        <v>139.81762917933131</v>
      </c>
      <c r="L45" s="1">
        <f t="shared" si="15"/>
        <v>36</v>
      </c>
      <c r="M45" s="1">
        <f t="shared" si="16"/>
        <v>140.39921331283421</v>
      </c>
      <c r="N45" s="1">
        <f t="shared" si="17"/>
        <v>0.2564116931323942</v>
      </c>
      <c r="O45" t="s">
        <v>46</v>
      </c>
    </row>
    <row r="46" spans="1:15" x14ac:dyDescent="0.35">
      <c r="A46" s="11">
        <v>36</v>
      </c>
      <c r="B46" s="10" t="s">
        <v>28</v>
      </c>
      <c r="C46" s="34">
        <v>1738</v>
      </c>
      <c r="D46" s="8" t="s">
        <v>265</v>
      </c>
      <c r="E46" s="7" t="str">
        <f t="shared" si="9"/>
        <v>Not Significantly Different</v>
      </c>
      <c r="G46">
        <f t="shared" si="10"/>
        <v>1738</v>
      </c>
      <c r="H46">
        <f t="shared" si="11"/>
        <v>6</v>
      </c>
      <c r="I46" t="str">
        <f t="shared" si="12"/>
        <v>+/-</v>
      </c>
      <c r="J46" t="str">
        <f t="shared" si="13"/>
        <v>170</v>
      </c>
      <c r="K46" s="1">
        <f t="shared" si="14"/>
        <v>103.34346504559271</v>
      </c>
      <c r="L46" s="1">
        <f t="shared" si="15"/>
        <v>52</v>
      </c>
      <c r="M46" s="1">
        <f t="shared" si="16"/>
        <v>104.12896540907035</v>
      </c>
      <c r="N46" s="1">
        <f t="shared" si="17"/>
        <v>0.49938074190709708</v>
      </c>
      <c r="O46" t="s">
        <v>45</v>
      </c>
    </row>
    <row r="47" spans="1:15" x14ac:dyDescent="0.35">
      <c r="A47" s="11">
        <v>37</v>
      </c>
      <c r="B47" s="10" t="s">
        <v>49</v>
      </c>
      <c r="C47" s="34">
        <v>1736</v>
      </c>
      <c r="D47" s="8" t="s">
        <v>264</v>
      </c>
      <c r="E47" s="7" t="str">
        <f t="shared" si="9"/>
        <v>Not Significantly Different</v>
      </c>
      <c r="G47">
        <f t="shared" si="10"/>
        <v>1736</v>
      </c>
      <c r="H47">
        <f t="shared" si="11"/>
        <v>5</v>
      </c>
      <c r="I47" t="str">
        <f t="shared" si="12"/>
        <v>+/-</v>
      </c>
      <c r="J47" t="str">
        <f t="shared" si="13"/>
        <v>95</v>
      </c>
      <c r="K47" s="1">
        <f t="shared" si="14"/>
        <v>57.750759878419451</v>
      </c>
      <c r="L47" s="1">
        <f t="shared" si="15"/>
        <v>54</v>
      </c>
      <c r="M47" s="1">
        <f t="shared" si="16"/>
        <v>59.144906256317519</v>
      </c>
      <c r="N47" s="1">
        <f t="shared" si="17"/>
        <v>0.91301184528011714</v>
      </c>
      <c r="O47" t="s">
        <v>43</v>
      </c>
    </row>
    <row r="48" spans="1:15" x14ac:dyDescent="0.35">
      <c r="A48" s="11">
        <v>38</v>
      </c>
      <c r="B48" s="10" t="s">
        <v>51</v>
      </c>
      <c r="C48" s="34">
        <v>1724</v>
      </c>
      <c r="D48" s="8" t="s">
        <v>263</v>
      </c>
      <c r="E48" s="7" t="str">
        <f t="shared" si="9"/>
        <v>Not Significantly Different</v>
      </c>
      <c r="G48">
        <f t="shared" si="10"/>
        <v>1724</v>
      </c>
      <c r="H48">
        <f t="shared" si="11"/>
        <v>6</v>
      </c>
      <c r="I48" t="str">
        <f t="shared" si="12"/>
        <v>+/-</v>
      </c>
      <c r="J48" t="str">
        <f t="shared" si="13"/>
        <v>137</v>
      </c>
      <c r="K48" s="1">
        <f t="shared" si="14"/>
        <v>83.282674772036472</v>
      </c>
      <c r="L48" s="1">
        <f t="shared" si="15"/>
        <v>66</v>
      </c>
      <c r="M48" s="1">
        <f t="shared" si="16"/>
        <v>84.255406869342963</v>
      </c>
      <c r="N48" s="1">
        <f t="shared" si="17"/>
        <v>0.78333251778545088</v>
      </c>
      <c r="O48" t="s">
        <v>40</v>
      </c>
    </row>
    <row r="49" spans="1:15" x14ac:dyDescent="0.35">
      <c r="A49" s="11">
        <v>39</v>
      </c>
      <c r="B49" s="10" t="s">
        <v>53</v>
      </c>
      <c r="C49" s="34">
        <v>1719</v>
      </c>
      <c r="D49" s="8" t="s">
        <v>262</v>
      </c>
      <c r="E49" s="7" t="str">
        <f t="shared" si="9"/>
        <v>Not Significantly Different</v>
      </c>
      <c r="G49">
        <f t="shared" si="10"/>
        <v>1719</v>
      </c>
      <c r="H49">
        <f t="shared" si="11"/>
        <v>6</v>
      </c>
      <c r="I49" t="str">
        <f t="shared" si="12"/>
        <v>+/-</v>
      </c>
      <c r="J49" t="str">
        <f t="shared" si="13"/>
        <v>141</v>
      </c>
      <c r="K49" s="1">
        <f t="shared" si="14"/>
        <v>85.714285714285708</v>
      </c>
      <c r="L49" s="1">
        <f t="shared" si="15"/>
        <v>71</v>
      </c>
      <c r="M49" s="1">
        <f t="shared" si="16"/>
        <v>86.659727930821077</v>
      </c>
      <c r="N49" s="1">
        <f t="shared" si="17"/>
        <v>0.81929636401210537</v>
      </c>
      <c r="O49" t="s">
        <v>38</v>
      </c>
    </row>
    <row r="50" spans="1:15" x14ac:dyDescent="0.35">
      <c r="A50" s="11">
        <v>40</v>
      </c>
      <c r="B50" s="10" t="s">
        <v>19</v>
      </c>
      <c r="C50" s="34">
        <v>1699</v>
      </c>
      <c r="D50" s="8" t="s">
        <v>261</v>
      </c>
      <c r="E50" s="7" t="str">
        <f t="shared" si="9"/>
        <v>Not Significantly Different</v>
      </c>
      <c r="G50">
        <f t="shared" si="10"/>
        <v>1699</v>
      </c>
      <c r="H50">
        <f t="shared" si="11"/>
        <v>5</v>
      </c>
      <c r="I50" t="str">
        <f t="shared" si="12"/>
        <v>+/-</v>
      </c>
      <c r="J50" t="str">
        <f t="shared" si="13"/>
        <v>96</v>
      </c>
      <c r="K50" s="1">
        <f t="shared" si="14"/>
        <v>58.358662613981764</v>
      </c>
      <c r="L50" s="1">
        <f t="shared" si="15"/>
        <v>91</v>
      </c>
      <c r="M50" s="1">
        <f t="shared" si="16"/>
        <v>59.738623784167295</v>
      </c>
      <c r="N50" s="1">
        <f t="shared" si="17"/>
        <v>1.5233025844180561</v>
      </c>
      <c r="O50" t="s">
        <v>36</v>
      </c>
    </row>
    <row r="51" spans="1:15" x14ac:dyDescent="0.35">
      <c r="A51" s="11">
        <v>41</v>
      </c>
      <c r="B51" s="10" t="s">
        <v>18</v>
      </c>
      <c r="C51" s="34">
        <v>1685</v>
      </c>
      <c r="D51" s="8" t="s">
        <v>260</v>
      </c>
      <c r="E51" s="7" t="str">
        <f t="shared" si="9"/>
        <v>Significantly Different</v>
      </c>
      <c r="G51">
        <f t="shared" si="10"/>
        <v>1685</v>
      </c>
      <c r="H51">
        <f t="shared" si="11"/>
        <v>5</v>
      </c>
      <c r="I51" t="str">
        <f t="shared" si="12"/>
        <v>+/-</v>
      </c>
      <c r="J51" t="str">
        <f t="shared" si="13"/>
        <v>50</v>
      </c>
      <c r="K51" s="1">
        <f t="shared" si="14"/>
        <v>30.3951367781155</v>
      </c>
      <c r="L51" s="1">
        <f t="shared" si="15"/>
        <v>105</v>
      </c>
      <c r="M51" s="1">
        <f t="shared" si="16"/>
        <v>32.96716562420972</v>
      </c>
      <c r="N51" s="1">
        <f t="shared" si="17"/>
        <v>3.1849871838206303</v>
      </c>
      <c r="O51" t="s">
        <v>34</v>
      </c>
    </row>
    <row r="52" spans="1:15" x14ac:dyDescent="0.35">
      <c r="A52" s="11">
        <v>42</v>
      </c>
      <c r="B52" s="10" t="s">
        <v>22</v>
      </c>
      <c r="C52" s="34">
        <v>1677</v>
      </c>
      <c r="D52" s="8" t="s">
        <v>259</v>
      </c>
      <c r="E52" s="7" t="str">
        <f t="shared" si="9"/>
        <v>Significantly Different</v>
      </c>
      <c r="G52">
        <f t="shared" si="10"/>
        <v>1677</v>
      </c>
      <c r="H52">
        <f t="shared" si="11"/>
        <v>6</v>
      </c>
      <c r="I52" t="str">
        <f t="shared" si="12"/>
        <v>+/-</v>
      </c>
      <c r="J52" t="str">
        <f t="shared" si="13"/>
        <v>108</v>
      </c>
      <c r="K52" s="1">
        <f t="shared" si="14"/>
        <v>65.653495440729486</v>
      </c>
      <c r="L52" s="1">
        <f t="shared" si="15"/>
        <v>113</v>
      </c>
      <c r="M52" s="1">
        <f t="shared" si="16"/>
        <v>66.883115456141937</v>
      </c>
      <c r="N52" s="1">
        <f t="shared" si="17"/>
        <v>1.6895145991531875</v>
      </c>
      <c r="O52" t="s">
        <v>32</v>
      </c>
    </row>
    <row r="53" spans="1:15" x14ac:dyDescent="0.35">
      <c r="A53" s="11">
        <v>43</v>
      </c>
      <c r="B53" s="10" t="s">
        <v>36</v>
      </c>
      <c r="C53" s="34">
        <v>1628</v>
      </c>
      <c r="D53" s="8" t="s">
        <v>258</v>
      </c>
      <c r="E53" s="7" t="str">
        <f t="shared" si="9"/>
        <v>Not Significantly Different</v>
      </c>
      <c r="G53">
        <f t="shared" si="10"/>
        <v>1628</v>
      </c>
      <c r="H53">
        <f t="shared" si="11"/>
        <v>6</v>
      </c>
      <c r="I53" t="str">
        <f t="shared" si="12"/>
        <v>+/-</v>
      </c>
      <c r="J53" t="str">
        <f t="shared" si="13"/>
        <v>315</v>
      </c>
      <c r="K53" s="1">
        <f t="shared" si="14"/>
        <v>191.48936170212767</v>
      </c>
      <c r="L53" s="1">
        <f t="shared" si="15"/>
        <v>162</v>
      </c>
      <c r="M53" s="1">
        <f t="shared" si="16"/>
        <v>191.91442185156905</v>
      </c>
      <c r="N53" s="1">
        <f t="shared" si="17"/>
        <v>0.84412624354669119</v>
      </c>
      <c r="O53" t="s">
        <v>30</v>
      </c>
    </row>
    <row r="54" spans="1:15" x14ac:dyDescent="0.35">
      <c r="A54" s="11">
        <v>44</v>
      </c>
      <c r="B54" s="10" t="s">
        <v>52</v>
      </c>
      <c r="C54" s="34">
        <v>1626</v>
      </c>
      <c r="D54" s="8" t="s">
        <v>257</v>
      </c>
      <c r="E54" s="7" t="str">
        <f t="shared" si="9"/>
        <v>Not Significantly Different</v>
      </c>
      <c r="G54">
        <f t="shared" si="10"/>
        <v>1626</v>
      </c>
      <c r="H54">
        <f t="shared" si="11"/>
        <v>6</v>
      </c>
      <c r="I54" t="str">
        <f t="shared" si="12"/>
        <v>+/-</v>
      </c>
      <c r="J54" t="str">
        <f t="shared" si="13"/>
        <v>235</v>
      </c>
      <c r="K54" s="1">
        <f t="shared" si="14"/>
        <v>142.85714285714286</v>
      </c>
      <c r="L54" s="1">
        <f t="shared" si="15"/>
        <v>164</v>
      </c>
      <c r="M54" s="1">
        <f t="shared" si="16"/>
        <v>143.42640250260706</v>
      </c>
      <c r="N54" s="1">
        <f t="shared" si="17"/>
        <v>1.1434435859675067</v>
      </c>
      <c r="O54" t="s">
        <v>24</v>
      </c>
    </row>
    <row r="55" spans="1:15" x14ac:dyDescent="0.35">
      <c r="A55" s="11">
        <v>45</v>
      </c>
      <c r="B55" s="10" t="s">
        <v>33</v>
      </c>
      <c r="C55" s="34">
        <v>1594</v>
      </c>
      <c r="D55" s="8" t="s">
        <v>256</v>
      </c>
      <c r="E55" s="7" t="str">
        <f t="shared" si="9"/>
        <v>Significantly Different</v>
      </c>
      <c r="G55">
        <f t="shared" si="10"/>
        <v>1594</v>
      </c>
      <c r="H55">
        <f t="shared" si="11"/>
        <v>5</v>
      </c>
      <c r="I55" t="str">
        <f t="shared" si="12"/>
        <v>+/-</v>
      </c>
      <c r="J55" t="str">
        <f t="shared" si="13"/>
        <v>65</v>
      </c>
      <c r="K55" s="1">
        <f t="shared" si="14"/>
        <v>39.513677811550153</v>
      </c>
      <c r="L55" s="1">
        <f t="shared" si="15"/>
        <v>196</v>
      </c>
      <c r="M55" s="1">
        <f t="shared" si="16"/>
        <v>41.524696311095596</v>
      </c>
      <c r="N55" s="1">
        <f t="shared" si="17"/>
        <v>4.7200826836059937</v>
      </c>
      <c r="O55" t="s">
        <v>27</v>
      </c>
    </row>
    <row r="56" spans="1:15" x14ac:dyDescent="0.35">
      <c r="A56" s="11">
        <v>46</v>
      </c>
      <c r="B56" s="10" t="s">
        <v>37</v>
      </c>
      <c r="C56" s="34">
        <v>1585</v>
      </c>
      <c r="D56" s="8" t="s">
        <v>255</v>
      </c>
      <c r="E56" s="7" t="str">
        <f t="shared" si="9"/>
        <v>Significantly Different</v>
      </c>
      <c r="G56">
        <f t="shared" si="10"/>
        <v>1585</v>
      </c>
      <c r="H56">
        <f t="shared" si="11"/>
        <v>5</v>
      </c>
      <c r="I56" t="str">
        <f t="shared" si="12"/>
        <v>+/-</v>
      </c>
      <c r="J56" t="str">
        <f t="shared" si="13"/>
        <v>70</v>
      </c>
      <c r="K56" s="1">
        <f t="shared" si="14"/>
        <v>42.553191489361701</v>
      </c>
      <c r="L56" s="1">
        <f t="shared" si="15"/>
        <v>205</v>
      </c>
      <c r="M56" s="1">
        <f t="shared" si="16"/>
        <v>44.426836208129998</v>
      </c>
      <c r="N56" s="1">
        <f t="shared" si="17"/>
        <v>4.6143281290528968</v>
      </c>
      <c r="O56" t="s">
        <v>25</v>
      </c>
    </row>
    <row r="57" spans="1:15" x14ac:dyDescent="0.35">
      <c r="A57" s="11">
        <v>46</v>
      </c>
      <c r="B57" s="10" t="s">
        <v>40</v>
      </c>
      <c r="C57" s="34">
        <v>1585</v>
      </c>
      <c r="D57" s="8" t="s">
        <v>254</v>
      </c>
      <c r="E57" s="7" t="str">
        <f t="shared" si="9"/>
        <v>Significantly Different</v>
      </c>
      <c r="G57">
        <f t="shared" si="10"/>
        <v>1585</v>
      </c>
      <c r="H57">
        <f t="shared" si="11"/>
        <v>6</v>
      </c>
      <c r="I57" t="str">
        <f t="shared" si="12"/>
        <v>+/-</v>
      </c>
      <c r="J57" t="str">
        <f t="shared" si="13"/>
        <v>148</v>
      </c>
      <c r="K57" s="1">
        <f t="shared" si="14"/>
        <v>89.969604863221889</v>
      </c>
      <c r="L57" s="1">
        <f t="shared" si="15"/>
        <v>205</v>
      </c>
      <c r="M57" s="1">
        <f t="shared" si="16"/>
        <v>90.87078446221318</v>
      </c>
      <c r="N57" s="1">
        <f t="shared" si="17"/>
        <v>2.2559505919666094</v>
      </c>
      <c r="O57" t="s">
        <v>22</v>
      </c>
    </row>
    <row r="58" spans="1:15" x14ac:dyDescent="0.35">
      <c r="A58" s="11">
        <v>48</v>
      </c>
      <c r="B58" s="10" t="s">
        <v>56</v>
      </c>
      <c r="C58" s="34">
        <v>1571</v>
      </c>
      <c r="D58" s="8" t="s">
        <v>253</v>
      </c>
      <c r="E58" s="7" t="str">
        <f t="shared" si="9"/>
        <v>Significantly Different</v>
      </c>
      <c r="G58">
        <f t="shared" si="10"/>
        <v>1571</v>
      </c>
      <c r="H58">
        <f t="shared" si="11"/>
        <v>6</v>
      </c>
      <c r="I58" t="str">
        <f t="shared" si="12"/>
        <v>+/-</v>
      </c>
      <c r="J58" t="str">
        <f t="shared" si="13"/>
        <v>101</v>
      </c>
      <c r="K58" s="1">
        <f t="shared" si="14"/>
        <v>61.398176291793312</v>
      </c>
      <c r="L58" s="1">
        <f t="shared" si="15"/>
        <v>219</v>
      </c>
      <c r="M58" s="1">
        <f t="shared" si="16"/>
        <v>62.711288628857375</v>
      </c>
      <c r="N58" s="1">
        <f t="shared" si="17"/>
        <v>3.4921942251275069</v>
      </c>
      <c r="O58" t="s">
        <v>19</v>
      </c>
    </row>
    <row r="59" spans="1:15" x14ac:dyDescent="0.35">
      <c r="A59" s="11">
        <v>49</v>
      </c>
      <c r="B59" s="10" t="s">
        <v>59</v>
      </c>
      <c r="C59" s="34">
        <v>1505</v>
      </c>
      <c r="D59" s="8" t="s">
        <v>252</v>
      </c>
      <c r="E59" s="7" t="str">
        <f t="shared" si="9"/>
        <v>Significantly Different</v>
      </c>
      <c r="G59">
        <f t="shared" si="10"/>
        <v>1505</v>
      </c>
      <c r="H59">
        <f t="shared" si="11"/>
        <v>6</v>
      </c>
      <c r="I59" t="str">
        <f t="shared" si="12"/>
        <v>+/-</v>
      </c>
      <c r="J59" t="str">
        <f t="shared" si="13"/>
        <v>111</v>
      </c>
      <c r="K59" s="1">
        <f t="shared" si="14"/>
        <v>67.477203647416417</v>
      </c>
      <c r="L59" s="1">
        <f t="shared" si="15"/>
        <v>285</v>
      </c>
      <c r="M59" s="1">
        <f t="shared" si="16"/>
        <v>68.674177691535803</v>
      </c>
      <c r="N59" s="1">
        <f t="shared" si="17"/>
        <v>4.1500314904407904</v>
      </c>
      <c r="O59" t="s">
        <v>16</v>
      </c>
    </row>
    <row r="60" spans="1:15" x14ac:dyDescent="0.35">
      <c r="A60" s="11">
        <v>50</v>
      </c>
      <c r="B60" s="10" t="s">
        <v>25</v>
      </c>
      <c r="C60" s="34">
        <v>1446</v>
      </c>
      <c r="D60" s="8" t="s">
        <v>251</v>
      </c>
      <c r="E60" s="7" t="str">
        <f t="shared" si="9"/>
        <v>Significantly Different</v>
      </c>
      <c r="G60">
        <f t="shared" si="10"/>
        <v>1446</v>
      </c>
      <c r="H60">
        <f t="shared" si="11"/>
        <v>6</v>
      </c>
      <c r="I60" t="str">
        <f t="shared" si="12"/>
        <v>+/-</v>
      </c>
      <c r="J60" t="str">
        <f t="shared" si="13"/>
        <v>249</v>
      </c>
      <c r="K60" s="1">
        <f t="shared" si="14"/>
        <v>151.36778115501519</v>
      </c>
      <c r="L60" s="1">
        <f t="shared" si="15"/>
        <v>344</v>
      </c>
      <c r="M60" s="1">
        <f t="shared" si="16"/>
        <v>151.90515080577848</v>
      </c>
      <c r="N60" s="1">
        <f t="shared" si="17"/>
        <v>2.2645710048359615</v>
      </c>
      <c r="O60" t="s">
        <v>14</v>
      </c>
    </row>
    <row r="61" spans="1:15" x14ac:dyDescent="0.35">
      <c r="A61" s="11">
        <v>51</v>
      </c>
      <c r="B61" s="10" t="s">
        <v>15</v>
      </c>
      <c r="C61" s="34">
        <v>1220</v>
      </c>
      <c r="D61" s="8" t="s">
        <v>250</v>
      </c>
      <c r="E61" s="7" t="str">
        <f t="shared" si="9"/>
        <v>Significantly Different</v>
      </c>
      <c r="G61">
        <f t="shared" si="10"/>
        <v>1220</v>
      </c>
      <c r="H61">
        <f t="shared" si="11"/>
        <v>6</v>
      </c>
      <c r="I61" t="str">
        <f t="shared" si="12"/>
        <v>+/-</v>
      </c>
      <c r="J61" t="str">
        <f t="shared" si="13"/>
        <v>240</v>
      </c>
      <c r="K61" s="1">
        <f t="shared" si="14"/>
        <v>145.89665653495442</v>
      </c>
      <c r="L61" s="1">
        <f t="shared" si="15"/>
        <v>570</v>
      </c>
      <c r="M61" s="1">
        <f t="shared" si="16"/>
        <v>146.45410222186396</v>
      </c>
      <c r="N61" s="1">
        <f t="shared" si="17"/>
        <v>3.8920043300426266</v>
      </c>
      <c r="O61" t="s">
        <v>11</v>
      </c>
    </row>
    <row r="62" spans="1:15" ht="15" thickBot="1" x14ac:dyDescent="0.4">
      <c r="A62" s="6"/>
      <c r="B62" s="5" t="s">
        <v>9</v>
      </c>
      <c r="C62" s="33">
        <v>927</v>
      </c>
      <c r="D62" s="3" t="s">
        <v>249</v>
      </c>
      <c r="E62" s="2" t="str">
        <f t="shared" si="9"/>
        <v>Significantly Different</v>
      </c>
      <c r="G62">
        <f t="shared" si="10"/>
        <v>927</v>
      </c>
      <c r="H62">
        <f t="shared" si="11"/>
        <v>6</v>
      </c>
      <c r="I62" t="str">
        <f t="shared" si="12"/>
        <v>+/-</v>
      </c>
      <c r="J62" t="str">
        <f t="shared" si="13"/>
        <v>124</v>
      </c>
      <c r="K62" s="1">
        <f t="shared" si="14"/>
        <v>75.379939209726444</v>
      </c>
      <c r="L62" s="1">
        <f t="shared" si="15"/>
        <v>863</v>
      </c>
      <c r="M62" s="1">
        <f t="shared" si="16"/>
        <v>76.453285768472895</v>
      </c>
      <c r="N62" s="1">
        <f t="shared" si="17"/>
        <v>11.287938658561567</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44" priority="1" operator="equal">
      <formula>"OTHER ERROR"</formula>
    </cfRule>
    <cfRule type="cellIs" dxfId="243" priority="2" operator="equal">
      <formula>"Statistical Test not applicable"</formula>
    </cfRule>
    <cfRule type="cellIs" dxfId="242" priority="3" operator="equal">
      <formula>"Geography Selected"</formula>
    </cfRule>
  </conditionalFormatting>
  <conditionalFormatting sqref="E10:J62">
    <cfRule type="cellIs" dxfId="241" priority="4" operator="equal">
      <formula>"Not Significantly Different"</formula>
    </cfRule>
  </conditionalFormatting>
  <conditionalFormatting sqref="F10:J62">
    <cfRule type="cellIs" dxfId="2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5C256AF-6578-4E66-801C-3B7D78F78FDC}">
      <formula1>$O$10:$O$62</formula1>
    </dataValidation>
  </dataValidation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2E13-F8BA-49D0-B2B1-82BA3404AEF7}">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300</v>
      </c>
    </row>
    <row r="2" spans="1:16" x14ac:dyDescent="0.35">
      <c r="A2" s="25" t="s">
        <v>92</v>
      </c>
      <c r="B2" t="s">
        <v>299</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89.4</v>
      </c>
      <c r="C6" t="s">
        <v>86</v>
      </c>
      <c r="H6" s="13" t="s">
        <v>85</v>
      </c>
      <c r="I6">
        <f>VLOOKUP($B$4,$B$9:$K$62,6,FALSE)</f>
        <v>89.4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89.4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89.4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62</v>
      </c>
      <c r="C11" s="9">
        <v>94.5</v>
      </c>
      <c r="D11" s="12" t="s">
        <v>12</v>
      </c>
      <c r="E11" s="7" t="str">
        <f t="shared" si="0"/>
        <v>Significantly Different</v>
      </c>
      <c r="G11">
        <f t="shared" si="1"/>
        <v>94.5</v>
      </c>
      <c r="H11">
        <f t="shared" si="2"/>
        <v>6</v>
      </c>
      <c r="I11" t="str">
        <f t="shared" si="3"/>
        <v>+/-</v>
      </c>
      <c r="J11" t="str">
        <f t="shared" si="4"/>
        <v>0.4</v>
      </c>
      <c r="K11" s="1">
        <f t="shared" si="5"/>
        <v>0.24316109422492402</v>
      </c>
      <c r="L11" s="1">
        <f t="shared" si="6"/>
        <v>-5.0999999999999943</v>
      </c>
      <c r="M11" s="1">
        <f t="shared" si="7"/>
        <v>0.25064471888253259</v>
      </c>
      <c r="N11" s="1">
        <f t="shared" si="8"/>
        <v>-20.347526262423131</v>
      </c>
      <c r="O11" t="s">
        <v>51</v>
      </c>
    </row>
    <row r="12" spans="1:16" x14ac:dyDescent="0.35">
      <c r="A12" s="11">
        <v>1</v>
      </c>
      <c r="B12" s="10" t="s">
        <v>25</v>
      </c>
      <c r="C12" s="9">
        <v>94.5</v>
      </c>
      <c r="D12" s="8" t="s">
        <v>47</v>
      </c>
      <c r="E12" s="7" t="str">
        <f t="shared" si="0"/>
        <v>Significantly Different</v>
      </c>
      <c r="G12">
        <f t="shared" si="1"/>
        <v>94.5</v>
      </c>
      <c r="H12">
        <f t="shared" si="2"/>
        <v>6</v>
      </c>
      <c r="I12" t="str">
        <f t="shared" si="3"/>
        <v>+/-</v>
      </c>
      <c r="J12" t="str">
        <f t="shared" si="4"/>
        <v>0.5</v>
      </c>
      <c r="K12" s="1">
        <f t="shared" si="5"/>
        <v>0.303951367781155</v>
      </c>
      <c r="L12" s="1">
        <f t="shared" si="6"/>
        <v>-5.0999999999999943</v>
      </c>
      <c r="M12" s="1">
        <f t="shared" si="7"/>
        <v>0.30997079109986531</v>
      </c>
      <c r="N12" s="1">
        <f t="shared" si="8"/>
        <v>-16.453163157417933</v>
      </c>
      <c r="O12" t="s">
        <v>44</v>
      </c>
    </row>
    <row r="13" spans="1:16" x14ac:dyDescent="0.35">
      <c r="A13" s="11">
        <v>3</v>
      </c>
      <c r="B13" s="10" t="s">
        <v>55</v>
      </c>
      <c r="C13" s="9">
        <v>94.4</v>
      </c>
      <c r="D13" s="8" t="s">
        <v>47</v>
      </c>
      <c r="E13" s="7" t="str">
        <f t="shared" si="0"/>
        <v>Significantly Different</v>
      </c>
      <c r="G13">
        <f t="shared" si="1"/>
        <v>94.4</v>
      </c>
      <c r="H13">
        <f t="shared" si="2"/>
        <v>6</v>
      </c>
      <c r="I13" t="str">
        <f t="shared" si="3"/>
        <v>+/-</v>
      </c>
      <c r="J13" t="str">
        <f t="shared" si="4"/>
        <v>0.5</v>
      </c>
      <c r="K13" s="1">
        <f t="shared" si="5"/>
        <v>0.303951367781155</v>
      </c>
      <c r="L13" s="1">
        <f t="shared" si="6"/>
        <v>-5</v>
      </c>
      <c r="M13" s="1">
        <f t="shared" si="7"/>
        <v>0.30997079109986531</v>
      </c>
      <c r="N13" s="1">
        <f t="shared" si="8"/>
        <v>-16.130552115115638</v>
      </c>
      <c r="O13" t="s">
        <v>42</v>
      </c>
    </row>
    <row r="14" spans="1:16" x14ac:dyDescent="0.35">
      <c r="A14" s="11">
        <v>3</v>
      </c>
      <c r="B14" s="10" t="s">
        <v>52</v>
      </c>
      <c r="C14" s="9">
        <v>94.4</v>
      </c>
      <c r="D14" s="8" t="s">
        <v>12</v>
      </c>
      <c r="E14" s="7" t="str">
        <f t="shared" si="0"/>
        <v>Significantly Different</v>
      </c>
      <c r="G14">
        <f t="shared" si="1"/>
        <v>94.4</v>
      </c>
      <c r="H14">
        <f t="shared" si="2"/>
        <v>6</v>
      </c>
      <c r="I14" t="str">
        <f t="shared" si="3"/>
        <v>+/-</v>
      </c>
      <c r="J14" t="str">
        <f t="shared" si="4"/>
        <v>0.4</v>
      </c>
      <c r="K14" s="1">
        <f t="shared" si="5"/>
        <v>0.24316109422492402</v>
      </c>
      <c r="L14" s="1">
        <f t="shared" si="6"/>
        <v>-5</v>
      </c>
      <c r="M14" s="1">
        <f t="shared" si="7"/>
        <v>0.25064471888253259</v>
      </c>
      <c r="N14" s="1">
        <f t="shared" si="8"/>
        <v>-19.948555159238385</v>
      </c>
      <c r="O14" t="s">
        <v>58</v>
      </c>
    </row>
    <row r="15" spans="1:16" x14ac:dyDescent="0.35">
      <c r="A15" s="11">
        <v>5</v>
      </c>
      <c r="B15" s="10" t="s">
        <v>60</v>
      </c>
      <c r="C15" s="9">
        <v>94.1</v>
      </c>
      <c r="D15" s="8" t="s">
        <v>23</v>
      </c>
      <c r="E15" s="7" t="str">
        <f t="shared" si="0"/>
        <v>Significantly Different</v>
      </c>
      <c r="G15">
        <f t="shared" si="1"/>
        <v>94.1</v>
      </c>
      <c r="H15">
        <f t="shared" si="2"/>
        <v>6</v>
      </c>
      <c r="I15" t="str">
        <f t="shared" si="3"/>
        <v>+/-</v>
      </c>
      <c r="J15" t="str">
        <f t="shared" si="4"/>
        <v>0.2</v>
      </c>
      <c r="K15" s="1">
        <f t="shared" si="5"/>
        <v>0.12158054711246201</v>
      </c>
      <c r="L15" s="1">
        <f t="shared" si="6"/>
        <v>-4.6999999999999886</v>
      </c>
      <c r="M15" s="1">
        <f t="shared" si="7"/>
        <v>0.1359311840425404</v>
      </c>
      <c r="N15" s="1">
        <f t="shared" si="8"/>
        <v>-34.576319136079164</v>
      </c>
      <c r="O15" t="s">
        <v>18</v>
      </c>
    </row>
    <row r="16" spans="1:16" x14ac:dyDescent="0.35">
      <c r="A16" s="11">
        <v>6</v>
      </c>
      <c r="B16" s="10" t="s">
        <v>46</v>
      </c>
      <c r="C16" s="9">
        <v>93.6</v>
      </c>
      <c r="D16" s="8" t="s">
        <v>10</v>
      </c>
      <c r="E16" s="7" t="str">
        <f t="shared" si="0"/>
        <v>Significantly Different</v>
      </c>
      <c r="G16">
        <f t="shared" si="1"/>
        <v>93.6</v>
      </c>
      <c r="H16">
        <f t="shared" si="2"/>
        <v>6</v>
      </c>
      <c r="I16" t="str">
        <f t="shared" si="3"/>
        <v>+/-</v>
      </c>
      <c r="J16" t="str">
        <f t="shared" si="4"/>
        <v>0.6</v>
      </c>
      <c r="K16" s="1">
        <f t="shared" si="5"/>
        <v>0.36474164133738601</v>
      </c>
      <c r="L16" s="1">
        <f t="shared" si="6"/>
        <v>-4.1999999999999886</v>
      </c>
      <c r="M16" s="1">
        <f t="shared" si="7"/>
        <v>0.36977279819442066</v>
      </c>
      <c r="N16" s="1">
        <f t="shared" si="8"/>
        <v>-11.358326032927105</v>
      </c>
      <c r="O16" t="s">
        <v>59</v>
      </c>
    </row>
    <row r="17" spans="1:15" x14ac:dyDescent="0.35">
      <c r="A17" s="11">
        <v>6</v>
      </c>
      <c r="B17" s="10" t="s">
        <v>11</v>
      </c>
      <c r="C17" s="9">
        <v>93.6</v>
      </c>
      <c r="D17" s="8" t="s">
        <v>20</v>
      </c>
      <c r="E17" s="7" t="str">
        <f t="shared" si="0"/>
        <v>Significantly Different</v>
      </c>
      <c r="G17">
        <f t="shared" si="1"/>
        <v>93.6</v>
      </c>
      <c r="H17">
        <f t="shared" si="2"/>
        <v>6</v>
      </c>
      <c r="I17" t="str">
        <f t="shared" si="3"/>
        <v>+/-</v>
      </c>
      <c r="J17" t="str">
        <f t="shared" si="4"/>
        <v>0.7</v>
      </c>
      <c r="K17" s="1">
        <f t="shared" si="5"/>
        <v>0.42553191489361697</v>
      </c>
      <c r="L17" s="1">
        <f t="shared" si="6"/>
        <v>-4.1999999999999886</v>
      </c>
      <c r="M17" s="1">
        <f t="shared" si="7"/>
        <v>0.42985214661796195</v>
      </c>
      <c r="N17" s="1">
        <f t="shared" si="8"/>
        <v>-9.7708015024356882</v>
      </c>
      <c r="O17" t="s">
        <v>53</v>
      </c>
    </row>
    <row r="18" spans="1:15" x14ac:dyDescent="0.35">
      <c r="A18" s="11">
        <v>8</v>
      </c>
      <c r="B18" s="10" t="s">
        <v>44</v>
      </c>
      <c r="C18" s="9">
        <v>93.3</v>
      </c>
      <c r="D18" s="8" t="s">
        <v>10</v>
      </c>
      <c r="E18" s="7" t="str">
        <f t="shared" si="0"/>
        <v>Significantly Different</v>
      </c>
      <c r="G18">
        <f t="shared" si="1"/>
        <v>93.3</v>
      </c>
      <c r="H18">
        <f t="shared" si="2"/>
        <v>6</v>
      </c>
      <c r="I18" t="str">
        <f t="shared" si="3"/>
        <v>+/-</v>
      </c>
      <c r="J18" t="str">
        <f t="shared" si="4"/>
        <v>0.6</v>
      </c>
      <c r="K18" s="1">
        <f t="shared" si="5"/>
        <v>0.36474164133738601</v>
      </c>
      <c r="L18" s="1">
        <f t="shared" si="6"/>
        <v>-3.8999999999999915</v>
      </c>
      <c r="M18" s="1">
        <f t="shared" si="7"/>
        <v>0.36977279819442066</v>
      </c>
      <c r="N18" s="1">
        <f t="shared" si="8"/>
        <v>-10.547017030575173</v>
      </c>
      <c r="O18" t="s">
        <v>48</v>
      </c>
    </row>
    <row r="19" spans="1:15" x14ac:dyDescent="0.35">
      <c r="A19" s="11">
        <v>8</v>
      </c>
      <c r="B19" s="10" t="s">
        <v>65</v>
      </c>
      <c r="C19" s="9">
        <v>93.3</v>
      </c>
      <c r="D19" s="8" t="s">
        <v>41</v>
      </c>
      <c r="E19" s="7" t="str">
        <f t="shared" si="0"/>
        <v>Significantly Different</v>
      </c>
      <c r="G19">
        <f t="shared" si="1"/>
        <v>93.3</v>
      </c>
      <c r="H19">
        <f t="shared" si="2"/>
        <v>6</v>
      </c>
      <c r="I19" t="str">
        <f t="shared" si="3"/>
        <v>+/-</v>
      </c>
      <c r="J19" t="str">
        <f t="shared" si="4"/>
        <v>0.3</v>
      </c>
      <c r="K19" s="1">
        <f t="shared" si="5"/>
        <v>0.18237082066869301</v>
      </c>
      <c r="L19" s="1">
        <f t="shared" si="6"/>
        <v>-3.8999999999999915</v>
      </c>
      <c r="M19" s="1">
        <f t="shared" si="7"/>
        <v>0.19223572402239389</v>
      </c>
      <c r="N19" s="1">
        <f t="shared" si="8"/>
        <v>-20.287592328810192</v>
      </c>
      <c r="O19" t="s">
        <v>15</v>
      </c>
    </row>
    <row r="20" spans="1:15" x14ac:dyDescent="0.35">
      <c r="A20" s="11">
        <v>8</v>
      </c>
      <c r="B20" s="10" t="s">
        <v>14</v>
      </c>
      <c r="C20" s="9">
        <v>93.3</v>
      </c>
      <c r="D20" s="12" t="s">
        <v>23</v>
      </c>
      <c r="E20" s="7" t="str">
        <f t="shared" si="0"/>
        <v>Significantly Different</v>
      </c>
      <c r="G20">
        <f t="shared" si="1"/>
        <v>93.3</v>
      </c>
      <c r="H20">
        <f t="shared" si="2"/>
        <v>6</v>
      </c>
      <c r="I20" t="str">
        <f t="shared" si="3"/>
        <v>+/-</v>
      </c>
      <c r="J20" t="str">
        <f t="shared" si="4"/>
        <v>0.2</v>
      </c>
      <c r="K20" s="1">
        <f t="shared" si="5"/>
        <v>0.12158054711246201</v>
      </c>
      <c r="L20" s="1">
        <f t="shared" si="6"/>
        <v>-3.8999999999999915</v>
      </c>
      <c r="M20" s="1">
        <f t="shared" si="7"/>
        <v>0.1359311840425404</v>
      </c>
      <c r="N20" s="1">
        <f t="shared" si="8"/>
        <v>-28.69098821929974</v>
      </c>
      <c r="O20" t="s">
        <v>37</v>
      </c>
    </row>
    <row r="21" spans="1:15" x14ac:dyDescent="0.35">
      <c r="A21" s="11">
        <v>11</v>
      </c>
      <c r="B21" s="10" t="s">
        <v>27</v>
      </c>
      <c r="C21" s="9">
        <v>93.2</v>
      </c>
      <c r="D21" s="8" t="s">
        <v>41</v>
      </c>
      <c r="E21" s="7" t="str">
        <f t="shared" si="0"/>
        <v>Significantly Different</v>
      </c>
      <c r="G21">
        <f t="shared" si="1"/>
        <v>93.2</v>
      </c>
      <c r="H21">
        <f t="shared" si="2"/>
        <v>6</v>
      </c>
      <c r="I21" t="str">
        <f t="shared" si="3"/>
        <v>+/-</v>
      </c>
      <c r="J21" t="str">
        <f t="shared" si="4"/>
        <v>0.3</v>
      </c>
      <c r="K21" s="1">
        <f t="shared" si="5"/>
        <v>0.18237082066869301</v>
      </c>
      <c r="L21" s="1">
        <f t="shared" si="6"/>
        <v>-3.7999999999999972</v>
      </c>
      <c r="M21" s="1">
        <f t="shared" si="7"/>
        <v>0.19223572402239389</v>
      </c>
      <c r="N21" s="1">
        <f t="shared" si="8"/>
        <v>-19.767397653712525</v>
      </c>
      <c r="O21" t="s">
        <v>29</v>
      </c>
    </row>
    <row r="22" spans="1:15" x14ac:dyDescent="0.35">
      <c r="A22" s="11">
        <v>12</v>
      </c>
      <c r="B22" s="10" t="s">
        <v>32</v>
      </c>
      <c r="C22" s="9">
        <v>93.1</v>
      </c>
      <c r="D22" s="8" t="s">
        <v>10</v>
      </c>
      <c r="E22" s="7" t="str">
        <f t="shared" si="0"/>
        <v>Significantly Different</v>
      </c>
      <c r="G22">
        <f t="shared" si="1"/>
        <v>93.1</v>
      </c>
      <c r="H22">
        <f t="shared" si="2"/>
        <v>6</v>
      </c>
      <c r="I22" t="str">
        <f t="shared" si="3"/>
        <v>+/-</v>
      </c>
      <c r="J22" t="str">
        <f t="shared" si="4"/>
        <v>0.6</v>
      </c>
      <c r="K22" s="1">
        <f t="shared" si="5"/>
        <v>0.36474164133738601</v>
      </c>
      <c r="L22" s="1">
        <f t="shared" si="6"/>
        <v>-3.6999999999999886</v>
      </c>
      <c r="M22" s="1">
        <f t="shared" si="7"/>
        <v>0.36977279819442066</v>
      </c>
      <c r="N22" s="1">
        <f t="shared" si="8"/>
        <v>-10.006144362340541</v>
      </c>
      <c r="O22" t="s">
        <v>13</v>
      </c>
    </row>
    <row r="23" spans="1:15" x14ac:dyDescent="0.35">
      <c r="A23" s="11">
        <v>13</v>
      </c>
      <c r="B23" s="10" t="s">
        <v>13</v>
      </c>
      <c r="C23" s="9">
        <v>92.9</v>
      </c>
      <c r="D23" s="8" t="s">
        <v>47</v>
      </c>
      <c r="E23" s="7" t="str">
        <f t="shared" si="0"/>
        <v>Significantly Different</v>
      </c>
      <c r="G23">
        <f t="shared" si="1"/>
        <v>92.9</v>
      </c>
      <c r="H23">
        <f t="shared" si="2"/>
        <v>6</v>
      </c>
      <c r="I23" t="str">
        <f t="shared" si="3"/>
        <v>+/-</v>
      </c>
      <c r="J23" t="str">
        <f t="shared" si="4"/>
        <v>0.5</v>
      </c>
      <c r="K23" s="1">
        <f t="shared" si="5"/>
        <v>0.303951367781155</v>
      </c>
      <c r="L23" s="1">
        <f t="shared" si="6"/>
        <v>-3.5</v>
      </c>
      <c r="M23" s="1">
        <f t="shared" si="7"/>
        <v>0.30997079109986531</v>
      </c>
      <c r="N23" s="1">
        <f t="shared" si="8"/>
        <v>-11.291386480580947</v>
      </c>
      <c r="O23" t="s">
        <v>67</v>
      </c>
    </row>
    <row r="24" spans="1:15" x14ac:dyDescent="0.35">
      <c r="A24" s="11">
        <v>14</v>
      </c>
      <c r="B24" s="10" t="s">
        <v>15</v>
      </c>
      <c r="C24" s="9">
        <v>92.8</v>
      </c>
      <c r="D24" s="8" t="s">
        <v>106</v>
      </c>
      <c r="E24" s="7" t="str">
        <f t="shared" si="0"/>
        <v>Significantly Different</v>
      </c>
      <c r="G24">
        <f t="shared" si="1"/>
        <v>92.8</v>
      </c>
      <c r="H24">
        <f t="shared" si="2"/>
        <v>6</v>
      </c>
      <c r="I24" t="str">
        <f t="shared" si="3"/>
        <v>+/-</v>
      </c>
      <c r="J24" t="str">
        <f t="shared" si="4"/>
        <v>0.9</v>
      </c>
      <c r="K24" s="1">
        <f t="shared" si="5"/>
        <v>0.54711246200607899</v>
      </c>
      <c r="L24" s="1">
        <f t="shared" si="6"/>
        <v>-3.3999999999999915</v>
      </c>
      <c r="M24" s="1">
        <f t="shared" si="7"/>
        <v>0.55047933970440222</v>
      </c>
      <c r="N24" s="1">
        <f t="shared" si="8"/>
        <v>-6.1764352533661517</v>
      </c>
      <c r="O24" t="s">
        <v>50</v>
      </c>
    </row>
    <row r="25" spans="1:15" x14ac:dyDescent="0.35">
      <c r="A25" s="11">
        <v>15</v>
      </c>
      <c r="B25" s="10" t="s">
        <v>59</v>
      </c>
      <c r="C25" s="9">
        <v>92.4</v>
      </c>
      <c r="D25" s="8" t="s">
        <v>41</v>
      </c>
      <c r="E25" s="7" t="str">
        <f t="shared" si="0"/>
        <v>Significantly Different</v>
      </c>
      <c r="G25">
        <f t="shared" si="1"/>
        <v>92.4</v>
      </c>
      <c r="H25">
        <f t="shared" si="2"/>
        <v>6</v>
      </c>
      <c r="I25" t="str">
        <f t="shared" si="3"/>
        <v>+/-</v>
      </c>
      <c r="J25" t="str">
        <f t="shared" si="4"/>
        <v>0.3</v>
      </c>
      <c r="K25" s="1">
        <f t="shared" si="5"/>
        <v>0.18237082066869301</v>
      </c>
      <c r="L25" s="1">
        <f t="shared" si="6"/>
        <v>-3</v>
      </c>
      <c r="M25" s="1">
        <f t="shared" si="7"/>
        <v>0.19223572402239389</v>
      </c>
      <c r="N25" s="1">
        <f t="shared" si="8"/>
        <v>-15.605840252930951</v>
      </c>
      <c r="O25" t="s">
        <v>66</v>
      </c>
    </row>
    <row r="26" spans="1:15" x14ac:dyDescent="0.35">
      <c r="A26" s="11">
        <v>16</v>
      </c>
      <c r="B26" s="10" t="s">
        <v>19</v>
      </c>
      <c r="C26" s="9">
        <v>92.3</v>
      </c>
      <c r="D26" s="8" t="s">
        <v>23</v>
      </c>
      <c r="E26" s="7" t="str">
        <f t="shared" si="0"/>
        <v>Significantly Different</v>
      </c>
      <c r="G26">
        <f t="shared" si="1"/>
        <v>92.3</v>
      </c>
      <c r="H26">
        <f t="shared" si="2"/>
        <v>6</v>
      </c>
      <c r="I26" t="str">
        <f t="shared" si="3"/>
        <v>+/-</v>
      </c>
      <c r="J26" t="str">
        <f t="shared" si="4"/>
        <v>0.2</v>
      </c>
      <c r="K26" s="1">
        <f t="shared" si="5"/>
        <v>0.12158054711246201</v>
      </c>
      <c r="L26" s="1">
        <f t="shared" si="6"/>
        <v>-2.8999999999999915</v>
      </c>
      <c r="M26" s="1">
        <f t="shared" si="7"/>
        <v>0.1359311840425404</v>
      </c>
      <c r="N26" s="1">
        <f t="shared" si="8"/>
        <v>-21.334324573325432</v>
      </c>
      <c r="O26" t="s">
        <v>65</v>
      </c>
    </row>
    <row r="27" spans="1:15" x14ac:dyDescent="0.35">
      <c r="A27" s="11">
        <v>17</v>
      </c>
      <c r="B27" s="10" t="s">
        <v>54</v>
      </c>
      <c r="C27" s="9">
        <v>92.2</v>
      </c>
      <c r="D27" s="8" t="s">
        <v>12</v>
      </c>
      <c r="E27" s="7" t="str">
        <f t="shared" si="0"/>
        <v>Significantly Different</v>
      </c>
      <c r="G27">
        <f t="shared" si="1"/>
        <v>92.2</v>
      </c>
      <c r="H27">
        <f t="shared" si="2"/>
        <v>6</v>
      </c>
      <c r="I27" t="str">
        <f t="shared" si="3"/>
        <v>+/-</v>
      </c>
      <c r="J27" t="str">
        <f t="shared" si="4"/>
        <v>0.4</v>
      </c>
      <c r="K27" s="1">
        <f t="shared" si="5"/>
        <v>0.24316109422492402</v>
      </c>
      <c r="L27" s="1">
        <f t="shared" si="6"/>
        <v>-2.7999999999999972</v>
      </c>
      <c r="M27" s="1">
        <f t="shared" si="7"/>
        <v>0.25064471888253259</v>
      </c>
      <c r="N27" s="1">
        <f t="shared" si="8"/>
        <v>-11.171190889173484</v>
      </c>
      <c r="O27" t="s">
        <v>63</v>
      </c>
    </row>
    <row r="28" spans="1:15" x14ac:dyDescent="0.35">
      <c r="A28" s="11">
        <v>18</v>
      </c>
      <c r="B28" s="10" t="s">
        <v>61</v>
      </c>
      <c r="C28" s="9">
        <v>92</v>
      </c>
      <c r="D28" s="8" t="s">
        <v>23</v>
      </c>
      <c r="E28" s="7" t="str">
        <f t="shared" si="0"/>
        <v>Significantly Different</v>
      </c>
      <c r="G28">
        <f t="shared" si="1"/>
        <v>92</v>
      </c>
      <c r="H28">
        <f t="shared" si="2"/>
        <v>6</v>
      </c>
      <c r="I28" t="str">
        <f t="shared" si="3"/>
        <v>+/-</v>
      </c>
      <c r="J28" t="str">
        <f t="shared" si="4"/>
        <v>0.2</v>
      </c>
      <c r="K28" s="1">
        <f t="shared" si="5"/>
        <v>0.12158054711246201</v>
      </c>
      <c r="L28" s="1">
        <f t="shared" si="6"/>
        <v>-2.5999999999999943</v>
      </c>
      <c r="M28" s="1">
        <f t="shared" si="7"/>
        <v>0.1359311840425404</v>
      </c>
      <c r="N28" s="1">
        <f t="shared" si="8"/>
        <v>-19.127325479533159</v>
      </c>
      <c r="O28" t="s">
        <v>64</v>
      </c>
    </row>
    <row r="29" spans="1:15" x14ac:dyDescent="0.35">
      <c r="A29" s="11">
        <v>19</v>
      </c>
      <c r="B29" s="10" t="s">
        <v>63</v>
      </c>
      <c r="C29" s="9">
        <v>91.9</v>
      </c>
      <c r="D29" s="8" t="s">
        <v>41</v>
      </c>
      <c r="E29" s="7" t="str">
        <f t="shared" si="0"/>
        <v>Significantly Different</v>
      </c>
      <c r="G29">
        <f t="shared" si="1"/>
        <v>91.9</v>
      </c>
      <c r="H29">
        <f t="shared" si="2"/>
        <v>6</v>
      </c>
      <c r="I29" t="str">
        <f t="shared" si="3"/>
        <v>+/-</v>
      </c>
      <c r="J29" t="str">
        <f t="shared" si="4"/>
        <v>0.3</v>
      </c>
      <c r="K29" s="1">
        <f t="shared" si="5"/>
        <v>0.18237082066869301</v>
      </c>
      <c r="L29" s="1">
        <f t="shared" si="6"/>
        <v>-2.5</v>
      </c>
      <c r="M29" s="1">
        <f t="shared" si="7"/>
        <v>0.19223572402239389</v>
      </c>
      <c r="N29" s="1">
        <f t="shared" si="8"/>
        <v>-13.00486687744246</v>
      </c>
      <c r="O29" t="s">
        <v>39</v>
      </c>
    </row>
    <row r="30" spans="1:15" x14ac:dyDescent="0.35">
      <c r="A30" s="11">
        <v>19</v>
      </c>
      <c r="B30" s="10" t="s">
        <v>40</v>
      </c>
      <c r="C30" s="9">
        <v>91.9</v>
      </c>
      <c r="D30" s="8" t="s">
        <v>41</v>
      </c>
      <c r="E30" s="7" t="str">
        <f t="shared" si="0"/>
        <v>Significantly Different</v>
      </c>
      <c r="G30">
        <f t="shared" si="1"/>
        <v>91.9</v>
      </c>
      <c r="H30">
        <f t="shared" si="2"/>
        <v>6</v>
      </c>
      <c r="I30" t="str">
        <f t="shared" si="3"/>
        <v>+/-</v>
      </c>
      <c r="J30" t="str">
        <f t="shared" si="4"/>
        <v>0.3</v>
      </c>
      <c r="K30" s="1">
        <f t="shared" si="5"/>
        <v>0.18237082066869301</v>
      </c>
      <c r="L30" s="1">
        <f t="shared" si="6"/>
        <v>-2.5</v>
      </c>
      <c r="M30" s="1">
        <f t="shared" si="7"/>
        <v>0.19223572402239389</v>
      </c>
      <c r="N30" s="1">
        <f t="shared" si="8"/>
        <v>-13.00486687744246</v>
      </c>
      <c r="O30" t="s">
        <v>62</v>
      </c>
    </row>
    <row r="31" spans="1:15" x14ac:dyDescent="0.35">
      <c r="A31" s="11">
        <v>19</v>
      </c>
      <c r="B31" s="10" t="s">
        <v>38</v>
      </c>
      <c r="C31" s="9">
        <v>91.9</v>
      </c>
      <c r="D31" s="8" t="s">
        <v>23</v>
      </c>
      <c r="E31" s="7" t="str">
        <f t="shared" si="0"/>
        <v>Significantly Different</v>
      </c>
      <c r="G31">
        <f t="shared" si="1"/>
        <v>91.9</v>
      </c>
      <c r="H31">
        <f t="shared" si="2"/>
        <v>6</v>
      </c>
      <c r="I31" t="str">
        <f t="shared" si="3"/>
        <v>+/-</v>
      </c>
      <c r="J31" t="str">
        <f t="shared" si="4"/>
        <v>0.2</v>
      </c>
      <c r="K31" s="1">
        <f t="shared" si="5"/>
        <v>0.12158054711246201</v>
      </c>
      <c r="L31" s="1">
        <f t="shared" si="6"/>
        <v>-2.5</v>
      </c>
      <c r="M31" s="1">
        <f t="shared" si="7"/>
        <v>0.1359311840425404</v>
      </c>
      <c r="N31" s="1">
        <f t="shared" si="8"/>
        <v>-18.39165911493577</v>
      </c>
      <c r="O31" t="s">
        <v>26</v>
      </c>
    </row>
    <row r="32" spans="1:15" x14ac:dyDescent="0.35">
      <c r="A32" s="11">
        <v>22</v>
      </c>
      <c r="B32" s="10" t="s">
        <v>45</v>
      </c>
      <c r="C32" s="9">
        <v>91.7</v>
      </c>
      <c r="D32" s="8" t="s">
        <v>23</v>
      </c>
      <c r="E32" s="7" t="str">
        <f t="shared" si="0"/>
        <v>Significantly Different</v>
      </c>
      <c r="G32">
        <f t="shared" si="1"/>
        <v>91.7</v>
      </c>
      <c r="H32">
        <f t="shared" si="2"/>
        <v>6</v>
      </c>
      <c r="I32" t="str">
        <f t="shared" si="3"/>
        <v>+/-</v>
      </c>
      <c r="J32" t="str">
        <f t="shared" si="4"/>
        <v>0.2</v>
      </c>
      <c r="K32" s="1">
        <f t="shared" si="5"/>
        <v>0.12158054711246201</v>
      </c>
      <c r="L32" s="1">
        <f t="shared" si="6"/>
        <v>-2.2999999999999972</v>
      </c>
      <c r="M32" s="1">
        <f t="shared" si="7"/>
        <v>0.1359311840425404</v>
      </c>
      <c r="N32" s="1">
        <f t="shared" si="8"/>
        <v>-16.920326385740889</v>
      </c>
      <c r="O32" t="s">
        <v>56</v>
      </c>
    </row>
    <row r="33" spans="1:15" x14ac:dyDescent="0.35">
      <c r="A33" s="11">
        <v>23</v>
      </c>
      <c r="B33" s="10" t="s">
        <v>57</v>
      </c>
      <c r="C33" s="9">
        <v>91.6</v>
      </c>
      <c r="D33" s="8" t="s">
        <v>23</v>
      </c>
      <c r="E33" s="7" t="str">
        <f t="shared" si="0"/>
        <v>Significantly Different</v>
      </c>
      <c r="G33">
        <f t="shared" si="1"/>
        <v>91.6</v>
      </c>
      <c r="H33">
        <f t="shared" si="2"/>
        <v>6</v>
      </c>
      <c r="I33" t="str">
        <f t="shared" si="3"/>
        <v>+/-</v>
      </c>
      <c r="J33" t="str">
        <f t="shared" si="4"/>
        <v>0.2</v>
      </c>
      <c r="K33" s="1">
        <f t="shared" si="5"/>
        <v>0.12158054711246201</v>
      </c>
      <c r="L33" s="1">
        <f t="shared" si="6"/>
        <v>-2.1999999999999886</v>
      </c>
      <c r="M33" s="1">
        <f t="shared" si="7"/>
        <v>0.1359311840425404</v>
      </c>
      <c r="N33" s="1">
        <f t="shared" si="8"/>
        <v>-16.184660021143394</v>
      </c>
      <c r="O33" t="s">
        <v>61</v>
      </c>
    </row>
    <row r="34" spans="1:15" x14ac:dyDescent="0.35">
      <c r="A34" s="11">
        <v>24</v>
      </c>
      <c r="B34" s="10" t="s">
        <v>48</v>
      </c>
      <c r="C34" s="9">
        <v>91.4</v>
      </c>
      <c r="D34" s="8" t="s">
        <v>10</v>
      </c>
      <c r="E34" s="7" t="str">
        <f t="shared" si="0"/>
        <v>Significantly Different</v>
      </c>
      <c r="G34">
        <f t="shared" si="1"/>
        <v>91.4</v>
      </c>
      <c r="H34">
        <f t="shared" si="2"/>
        <v>6</v>
      </c>
      <c r="I34" t="str">
        <f t="shared" si="3"/>
        <v>+/-</v>
      </c>
      <c r="J34" t="str">
        <f t="shared" si="4"/>
        <v>0.6</v>
      </c>
      <c r="K34" s="1">
        <f t="shared" si="5"/>
        <v>0.36474164133738601</v>
      </c>
      <c r="L34" s="1">
        <f t="shared" si="6"/>
        <v>-2</v>
      </c>
      <c r="M34" s="1">
        <f t="shared" si="7"/>
        <v>0.36977279819442066</v>
      </c>
      <c r="N34" s="1">
        <f t="shared" si="8"/>
        <v>-5.4087266823462548</v>
      </c>
      <c r="O34" t="s">
        <v>60</v>
      </c>
    </row>
    <row r="35" spans="1:15" x14ac:dyDescent="0.35">
      <c r="A35" s="11">
        <v>24</v>
      </c>
      <c r="B35" s="10" t="s">
        <v>22</v>
      </c>
      <c r="C35" s="9">
        <v>91.4</v>
      </c>
      <c r="D35" s="8" t="s">
        <v>23</v>
      </c>
      <c r="E35" s="7" t="str">
        <f t="shared" si="0"/>
        <v>Significantly Different</v>
      </c>
      <c r="G35">
        <f t="shared" si="1"/>
        <v>91.4</v>
      </c>
      <c r="H35">
        <f t="shared" si="2"/>
        <v>6</v>
      </c>
      <c r="I35" t="str">
        <f t="shared" si="3"/>
        <v>+/-</v>
      </c>
      <c r="J35" t="str">
        <f t="shared" si="4"/>
        <v>0.2</v>
      </c>
      <c r="K35" s="1">
        <f t="shared" si="5"/>
        <v>0.12158054711246201</v>
      </c>
      <c r="L35" s="1">
        <f t="shared" si="6"/>
        <v>-2</v>
      </c>
      <c r="M35" s="1">
        <f t="shared" si="7"/>
        <v>0.1359311840425404</v>
      </c>
      <c r="N35" s="1">
        <f t="shared" si="8"/>
        <v>-14.713327291948618</v>
      </c>
      <c r="O35" t="s">
        <v>35</v>
      </c>
    </row>
    <row r="36" spans="1:15" x14ac:dyDescent="0.35">
      <c r="A36" s="11">
        <v>26</v>
      </c>
      <c r="B36" s="10" t="s">
        <v>67</v>
      </c>
      <c r="C36" s="9">
        <v>91.3</v>
      </c>
      <c r="D36" s="8" t="s">
        <v>10</v>
      </c>
      <c r="E36" s="7" t="str">
        <f t="shared" si="0"/>
        <v>Significantly Different</v>
      </c>
      <c r="G36">
        <f t="shared" si="1"/>
        <v>91.3</v>
      </c>
      <c r="H36">
        <f t="shared" si="2"/>
        <v>6</v>
      </c>
      <c r="I36" t="str">
        <f t="shared" si="3"/>
        <v>+/-</v>
      </c>
      <c r="J36" t="str">
        <f t="shared" si="4"/>
        <v>0.6</v>
      </c>
      <c r="K36" s="1">
        <f t="shared" si="5"/>
        <v>0.36474164133738601</v>
      </c>
      <c r="L36" s="1">
        <f t="shared" si="6"/>
        <v>-1.8999999999999915</v>
      </c>
      <c r="M36" s="1">
        <f t="shared" si="7"/>
        <v>0.36977279819442066</v>
      </c>
      <c r="N36" s="1">
        <f t="shared" si="8"/>
        <v>-5.1382903482289191</v>
      </c>
      <c r="O36" t="s">
        <v>57</v>
      </c>
    </row>
    <row r="37" spans="1:15" x14ac:dyDescent="0.35">
      <c r="A37" s="11">
        <v>27</v>
      </c>
      <c r="B37" s="10" t="s">
        <v>53</v>
      </c>
      <c r="C37" s="9">
        <v>91.1</v>
      </c>
      <c r="D37" s="8" t="s">
        <v>12</v>
      </c>
      <c r="E37" s="7" t="str">
        <f t="shared" si="0"/>
        <v>Significantly Different</v>
      </c>
      <c r="G37">
        <f t="shared" si="1"/>
        <v>91.1</v>
      </c>
      <c r="H37">
        <f t="shared" si="2"/>
        <v>6</v>
      </c>
      <c r="I37" t="str">
        <f t="shared" si="3"/>
        <v>+/-</v>
      </c>
      <c r="J37" t="str">
        <f t="shared" si="4"/>
        <v>0.4</v>
      </c>
      <c r="K37" s="1">
        <f t="shared" si="5"/>
        <v>0.24316109422492402</v>
      </c>
      <c r="L37" s="1">
        <f t="shared" si="6"/>
        <v>-1.6999999999999886</v>
      </c>
      <c r="M37" s="1">
        <f t="shared" si="7"/>
        <v>0.25064471888253259</v>
      </c>
      <c r="N37" s="1">
        <f t="shared" si="8"/>
        <v>-6.7825087541410056</v>
      </c>
      <c r="O37" t="s">
        <v>55</v>
      </c>
    </row>
    <row r="38" spans="1:15" x14ac:dyDescent="0.35">
      <c r="A38" s="11">
        <v>27</v>
      </c>
      <c r="B38" s="10" t="s">
        <v>26</v>
      </c>
      <c r="C38" s="9">
        <v>91.1</v>
      </c>
      <c r="D38" s="8" t="s">
        <v>41</v>
      </c>
      <c r="E38" s="7" t="str">
        <f t="shared" si="0"/>
        <v>Significantly Different</v>
      </c>
      <c r="G38">
        <f t="shared" si="1"/>
        <v>91.1</v>
      </c>
      <c r="H38">
        <f t="shared" si="2"/>
        <v>6</v>
      </c>
      <c r="I38" t="str">
        <f t="shared" si="3"/>
        <v>+/-</v>
      </c>
      <c r="J38" t="str">
        <f t="shared" si="4"/>
        <v>0.3</v>
      </c>
      <c r="K38" s="1">
        <f t="shared" si="5"/>
        <v>0.18237082066869301</v>
      </c>
      <c r="L38" s="1">
        <f t="shared" si="6"/>
        <v>-1.6999999999999886</v>
      </c>
      <c r="M38" s="1">
        <f t="shared" si="7"/>
        <v>0.19223572402239389</v>
      </c>
      <c r="N38" s="1">
        <f t="shared" si="8"/>
        <v>-8.8433094766608136</v>
      </c>
      <c r="O38" t="s">
        <v>54</v>
      </c>
    </row>
    <row r="39" spans="1:15" x14ac:dyDescent="0.35">
      <c r="A39" s="11">
        <v>27</v>
      </c>
      <c r="B39" s="10" t="s">
        <v>56</v>
      </c>
      <c r="C39" s="9">
        <v>91.1</v>
      </c>
      <c r="D39" s="8" t="s">
        <v>41</v>
      </c>
      <c r="E39" s="7" t="str">
        <f t="shared" si="0"/>
        <v>Significantly Different</v>
      </c>
      <c r="G39">
        <f t="shared" si="1"/>
        <v>91.1</v>
      </c>
      <c r="H39">
        <f t="shared" si="2"/>
        <v>6</v>
      </c>
      <c r="I39" t="str">
        <f t="shared" si="3"/>
        <v>+/-</v>
      </c>
      <c r="J39" t="str">
        <f t="shared" si="4"/>
        <v>0.3</v>
      </c>
      <c r="K39" s="1">
        <f t="shared" si="5"/>
        <v>0.18237082066869301</v>
      </c>
      <c r="L39" s="1">
        <f t="shared" si="6"/>
        <v>-1.6999999999999886</v>
      </c>
      <c r="M39" s="1">
        <f t="shared" si="7"/>
        <v>0.19223572402239389</v>
      </c>
      <c r="N39" s="1">
        <f t="shared" si="8"/>
        <v>-8.8433094766608136</v>
      </c>
      <c r="O39" t="s">
        <v>28</v>
      </c>
    </row>
    <row r="40" spans="1:15" x14ac:dyDescent="0.35">
      <c r="A40" s="11">
        <v>30</v>
      </c>
      <c r="B40" s="10" t="s">
        <v>31</v>
      </c>
      <c r="C40" s="9">
        <v>91</v>
      </c>
      <c r="D40" s="8" t="s">
        <v>23</v>
      </c>
      <c r="E40" s="7" t="str">
        <f t="shared" si="0"/>
        <v>Significantly Different</v>
      </c>
      <c r="G40">
        <f t="shared" si="1"/>
        <v>91</v>
      </c>
      <c r="H40">
        <f t="shared" si="2"/>
        <v>6</v>
      </c>
      <c r="I40" t="str">
        <f t="shared" si="3"/>
        <v>+/-</v>
      </c>
      <c r="J40" t="str">
        <f t="shared" si="4"/>
        <v>0.2</v>
      </c>
      <c r="K40" s="1">
        <f t="shared" si="5"/>
        <v>0.12158054711246201</v>
      </c>
      <c r="L40" s="1">
        <f t="shared" si="6"/>
        <v>-1.5999999999999943</v>
      </c>
      <c r="M40" s="1">
        <f t="shared" si="7"/>
        <v>0.1359311840425404</v>
      </c>
      <c r="N40" s="1">
        <f t="shared" si="8"/>
        <v>-11.770661833558853</v>
      </c>
      <c r="O40" t="s">
        <v>52</v>
      </c>
    </row>
    <row r="41" spans="1:15" x14ac:dyDescent="0.35">
      <c r="A41" s="11">
        <v>31</v>
      </c>
      <c r="B41" s="10" t="s">
        <v>66</v>
      </c>
      <c r="C41" s="9">
        <v>90.6</v>
      </c>
      <c r="D41" s="8" t="s">
        <v>41</v>
      </c>
      <c r="E41" s="7" t="str">
        <f t="shared" si="0"/>
        <v>Significantly Different</v>
      </c>
      <c r="G41">
        <f t="shared" si="1"/>
        <v>90.6</v>
      </c>
      <c r="H41">
        <f t="shared" si="2"/>
        <v>6</v>
      </c>
      <c r="I41" t="str">
        <f t="shared" si="3"/>
        <v>+/-</v>
      </c>
      <c r="J41" t="str">
        <f t="shared" si="4"/>
        <v>0.3</v>
      </c>
      <c r="K41" s="1">
        <f t="shared" si="5"/>
        <v>0.18237082066869301</v>
      </c>
      <c r="L41" s="1">
        <f t="shared" si="6"/>
        <v>-1.1999999999999886</v>
      </c>
      <c r="M41" s="1">
        <f t="shared" si="7"/>
        <v>0.19223572402239389</v>
      </c>
      <c r="N41" s="1">
        <f t="shared" si="8"/>
        <v>-6.2423361011723211</v>
      </c>
      <c r="O41" t="s">
        <v>31</v>
      </c>
    </row>
    <row r="42" spans="1:15" x14ac:dyDescent="0.35">
      <c r="A42" s="11">
        <v>32</v>
      </c>
      <c r="B42" s="10" t="s">
        <v>50</v>
      </c>
      <c r="C42" s="9">
        <v>90.2</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90.2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-0.79999999999999716</v>
      </c>
      <c r="M42" s="1">
        <f t="shared" ref="M42:M62" si="16">IF(AND(ISNUMBER(K42),ISNUMBER($I$7)),SQRT(K42^2+($I$7)^2),"N/A")</f>
        <v>0.1359311840425404</v>
      </c>
      <c r="N42" s="1">
        <f t="shared" ref="N42:N73" si="17">IF(AND(ISNUMBER(L42),ISNUMBER(M42),M42&lt;&gt;0),L42/M42,"NA")</f>
        <v>-5.8853309167794263</v>
      </c>
      <c r="O42" t="s">
        <v>21</v>
      </c>
    </row>
    <row r="43" spans="1:15" x14ac:dyDescent="0.35">
      <c r="A43" s="11">
        <v>33</v>
      </c>
      <c r="B43" s="10" t="s">
        <v>37</v>
      </c>
      <c r="C43" s="9">
        <v>89.8</v>
      </c>
      <c r="D43" s="8" t="s">
        <v>17</v>
      </c>
      <c r="E43" s="7" t="str">
        <f t="shared" si="9"/>
        <v>Significantly Different</v>
      </c>
      <c r="G43">
        <f t="shared" si="10"/>
        <v>89.8</v>
      </c>
      <c r="H43">
        <f t="shared" si="11"/>
        <v>6</v>
      </c>
      <c r="I43" t="str">
        <f t="shared" si="12"/>
        <v>+/-</v>
      </c>
      <c r="J43" t="str">
        <f t="shared" si="13"/>
        <v>0.1</v>
      </c>
      <c r="K43" s="1">
        <f t="shared" si="14"/>
        <v>6.0790273556231005E-2</v>
      </c>
      <c r="L43" s="1">
        <f t="shared" si="15"/>
        <v>-0.39999999999999147</v>
      </c>
      <c r="M43" s="1">
        <f t="shared" si="16"/>
        <v>8.5970429323592404E-2</v>
      </c>
      <c r="N43" s="1">
        <f t="shared" si="17"/>
        <v>-4.6527626202073833</v>
      </c>
      <c r="O43" t="s">
        <v>33</v>
      </c>
    </row>
    <row r="44" spans="1:15" x14ac:dyDescent="0.35">
      <c r="A44" s="11">
        <v>34</v>
      </c>
      <c r="B44" s="10" t="s">
        <v>49</v>
      </c>
      <c r="C44" s="9">
        <v>89.7</v>
      </c>
      <c r="D44" s="8" t="s">
        <v>23</v>
      </c>
      <c r="E44" s="7" t="str">
        <f t="shared" si="9"/>
        <v>Significantly Different</v>
      </c>
      <c r="G44">
        <f t="shared" si="10"/>
        <v>89.7</v>
      </c>
      <c r="H44">
        <f t="shared" si="11"/>
        <v>6</v>
      </c>
      <c r="I44" t="str">
        <f t="shared" si="12"/>
        <v>+/-</v>
      </c>
      <c r="J44" t="str">
        <f t="shared" si="13"/>
        <v>0.2</v>
      </c>
      <c r="K44" s="1">
        <f t="shared" si="14"/>
        <v>0.12158054711246201</v>
      </c>
      <c r="L44" s="1">
        <f t="shared" si="15"/>
        <v>-0.29999999999999716</v>
      </c>
      <c r="M44" s="1">
        <f t="shared" si="16"/>
        <v>0.1359311840425404</v>
      </c>
      <c r="N44" s="1">
        <f t="shared" si="17"/>
        <v>-2.2069990937922719</v>
      </c>
      <c r="O44" t="s">
        <v>49</v>
      </c>
    </row>
    <row r="45" spans="1:15" x14ac:dyDescent="0.35">
      <c r="A45" s="11">
        <v>34</v>
      </c>
      <c r="B45" s="10" t="s">
        <v>30</v>
      </c>
      <c r="C45" s="9">
        <v>89.7</v>
      </c>
      <c r="D45" s="8" t="s">
        <v>41</v>
      </c>
      <c r="E45" s="7" t="str">
        <f t="shared" si="9"/>
        <v>Not Significantly Different</v>
      </c>
      <c r="G45">
        <f t="shared" si="10"/>
        <v>89.7</v>
      </c>
      <c r="H45">
        <f t="shared" si="11"/>
        <v>6</v>
      </c>
      <c r="I45" t="str">
        <f t="shared" si="12"/>
        <v>+/-</v>
      </c>
      <c r="J45" t="str">
        <f t="shared" si="13"/>
        <v>0.3</v>
      </c>
      <c r="K45" s="1">
        <f t="shared" si="14"/>
        <v>0.18237082066869301</v>
      </c>
      <c r="L45" s="1">
        <f t="shared" si="15"/>
        <v>-0.29999999999999716</v>
      </c>
      <c r="M45" s="1">
        <f t="shared" si="16"/>
        <v>0.19223572402239389</v>
      </c>
      <c r="N45" s="1">
        <f t="shared" si="17"/>
        <v>-1.5605840252930803</v>
      </c>
      <c r="O45" t="s">
        <v>46</v>
      </c>
    </row>
    <row r="46" spans="1:15" x14ac:dyDescent="0.35">
      <c r="A46" s="11">
        <v>36</v>
      </c>
      <c r="B46" s="10" t="s">
        <v>34</v>
      </c>
      <c r="C46" s="9">
        <v>89.6</v>
      </c>
      <c r="D46" s="8" t="s">
        <v>12</v>
      </c>
      <c r="E46" s="7" t="str">
        <f t="shared" si="9"/>
        <v>Not Significantly Different</v>
      </c>
      <c r="G46">
        <f t="shared" si="10"/>
        <v>89.6</v>
      </c>
      <c r="H46">
        <f t="shared" si="11"/>
        <v>6</v>
      </c>
      <c r="I46" t="str">
        <f t="shared" si="12"/>
        <v>+/-</v>
      </c>
      <c r="J46" t="str">
        <f t="shared" si="13"/>
        <v>0.4</v>
      </c>
      <c r="K46" s="1">
        <f t="shared" si="14"/>
        <v>0.24316109422492402</v>
      </c>
      <c r="L46" s="1">
        <f t="shared" si="15"/>
        <v>-0.19999999999998863</v>
      </c>
      <c r="M46" s="1">
        <f t="shared" si="16"/>
        <v>0.25064471888253259</v>
      </c>
      <c r="N46" s="1">
        <f t="shared" si="17"/>
        <v>-0.79794220636948998</v>
      </c>
      <c r="O46" t="s">
        <v>45</v>
      </c>
    </row>
    <row r="47" spans="1:15" x14ac:dyDescent="0.35">
      <c r="A47" s="11">
        <v>37</v>
      </c>
      <c r="B47" s="10" t="s">
        <v>36</v>
      </c>
      <c r="C47" s="9">
        <v>89.1</v>
      </c>
      <c r="D47" s="8" t="s">
        <v>20</v>
      </c>
      <c r="E47" s="7" t="str">
        <f t="shared" si="9"/>
        <v>Not Significantly Different</v>
      </c>
      <c r="G47">
        <f t="shared" si="10"/>
        <v>89.1</v>
      </c>
      <c r="H47">
        <f t="shared" si="11"/>
        <v>6</v>
      </c>
      <c r="I47" t="str">
        <f t="shared" si="12"/>
        <v>+/-</v>
      </c>
      <c r="J47" t="str">
        <f t="shared" si="13"/>
        <v>0.7</v>
      </c>
      <c r="K47" s="1">
        <f t="shared" si="14"/>
        <v>0.42553191489361697</v>
      </c>
      <c r="L47" s="1">
        <f t="shared" si="15"/>
        <v>0.30000000000001137</v>
      </c>
      <c r="M47" s="1">
        <f t="shared" si="16"/>
        <v>0.42985214661796195</v>
      </c>
      <c r="N47" s="1">
        <f t="shared" si="17"/>
        <v>0.69791439303114899</v>
      </c>
      <c r="O47" t="s">
        <v>43</v>
      </c>
    </row>
    <row r="48" spans="1:15" x14ac:dyDescent="0.35">
      <c r="A48" s="11">
        <v>38</v>
      </c>
      <c r="B48" s="10" t="s">
        <v>42</v>
      </c>
      <c r="C48" s="9">
        <v>89</v>
      </c>
      <c r="D48" s="8" t="s">
        <v>41</v>
      </c>
      <c r="E48" s="7" t="str">
        <f t="shared" si="9"/>
        <v>Significantly Different</v>
      </c>
      <c r="G48">
        <f t="shared" si="10"/>
        <v>89</v>
      </c>
      <c r="H48">
        <f t="shared" si="11"/>
        <v>6</v>
      </c>
      <c r="I48" t="str">
        <f t="shared" si="12"/>
        <v>+/-</v>
      </c>
      <c r="J48" t="str">
        <f t="shared" si="13"/>
        <v>0.3</v>
      </c>
      <c r="K48" s="1">
        <f t="shared" si="14"/>
        <v>0.18237082066869301</v>
      </c>
      <c r="L48" s="1">
        <f t="shared" si="15"/>
        <v>0.40000000000000568</v>
      </c>
      <c r="M48" s="1">
        <f t="shared" si="16"/>
        <v>0.19223572402239389</v>
      </c>
      <c r="N48" s="1">
        <f t="shared" si="17"/>
        <v>2.0807787003908231</v>
      </c>
      <c r="O48" t="s">
        <v>40</v>
      </c>
    </row>
    <row r="49" spans="1:15" x14ac:dyDescent="0.35">
      <c r="A49" s="11">
        <v>38</v>
      </c>
      <c r="B49" s="10" t="s">
        <v>29</v>
      </c>
      <c r="C49" s="9">
        <v>89</v>
      </c>
      <c r="D49" s="8" t="s">
        <v>23</v>
      </c>
      <c r="E49" s="7" t="str">
        <f t="shared" si="9"/>
        <v>Significantly Different</v>
      </c>
      <c r="G49">
        <f t="shared" si="10"/>
        <v>89</v>
      </c>
      <c r="H49">
        <f t="shared" si="11"/>
        <v>6</v>
      </c>
      <c r="I49" t="str">
        <f t="shared" si="12"/>
        <v>+/-</v>
      </c>
      <c r="J49" t="str">
        <f t="shared" si="13"/>
        <v>0.2</v>
      </c>
      <c r="K49" s="1">
        <f t="shared" si="14"/>
        <v>0.12158054711246201</v>
      </c>
      <c r="L49" s="1">
        <f t="shared" si="15"/>
        <v>0.40000000000000568</v>
      </c>
      <c r="M49" s="1">
        <f t="shared" si="16"/>
        <v>0.1359311840425404</v>
      </c>
      <c r="N49" s="1">
        <f t="shared" si="17"/>
        <v>2.9426654583897651</v>
      </c>
      <c r="O49" t="s">
        <v>38</v>
      </c>
    </row>
    <row r="50" spans="1:15" x14ac:dyDescent="0.35">
      <c r="A50" s="11">
        <v>40</v>
      </c>
      <c r="B50" s="10" t="s">
        <v>16</v>
      </c>
      <c r="C50" s="9">
        <v>88.8</v>
      </c>
      <c r="D50" s="8" t="s">
        <v>10</v>
      </c>
      <c r="E50" s="7" t="str">
        <f t="shared" si="9"/>
        <v>Not Significantly Different</v>
      </c>
      <c r="G50">
        <f t="shared" si="10"/>
        <v>88.8</v>
      </c>
      <c r="H50">
        <f t="shared" si="11"/>
        <v>6</v>
      </c>
      <c r="I50" t="str">
        <f t="shared" si="12"/>
        <v>+/-</v>
      </c>
      <c r="J50" t="str">
        <f t="shared" si="13"/>
        <v>0.6</v>
      </c>
      <c r="K50" s="1">
        <f t="shared" si="14"/>
        <v>0.36474164133738601</v>
      </c>
      <c r="L50" s="1">
        <f t="shared" si="15"/>
        <v>0.60000000000000853</v>
      </c>
      <c r="M50" s="1">
        <f t="shared" si="16"/>
        <v>0.36977279819442066</v>
      </c>
      <c r="N50" s="1">
        <f t="shared" si="17"/>
        <v>1.6226180047038994</v>
      </c>
      <c r="O50" t="s">
        <v>36</v>
      </c>
    </row>
    <row r="51" spans="1:15" x14ac:dyDescent="0.35">
      <c r="A51" s="11">
        <v>41</v>
      </c>
      <c r="B51" s="10" t="s">
        <v>58</v>
      </c>
      <c r="C51" s="9">
        <v>88.7</v>
      </c>
      <c r="D51" s="8" t="s">
        <v>47</v>
      </c>
      <c r="E51" s="7" t="str">
        <f t="shared" si="9"/>
        <v>Significantly Different</v>
      </c>
      <c r="G51">
        <f t="shared" si="10"/>
        <v>88.7</v>
      </c>
      <c r="H51">
        <f t="shared" si="11"/>
        <v>6</v>
      </c>
      <c r="I51" t="str">
        <f t="shared" si="12"/>
        <v>+/-</v>
      </c>
      <c r="J51" t="str">
        <f t="shared" si="13"/>
        <v>0.5</v>
      </c>
      <c r="K51" s="1">
        <f t="shared" si="14"/>
        <v>0.303951367781155</v>
      </c>
      <c r="L51" s="1">
        <f t="shared" si="15"/>
        <v>0.70000000000000284</v>
      </c>
      <c r="M51" s="1">
        <f t="shared" si="16"/>
        <v>0.30997079109986531</v>
      </c>
      <c r="N51" s="1">
        <f t="shared" si="17"/>
        <v>2.2582772961161983</v>
      </c>
      <c r="O51" t="s">
        <v>34</v>
      </c>
    </row>
    <row r="52" spans="1:15" x14ac:dyDescent="0.35">
      <c r="A52" s="11">
        <v>41</v>
      </c>
      <c r="B52" s="10" t="s">
        <v>43</v>
      </c>
      <c r="C52" s="9">
        <v>88.7</v>
      </c>
      <c r="D52" s="8" t="s">
        <v>41</v>
      </c>
      <c r="E52" s="7" t="str">
        <f t="shared" si="9"/>
        <v>Significantly Different</v>
      </c>
      <c r="G52">
        <f t="shared" si="10"/>
        <v>88.7</v>
      </c>
      <c r="H52">
        <f t="shared" si="11"/>
        <v>6</v>
      </c>
      <c r="I52" t="str">
        <f t="shared" si="12"/>
        <v>+/-</v>
      </c>
      <c r="J52" t="str">
        <f t="shared" si="13"/>
        <v>0.3</v>
      </c>
      <c r="K52" s="1">
        <f t="shared" si="14"/>
        <v>0.18237082066869301</v>
      </c>
      <c r="L52" s="1">
        <f t="shared" si="15"/>
        <v>0.70000000000000284</v>
      </c>
      <c r="M52" s="1">
        <f t="shared" si="16"/>
        <v>0.19223572402239389</v>
      </c>
      <c r="N52" s="1">
        <f t="shared" si="17"/>
        <v>3.6413627256839036</v>
      </c>
      <c r="O52" t="s">
        <v>32</v>
      </c>
    </row>
    <row r="53" spans="1:15" x14ac:dyDescent="0.35">
      <c r="A53" s="11">
        <v>43</v>
      </c>
      <c r="B53" s="10" t="s">
        <v>64</v>
      </c>
      <c r="C53" s="9">
        <v>88</v>
      </c>
      <c r="D53" s="8" t="s">
        <v>12</v>
      </c>
      <c r="E53" s="7" t="str">
        <f t="shared" si="9"/>
        <v>Significantly Different</v>
      </c>
      <c r="G53">
        <f t="shared" si="10"/>
        <v>88</v>
      </c>
      <c r="H53">
        <f t="shared" si="11"/>
        <v>6</v>
      </c>
      <c r="I53" t="str">
        <f t="shared" si="12"/>
        <v>+/-</v>
      </c>
      <c r="J53" t="str">
        <f t="shared" si="13"/>
        <v>0.4</v>
      </c>
      <c r="K53" s="1">
        <f t="shared" si="14"/>
        <v>0.24316109422492402</v>
      </c>
      <c r="L53" s="1">
        <f t="shared" si="15"/>
        <v>1.4000000000000057</v>
      </c>
      <c r="M53" s="1">
        <f t="shared" si="16"/>
        <v>0.25064471888253259</v>
      </c>
      <c r="N53" s="1">
        <f t="shared" si="17"/>
        <v>5.5855954445867706</v>
      </c>
      <c r="O53" t="s">
        <v>30</v>
      </c>
    </row>
    <row r="54" spans="1:15" x14ac:dyDescent="0.35">
      <c r="A54" s="11">
        <v>43</v>
      </c>
      <c r="B54" s="10" t="s">
        <v>33</v>
      </c>
      <c r="C54" s="9">
        <v>88</v>
      </c>
      <c r="D54" s="8" t="s">
        <v>23</v>
      </c>
      <c r="E54" s="7" t="str">
        <f t="shared" si="9"/>
        <v>Significantly Different</v>
      </c>
      <c r="G54">
        <f t="shared" si="10"/>
        <v>88</v>
      </c>
      <c r="H54">
        <f t="shared" si="11"/>
        <v>6</v>
      </c>
      <c r="I54" t="str">
        <f t="shared" si="12"/>
        <v>+/-</v>
      </c>
      <c r="J54" t="str">
        <f t="shared" si="13"/>
        <v>0.2</v>
      </c>
      <c r="K54" s="1">
        <f t="shared" si="14"/>
        <v>0.12158054711246201</v>
      </c>
      <c r="L54" s="1">
        <f t="shared" si="15"/>
        <v>1.4000000000000057</v>
      </c>
      <c r="M54" s="1">
        <f t="shared" si="16"/>
        <v>0.1359311840425404</v>
      </c>
      <c r="N54" s="1">
        <f t="shared" si="17"/>
        <v>10.299329104364073</v>
      </c>
      <c r="O54" t="s">
        <v>24</v>
      </c>
    </row>
    <row r="55" spans="1:15" x14ac:dyDescent="0.35">
      <c r="A55" s="11">
        <v>45</v>
      </c>
      <c r="B55" s="10" t="s">
        <v>51</v>
      </c>
      <c r="C55" s="9">
        <v>87.9</v>
      </c>
      <c r="D55" s="8" t="s">
        <v>12</v>
      </c>
      <c r="E55" s="7" t="str">
        <f t="shared" si="9"/>
        <v>Significantly Different</v>
      </c>
      <c r="G55">
        <f t="shared" si="10"/>
        <v>87.9</v>
      </c>
      <c r="H55">
        <f t="shared" si="11"/>
        <v>6</v>
      </c>
      <c r="I55" t="str">
        <f t="shared" si="12"/>
        <v>+/-</v>
      </c>
      <c r="J55" t="str">
        <f t="shared" si="13"/>
        <v>0.4</v>
      </c>
      <c r="K55" s="1">
        <f t="shared" si="14"/>
        <v>0.24316109422492402</v>
      </c>
      <c r="L55" s="1">
        <f t="shared" si="15"/>
        <v>1.5</v>
      </c>
      <c r="M55" s="1">
        <f t="shared" si="16"/>
        <v>0.25064471888253259</v>
      </c>
      <c r="N55" s="1">
        <f t="shared" si="17"/>
        <v>5.9845665477715153</v>
      </c>
      <c r="O55" t="s">
        <v>27</v>
      </c>
    </row>
    <row r="56" spans="1:15" x14ac:dyDescent="0.35">
      <c r="A56" s="11">
        <v>46</v>
      </c>
      <c r="B56" s="10" t="s">
        <v>21</v>
      </c>
      <c r="C56" s="9">
        <v>87.5</v>
      </c>
      <c r="D56" s="8" t="s">
        <v>10</v>
      </c>
      <c r="E56" s="7" t="str">
        <f t="shared" si="9"/>
        <v>Significantly Different</v>
      </c>
      <c r="G56">
        <f t="shared" si="10"/>
        <v>87.5</v>
      </c>
      <c r="H56">
        <f t="shared" si="11"/>
        <v>6</v>
      </c>
      <c r="I56" t="str">
        <f t="shared" si="12"/>
        <v>+/-</v>
      </c>
      <c r="J56" t="str">
        <f t="shared" si="13"/>
        <v>0.6</v>
      </c>
      <c r="K56" s="1">
        <f t="shared" si="14"/>
        <v>0.36474164133738601</v>
      </c>
      <c r="L56" s="1">
        <f t="shared" si="15"/>
        <v>1.9000000000000057</v>
      </c>
      <c r="M56" s="1">
        <f t="shared" si="16"/>
        <v>0.36977279819442066</v>
      </c>
      <c r="N56" s="1">
        <f t="shared" si="17"/>
        <v>5.1382903482289572</v>
      </c>
      <c r="O56" t="s">
        <v>25</v>
      </c>
    </row>
    <row r="57" spans="1:15" x14ac:dyDescent="0.35">
      <c r="A57" s="11">
        <v>47</v>
      </c>
      <c r="B57" s="10" t="s">
        <v>28</v>
      </c>
      <c r="C57" s="9">
        <v>87.2</v>
      </c>
      <c r="D57" s="8" t="s">
        <v>10</v>
      </c>
      <c r="E57" s="7" t="str">
        <f t="shared" si="9"/>
        <v>Significantly Different</v>
      </c>
      <c r="G57">
        <f t="shared" si="10"/>
        <v>87.2</v>
      </c>
      <c r="H57">
        <f t="shared" si="11"/>
        <v>6</v>
      </c>
      <c r="I57" t="str">
        <f t="shared" si="12"/>
        <v>+/-</v>
      </c>
      <c r="J57" t="str">
        <f t="shared" si="13"/>
        <v>0.6</v>
      </c>
      <c r="K57" s="1">
        <f t="shared" si="14"/>
        <v>0.36474164133738601</v>
      </c>
      <c r="L57" s="1">
        <f t="shared" si="15"/>
        <v>2.2000000000000028</v>
      </c>
      <c r="M57" s="1">
        <f t="shared" si="16"/>
        <v>0.36977279819442066</v>
      </c>
      <c r="N57" s="1">
        <f t="shared" si="17"/>
        <v>5.949599350580888</v>
      </c>
      <c r="O57" t="s">
        <v>22</v>
      </c>
    </row>
    <row r="58" spans="1:15" x14ac:dyDescent="0.35">
      <c r="A58" s="11">
        <v>48</v>
      </c>
      <c r="B58" s="10" t="s">
        <v>39</v>
      </c>
      <c r="C58" s="9">
        <v>86.7</v>
      </c>
      <c r="D58" s="8" t="s">
        <v>12</v>
      </c>
      <c r="E58" s="7" t="str">
        <f t="shared" si="9"/>
        <v>Significantly Different</v>
      </c>
      <c r="G58">
        <f t="shared" si="10"/>
        <v>86.7</v>
      </c>
      <c r="H58">
        <f t="shared" si="11"/>
        <v>6</v>
      </c>
      <c r="I58" t="str">
        <f t="shared" si="12"/>
        <v>+/-</v>
      </c>
      <c r="J58" t="str">
        <f t="shared" si="13"/>
        <v>0.4</v>
      </c>
      <c r="K58" s="1">
        <f t="shared" si="14"/>
        <v>0.24316109422492402</v>
      </c>
      <c r="L58" s="1">
        <f t="shared" si="15"/>
        <v>2.7000000000000028</v>
      </c>
      <c r="M58" s="1">
        <f t="shared" si="16"/>
        <v>0.25064471888253259</v>
      </c>
      <c r="N58" s="1">
        <f t="shared" si="17"/>
        <v>10.772219785988739</v>
      </c>
      <c r="O58" t="s">
        <v>19</v>
      </c>
    </row>
    <row r="59" spans="1:15" x14ac:dyDescent="0.35">
      <c r="A59" s="11">
        <v>49</v>
      </c>
      <c r="B59" s="10" t="s">
        <v>35</v>
      </c>
      <c r="C59" s="9">
        <v>86.5</v>
      </c>
      <c r="D59" s="8" t="s">
        <v>12</v>
      </c>
      <c r="E59" s="7" t="str">
        <f t="shared" si="9"/>
        <v>Significantly Different</v>
      </c>
      <c r="G59">
        <f t="shared" si="10"/>
        <v>86.5</v>
      </c>
      <c r="H59">
        <f t="shared" si="11"/>
        <v>6</v>
      </c>
      <c r="I59" t="str">
        <f t="shared" si="12"/>
        <v>+/-</v>
      </c>
      <c r="J59" t="str">
        <f t="shared" si="13"/>
        <v>0.4</v>
      </c>
      <c r="K59" s="1">
        <f t="shared" si="14"/>
        <v>0.24316109422492402</v>
      </c>
      <c r="L59" s="1">
        <f t="shared" si="15"/>
        <v>2.9000000000000057</v>
      </c>
      <c r="M59" s="1">
        <f t="shared" si="16"/>
        <v>0.25064471888253259</v>
      </c>
      <c r="N59" s="1">
        <f t="shared" si="17"/>
        <v>11.570161992358285</v>
      </c>
      <c r="O59" t="s">
        <v>16</v>
      </c>
    </row>
    <row r="60" spans="1:15" x14ac:dyDescent="0.35">
      <c r="A60" s="11">
        <v>50</v>
      </c>
      <c r="B60" s="10" t="s">
        <v>24</v>
      </c>
      <c r="C60" s="9">
        <v>85.4</v>
      </c>
      <c r="D60" s="8" t="s">
        <v>23</v>
      </c>
      <c r="E60" s="7" t="str">
        <f t="shared" si="9"/>
        <v>Significantly Different</v>
      </c>
      <c r="G60">
        <f t="shared" si="10"/>
        <v>85.4</v>
      </c>
      <c r="H60">
        <f t="shared" si="11"/>
        <v>6</v>
      </c>
      <c r="I60" t="str">
        <f t="shared" si="12"/>
        <v>+/-</v>
      </c>
      <c r="J60" t="str">
        <f t="shared" si="13"/>
        <v>0.2</v>
      </c>
      <c r="K60" s="1">
        <f t="shared" si="14"/>
        <v>0.12158054711246201</v>
      </c>
      <c r="L60" s="1">
        <f t="shared" si="15"/>
        <v>4</v>
      </c>
      <c r="M60" s="1">
        <f t="shared" si="16"/>
        <v>0.1359311840425404</v>
      </c>
      <c r="N60" s="1">
        <f t="shared" si="17"/>
        <v>29.426654583897236</v>
      </c>
      <c r="O60" t="s">
        <v>14</v>
      </c>
    </row>
    <row r="61" spans="1:15" x14ac:dyDescent="0.35">
      <c r="A61" s="11">
        <v>51</v>
      </c>
      <c r="B61" s="10" t="s">
        <v>18</v>
      </c>
      <c r="C61" s="9">
        <v>84.4</v>
      </c>
      <c r="D61" s="8" t="s">
        <v>17</v>
      </c>
      <c r="E61" s="7" t="str">
        <f t="shared" si="9"/>
        <v>Significantly Different</v>
      </c>
      <c r="G61">
        <f t="shared" si="10"/>
        <v>84.4</v>
      </c>
      <c r="H61">
        <f t="shared" si="11"/>
        <v>6</v>
      </c>
      <c r="I61" t="str">
        <f t="shared" si="12"/>
        <v>+/-</v>
      </c>
      <c r="J61" t="str">
        <f t="shared" si="13"/>
        <v>0.1</v>
      </c>
      <c r="K61" s="1">
        <f t="shared" si="14"/>
        <v>6.0790273556231005E-2</v>
      </c>
      <c r="L61" s="1">
        <f t="shared" si="15"/>
        <v>5</v>
      </c>
      <c r="M61" s="1">
        <f t="shared" si="16"/>
        <v>8.5970429323592404E-2</v>
      </c>
      <c r="N61" s="1">
        <f t="shared" si="17"/>
        <v>58.159532752593535</v>
      </c>
      <c r="O61" t="s">
        <v>11</v>
      </c>
    </row>
    <row r="62" spans="1:15" ht="15" thickBot="1" x14ac:dyDescent="0.4">
      <c r="A62" s="6"/>
      <c r="B62" s="5" t="s">
        <v>9</v>
      </c>
      <c r="C62" s="4">
        <v>79.599999999999994</v>
      </c>
      <c r="D62" s="3" t="s">
        <v>47</v>
      </c>
      <c r="E62" s="2" t="str">
        <f t="shared" si="9"/>
        <v>Significantly Different</v>
      </c>
      <c r="G62">
        <f t="shared" si="10"/>
        <v>79.599999999999994</v>
      </c>
      <c r="H62">
        <f t="shared" si="11"/>
        <v>6</v>
      </c>
      <c r="I62" t="str">
        <f t="shared" si="12"/>
        <v>+/-</v>
      </c>
      <c r="J62" t="str">
        <f t="shared" si="13"/>
        <v>0.5</v>
      </c>
      <c r="K62" s="1">
        <f t="shared" si="14"/>
        <v>0.303951367781155</v>
      </c>
      <c r="L62" s="1">
        <f t="shared" si="15"/>
        <v>9.8000000000000114</v>
      </c>
      <c r="M62" s="1">
        <f t="shared" si="16"/>
        <v>0.30997079109986531</v>
      </c>
      <c r="N62" s="1">
        <f t="shared" si="17"/>
        <v>31.615882145626689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39" priority="1" operator="equal">
      <formula>"OTHER ERROR"</formula>
    </cfRule>
    <cfRule type="cellIs" dxfId="238" priority="2" operator="equal">
      <formula>"Statistical Test not applicable"</formula>
    </cfRule>
    <cfRule type="cellIs" dxfId="237" priority="3" operator="equal">
      <formula>"Geography Selected"</formula>
    </cfRule>
  </conditionalFormatting>
  <conditionalFormatting sqref="E10:J62">
    <cfRule type="cellIs" dxfId="236" priority="4" operator="equal">
      <formula>"Not Significantly Different"</formula>
    </cfRule>
  </conditionalFormatting>
  <conditionalFormatting sqref="F10:J62">
    <cfRule type="cellIs" dxfId="2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98D9949-E3ED-40D0-A2F5-9EB610B9D67F}">
      <formula1>$O$10:$O$62</formula1>
    </dataValidation>
  </dataValidation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F988-444A-4756-B125-9ACB8DF519FB}">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302</v>
      </c>
    </row>
    <row r="2" spans="1:16" x14ac:dyDescent="0.35">
      <c r="A2" s="25" t="s">
        <v>92</v>
      </c>
      <c r="B2" t="s">
        <v>301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35</v>
      </c>
      <c r="C6" t="s">
        <v>86</v>
      </c>
      <c r="H6" s="13" t="s">
        <v>85</v>
      </c>
      <c r="I6">
        <f>VLOOKUP($B$4,$B$9:$K$62,6,FALSE)</f>
        <v>35</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35</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63</v>
      </c>
      <c r="D11" s="12" t="s">
        <v>121</v>
      </c>
      <c r="E11" s="7" t="str">
        <f t="shared" si="0"/>
        <v>Significantly Different</v>
      </c>
      <c r="G11">
        <f t="shared" si="1"/>
        <v>63</v>
      </c>
      <c r="H11">
        <f t="shared" si="2"/>
        <v>6</v>
      </c>
      <c r="I11" t="str">
        <f t="shared" si="3"/>
        <v>+/-</v>
      </c>
      <c r="J11" t="str">
        <f t="shared" si="4"/>
        <v>1.4</v>
      </c>
      <c r="K11" s="1">
        <f t="shared" si="5"/>
        <v>0.85106382978723394</v>
      </c>
      <c r="L11" s="1">
        <f t="shared" si="6"/>
        <v>-28</v>
      </c>
      <c r="M11" s="1">
        <f t="shared" si="7"/>
        <v>0.85323214879137987</v>
      </c>
      <c r="N11" s="1">
        <f t="shared" si="8"/>
        <v>-32.816391224431186</v>
      </c>
      <c r="O11" t="s">
        <v>51</v>
      </c>
    </row>
    <row r="12" spans="1:16" x14ac:dyDescent="0.35">
      <c r="A12" s="11">
        <v>2</v>
      </c>
      <c r="B12" s="10" t="s">
        <v>56</v>
      </c>
      <c r="C12" s="9">
        <v>46.6</v>
      </c>
      <c r="D12" s="8" t="s">
        <v>12</v>
      </c>
      <c r="E12" s="7" t="str">
        <f t="shared" si="0"/>
        <v>Significantly Different</v>
      </c>
      <c r="G12">
        <f t="shared" si="1"/>
        <v>46.6</v>
      </c>
      <c r="H12">
        <f t="shared" si="2"/>
        <v>6</v>
      </c>
      <c r="I12" t="str">
        <f t="shared" si="3"/>
        <v>+/-</v>
      </c>
      <c r="J12" t="str">
        <f t="shared" si="4"/>
        <v>0.4</v>
      </c>
      <c r="K12" s="1">
        <f t="shared" si="5"/>
        <v>0.24316109422492402</v>
      </c>
      <c r="L12" s="1">
        <f t="shared" si="6"/>
        <v>-11.600000000000001</v>
      </c>
      <c r="M12" s="1">
        <f t="shared" si="7"/>
        <v>0.25064471888253259</v>
      </c>
      <c r="N12" s="1">
        <f t="shared" si="8"/>
        <v>-46.280647969433055</v>
      </c>
      <c r="O12" t="s">
        <v>44</v>
      </c>
    </row>
    <row r="13" spans="1:16" x14ac:dyDescent="0.35">
      <c r="A13" s="11">
        <v>3</v>
      </c>
      <c r="B13" s="10" t="s">
        <v>59</v>
      </c>
      <c r="C13" s="9">
        <v>44.4</v>
      </c>
      <c r="D13" s="8" t="s">
        <v>12</v>
      </c>
      <c r="E13" s="7" t="str">
        <f t="shared" si="0"/>
        <v>Significantly Different</v>
      </c>
      <c r="G13">
        <f t="shared" si="1"/>
        <v>44.4</v>
      </c>
      <c r="H13">
        <f t="shared" si="2"/>
        <v>6</v>
      </c>
      <c r="I13" t="str">
        <f t="shared" si="3"/>
        <v>+/-</v>
      </c>
      <c r="J13" t="str">
        <f t="shared" si="4"/>
        <v>0.4</v>
      </c>
      <c r="K13" s="1">
        <f t="shared" si="5"/>
        <v>0.24316109422492402</v>
      </c>
      <c r="L13" s="1">
        <f t="shared" si="6"/>
        <v>-9.3999999999999986</v>
      </c>
      <c r="M13" s="1">
        <f t="shared" si="7"/>
        <v>0.25064471888253259</v>
      </c>
      <c r="N13" s="1">
        <f t="shared" si="8"/>
        <v>-37.503283699368154</v>
      </c>
      <c r="O13" t="s">
        <v>42</v>
      </c>
    </row>
    <row r="14" spans="1:16" x14ac:dyDescent="0.35">
      <c r="A14" s="11">
        <v>3</v>
      </c>
      <c r="B14" s="10" t="s">
        <v>25</v>
      </c>
      <c r="C14" s="9">
        <v>44.4</v>
      </c>
      <c r="D14" s="8" t="s">
        <v>118</v>
      </c>
      <c r="E14" s="7" t="str">
        <f t="shared" si="0"/>
        <v>Significantly Different</v>
      </c>
      <c r="G14">
        <f t="shared" si="1"/>
        <v>44.4</v>
      </c>
      <c r="H14">
        <f t="shared" si="2"/>
        <v>6</v>
      </c>
      <c r="I14" t="str">
        <f t="shared" si="3"/>
        <v>+/-</v>
      </c>
      <c r="J14" t="str">
        <f t="shared" si="4"/>
        <v>1.2</v>
      </c>
      <c r="K14" s="1">
        <f t="shared" si="5"/>
        <v>0.72948328267477203</v>
      </c>
      <c r="L14" s="1">
        <f t="shared" si="6"/>
        <v>-9.3999999999999986</v>
      </c>
      <c r="M14" s="1">
        <f t="shared" si="7"/>
        <v>0.73201182849801194</v>
      </c>
      <c r="N14" s="1">
        <f t="shared" si="8"/>
        <v>-12.841322549783808</v>
      </c>
      <c r="O14" t="s">
        <v>58</v>
      </c>
    </row>
    <row r="15" spans="1:16" x14ac:dyDescent="0.35">
      <c r="A15" s="11">
        <v>5</v>
      </c>
      <c r="B15" s="10" t="s">
        <v>31</v>
      </c>
      <c r="C15" s="9">
        <v>43.1</v>
      </c>
      <c r="D15" s="8" t="s">
        <v>12</v>
      </c>
      <c r="E15" s="7" t="str">
        <f t="shared" si="0"/>
        <v>Significantly Different</v>
      </c>
      <c r="G15">
        <f t="shared" si="1"/>
        <v>43.1</v>
      </c>
      <c r="H15">
        <f t="shared" si="2"/>
        <v>6</v>
      </c>
      <c r="I15" t="str">
        <f t="shared" si="3"/>
        <v>+/-</v>
      </c>
      <c r="J15" t="str">
        <f t="shared" si="4"/>
        <v>0.4</v>
      </c>
      <c r="K15" s="1">
        <f t="shared" si="5"/>
        <v>0.24316109422492402</v>
      </c>
      <c r="L15" s="1">
        <f t="shared" si="6"/>
        <v>-8.1000000000000014</v>
      </c>
      <c r="M15" s="1">
        <f t="shared" si="7"/>
        <v>0.25064471888253259</v>
      </c>
      <c r="N15" s="1">
        <f t="shared" si="8"/>
        <v>-32.316659357966188</v>
      </c>
      <c r="O15" t="s">
        <v>18</v>
      </c>
    </row>
    <row r="16" spans="1:16" x14ac:dyDescent="0.35">
      <c r="A16" s="11">
        <v>6</v>
      </c>
      <c r="B16" s="10" t="s">
        <v>26</v>
      </c>
      <c r="C16" s="9">
        <v>42.5</v>
      </c>
      <c r="D16" s="8" t="s">
        <v>12</v>
      </c>
      <c r="E16" s="7" t="str">
        <f t="shared" si="0"/>
        <v>Significantly Different</v>
      </c>
      <c r="G16">
        <f t="shared" si="1"/>
        <v>42.5</v>
      </c>
      <c r="H16">
        <f t="shared" si="2"/>
        <v>6</v>
      </c>
      <c r="I16" t="str">
        <f t="shared" si="3"/>
        <v>+/-</v>
      </c>
      <c r="J16" t="str">
        <f t="shared" si="4"/>
        <v>0.4</v>
      </c>
      <c r="K16" s="1">
        <f t="shared" si="5"/>
        <v>0.24316109422492402</v>
      </c>
      <c r="L16" s="1">
        <f t="shared" si="6"/>
        <v>-7.5</v>
      </c>
      <c r="M16" s="1">
        <f t="shared" si="7"/>
        <v>0.25064471888253259</v>
      </c>
      <c r="N16" s="1">
        <f t="shared" si="8"/>
        <v>-29.922832738857576</v>
      </c>
      <c r="O16" t="s">
        <v>59</v>
      </c>
    </row>
    <row r="17" spans="1:15" x14ac:dyDescent="0.35">
      <c r="A17" s="11">
        <v>7</v>
      </c>
      <c r="B17" s="10" t="s">
        <v>53</v>
      </c>
      <c r="C17" s="9">
        <v>42.1</v>
      </c>
      <c r="D17" s="8" t="s">
        <v>10</v>
      </c>
      <c r="E17" s="7" t="str">
        <f t="shared" si="0"/>
        <v>Significantly Different</v>
      </c>
      <c r="G17">
        <f t="shared" si="1"/>
        <v>42.1</v>
      </c>
      <c r="H17">
        <f t="shared" si="2"/>
        <v>6</v>
      </c>
      <c r="I17" t="str">
        <f t="shared" si="3"/>
        <v>+/-</v>
      </c>
      <c r="J17" t="str">
        <f t="shared" si="4"/>
        <v>0.6</v>
      </c>
      <c r="K17" s="1">
        <f t="shared" si="5"/>
        <v>0.36474164133738601</v>
      </c>
      <c r="L17" s="1">
        <f t="shared" si="6"/>
        <v>-7.1000000000000014</v>
      </c>
      <c r="M17" s="1">
        <f t="shared" si="7"/>
        <v>0.36977279819442066</v>
      </c>
      <c r="N17" s="1">
        <f t="shared" si="8"/>
        <v>-19.200979722329208</v>
      </c>
      <c r="O17" t="s">
        <v>53</v>
      </c>
    </row>
    <row r="18" spans="1:15" x14ac:dyDescent="0.35">
      <c r="A18" s="11">
        <v>8</v>
      </c>
      <c r="B18" s="10" t="s">
        <v>22</v>
      </c>
      <c r="C18" s="9">
        <v>41.8</v>
      </c>
      <c r="D18" s="8" t="s">
        <v>12</v>
      </c>
      <c r="E18" s="7" t="str">
        <f t="shared" si="0"/>
        <v>Significantly Different</v>
      </c>
      <c r="G18">
        <f t="shared" si="1"/>
        <v>41.8</v>
      </c>
      <c r="H18">
        <f t="shared" si="2"/>
        <v>6</v>
      </c>
      <c r="I18" t="str">
        <f t="shared" si="3"/>
        <v>+/-</v>
      </c>
      <c r="J18" t="str">
        <f t="shared" si="4"/>
        <v>0.4</v>
      </c>
      <c r="K18" s="1">
        <f t="shared" si="5"/>
        <v>0.24316109422492402</v>
      </c>
      <c r="L18" s="1">
        <f t="shared" si="6"/>
        <v>-6.7999999999999972</v>
      </c>
      <c r="M18" s="1">
        <f t="shared" si="7"/>
        <v>0.25064471888253259</v>
      </c>
      <c r="N18" s="1">
        <f t="shared" si="8"/>
        <v>-27.130035016564193</v>
      </c>
      <c r="O18" t="s">
        <v>48</v>
      </c>
    </row>
    <row r="19" spans="1:15" x14ac:dyDescent="0.35">
      <c r="A19" s="11">
        <v>9</v>
      </c>
      <c r="B19" s="10" t="s">
        <v>52</v>
      </c>
      <c r="C19" s="9">
        <v>40.200000000000003</v>
      </c>
      <c r="D19" s="8" t="s">
        <v>107</v>
      </c>
      <c r="E19" s="7" t="str">
        <f t="shared" si="0"/>
        <v>Significantly Different</v>
      </c>
      <c r="G19">
        <f t="shared" si="1"/>
        <v>40.200000000000003</v>
      </c>
      <c r="H19">
        <f t="shared" si="2"/>
        <v>6</v>
      </c>
      <c r="I19" t="str">
        <f t="shared" si="3"/>
        <v>+/-</v>
      </c>
      <c r="J19" t="str">
        <f t="shared" si="4"/>
        <v>1.0</v>
      </c>
      <c r="K19" s="1">
        <f t="shared" si="5"/>
        <v>0.60790273556231</v>
      </c>
      <c r="L19" s="1">
        <f t="shared" si="6"/>
        <v>-5.2000000000000028</v>
      </c>
      <c r="M19" s="1">
        <f t="shared" si="7"/>
        <v>0.61093468821403585</v>
      </c>
      <c r="N19" s="1">
        <f t="shared" si="8"/>
        <v>-8.5115481250562528</v>
      </c>
      <c r="O19" t="s">
        <v>15</v>
      </c>
    </row>
    <row r="20" spans="1:15" x14ac:dyDescent="0.35">
      <c r="A20" s="11">
        <v>10</v>
      </c>
      <c r="B20" s="10" t="s">
        <v>33</v>
      </c>
      <c r="C20" s="9">
        <v>39.9</v>
      </c>
      <c r="D20" s="12" t="s">
        <v>41</v>
      </c>
      <c r="E20" s="7" t="str">
        <f t="shared" si="0"/>
        <v>Significantly Different</v>
      </c>
      <c r="G20">
        <f t="shared" si="1"/>
        <v>39.9</v>
      </c>
      <c r="H20">
        <f t="shared" si="2"/>
        <v>6</v>
      </c>
      <c r="I20" t="str">
        <f t="shared" si="3"/>
        <v>+/-</v>
      </c>
      <c r="J20" t="str">
        <f t="shared" si="4"/>
        <v>0.3</v>
      </c>
      <c r="K20" s="1">
        <f t="shared" si="5"/>
        <v>0.18237082066869301</v>
      </c>
      <c r="L20" s="1">
        <f t="shared" si="6"/>
        <v>-4.8999999999999986</v>
      </c>
      <c r="M20" s="1">
        <f t="shared" si="7"/>
        <v>0.19223572402239389</v>
      </c>
      <c r="N20" s="1">
        <f t="shared" si="8"/>
        <v>-25.489539079787214</v>
      </c>
      <c r="O20" t="s">
        <v>37</v>
      </c>
    </row>
    <row r="21" spans="1:15" x14ac:dyDescent="0.35">
      <c r="A21" s="11">
        <v>11</v>
      </c>
      <c r="B21" s="10" t="s">
        <v>19</v>
      </c>
      <c r="C21" s="9">
        <v>39</v>
      </c>
      <c r="D21" s="8" t="s">
        <v>12</v>
      </c>
      <c r="E21" s="7" t="str">
        <f t="shared" si="0"/>
        <v>Significantly Different</v>
      </c>
      <c r="G21">
        <f t="shared" si="1"/>
        <v>39</v>
      </c>
      <c r="H21">
        <f t="shared" si="2"/>
        <v>6</v>
      </c>
      <c r="I21" t="str">
        <f t="shared" si="3"/>
        <v>+/-</v>
      </c>
      <c r="J21" t="str">
        <f t="shared" si="4"/>
        <v>0.4</v>
      </c>
      <c r="K21" s="1">
        <f t="shared" si="5"/>
        <v>0.24316109422492402</v>
      </c>
      <c r="L21" s="1">
        <f t="shared" si="6"/>
        <v>-4</v>
      </c>
      <c r="M21" s="1">
        <f t="shared" si="7"/>
        <v>0.25064471888253259</v>
      </c>
      <c r="N21" s="1">
        <f t="shared" si="8"/>
        <v>-15.958844127390707</v>
      </c>
      <c r="O21" t="s">
        <v>29</v>
      </c>
    </row>
    <row r="22" spans="1:15" x14ac:dyDescent="0.35">
      <c r="A22" s="11">
        <v>12</v>
      </c>
      <c r="B22" s="10" t="s">
        <v>60</v>
      </c>
      <c r="C22" s="9">
        <v>38.9</v>
      </c>
      <c r="D22" s="8" t="s">
        <v>12</v>
      </c>
      <c r="E22" s="7" t="str">
        <f t="shared" si="0"/>
        <v>Significantly Different</v>
      </c>
      <c r="G22">
        <f t="shared" si="1"/>
        <v>38.9</v>
      </c>
      <c r="H22">
        <f t="shared" si="2"/>
        <v>6</v>
      </c>
      <c r="I22" t="str">
        <f t="shared" si="3"/>
        <v>+/-</v>
      </c>
      <c r="J22" t="str">
        <f t="shared" si="4"/>
        <v>0.4</v>
      </c>
      <c r="K22" s="1">
        <f t="shared" si="5"/>
        <v>0.24316109422492402</v>
      </c>
      <c r="L22" s="1">
        <f t="shared" si="6"/>
        <v>-3.8999999999999986</v>
      </c>
      <c r="M22" s="1">
        <f t="shared" si="7"/>
        <v>0.25064471888253259</v>
      </c>
      <c r="N22" s="1">
        <f t="shared" si="8"/>
        <v>-15.559873024205935</v>
      </c>
      <c r="O22" t="s">
        <v>13</v>
      </c>
    </row>
    <row r="23" spans="1:15" x14ac:dyDescent="0.35">
      <c r="A23" s="11">
        <v>13</v>
      </c>
      <c r="B23" s="10" t="s">
        <v>50</v>
      </c>
      <c r="C23" s="9">
        <v>37.1</v>
      </c>
      <c r="D23" s="8" t="s">
        <v>23</v>
      </c>
      <c r="E23" s="7" t="str">
        <f t="shared" si="0"/>
        <v>Significantly Different</v>
      </c>
      <c r="G23">
        <f t="shared" si="1"/>
        <v>37.1</v>
      </c>
      <c r="H23">
        <f t="shared" si="2"/>
        <v>6</v>
      </c>
      <c r="I23" t="str">
        <f t="shared" si="3"/>
        <v>+/-</v>
      </c>
      <c r="J23" t="str">
        <f t="shared" si="4"/>
        <v>0.2</v>
      </c>
      <c r="K23" s="1">
        <f t="shared" si="5"/>
        <v>0.12158054711246201</v>
      </c>
      <c r="L23" s="1">
        <f t="shared" si="6"/>
        <v>-2.1000000000000014</v>
      </c>
      <c r="M23" s="1">
        <f t="shared" si="7"/>
        <v>0.1359311840425404</v>
      </c>
      <c r="N23" s="1">
        <f t="shared" si="8"/>
        <v>-15.448993656546058</v>
      </c>
      <c r="O23" t="s">
        <v>67</v>
      </c>
    </row>
    <row r="24" spans="1:15" x14ac:dyDescent="0.35">
      <c r="A24" s="11">
        <v>14</v>
      </c>
      <c r="B24" s="10" t="s">
        <v>27</v>
      </c>
      <c r="C24" s="9">
        <v>36.799999999999997</v>
      </c>
      <c r="D24" s="8" t="s">
        <v>20</v>
      </c>
      <c r="E24" s="7" t="str">
        <f t="shared" si="0"/>
        <v>Significantly Different</v>
      </c>
      <c r="G24">
        <f t="shared" si="1"/>
        <v>36.799999999999997</v>
      </c>
      <c r="H24">
        <f t="shared" si="2"/>
        <v>6</v>
      </c>
      <c r="I24" t="str">
        <f t="shared" si="3"/>
        <v>+/-</v>
      </c>
      <c r="J24" t="str">
        <f t="shared" si="4"/>
        <v>0.7</v>
      </c>
      <c r="K24" s="1">
        <f t="shared" si="5"/>
        <v>0.42553191489361697</v>
      </c>
      <c r="L24" s="1">
        <f t="shared" si="6"/>
        <v>-1.7999999999999972</v>
      </c>
      <c r="M24" s="1">
        <f t="shared" si="7"/>
        <v>0.42985214661796195</v>
      </c>
      <c r="N24" s="1">
        <f t="shared" si="8"/>
        <v>-4.1874863581867281</v>
      </c>
      <c r="O24" t="s">
        <v>50</v>
      </c>
    </row>
    <row r="25" spans="1:15" x14ac:dyDescent="0.35">
      <c r="A25" s="11">
        <v>15</v>
      </c>
      <c r="B25" s="10" t="s">
        <v>36</v>
      </c>
      <c r="C25" s="9">
        <v>36.5</v>
      </c>
      <c r="D25" s="8" t="s">
        <v>107</v>
      </c>
      <c r="E25" s="7" t="str">
        <f t="shared" si="0"/>
        <v>Significantly Different</v>
      </c>
      <c r="G25">
        <f t="shared" si="1"/>
        <v>36.5</v>
      </c>
      <c r="H25">
        <f t="shared" si="2"/>
        <v>6</v>
      </c>
      <c r="I25" t="str">
        <f t="shared" si="3"/>
        <v>+/-</v>
      </c>
      <c r="J25" t="str">
        <f t="shared" si="4"/>
        <v>1.0</v>
      </c>
      <c r="K25" s="1">
        <f t="shared" si="5"/>
        <v>0.60790273556231</v>
      </c>
      <c r="L25" s="1">
        <f t="shared" si="6"/>
        <v>-1.5</v>
      </c>
      <c r="M25" s="1">
        <f t="shared" si="7"/>
        <v>0.61093468821403585</v>
      </c>
      <c r="N25" s="1">
        <f t="shared" si="8"/>
        <v>-2.4552542668431485</v>
      </c>
      <c r="O25" t="s">
        <v>66</v>
      </c>
    </row>
    <row r="26" spans="1:15" x14ac:dyDescent="0.35">
      <c r="A26" s="11">
        <v>16</v>
      </c>
      <c r="B26" s="10" t="s">
        <v>40</v>
      </c>
      <c r="C26" s="9">
        <v>36.299999999999997</v>
      </c>
      <c r="D26" s="8" t="s">
        <v>47</v>
      </c>
      <c r="E26" s="7" t="str">
        <f t="shared" si="0"/>
        <v>Significantly Different</v>
      </c>
      <c r="G26">
        <f t="shared" si="1"/>
        <v>36.299999999999997</v>
      </c>
      <c r="H26">
        <f t="shared" si="2"/>
        <v>6</v>
      </c>
      <c r="I26" t="str">
        <f t="shared" si="3"/>
        <v>+/-</v>
      </c>
      <c r="J26" t="str">
        <f t="shared" si="4"/>
        <v>0.5</v>
      </c>
      <c r="K26" s="1">
        <f t="shared" si="5"/>
        <v>0.303951367781155</v>
      </c>
      <c r="L26" s="1">
        <f t="shared" si="6"/>
        <v>-1.2999999999999972</v>
      </c>
      <c r="M26" s="1">
        <f t="shared" si="7"/>
        <v>0.30997079109986531</v>
      </c>
      <c r="N26" s="1">
        <f t="shared" si="8"/>
        <v>-4.193943549930057</v>
      </c>
      <c r="O26" t="s">
        <v>65</v>
      </c>
    </row>
    <row r="27" spans="1:15" x14ac:dyDescent="0.35">
      <c r="A27" s="11">
        <v>17</v>
      </c>
      <c r="B27" s="10" t="s">
        <v>18</v>
      </c>
      <c r="C27" s="9">
        <v>36.200000000000003</v>
      </c>
      <c r="D27" s="8" t="s">
        <v>23</v>
      </c>
      <c r="E27" s="7" t="str">
        <f t="shared" si="0"/>
        <v>Significantly Different</v>
      </c>
      <c r="G27">
        <f t="shared" si="1"/>
        <v>36.200000000000003</v>
      </c>
      <c r="H27">
        <f t="shared" si="2"/>
        <v>6</v>
      </c>
      <c r="I27" t="str">
        <f t="shared" si="3"/>
        <v>+/-</v>
      </c>
      <c r="J27" t="str">
        <f t="shared" si="4"/>
        <v>0.2</v>
      </c>
      <c r="K27" s="1">
        <f t="shared" si="5"/>
        <v>0.12158054711246201</v>
      </c>
      <c r="L27" s="1">
        <f t="shared" si="6"/>
        <v>-1.2000000000000028</v>
      </c>
      <c r="M27" s="1">
        <f t="shared" si="7"/>
        <v>0.1359311840425404</v>
      </c>
      <c r="N27" s="1">
        <f t="shared" si="8"/>
        <v>-8.8279963751691906</v>
      </c>
      <c r="O27" t="s">
        <v>63</v>
      </c>
    </row>
    <row r="28" spans="1:15" x14ac:dyDescent="0.35">
      <c r="A28" s="11">
        <v>18</v>
      </c>
      <c r="B28" s="10" t="s">
        <v>62</v>
      </c>
      <c r="C28" s="9">
        <v>36</v>
      </c>
      <c r="D28" s="8" t="s">
        <v>106</v>
      </c>
      <c r="E28" s="7" t="str">
        <f t="shared" si="0"/>
        <v>Significantly Different</v>
      </c>
      <c r="G28">
        <f t="shared" si="1"/>
        <v>36</v>
      </c>
      <c r="H28">
        <f t="shared" si="2"/>
        <v>6</v>
      </c>
      <c r="I28" t="str">
        <f t="shared" si="3"/>
        <v>+/-</v>
      </c>
      <c r="J28" t="str">
        <f t="shared" si="4"/>
        <v>0.9</v>
      </c>
      <c r="K28" s="1">
        <f t="shared" si="5"/>
        <v>0.54711246200607899</v>
      </c>
      <c r="L28" s="1">
        <f t="shared" si="6"/>
        <v>-1</v>
      </c>
      <c r="M28" s="1">
        <f t="shared" si="7"/>
        <v>0.55047933970440222</v>
      </c>
      <c r="N28" s="1">
        <f t="shared" si="8"/>
        <v>-1.8165986039312256</v>
      </c>
      <c r="O28" t="s">
        <v>64</v>
      </c>
    </row>
    <row r="29" spans="1:15" x14ac:dyDescent="0.35">
      <c r="A29" s="11">
        <v>19</v>
      </c>
      <c r="B29" s="10" t="s">
        <v>48</v>
      </c>
      <c r="C29" s="9">
        <v>35.6</v>
      </c>
      <c r="D29" s="8" t="s">
        <v>110</v>
      </c>
      <c r="E29" s="7" t="str">
        <f t="shared" si="0"/>
        <v>Not Significantly Different</v>
      </c>
      <c r="G29">
        <f t="shared" si="1"/>
        <v>35.6</v>
      </c>
      <c r="H29">
        <f t="shared" si="2"/>
        <v>6</v>
      </c>
      <c r="I29" t="str">
        <f t="shared" si="3"/>
        <v>+/-</v>
      </c>
      <c r="J29" t="str">
        <f t="shared" si="4"/>
        <v>1.1</v>
      </c>
      <c r="K29" s="1">
        <f t="shared" si="5"/>
        <v>0.66869300911854113</v>
      </c>
      <c r="L29" s="1">
        <f t="shared" si="6"/>
        <v>-0.60000000000000142</v>
      </c>
      <c r="M29" s="1">
        <f t="shared" si="7"/>
        <v>0.67145051776214359</v>
      </c>
      <c r="N29" s="1">
        <f t="shared" si="8"/>
        <v>-0.89358781343965987</v>
      </c>
      <c r="O29" t="s">
        <v>39</v>
      </c>
    </row>
    <row r="30" spans="1:15" x14ac:dyDescent="0.35">
      <c r="A30" s="11">
        <v>20</v>
      </c>
      <c r="B30" s="10" t="s">
        <v>63</v>
      </c>
      <c r="C30" s="9">
        <v>35.4</v>
      </c>
      <c r="D30" s="8" t="s">
        <v>10</v>
      </c>
      <c r="E30" s="7" t="str">
        <f t="shared" si="0"/>
        <v>Not Significantly Different</v>
      </c>
      <c r="G30">
        <f t="shared" si="1"/>
        <v>35.4</v>
      </c>
      <c r="H30">
        <f t="shared" si="2"/>
        <v>6</v>
      </c>
      <c r="I30" t="str">
        <f t="shared" si="3"/>
        <v>+/-</v>
      </c>
      <c r="J30" t="str">
        <f t="shared" si="4"/>
        <v>0.6</v>
      </c>
      <c r="K30" s="1">
        <f t="shared" si="5"/>
        <v>0.36474164133738601</v>
      </c>
      <c r="L30" s="1">
        <f t="shared" si="6"/>
        <v>-0.39999999999999858</v>
      </c>
      <c r="M30" s="1">
        <f t="shared" si="7"/>
        <v>0.36977279819442066</v>
      </c>
      <c r="N30" s="1">
        <f t="shared" si="8"/>
        <v>-1.0817453364692471</v>
      </c>
      <c r="O30" t="s">
        <v>62</v>
      </c>
    </row>
    <row r="31" spans="1:15" x14ac:dyDescent="0.35">
      <c r="A31" s="11">
        <v>21</v>
      </c>
      <c r="B31" s="10" t="s">
        <v>13</v>
      </c>
      <c r="C31" s="9">
        <v>35.299999999999997</v>
      </c>
      <c r="D31" s="8" t="s">
        <v>99</v>
      </c>
      <c r="E31" s="7" t="str">
        <f t="shared" si="0"/>
        <v>Not Significantly Different</v>
      </c>
      <c r="G31">
        <f t="shared" si="1"/>
        <v>35.299999999999997</v>
      </c>
      <c r="H31">
        <f t="shared" si="2"/>
        <v>6</v>
      </c>
      <c r="I31" t="str">
        <f t="shared" si="3"/>
        <v>+/-</v>
      </c>
      <c r="J31" t="str">
        <f t="shared" si="4"/>
        <v>0.8</v>
      </c>
      <c r="K31" s="1">
        <f t="shared" si="5"/>
        <v>0.48632218844984804</v>
      </c>
      <c r="L31" s="1">
        <f t="shared" si="6"/>
        <v>-0.29999999999999716</v>
      </c>
      <c r="M31" s="1">
        <f t="shared" si="7"/>
        <v>0.49010685399991183</v>
      </c>
      <c r="N31" s="1">
        <f t="shared" si="8"/>
        <v>-0.61211141519773793</v>
      </c>
      <c r="O31" t="s">
        <v>26</v>
      </c>
    </row>
    <row r="32" spans="1:15" x14ac:dyDescent="0.35">
      <c r="A32" s="11">
        <v>22</v>
      </c>
      <c r="B32" s="10" t="s">
        <v>49</v>
      </c>
      <c r="C32" s="9">
        <v>34.9</v>
      </c>
      <c r="D32" s="8" t="s">
        <v>12</v>
      </c>
      <c r="E32" s="7" t="str">
        <f t="shared" si="0"/>
        <v>Not Significantly Different</v>
      </c>
      <c r="G32">
        <f t="shared" si="1"/>
        <v>34.9</v>
      </c>
      <c r="H32">
        <f t="shared" si="2"/>
        <v>6</v>
      </c>
      <c r="I32" t="str">
        <f t="shared" si="3"/>
        <v>+/-</v>
      </c>
      <c r="J32" t="str">
        <f t="shared" si="4"/>
        <v>0.4</v>
      </c>
      <c r="K32" s="1">
        <f t="shared" si="5"/>
        <v>0.24316109422492402</v>
      </c>
      <c r="L32" s="1">
        <f t="shared" si="6"/>
        <v>0.10000000000000142</v>
      </c>
      <c r="M32" s="1">
        <f t="shared" si="7"/>
        <v>0.25064471888253259</v>
      </c>
      <c r="N32" s="1">
        <f t="shared" si="8"/>
        <v>0.39897110318477336</v>
      </c>
      <c r="O32" t="s">
        <v>56</v>
      </c>
    </row>
    <row r="33" spans="1:15" x14ac:dyDescent="0.35">
      <c r="A33" s="11">
        <v>23</v>
      </c>
      <c r="B33" s="10" t="s">
        <v>55</v>
      </c>
      <c r="C33" s="9">
        <v>34.799999999999997</v>
      </c>
      <c r="D33" s="8" t="s">
        <v>107</v>
      </c>
      <c r="E33" s="7" t="str">
        <f t="shared" si="0"/>
        <v>Not Significantly Different</v>
      </c>
      <c r="G33">
        <f t="shared" si="1"/>
        <v>34.799999999999997</v>
      </c>
      <c r="H33">
        <f t="shared" si="2"/>
        <v>6</v>
      </c>
      <c r="I33" t="str">
        <f t="shared" si="3"/>
        <v>+/-</v>
      </c>
      <c r="J33" t="str">
        <f t="shared" si="4"/>
        <v>1.0</v>
      </c>
      <c r="K33" s="1">
        <f t="shared" si="5"/>
        <v>0.60790273556231</v>
      </c>
      <c r="L33" s="1">
        <f t="shared" si="6"/>
        <v>0.20000000000000284</v>
      </c>
      <c r="M33" s="1">
        <f t="shared" si="7"/>
        <v>0.61093468821403585</v>
      </c>
      <c r="N33" s="1">
        <f t="shared" si="8"/>
        <v>0.32736723557909109</v>
      </c>
      <c r="O33" t="s">
        <v>61</v>
      </c>
    </row>
    <row r="34" spans="1:15" x14ac:dyDescent="0.35">
      <c r="A34" s="11">
        <v>24</v>
      </c>
      <c r="B34" s="10" t="s">
        <v>29</v>
      </c>
      <c r="C34" s="9">
        <v>34.6</v>
      </c>
      <c r="D34" s="8" t="s">
        <v>12</v>
      </c>
      <c r="E34" s="7" t="str">
        <f t="shared" si="0"/>
        <v>Not Significantly Different</v>
      </c>
      <c r="G34">
        <f t="shared" si="1"/>
        <v>34.6</v>
      </c>
      <c r="H34">
        <f t="shared" si="2"/>
        <v>6</v>
      </c>
      <c r="I34" t="str">
        <f t="shared" si="3"/>
        <v>+/-</v>
      </c>
      <c r="J34" t="str">
        <f t="shared" si="4"/>
        <v>0.4</v>
      </c>
      <c r="K34" s="1">
        <f t="shared" si="5"/>
        <v>0.24316109422492402</v>
      </c>
      <c r="L34" s="1">
        <f t="shared" si="6"/>
        <v>0.39999999999999858</v>
      </c>
      <c r="M34" s="1">
        <f t="shared" si="7"/>
        <v>0.25064471888253259</v>
      </c>
      <c r="N34" s="1">
        <f t="shared" si="8"/>
        <v>1.595884412739065</v>
      </c>
      <c r="O34" t="s">
        <v>60</v>
      </c>
    </row>
    <row r="35" spans="1:15" x14ac:dyDescent="0.35">
      <c r="A35" s="11">
        <v>25</v>
      </c>
      <c r="B35" s="10" t="s">
        <v>38</v>
      </c>
      <c r="C35" s="9">
        <v>34.5</v>
      </c>
      <c r="D35" s="8" t="s">
        <v>23</v>
      </c>
      <c r="E35" s="7" t="str">
        <f t="shared" si="0"/>
        <v>Significantly Different</v>
      </c>
      <c r="G35">
        <f t="shared" si="1"/>
        <v>34.5</v>
      </c>
      <c r="H35">
        <f t="shared" si="2"/>
        <v>6</v>
      </c>
      <c r="I35" t="str">
        <f t="shared" si="3"/>
        <v>+/-</v>
      </c>
      <c r="J35" t="str">
        <f t="shared" si="4"/>
        <v>0.2</v>
      </c>
      <c r="K35" s="1">
        <f t="shared" si="5"/>
        <v>0.12158054711246201</v>
      </c>
      <c r="L35" s="1">
        <f t="shared" si="6"/>
        <v>0.5</v>
      </c>
      <c r="M35" s="1">
        <f t="shared" si="7"/>
        <v>0.1359311840425404</v>
      </c>
      <c r="N35" s="1">
        <f t="shared" si="8"/>
        <v>3.6783318229871544</v>
      </c>
      <c r="O35" t="s">
        <v>35</v>
      </c>
    </row>
    <row r="36" spans="1:15" x14ac:dyDescent="0.35">
      <c r="A36" s="11">
        <v>26</v>
      </c>
      <c r="B36" s="10" t="s">
        <v>54</v>
      </c>
      <c r="C36" s="9">
        <v>34.4</v>
      </c>
      <c r="D36" s="8" t="s">
        <v>20</v>
      </c>
      <c r="E36" s="7" t="str">
        <f t="shared" si="0"/>
        <v>Not Significantly Different</v>
      </c>
      <c r="G36">
        <f t="shared" si="1"/>
        <v>34.4</v>
      </c>
      <c r="H36">
        <f t="shared" si="2"/>
        <v>6</v>
      </c>
      <c r="I36" t="str">
        <f t="shared" si="3"/>
        <v>+/-</v>
      </c>
      <c r="J36" t="str">
        <f t="shared" si="4"/>
        <v>0.7</v>
      </c>
      <c r="K36" s="1">
        <f t="shared" si="5"/>
        <v>0.42553191489361697</v>
      </c>
      <c r="L36" s="1">
        <f t="shared" si="6"/>
        <v>0.60000000000000142</v>
      </c>
      <c r="M36" s="1">
        <f t="shared" si="7"/>
        <v>0.42985214661796195</v>
      </c>
      <c r="N36" s="1">
        <f t="shared" si="8"/>
        <v>1.3958287860622483</v>
      </c>
      <c r="O36" t="s">
        <v>57</v>
      </c>
    </row>
    <row r="37" spans="1:15" x14ac:dyDescent="0.35">
      <c r="A37" s="11">
        <v>27</v>
      </c>
      <c r="B37" s="10" t="s">
        <v>37</v>
      </c>
      <c r="C37" s="9">
        <v>33.200000000000003</v>
      </c>
      <c r="D37" s="8" t="s">
        <v>41</v>
      </c>
      <c r="E37" s="7" t="str">
        <f t="shared" si="0"/>
        <v>Significantly Different</v>
      </c>
      <c r="G37">
        <f t="shared" si="1"/>
        <v>33.200000000000003</v>
      </c>
      <c r="H37">
        <f t="shared" si="2"/>
        <v>6</v>
      </c>
      <c r="I37" t="str">
        <f t="shared" si="3"/>
        <v>+/-</v>
      </c>
      <c r="J37" t="str">
        <f t="shared" si="4"/>
        <v>0.3</v>
      </c>
      <c r="K37" s="1">
        <f t="shared" si="5"/>
        <v>0.18237082066869301</v>
      </c>
      <c r="L37" s="1">
        <f t="shared" si="6"/>
        <v>1.7999999999999972</v>
      </c>
      <c r="M37" s="1">
        <f t="shared" si="7"/>
        <v>0.19223572402239389</v>
      </c>
      <c r="N37" s="1">
        <f t="shared" si="8"/>
        <v>9.3635041517585567</v>
      </c>
      <c r="O37" t="s">
        <v>55</v>
      </c>
    </row>
    <row r="38" spans="1:15" x14ac:dyDescent="0.35">
      <c r="A38" s="11">
        <v>28</v>
      </c>
      <c r="B38" s="10" t="s">
        <v>24</v>
      </c>
      <c r="C38" s="9">
        <v>33.1</v>
      </c>
      <c r="D38" s="8" t="s">
        <v>23</v>
      </c>
      <c r="E38" s="7" t="str">
        <f t="shared" si="0"/>
        <v>Significantly Different</v>
      </c>
      <c r="G38">
        <f t="shared" si="1"/>
        <v>33.1</v>
      </c>
      <c r="H38">
        <f t="shared" si="2"/>
        <v>6</v>
      </c>
      <c r="I38" t="str">
        <f t="shared" si="3"/>
        <v>+/-</v>
      </c>
      <c r="J38" t="str">
        <f t="shared" si="4"/>
        <v>0.2</v>
      </c>
      <c r="K38" s="1">
        <f t="shared" si="5"/>
        <v>0.12158054711246201</v>
      </c>
      <c r="L38" s="1">
        <f t="shared" si="6"/>
        <v>1.8999999999999986</v>
      </c>
      <c r="M38" s="1">
        <f t="shared" si="7"/>
        <v>0.1359311840425404</v>
      </c>
      <c r="N38" s="1">
        <f t="shared" si="8"/>
        <v>13.977660927351176</v>
      </c>
      <c r="O38" t="s">
        <v>54</v>
      </c>
    </row>
    <row r="39" spans="1:15" x14ac:dyDescent="0.35">
      <c r="A39" s="11">
        <v>29</v>
      </c>
      <c r="B39" s="10" t="s">
        <v>44</v>
      </c>
      <c r="C39" s="9">
        <v>32.799999999999997</v>
      </c>
      <c r="D39" s="8" t="s">
        <v>118</v>
      </c>
      <c r="E39" s="7" t="str">
        <f t="shared" si="0"/>
        <v>Significantly Different</v>
      </c>
      <c r="G39">
        <f t="shared" si="1"/>
        <v>32.799999999999997</v>
      </c>
      <c r="H39">
        <f t="shared" si="2"/>
        <v>6</v>
      </c>
      <c r="I39" t="str">
        <f t="shared" si="3"/>
        <v>+/-</v>
      </c>
      <c r="J39" t="str">
        <f t="shared" si="4"/>
        <v>1.2</v>
      </c>
      <c r="K39" s="1">
        <f t="shared" si="5"/>
        <v>0.72948328267477203</v>
      </c>
      <c r="L39" s="1">
        <f t="shared" si="6"/>
        <v>2.2000000000000028</v>
      </c>
      <c r="M39" s="1">
        <f t="shared" si="7"/>
        <v>0.73201182849801194</v>
      </c>
      <c r="N39" s="1">
        <f t="shared" si="8"/>
        <v>3.0054159159068532</v>
      </c>
      <c r="O39" t="s">
        <v>28</v>
      </c>
    </row>
    <row r="40" spans="1:15" x14ac:dyDescent="0.35">
      <c r="A40" s="11">
        <v>30</v>
      </c>
      <c r="B40" s="10" t="s">
        <v>14</v>
      </c>
      <c r="C40" s="9">
        <v>32.5</v>
      </c>
      <c r="D40" s="8" t="s">
        <v>12</v>
      </c>
      <c r="E40" s="7" t="str">
        <f t="shared" si="0"/>
        <v>Significantly Different</v>
      </c>
      <c r="G40">
        <f t="shared" si="1"/>
        <v>32.5</v>
      </c>
      <c r="H40">
        <f t="shared" si="2"/>
        <v>6</v>
      </c>
      <c r="I40" t="str">
        <f t="shared" si="3"/>
        <v>+/-</v>
      </c>
      <c r="J40" t="str">
        <f t="shared" si="4"/>
        <v>0.4</v>
      </c>
      <c r="K40" s="1">
        <f t="shared" si="5"/>
        <v>0.24316109422492402</v>
      </c>
      <c r="L40" s="1">
        <f t="shared" si="6"/>
        <v>2.5</v>
      </c>
      <c r="M40" s="1">
        <f t="shared" si="7"/>
        <v>0.25064471888253259</v>
      </c>
      <c r="N40" s="1">
        <f t="shared" si="8"/>
        <v>9.9742775796191925</v>
      </c>
      <c r="O40" t="s">
        <v>52</v>
      </c>
    </row>
    <row r="41" spans="1:15" x14ac:dyDescent="0.35">
      <c r="A41" s="11">
        <v>31</v>
      </c>
      <c r="B41" s="10" t="s">
        <v>42</v>
      </c>
      <c r="C41" s="9">
        <v>32.4</v>
      </c>
      <c r="D41" s="8" t="s">
        <v>12</v>
      </c>
      <c r="E41" s="7" t="str">
        <f t="shared" si="0"/>
        <v>Significantly Different</v>
      </c>
      <c r="G41">
        <f t="shared" si="1"/>
        <v>32.4</v>
      </c>
      <c r="H41">
        <f t="shared" si="2"/>
        <v>6</v>
      </c>
      <c r="I41" t="str">
        <f t="shared" si="3"/>
        <v>+/-</v>
      </c>
      <c r="J41" t="str">
        <f t="shared" si="4"/>
        <v>0.4</v>
      </c>
      <c r="K41" s="1">
        <f t="shared" si="5"/>
        <v>0.24316109422492402</v>
      </c>
      <c r="L41" s="1">
        <f t="shared" si="6"/>
        <v>2.6000000000000014</v>
      </c>
      <c r="M41" s="1">
        <f t="shared" si="7"/>
        <v>0.25064471888253259</v>
      </c>
      <c r="N41" s="1">
        <f t="shared" si="8"/>
        <v>10.373248682803965</v>
      </c>
      <c r="O41" t="s">
        <v>31</v>
      </c>
    </row>
    <row r="42" spans="1:15" x14ac:dyDescent="0.35">
      <c r="A42" s="11">
        <v>32</v>
      </c>
      <c r="B42" s="10" t="s">
        <v>61</v>
      </c>
      <c r="C42" s="9">
        <v>31.7</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31.7</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3.3000000000000007</v>
      </c>
      <c r="M42" s="1">
        <f t="shared" ref="M42:M62" si="16">IF(AND(ISNUMBER(K42),ISNUMBER($I$7)),SQRT(K42^2+($I$7)^2),"N/A")</f>
        <v>0.19223572402239389</v>
      </c>
      <c r="N42" s="1">
        <f t="shared" ref="N42:N73" si="17">IF(AND(ISNUMBER(L42),ISNUMBER(M42),M42&lt;&gt;0),L42/M42,"NA")</f>
        <v>17.166424278224049</v>
      </c>
      <c r="O42" t="s">
        <v>21</v>
      </c>
    </row>
    <row r="43" spans="1:15" x14ac:dyDescent="0.35">
      <c r="A43" s="11">
        <v>32</v>
      </c>
      <c r="B43" s="10" t="s">
        <v>57</v>
      </c>
      <c r="C43" s="9">
        <v>31.7</v>
      </c>
      <c r="D43" s="8" t="s">
        <v>12</v>
      </c>
      <c r="E43" s="7" t="str">
        <f t="shared" si="9"/>
        <v>Significantly Different</v>
      </c>
      <c r="G43">
        <f t="shared" si="10"/>
        <v>31.7</v>
      </c>
      <c r="H43">
        <f t="shared" si="11"/>
        <v>6</v>
      </c>
      <c r="I43" t="str">
        <f t="shared" si="12"/>
        <v>+/-</v>
      </c>
      <c r="J43" t="str">
        <f t="shared" si="13"/>
        <v>0.4</v>
      </c>
      <c r="K43" s="1">
        <f t="shared" si="14"/>
        <v>0.24316109422492402</v>
      </c>
      <c r="L43" s="1">
        <f t="shared" si="15"/>
        <v>3.3000000000000007</v>
      </c>
      <c r="M43" s="1">
        <f t="shared" si="16"/>
        <v>0.25064471888253259</v>
      </c>
      <c r="N43" s="1">
        <f t="shared" si="17"/>
        <v>13.166046405097337</v>
      </c>
      <c r="O43" t="s">
        <v>33</v>
      </c>
    </row>
    <row r="44" spans="1:15" x14ac:dyDescent="0.35">
      <c r="A44" s="11">
        <v>32</v>
      </c>
      <c r="B44" s="10" t="s">
        <v>46</v>
      </c>
      <c r="C44" s="9">
        <v>31.7</v>
      </c>
      <c r="D44" s="8" t="s">
        <v>110</v>
      </c>
      <c r="E44" s="7" t="str">
        <f t="shared" si="9"/>
        <v>Significantly Different</v>
      </c>
      <c r="G44">
        <f t="shared" si="10"/>
        <v>31.7</v>
      </c>
      <c r="H44">
        <f t="shared" si="11"/>
        <v>6</v>
      </c>
      <c r="I44" t="str">
        <f t="shared" si="12"/>
        <v>+/-</v>
      </c>
      <c r="J44" t="str">
        <f t="shared" si="13"/>
        <v>1.1</v>
      </c>
      <c r="K44" s="1">
        <f t="shared" si="14"/>
        <v>0.66869300911854113</v>
      </c>
      <c r="L44" s="1">
        <f t="shared" si="15"/>
        <v>3.3000000000000007</v>
      </c>
      <c r="M44" s="1">
        <f t="shared" si="16"/>
        <v>0.67145051776214359</v>
      </c>
      <c r="N44" s="1">
        <f t="shared" si="17"/>
        <v>4.9147329739181185</v>
      </c>
      <c r="O44" t="s">
        <v>49</v>
      </c>
    </row>
    <row r="45" spans="1:15" x14ac:dyDescent="0.35">
      <c r="A45" s="11">
        <v>32</v>
      </c>
      <c r="B45" s="10" t="s">
        <v>32</v>
      </c>
      <c r="C45" s="9">
        <v>31.7</v>
      </c>
      <c r="D45" s="8" t="s">
        <v>110</v>
      </c>
      <c r="E45" s="7" t="str">
        <f t="shared" si="9"/>
        <v>Significantly Different</v>
      </c>
      <c r="G45">
        <f t="shared" si="10"/>
        <v>31.7</v>
      </c>
      <c r="H45">
        <f t="shared" si="11"/>
        <v>6</v>
      </c>
      <c r="I45" t="str">
        <f t="shared" si="12"/>
        <v>+/-</v>
      </c>
      <c r="J45" t="str">
        <f t="shared" si="13"/>
        <v>1.1</v>
      </c>
      <c r="K45" s="1">
        <f t="shared" si="14"/>
        <v>0.66869300911854113</v>
      </c>
      <c r="L45" s="1">
        <f t="shared" si="15"/>
        <v>3.3000000000000007</v>
      </c>
      <c r="M45" s="1">
        <f t="shared" si="16"/>
        <v>0.67145051776214359</v>
      </c>
      <c r="N45" s="1">
        <f t="shared" si="17"/>
        <v>4.9147329739181185</v>
      </c>
      <c r="O45" t="s">
        <v>46</v>
      </c>
    </row>
    <row r="46" spans="1:15" x14ac:dyDescent="0.35">
      <c r="A46" s="11">
        <v>36</v>
      </c>
      <c r="B46" s="10" t="s">
        <v>34</v>
      </c>
      <c r="C46" s="9">
        <v>31.5</v>
      </c>
      <c r="D46" s="8" t="s">
        <v>47</v>
      </c>
      <c r="E46" s="7" t="str">
        <f t="shared" si="9"/>
        <v>Significantly Different</v>
      </c>
      <c r="G46">
        <f t="shared" si="10"/>
        <v>31.5</v>
      </c>
      <c r="H46">
        <f t="shared" si="11"/>
        <v>6</v>
      </c>
      <c r="I46" t="str">
        <f t="shared" si="12"/>
        <v>+/-</v>
      </c>
      <c r="J46" t="str">
        <f t="shared" si="13"/>
        <v>0.5</v>
      </c>
      <c r="K46" s="1">
        <f t="shared" si="14"/>
        <v>0.303951367781155</v>
      </c>
      <c r="L46" s="1">
        <f t="shared" si="15"/>
        <v>3.5</v>
      </c>
      <c r="M46" s="1">
        <f t="shared" si="16"/>
        <v>0.30997079109986531</v>
      </c>
      <c r="N46" s="1">
        <f t="shared" si="17"/>
        <v>11.291386480580947</v>
      </c>
      <c r="O46" t="s">
        <v>45</v>
      </c>
    </row>
    <row r="47" spans="1:15" x14ac:dyDescent="0.35">
      <c r="A47" s="11">
        <v>37</v>
      </c>
      <c r="B47" s="10" t="s">
        <v>67</v>
      </c>
      <c r="C47" s="9">
        <v>30.7</v>
      </c>
      <c r="D47" s="8" t="s">
        <v>106</v>
      </c>
      <c r="E47" s="7" t="str">
        <f t="shared" si="9"/>
        <v>Significantly Different</v>
      </c>
      <c r="G47">
        <f t="shared" si="10"/>
        <v>30.7</v>
      </c>
      <c r="H47">
        <f t="shared" si="11"/>
        <v>6</v>
      </c>
      <c r="I47" t="str">
        <f t="shared" si="12"/>
        <v>+/-</v>
      </c>
      <c r="J47" t="str">
        <f t="shared" si="13"/>
        <v>0.9</v>
      </c>
      <c r="K47" s="1">
        <f t="shared" si="14"/>
        <v>0.54711246200607899</v>
      </c>
      <c r="L47" s="1">
        <f t="shared" si="15"/>
        <v>4.3000000000000007</v>
      </c>
      <c r="M47" s="1">
        <f t="shared" si="16"/>
        <v>0.55047933970440222</v>
      </c>
      <c r="N47" s="1">
        <f t="shared" si="17"/>
        <v>7.8113739969042717</v>
      </c>
      <c r="O47" t="s">
        <v>43</v>
      </c>
    </row>
    <row r="48" spans="1:15" x14ac:dyDescent="0.35">
      <c r="A48" s="11">
        <v>37</v>
      </c>
      <c r="B48" s="10" t="s">
        <v>45</v>
      </c>
      <c r="C48" s="9">
        <v>30.7</v>
      </c>
      <c r="D48" s="8" t="s">
        <v>41</v>
      </c>
      <c r="E48" s="7" t="str">
        <f t="shared" si="9"/>
        <v>Significantly Different</v>
      </c>
      <c r="G48">
        <f t="shared" si="10"/>
        <v>30.7</v>
      </c>
      <c r="H48">
        <f t="shared" si="11"/>
        <v>6</v>
      </c>
      <c r="I48" t="str">
        <f t="shared" si="12"/>
        <v>+/-</v>
      </c>
      <c r="J48" t="str">
        <f t="shared" si="13"/>
        <v>0.3</v>
      </c>
      <c r="K48" s="1">
        <f t="shared" si="14"/>
        <v>0.18237082066869301</v>
      </c>
      <c r="L48" s="1">
        <f t="shared" si="15"/>
        <v>4.3000000000000007</v>
      </c>
      <c r="M48" s="1">
        <f t="shared" si="16"/>
        <v>0.19223572402239389</v>
      </c>
      <c r="N48" s="1">
        <f t="shared" si="17"/>
        <v>22.368371029201032</v>
      </c>
      <c r="O48" t="s">
        <v>40</v>
      </c>
    </row>
    <row r="49" spans="1:15" x14ac:dyDescent="0.35">
      <c r="A49" s="11">
        <v>39</v>
      </c>
      <c r="B49" s="10" t="s">
        <v>65</v>
      </c>
      <c r="C49" s="9">
        <v>30.5</v>
      </c>
      <c r="D49" s="8" t="s">
        <v>47</v>
      </c>
      <c r="E49" s="7" t="str">
        <f t="shared" si="9"/>
        <v>Significantly Different</v>
      </c>
      <c r="G49">
        <f t="shared" si="10"/>
        <v>30.5</v>
      </c>
      <c r="H49">
        <f t="shared" si="11"/>
        <v>6</v>
      </c>
      <c r="I49" t="str">
        <f t="shared" si="12"/>
        <v>+/-</v>
      </c>
      <c r="J49" t="str">
        <f t="shared" si="13"/>
        <v>0.5</v>
      </c>
      <c r="K49" s="1">
        <f t="shared" si="14"/>
        <v>0.303951367781155</v>
      </c>
      <c r="L49" s="1">
        <f t="shared" si="15"/>
        <v>4.5</v>
      </c>
      <c r="M49" s="1">
        <f t="shared" si="16"/>
        <v>0.30997079109986531</v>
      </c>
      <c r="N49" s="1">
        <f t="shared" si="17"/>
        <v>14.517496903604075</v>
      </c>
      <c r="O49" t="s">
        <v>38</v>
      </c>
    </row>
    <row r="50" spans="1:15" x14ac:dyDescent="0.35">
      <c r="A50" s="11">
        <v>39</v>
      </c>
      <c r="B50" s="10" t="s">
        <v>30</v>
      </c>
      <c r="C50" s="9">
        <v>30.5</v>
      </c>
      <c r="D50" s="8" t="s">
        <v>12</v>
      </c>
      <c r="E50" s="7" t="str">
        <f t="shared" si="9"/>
        <v>Significantly Different</v>
      </c>
      <c r="G50">
        <f t="shared" si="10"/>
        <v>30.5</v>
      </c>
      <c r="H50">
        <f t="shared" si="11"/>
        <v>6</v>
      </c>
      <c r="I50" t="str">
        <f t="shared" si="12"/>
        <v>+/-</v>
      </c>
      <c r="J50" t="str">
        <f t="shared" si="13"/>
        <v>0.4</v>
      </c>
      <c r="K50" s="1">
        <f t="shared" si="14"/>
        <v>0.24316109422492402</v>
      </c>
      <c r="L50" s="1">
        <f t="shared" si="15"/>
        <v>4.5</v>
      </c>
      <c r="M50" s="1">
        <f t="shared" si="16"/>
        <v>0.25064471888253259</v>
      </c>
      <c r="N50" s="1">
        <f t="shared" si="17"/>
        <v>17.953699643314547</v>
      </c>
      <c r="O50" t="s">
        <v>36</v>
      </c>
    </row>
    <row r="51" spans="1:15" x14ac:dyDescent="0.35">
      <c r="A51" s="11">
        <v>41</v>
      </c>
      <c r="B51" s="10" t="s">
        <v>21</v>
      </c>
      <c r="C51" s="9">
        <v>30.1</v>
      </c>
      <c r="D51" s="8" t="s">
        <v>20</v>
      </c>
      <c r="E51" s="7" t="str">
        <f t="shared" si="9"/>
        <v>Significantly Different</v>
      </c>
      <c r="G51">
        <f t="shared" si="10"/>
        <v>30.1</v>
      </c>
      <c r="H51">
        <f t="shared" si="11"/>
        <v>6</v>
      </c>
      <c r="I51" t="str">
        <f t="shared" si="12"/>
        <v>+/-</v>
      </c>
      <c r="J51" t="str">
        <f t="shared" si="13"/>
        <v>0.7</v>
      </c>
      <c r="K51" s="1">
        <f t="shared" si="14"/>
        <v>0.42553191489361697</v>
      </c>
      <c r="L51" s="1">
        <f t="shared" si="15"/>
        <v>4.8999999999999986</v>
      </c>
      <c r="M51" s="1">
        <f t="shared" si="16"/>
        <v>0.42985214661796195</v>
      </c>
      <c r="N51" s="1">
        <f t="shared" si="17"/>
        <v>11.399268419508331</v>
      </c>
      <c r="O51" t="s">
        <v>34</v>
      </c>
    </row>
    <row r="52" spans="1:15" x14ac:dyDescent="0.35">
      <c r="A52" s="11">
        <v>42</v>
      </c>
      <c r="B52" s="10" t="s">
        <v>11</v>
      </c>
      <c r="C52" s="9">
        <v>29.2</v>
      </c>
      <c r="D52" s="8" t="s">
        <v>126</v>
      </c>
      <c r="E52" s="7" t="str">
        <f t="shared" si="9"/>
        <v>Significantly Different</v>
      </c>
      <c r="G52">
        <f t="shared" si="10"/>
        <v>29.2</v>
      </c>
      <c r="H52">
        <f t="shared" si="11"/>
        <v>6</v>
      </c>
      <c r="I52" t="str">
        <f t="shared" si="12"/>
        <v>+/-</v>
      </c>
      <c r="J52" t="str">
        <f t="shared" si="13"/>
        <v>1.7</v>
      </c>
      <c r="K52" s="1">
        <f t="shared" si="14"/>
        <v>1.0334346504559271</v>
      </c>
      <c r="L52" s="1">
        <f t="shared" si="15"/>
        <v>5.8000000000000007</v>
      </c>
      <c r="M52" s="1">
        <f t="shared" si="16"/>
        <v>1.0352210556794166</v>
      </c>
      <c r="N52" s="1">
        <f t="shared" si="17"/>
        <v>5.6026681143897861</v>
      </c>
      <c r="O52" t="s">
        <v>32</v>
      </c>
    </row>
    <row r="53" spans="1:15" x14ac:dyDescent="0.35">
      <c r="A53" s="11">
        <v>43</v>
      </c>
      <c r="B53" s="10" t="s">
        <v>66</v>
      </c>
      <c r="C53" s="9">
        <v>28.9</v>
      </c>
      <c r="D53" s="8" t="s">
        <v>12</v>
      </c>
      <c r="E53" s="7" t="str">
        <f t="shared" si="9"/>
        <v>Significantly Different</v>
      </c>
      <c r="G53">
        <f t="shared" si="10"/>
        <v>28.9</v>
      </c>
      <c r="H53">
        <f t="shared" si="11"/>
        <v>6</v>
      </c>
      <c r="I53" t="str">
        <f t="shared" si="12"/>
        <v>+/-</v>
      </c>
      <c r="J53" t="str">
        <f t="shared" si="13"/>
        <v>0.4</v>
      </c>
      <c r="K53" s="1">
        <f t="shared" si="14"/>
        <v>0.24316109422492402</v>
      </c>
      <c r="L53" s="1">
        <f t="shared" si="15"/>
        <v>6.1000000000000014</v>
      </c>
      <c r="M53" s="1">
        <f t="shared" si="16"/>
        <v>0.25064471888253259</v>
      </c>
      <c r="N53" s="1">
        <f t="shared" si="17"/>
        <v>24.337237294270835</v>
      </c>
      <c r="O53" t="s">
        <v>30</v>
      </c>
    </row>
    <row r="54" spans="1:15" x14ac:dyDescent="0.35">
      <c r="A54" s="11">
        <v>44</v>
      </c>
      <c r="B54" s="10" t="s">
        <v>43</v>
      </c>
      <c r="C54" s="9">
        <v>27.9</v>
      </c>
      <c r="D54" s="8" t="s">
        <v>47</v>
      </c>
      <c r="E54" s="7" t="str">
        <f t="shared" si="9"/>
        <v>Significantly Different</v>
      </c>
      <c r="G54">
        <f t="shared" si="10"/>
        <v>27.9</v>
      </c>
      <c r="H54">
        <f t="shared" si="11"/>
        <v>6</v>
      </c>
      <c r="I54" t="str">
        <f t="shared" si="12"/>
        <v>+/-</v>
      </c>
      <c r="J54" t="str">
        <f t="shared" si="13"/>
        <v>0.5</v>
      </c>
      <c r="K54" s="1">
        <f t="shared" si="14"/>
        <v>0.303951367781155</v>
      </c>
      <c r="L54" s="1">
        <f t="shared" si="15"/>
        <v>7.1000000000000014</v>
      </c>
      <c r="M54" s="1">
        <f t="shared" si="16"/>
        <v>0.30997079109986531</v>
      </c>
      <c r="N54" s="1">
        <f t="shared" si="17"/>
        <v>22.90538400346421</v>
      </c>
      <c r="O54" t="s">
        <v>24</v>
      </c>
    </row>
    <row r="55" spans="1:15" x14ac:dyDescent="0.35">
      <c r="A55" s="11">
        <v>45</v>
      </c>
      <c r="B55" s="10" t="s">
        <v>28</v>
      </c>
      <c r="C55" s="9">
        <v>27.6</v>
      </c>
      <c r="D55" s="8" t="s">
        <v>20</v>
      </c>
      <c r="E55" s="7" t="str">
        <f t="shared" si="9"/>
        <v>Significantly Different</v>
      </c>
      <c r="G55">
        <f t="shared" si="10"/>
        <v>27.6</v>
      </c>
      <c r="H55">
        <f t="shared" si="11"/>
        <v>6</v>
      </c>
      <c r="I55" t="str">
        <f t="shared" si="12"/>
        <v>+/-</v>
      </c>
      <c r="J55" t="str">
        <f t="shared" si="13"/>
        <v>0.7</v>
      </c>
      <c r="K55" s="1">
        <f t="shared" si="14"/>
        <v>0.42553191489361697</v>
      </c>
      <c r="L55" s="1">
        <f t="shared" si="15"/>
        <v>7.3999999999999986</v>
      </c>
      <c r="M55" s="1">
        <f t="shared" si="16"/>
        <v>0.42985214661796195</v>
      </c>
      <c r="N55" s="1">
        <f t="shared" si="17"/>
        <v>17.215221694767685</v>
      </c>
      <c r="O55" t="s">
        <v>27</v>
      </c>
    </row>
    <row r="56" spans="1:15" x14ac:dyDescent="0.35">
      <c r="A56" s="11">
        <v>46</v>
      </c>
      <c r="B56" s="10" t="s">
        <v>51</v>
      </c>
      <c r="C56" s="9">
        <v>27.4</v>
      </c>
      <c r="D56" s="8" t="s">
        <v>47</v>
      </c>
      <c r="E56" s="7" t="str">
        <f t="shared" si="9"/>
        <v>Significantly Different</v>
      </c>
      <c r="G56">
        <f t="shared" si="10"/>
        <v>27.4</v>
      </c>
      <c r="H56">
        <f t="shared" si="11"/>
        <v>6</v>
      </c>
      <c r="I56" t="str">
        <f t="shared" si="12"/>
        <v>+/-</v>
      </c>
      <c r="J56" t="str">
        <f t="shared" si="13"/>
        <v>0.5</v>
      </c>
      <c r="K56" s="1">
        <f t="shared" si="14"/>
        <v>0.303951367781155</v>
      </c>
      <c r="L56" s="1">
        <f t="shared" si="15"/>
        <v>7.6000000000000014</v>
      </c>
      <c r="M56" s="1">
        <f t="shared" si="16"/>
        <v>0.30997079109986531</v>
      </c>
      <c r="N56" s="1">
        <f t="shared" si="17"/>
        <v>24.518439214975775</v>
      </c>
      <c r="O56" t="s">
        <v>25</v>
      </c>
    </row>
    <row r="57" spans="1:15" x14ac:dyDescent="0.35">
      <c r="A57" s="11">
        <v>47</v>
      </c>
      <c r="B57" s="10" t="s">
        <v>64</v>
      </c>
      <c r="C57" s="9">
        <v>27</v>
      </c>
      <c r="D57" s="8" t="s">
        <v>47</v>
      </c>
      <c r="E57" s="7" t="str">
        <f t="shared" si="9"/>
        <v>Significantly Different</v>
      </c>
      <c r="G57">
        <f t="shared" si="10"/>
        <v>27</v>
      </c>
      <c r="H57">
        <f t="shared" si="11"/>
        <v>6</v>
      </c>
      <c r="I57" t="str">
        <f t="shared" si="12"/>
        <v>+/-</v>
      </c>
      <c r="J57" t="str">
        <f t="shared" si="13"/>
        <v>0.5</v>
      </c>
      <c r="K57" s="1">
        <f t="shared" si="14"/>
        <v>0.303951367781155</v>
      </c>
      <c r="L57" s="1">
        <f t="shared" si="15"/>
        <v>8</v>
      </c>
      <c r="M57" s="1">
        <f t="shared" si="16"/>
        <v>0.30997079109986531</v>
      </c>
      <c r="N57" s="1">
        <f t="shared" si="17"/>
        <v>25.80888338418502</v>
      </c>
      <c r="O57" t="s">
        <v>22</v>
      </c>
    </row>
    <row r="58" spans="1:15" x14ac:dyDescent="0.35">
      <c r="A58" s="11">
        <v>48</v>
      </c>
      <c r="B58" s="10" t="s">
        <v>39</v>
      </c>
      <c r="C58" s="9">
        <v>26.4</v>
      </c>
      <c r="D58" s="8" t="s">
        <v>10</v>
      </c>
      <c r="E58" s="7" t="str">
        <f t="shared" si="9"/>
        <v>Significantly Different</v>
      </c>
      <c r="G58">
        <f t="shared" si="10"/>
        <v>26.4</v>
      </c>
      <c r="H58">
        <f t="shared" si="11"/>
        <v>6</v>
      </c>
      <c r="I58" t="str">
        <f t="shared" si="12"/>
        <v>+/-</v>
      </c>
      <c r="J58" t="str">
        <f t="shared" si="13"/>
        <v>0.6</v>
      </c>
      <c r="K58" s="1">
        <f t="shared" si="14"/>
        <v>0.36474164133738601</v>
      </c>
      <c r="L58" s="1">
        <f t="shared" si="15"/>
        <v>8.6000000000000014</v>
      </c>
      <c r="M58" s="1">
        <f t="shared" si="16"/>
        <v>0.36977279819442066</v>
      </c>
      <c r="N58" s="1">
        <f t="shared" si="17"/>
        <v>23.2575247340889</v>
      </c>
      <c r="O58" t="s">
        <v>19</v>
      </c>
    </row>
    <row r="59" spans="1:15" x14ac:dyDescent="0.35">
      <c r="A59" s="11">
        <v>49</v>
      </c>
      <c r="B59" s="10" t="s">
        <v>58</v>
      </c>
      <c r="C59" s="9">
        <v>25.3</v>
      </c>
      <c r="D59" s="8" t="s">
        <v>10</v>
      </c>
      <c r="E59" s="7" t="str">
        <f t="shared" si="9"/>
        <v>Significantly Different</v>
      </c>
      <c r="G59">
        <f t="shared" si="10"/>
        <v>25.3</v>
      </c>
      <c r="H59">
        <f t="shared" si="11"/>
        <v>6</v>
      </c>
      <c r="I59" t="str">
        <f t="shared" si="12"/>
        <v>+/-</v>
      </c>
      <c r="J59" t="str">
        <f t="shared" si="13"/>
        <v>0.6</v>
      </c>
      <c r="K59" s="1">
        <f t="shared" si="14"/>
        <v>0.36474164133738601</v>
      </c>
      <c r="L59" s="1">
        <f t="shared" si="15"/>
        <v>9.6999999999999993</v>
      </c>
      <c r="M59" s="1">
        <f t="shared" si="16"/>
        <v>0.36977279819442066</v>
      </c>
      <c r="N59" s="1">
        <f t="shared" si="17"/>
        <v>26.232324409379334</v>
      </c>
      <c r="O59" t="s">
        <v>16</v>
      </c>
    </row>
    <row r="60" spans="1:15" x14ac:dyDescent="0.35">
      <c r="A60" s="11">
        <v>50</v>
      </c>
      <c r="B60" s="10" t="s">
        <v>35</v>
      </c>
      <c r="C60" s="9">
        <v>24.8</v>
      </c>
      <c r="D60" s="8" t="s">
        <v>10</v>
      </c>
      <c r="E60" s="7" t="str">
        <f t="shared" si="9"/>
        <v>Significantly Different</v>
      </c>
      <c r="G60">
        <f t="shared" si="10"/>
        <v>24.8</v>
      </c>
      <c r="H60">
        <f t="shared" si="11"/>
        <v>6</v>
      </c>
      <c r="I60" t="str">
        <f t="shared" si="12"/>
        <v>+/-</v>
      </c>
      <c r="J60" t="str">
        <f t="shared" si="13"/>
        <v>0.6</v>
      </c>
      <c r="K60" s="1">
        <f t="shared" si="14"/>
        <v>0.36474164133738601</v>
      </c>
      <c r="L60" s="1">
        <f t="shared" si="15"/>
        <v>10.199999999999999</v>
      </c>
      <c r="M60" s="1">
        <f t="shared" si="16"/>
        <v>0.36977279819442066</v>
      </c>
      <c r="N60" s="1">
        <f t="shared" si="17"/>
        <v>27.584506079965898</v>
      </c>
      <c r="O60" t="s">
        <v>14</v>
      </c>
    </row>
    <row r="61" spans="1:15" x14ac:dyDescent="0.35">
      <c r="A61" s="11">
        <v>51</v>
      </c>
      <c r="B61" s="10" t="s">
        <v>16</v>
      </c>
      <c r="C61" s="9">
        <v>24.1</v>
      </c>
      <c r="D61" s="8" t="s">
        <v>99</v>
      </c>
      <c r="E61" s="7" t="str">
        <f t="shared" si="9"/>
        <v>Significantly Different</v>
      </c>
      <c r="G61">
        <f t="shared" si="10"/>
        <v>24.1</v>
      </c>
      <c r="H61">
        <f t="shared" si="11"/>
        <v>6</v>
      </c>
      <c r="I61" t="str">
        <f t="shared" si="12"/>
        <v>+/-</v>
      </c>
      <c r="J61" t="str">
        <f t="shared" si="13"/>
        <v>0.8</v>
      </c>
      <c r="K61" s="1">
        <f t="shared" si="14"/>
        <v>0.48632218844984804</v>
      </c>
      <c r="L61" s="1">
        <f t="shared" si="15"/>
        <v>10.899999999999999</v>
      </c>
      <c r="M61" s="1">
        <f t="shared" si="16"/>
        <v>0.49010685399991183</v>
      </c>
      <c r="N61" s="1">
        <f t="shared" si="17"/>
        <v>22.240048085518019</v>
      </c>
      <c r="O61" t="s">
        <v>11</v>
      </c>
    </row>
    <row r="62" spans="1:15" ht="15" thickBot="1" x14ac:dyDescent="0.4">
      <c r="A62" s="6"/>
      <c r="B62" s="5" t="s">
        <v>9</v>
      </c>
      <c r="C62" s="4">
        <v>28.5</v>
      </c>
      <c r="D62" s="3" t="s">
        <v>10</v>
      </c>
      <c r="E62" s="2" t="str">
        <f t="shared" si="9"/>
        <v>Significantly Different</v>
      </c>
      <c r="G62">
        <f t="shared" si="10"/>
        <v>28.5</v>
      </c>
      <c r="H62">
        <f t="shared" si="11"/>
        <v>6</v>
      </c>
      <c r="I62" t="str">
        <f t="shared" si="12"/>
        <v>+/-</v>
      </c>
      <c r="J62" t="str">
        <f t="shared" si="13"/>
        <v>0.6</v>
      </c>
      <c r="K62" s="1">
        <f t="shared" si="14"/>
        <v>0.36474164133738601</v>
      </c>
      <c r="L62" s="1">
        <f t="shared" si="15"/>
        <v>6.5</v>
      </c>
      <c r="M62" s="1">
        <f t="shared" si="16"/>
        <v>0.36977279819442066</v>
      </c>
      <c r="N62" s="1">
        <f t="shared" si="17"/>
        <v>17.578361717625327</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34" priority="1" operator="equal">
      <formula>"OTHER ERROR"</formula>
    </cfRule>
    <cfRule type="cellIs" dxfId="233" priority="2" operator="equal">
      <formula>"Statistical Test not applicable"</formula>
    </cfRule>
    <cfRule type="cellIs" dxfId="232" priority="3" operator="equal">
      <formula>"Geography Selected"</formula>
    </cfRule>
  </conditionalFormatting>
  <conditionalFormatting sqref="E10:J62">
    <cfRule type="cellIs" dxfId="231" priority="4" operator="equal">
      <formula>"Not Significantly Different"</formula>
    </cfRule>
  </conditionalFormatting>
  <conditionalFormatting sqref="F10:J62">
    <cfRule type="cellIs" dxfId="2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44B917C-39E1-4D4C-A950-9D471007BCB7}">
      <formula1>$O$10:$O$62</formula1>
    </dataValidation>
  </dataValidation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E443-8B61-4E64-9CBC-A10A1DA75303}">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304</v>
      </c>
    </row>
    <row r="2" spans="1:16" x14ac:dyDescent="0.35">
      <c r="A2" s="25" t="s">
        <v>92</v>
      </c>
      <c r="B2" t="s">
        <v>303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13.8</v>
      </c>
      <c r="C6" t="s">
        <v>86</v>
      </c>
      <c r="H6" s="13" t="s">
        <v>85</v>
      </c>
      <c r="I6">
        <f>VLOOKUP($B$4,$B$9:$K$62,6,FALSE)</f>
        <v>13.8</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13.8</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37.799999999999997</v>
      </c>
      <c r="D11" s="12" t="s">
        <v>118</v>
      </c>
      <c r="E11" s="7" t="str">
        <f t="shared" si="0"/>
        <v>Significantly Different</v>
      </c>
      <c r="G11">
        <f t="shared" si="1"/>
        <v>37.799999999999997</v>
      </c>
      <c r="H11">
        <f t="shared" si="2"/>
        <v>6</v>
      </c>
      <c r="I11" t="str">
        <f t="shared" si="3"/>
        <v>+/-</v>
      </c>
      <c r="J11" t="str">
        <f t="shared" si="4"/>
        <v>1.2</v>
      </c>
      <c r="K11" s="1">
        <f t="shared" si="5"/>
        <v>0.72948328267477203</v>
      </c>
      <c r="L11" s="1">
        <f t="shared" si="6"/>
        <v>-23.999999999999996</v>
      </c>
      <c r="M11" s="1">
        <f t="shared" si="7"/>
        <v>0.73201182849801194</v>
      </c>
      <c r="N11" s="1">
        <f t="shared" si="8"/>
        <v>-32.786355446256529</v>
      </c>
      <c r="O11" t="s">
        <v>51</v>
      </c>
    </row>
    <row r="12" spans="1:16" x14ac:dyDescent="0.35">
      <c r="A12" s="11">
        <v>2</v>
      </c>
      <c r="B12" s="10" t="s">
        <v>56</v>
      </c>
      <c r="C12" s="9">
        <v>21.3</v>
      </c>
      <c r="D12" s="8" t="s">
        <v>41</v>
      </c>
      <c r="E12" s="7" t="str">
        <f t="shared" si="0"/>
        <v>Significantly Different</v>
      </c>
      <c r="G12">
        <f t="shared" si="1"/>
        <v>21.3</v>
      </c>
      <c r="H12">
        <f t="shared" si="2"/>
        <v>6</v>
      </c>
      <c r="I12" t="str">
        <f t="shared" si="3"/>
        <v>+/-</v>
      </c>
      <c r="J12" t="str">
        <f t="shared" si="4"/>
        <v>0.3</v>
      </c>
      <c r="K12" s="1">
        <f t="shared" si="5"/>
        <v>0.18237082066869301</v>
      </c>
      <c r="L12" s="1">
        <f t="shared" si="6"/>
        <v>-7.5</v>
      </c>
      <c r="M12" s="1">
        <f t="shared" si="7"/>
        <v>0.19223572402239389</v>
      </c>
      <c r="N12" s="1">
        <f t="shared" si="8"/>
        <v>-39.01460063232738</v>
      </c>
      <c r="O12" t="s">
        <v>44</v>
      </c>
    </row>
    <row r="13" spans="1:16" x14ac:dyDescent="0.35">
      <c r="A13" s="11">
        <v>3</v>
      </c>
      <c r="B13" s="10" t="s">
        <v>26</v>
      </c>
      <c r="C13" s="9">
        <v>20.2</v>
      </c>
      <c r="D13" s="8" t="s">
        <v>41</v>
      </c>
      <c r="E13" s="7" t="str">
        <f t="shared" si="0"/>
        <v>Significantly Different</v>
      </c>
      <c r="G13">
        <f t="shared" si="1"/>
        <v>20.2</v>
      </c>
      <c r="H13">
        <f t="shared" si="2"/>
        <v>6</v>
      </c>
      <c r="I13" t="str">
        <f t="shared" si="3"/>
        <v>+/-</v>
      </c>
      <c r="J13" t="str">
        <f t="shared" si="4"/>
        <v>0.3</v>
      </c>
      <c r="K13" s="1">
        <f t="shared" si="5"/>
        <v>0.18237082066869301</v>
      </c>
      <c r="L13" s="1">
        <f t="shared" si="6"/>
        <v>-6.3999999999999986</v>
      </c>
      <c r="M13" s="1">
        <f t="shared" si="7"/>
        <v>0.19223572402239389</v>
      </c>
      <c r="N13" s="1">
        <f t="shared" si="8"/>
        <v>-33.292459206252687</v>
      </c>
      <c r="O13" t="s">
        <v>42</v>
      </c>
    </row>
    <row r="14" spans="1:16" x14ac:dyDescent="0.35">
      <c r="A14" s="11">
        <v>4</v>
      </c>
      <c r="B14" s="10" t="s">
        <v>53</v>
      </c>
      <c r="C14" s="9">
        <v>18.899999999999999</v>
      </c>
      <c r="D14" s="8" t="s">
        <v>12</v>
      </c>
      <c r="E14" s="7" t="str">
        <f t="shared" si="0"/>
        <v>Significantly Different</v>
      </c>
      <c r="G14">
        <f t="shared" si="1"/>
        <v>18.899999999999999</v>
      </c>
      <c r="H14">
        <f t="shared" si="2"/>
        <v>6</v>
      </c>
      <c r="I14" t="str">
        <f t="shared" si="3"/>
        <v>+/-</v>
      </c>
      <c r="J14" t="str">
        <f t="shared" si="4"/>
        <v>0.4</v>
      </c>
      <c r="K14" s="1">
        <f t="shared" si="5"/>
        <v>0.24316109422492402</v>
      </c>
      <c r="L14" s="1">
        <f t="shared" si="6"/>
        <v>-5.0999999999999979</v>
      </c>
      <c r="M14" s="1">
        <f t="shared" si="7"/>
        <v>0.25064471888253259</v>
      </c>
      <c r="N14" s="1">
        <f t="shared" si="8"/>
        <v>-20.347526262423145</v>
      </c>
      <c r="O14" t="s">
        <v>58</v>
      </c>
    </row>
    <row r="15" spans="1:16" x14ac:dyDescent="0.35">
      <c r="A15" s="11">
        <v>5</v>
      </c>
      <c r="B15" s="10" t="s">
        <v>25</v>
      </c>
      <c r="C15" s="9">
        <v>18.399999999999999</v>
      </c>
      <c r="D15" s="8" t="s">
        <v>106</v>
      </c>
      <c r="E15" s="7" t="str">
        <f t="shared" si="0"/>
        <v>Significantly Different</v>
      </c>
      <c r="G15">
        <f t="shared" si="1"/>
        <v>18.399999999999999</v>
      </c>
      <c r="H15">
        <f t="shared" si="2"/>
        <v>6</v>
      </c>
      <c r="I15" t="str">
        <f t="shared" si="3"/>
        <v>+/-</v>
      </c>
      <c r="J15" t="str">
        <f t="shared" si="4"/>
        <v>0.9</v>
      </c>
      <c r="K15" s="1">
        <f t="shared" si="5"/>
        <v>0.54711246200607899</v>
      </c>
      <c r="L15" s="1">
        <f t="shared" si="6"/>
        <v>-4.5999999999999979</v>
      </c>
      <c r="M15" s="1">
        <f t="shared" si="7"/>
        <v>0.55047933970440222</v>
      </c>
      <c r="N15" s="1">
        <f t="shared" si="8"/>
        <v>-8.3563535780836347</v>
      </c>
      <c r="O15" t="s">
        <v>18</v>
      </c>
    </row>
    <row r="16" spans="1:16" x14ac:dyDescent="0.35">
      <c r="A16" s="11">
        <v>6</v>
      </c>
      <c r="B16" s="10" t="s">
        <v>22</v>
      </c>
      <c r="C16" s="9">
        <v>18.3</v>
      </c>
      <c r="D16" s="8" t="s">
        <v>41</v>
      </c>
      <c r="E16" s="7" t="str">
        <f t="shared" si="0"/>
        <v>Significantly Different</v>
      </c>
      <c r="G16">
        <f t="shared" si="1"/>
        <v>18.3</v>
      </c>
      <c r="H16">
        <f t="shared" si="2"/>
        <v>6</v>
      </c>
      <c r="I16" t="str">
        <f t="shared" si="3"/>
        <v>+/-</v>
      </c>
      <c r="J16" t="str">
        <f t="shared" si="4"/>
        <v>0.3</v>
      </c>
      <c r="K16" s="1">
        <f t="shared" si="5"/>
        <v>0.18237082066869301</v>
      </c>
      <c r="L16" s="1">
        <f t="shared" si="6"/>
        <v>-4.5</v>
      </c>
      <c r="M16" s="1">
        <f t="shared" si="7"/>
        <v>0.19223572402239389</v>
      </c>
      <c r="N16" s="1">
        <f t="shared" si="8"/>
        <v>-23.408760379396426</v>
      </c>
      <c r="O16" t="s">
        <v>59</v>
      </c>
    </row>
    <row r="17" spans="1:15" x14ac:dyDescent="0.35">
      <c r="A17" s="11">
        <v>7</v>
      </c>
      <c r="B17" s="10" t="s">
        <v>33</v>
      </c>
      <c r="C17" s="9">
        <v>17.7</v>
      </c>
      <c r="D17" s="8" t="s">
        <v>23</v>
      </c>
      <c r="E17" s="7" t="str">
        <f t="shared" si="0"/>
        <v>Significantly Different</v>
      </c>
      <c r="G17">
        <f t="shared" si="1"/>
        <v>17.7</v>
      </c>
      <c r="H17">
        <f t="shared" si="2"/>
        <v>6</v>
      </c>
      <c r="I17" t="str">
        <f t="shared" si="3"/>
        <v>+/-</v>
      </c>
      <c r="J17" t="str">
        <f t="shared" si="4"/>
        <v>0.2</v>
      </c>
      <c r="K17" s="1">
        <f t="shared" si="5"/>
        <v>0.12158054711246201</v>
      </c>
      <c r="L17" s="1">
        <f t="shared" si="6"/>
        <v>-3.8999999999999986</v>
      </c>
      <c r="M17" s="1">
        <f t="shared" si="7"/>
        <v>0.1359311840425404</v>
      </c>
      <c r="N17" s="1">
        <f t="shared" si="8"/>
        <v>-28.690988219299793</v>
      </c>
      <c r="O17" t="s">
        <v>53</v>
      </c>
    </row>
    <row r="18" spans="1:15" x14ac:dyDescent="0.35">
      <c r="A18" s="11">
        <v>8</v>
      </c>
      <c r="B18" s="10" t="s">
        <v>31</v>
      </c>
      <c r="C18" s="9">
        <v>17.399999999999999</v>
      </c>
      <c r="D18" s="8" t="s">
        <v>41</v>
      </c>
      <c r="E18" s="7" t="str">
        <f t="shared" si="0"/>
        <v>Significantly Different</v>
      </c>
      <c r="G18">
        <f t="shared" si="1"/>
        <v>17.399999999999999</v>
      </c>
      <c r="H18">
        <f t="shared" si="2"/>
        <v>6</v>
      </c>
      <c r="I18" t="str">
        <f t="shared" si="3"/>
        <v>+/-</v>
      </c>
      <c r="J18" t="str">
        <f t="shared" si="4"/>
        <v>0.3</v>
      </c>
      <c r="K18" s="1">
        <f t="shared" si="5"/>
        <v>0.18237082066869301</v>
      </c>
      <c r="L18" s="1">
        <f t="shared" si="6"/>
        <v>-3.5999999999999979</v>
      </c>
      <c r="M18" s="1">
        <f t="shared" si="7"/>
        <v>0.19223572402239389</v>
      </c>
      <c r="N18" s="1">
        <f t="shared" si="8"/>
        <v>-18.727008303517131</v>
      </c>
      <c r="O18" t="s">
        <v>48</v>
      </c>
    </row>
    <row r="19" spans="1:15" x14ac:dyDescent="0.35">
      <c r="A19" s="11">
        <v>9</v>
      </c>
      <c r="B19" s="10" t="s">
        <v>59</v>
      </c>
      <c r="C19" s="9">
        <v>17</v>
      </c>
      <c r="D19" s="8" t="s">
        <v>41</v>
      </c>
      <c r="E19" s="7" t="str">
        <f t="shared" si="0"/>
        <v>Significantly Different</v>
      </c>
      <c r="G19">
        <f t="shared" si="1"/>
        <v>17</v>
      </c>
      <c r="H19">
        <f t="shared" si="2"/>
        <v>6</v>
      </c>
      <c r="I19" t="str">
        <f t="shared" si="3"/>
        <v>+/-</v>
      </c>
      <c r="J19" t="str">
        <f t="shared" si="4"/>
        <v>0.3</v>
      </c>
      <c r="K19" s="1">
        <f t="shared" si="5"/>
        <v>0.18237082066869301</v>
      </c>
      <c r="L19" s="1">
        <f t="shared" si="6"/>
        <v>-3.1999999999999993</v>
      </c>
      <c r="M19" s="1">
        <f t="shared" si="7"/>
        <v>0.19223572402239389</v>
      </c>
      <c r="N19" s="1">
        <f t="shared" si="8"/>
        <v>-16.646229603126343</v>
      </c>
      <c r="O19" t="s">
        <v>15</v>
      </c>
    </row>
    <row r="20" spans="1:15" x14ac:dyDescent="0.35">
      <c r="A20" s="11">
        <v>10</v>
      </c>
      <c r="B20" s="10" t="s">
        <v>52</v>
      </c>
      <c r="C20" s="9">
        <v>15.7</v>
      </c>
      <c r="D20" s="12" t="s">
        <v>10</v>
      </c>
      <c r="E20" s="7" t="str">
        <f t="shared" si="0"/>
        <v>Significantly Different</v>
      </c>
      <c r="G20">
        <f t="shared" si="1"/>
        <v>15.7</v>
      </c>
      <c r="H20">
        <f t="shared" si="2"/>
        <v>6</v>
      </c>
      <c r="I20" t="str">
        <f t="shared" si="3"/>
        <v>+/-</v>
      </c>
      <c r="J20" t="str">
        <f t="shared" si="4"/>
        <v>0.6</v>
      </c>
      <c r="K20" s="1">
        <f t="shared" si="5"/>
        <v>0.36474164133738601</v>
      </c>
      <c r="L20" s="1">
        <f t="shared" si="6"/>
        <v>-1.8999999999999986</v>
      </c>
      <c r="M20" s="1">
        <f t="shared" si="7"/>
        <v>0.36977279819442066</v>
      </c>
      <c r="N20" s="1">
        <f t="shared" si="8"/>
        <v>-5.1382903482289377</v>
      </c>
      <c r="O20" t="s">
        <v>37</v>
      </c>
    </row>
    <row r="21" spans="1:15" x14ac:dyDescent="0.35">
      <c r="A21" s="11">
        <v>11</v>
      </c>
      <c r="B21" s="10" t="s">
        <v>36</v>
      </c>
      <c r="C21" s="9">
        <v>15.6</v>
      </c>
      <c r="D21" s="8" t="s">
        <v>20</v>
      </c>
      <c r="E21" s="7" t="str">
        <f t="shared" si="0"/>
        <v>Significantly Different</v>
      </c>
      <c r="G21">
        <f t="shared" si="1"/>
        <v>15.6</v>
      </c>
      <c r="H21">
        <f t="shared" si="2"/>
        <v>6</v>
      </c>
      <c r="I21" t="str">
        <f t="shared" si="3"/>
        <v>+/-</v>
      </c>
      <c r="J21" t="str">
        <f t="shared" si="4"/>
        <v>0.7</v>
      </c>
      <c r="K21" s="1">
        <f t="shared" si="5"/>
        <v>0.42553191489361697</v>
      </c>
      <c r="L21" s="1">
        <f t="shared" si="6"/>
        <v>-1.7999999999999989</v>
      </c>
      <c r="M21" s="1">
        <f t="shared" si="7"/>
        <v>0.42985214661796195</v>
      </c>
      <c r="N21" s="1">
        <f t="shared" si="8"/>
        <v>-4.1874863581867325</v>
      </c>
      <c r="O21" t="s">
        <v>29</v>
      </c>
    </row>
    <row r="22" spans="1:15" x14ac:dyDescent="0.35">
      <c r="A22" s="11">
        <v>12</v>
      </c>
      <c r="B22" s="10" t="s">
        <v>19</v>
      </c>
      <c r="C22" s="9">
        <v>15.1</v>
      </c>
      <c r="D22" s="8" t="s">
        <v>41</v>
      </c>
      <c r="E22" s="7" t="str">
        <f t="shared" si="0"/>
        <v>Significantly Different</v>
      </c>
      <c r="G22">
        <f t="shared" si="1"/>
        <v>15.1</v>
      </c>
      <c r="H22">
        <f t="shared" si="2"/>
        <v>6</v>
      </c>
      <c r="I22" t="str">
        <f t="shared" si="3"/>
        <v>+/-</v>
      </c>
      <c r="J22" t="str">
        <f t="shared" si="4"/>
        <v>0.3</v>
      </c>
      <c r="K22" s="1">
        <f t="shared" si="5"/>
        <v>0.18237082066869301</v>
      </c>
      <c r="L22" s="1">
        <f t="shared" si="6"/>
        <v>-1.2999999999999989</v>
      </c>
      <c r="M22" s="1">
        <f t="shared" si="7"/>
        <v>0.19223572402239389</v>
      </c>
      <c r="N22" s="1">
        <f t="shared" si="8"/>
        <v>-6.762530776270073</v>
      </c>
      <c r="O22" t="s">
        <v>13</v>
      </c>
    </row>
    <row r="23" spans="1:15" x14ac:dyDescent="0.35">
      <c r="A23" s="11">
        <v>13</v>
      </c>
      <c r="B23" s="10" t="s">
        <v>48</v>
      </c>
      <c r="C23" s="9">
        <v>15</v>
      </c>
      <c r="D23" s="8" t="s">
        <v>99</v>
      </c>
      <c r="E23" s="7" t="str">
        <f t="shared" si="0"/>
        <v>Significantly Different</v>
      </c>
      <c r="G23">
        <f t="shared" si="1"/>
        <v>15</v>
      </c>
      <c r="H23">
        <f t="shared" si="2"/>
        <v>6</v>
      </c>
      <c r="I23" t="str">
        <f t="shared" si="3"/>
        <v>+/-</v>
      </c>
      <c r="J23" t="str">
        <f t="shared" si="4"/>
        <v>0.8</v>
      </c>
      <c r="K23" s="1">
        <f t="shared" si="5"/>
        <v>0.48632218844984804</v>
      </c>
      <c r="L23" s="1">
        <f t="shared" si="6"/>
        <v>-1.1999999999999993</v>
      </c>
      <c r="M23" s="1">
        <f t="shared" si="7"/>
        <v>0.49010685399991183</v>
      </c>
      <c r="N23" s="1">
        <f t="shared" si="8"/>
        <v>-2.4484456607909735</v>
      </c>
      <c r="O23" t="s">
        <v>67</v>
      </c>
    </row>
    <row r="24" spans="1:15" x14ac:dyDescent="0.35">
      <c r="A24" s="11">
        <v>13</v>
      </c>
      <c r="B24" s="10" t="s">
        <v>50</v>
      </c>
      <c r="C24" s="9">
        <v>15</v>
      </c>
      <c r="D24" s="8" t="s">
        <v>23</v>
      </c>
      <c r="E24" s="7" t="str">
        <f t="shared" si="0"/>
        <v>Significantly Different</v>
      </c>
      <c r="G24">
        <f t="shared" si="1"/>
        <v>15</v>
      </c>
      <c r="H24">
        <f t="shared" si="2"/>
        <v>6</v>
      </c>
      <c r="I24" t="str">
        <f t="shared" si="3"/>
        <v>+/-</v>
      </c>
      <c r="J24" t="str">
        <f t="shared" si="4"/>
        <v>0.2</v>
      </c>
      <c r="K24" s="1">
        <f t="shared" si="5"/>
        <v>0.12158054711246201</v>
      </c>
      <c r="L24" s="1">
        <f t="shared" si="6"/>
        <v>-1.1999999999999993</v>
      </c>
      <c r="M24" s="1">
        <f t="shared" si="7"/>
        <v>0.1359311840425404</v>
      </c>
      <c r="N24" s="1">
        <f t="shared" si="8"/>
        <v>-8.8279963751691657</v>
      </c>
      <c r="O24" t="s">
        <v>50</v>
      </c>
    </row>
    <row r="25" spans="1:15" x14ac:dyDescent="0.35">
      <c r="A25" s="11">
        <v>15</v>
      </c>
      <c r="B25" s="10" t="s">
        <v>21</v>
      </c>
      <c r="C25" s="9">
        <v>14.1</v>
      </c>
      <c r="D25" s="8" t="s">
        <v>47</v>
      </c>
      <c r="E25" s="7" t="str">
        <f t="shared" si="0"/>
        <v>Not Significantly Different</v>
      </c>
      <c r="G25">
        <f t="shared" si="1"/>
        <v>14.1</v>
      </c>
      <c r="H25">
        <f t="shared" si="2"/>
        <v>6</v>
      </c>
      <c r="I25" t="str">
        <f t="shared" si="3"/>
        <v>+/-</v>
      </c>
      <c r="J25" t="str">
        <f t="shared" si="4"/>
        <v>0.5</v>
      </c>
      <c r="K25" s="1">
        <f t="shared" si="5"/>
        <v>0.303951367781155</v>
      </c>
      <c r="L25" s="1">
        <f t="shared" si="6"/>
        <v>-0.29999999999999893</v>
      </c>
      <c r="M25" s="1">
        <f t="shared" si="7"/>
        <v>0.30997079109986531</v>
      </c>
      <c r="N25" s="1">
        <f t="shared" si="8"/>
        <v>-0.9678331269069349</v>
      </c>
      <c r="O25" t="s">
        <v>66</v>
      </c>
    </row>
    <row r="26" spans="1:15" x14ac:dyDescent="0.35">
      <c r="A26" s="11">
        <v>16</v>
      </c>
      <c r="B26" s="10" t="s">
        <v>18</v>
      </c>
      <c r="C26" s="9">
        <v>14</v>
      </c>
      <c r="D26" s="8" t="s">
        <v>17</v>
      </c>
      <c r="E26" s="7" t="str">
        <f t="shared" si="0"/>
        <v>Significantly Different</v>
      </c>
      <c r="G26">
        <f t="shared" si="1"/>
        <v>14</v>
      </c>
      <c r="H26">
        <f t="shared" si="2"/>
        <v>6</v>
      </c>
      <c r="I26" t="str">
        <f t="shared" si="3"/>
        <v>+/-</v>
      </c>
      <c r="J26" t="str">
        <f t="shared" si="4"/>
        <v>0.1</v>
      </c>
      <c r="K26" s="1">
        <f t="shared" si="5"/>
        <v>6.0790273556231005E-2</v>
      </c>
      <c r="L26" s="1">
        <f t="shared" si="6"/>
        <v>-0.19999999999999929</v>
      </c>
      <c r="M26" s="1">
        <f t="shared" si="7"/>
        <v>8.5970429323592404E-2</v>
      </c>
      <c r="N26" s="1">
        <f t="shared" si="8"/>
        <v>-2.3263813101037329</v>
      </c>
      <c r="O26" t="s">
        <v>65</v>
      </c>
    </row>
    <row r="27" spans="1:15" x14ac:dyDescent="0.35">
      <c r="A27" s="11">
        <v>17</v>
      </c>
      <c r="B27" s="10" t="s">
        <v>40</v>
      </c>
      <c r="C27" s="9">
        <v>13.9</v>
      </c>
      <c r="D27" s="8" t="s">
        <v>12</v>
      </c>
      <c r="E27" s="7" t="str">
        <f t="shared" si="0"/>
        <v>Not Significantly Different</v>
      </c>
      <c r="G27">
        <f t="shared" si="1"/>
        <v>13.9</v>
      </c>
      <c r="H27">
        <f t="shared" si="2"/>
        <v>6</v>
      </c>
      <c r="I27" t="str">
        <f t="shared" si="3"/>
        <v>+/-</v>
      </c>
      <c r="J27" t="str">
        <f t="shared" si="4"/>
        <v>0.4</v>
      </c>
      <c r="K27" s="1">
        <f t="shared" si="5"/>
        <v>0.24316109422492402</v>
      </c>
      <c r="L27" s="1">
        <f t="shared" si="6"/>
        <v>-9.9999999999999645E-2</v>
      </c>
      <c r="M27" s="1">
        <f t="shared" si="7"/>
        <v>0.25064471888253259</v>
      </c>
      <c r="N27" s="1">
        <f t="shared" si="8"/>
        <v>-0.39897110318476625</v>
      </c>
      <c r="O27" t="s">
        <v>63</v>
      </c>
    </row>
    <row r="28" spans="1:15" x14ac:dyDescent="0.35">
      <c r="A28" s="11">
        <v>17</v>
      </c>
      <c r="B28" s="10" t="s">
        <v>38</v>
      </c>
      <c r="C28" s="9">
        <v>13.9</v>
      </c>
      <c r="D28" s="8" t="s">
        <v>23</v>
      </c>
      <c r="E28" s="7" t="str">
        <f t="shared" si="0"/>
        <v>Not Significantly Different</v>
      </c>
      <c r="G28">
        <f t="shared" si="1"/>
        <v>13.9</v>
      </c>
      <c r="H28">
        <f t="shared" si="2"/>
        <v>6</v>
      </c>
      <c r="I28" t="str">
        <f t="shared" si="3"/>
        <v>+/-</v>
      </c>
      <c r="J28" t="str">
        <f t="shared" si="4"/>
        <v>0.2</v>
      </c>
      <c r="K28" s="1">
        <f t="shared" si="5"/>
        <v>0.12158054711246201</v>
      </c>
      <c r="L28" s="1">
        <f t="shared" si="6"/>
        <v>-9.9999999999999645E-2</v>
      </c>
      <c r="M28" s="1">
        <f t="shared" si="7"/>
        <v>0.1359311840425404</v>
      </c>
      <c r="N28" s="1">
        <f t="shared" si="8"/>
        <v>-0.73566636459742829</v>
      </c>
      <c r="O28" t="s">
        <v>64</v>
      </c>
    </row>
    <row r="29" spans="1:15" x14ac:dyDescent="0.35">
      <c r="A29" s="11">
        <v>19</v>
      </c>
      <c r="B29" s="10" t="s">
        <v>62</v>
      </c>
      <c r="C29" s="9">
        <v>13.8</v>
      </c>
      <c r="D29" s="8" t="s">
        <v>10</v>
      </c>
      <c r="E29" s="7" t="str">
        <f t="shared" si="0"/>
        <v>Not Significantly Different</v>
      </c>
      <c r="G29">
        <f t="shared" si="1"/>
        <v>13.8</v>
      </c>
      <c r="H29">
        <f t="shared" si="2"/>
        <v>6</v>
      </c>
      <c r="I29" t="str">
        <f t="shared" si="3"/>
        <v>+/-</v>
      </c>
      <c r="J29" t="str">
        <f t="shared" si="4"/>
        <v>0.6</v>
      </c>
      <c r="K29" s="1">
        <f t="shared" si="5"/>
        <v>0.36474164133738601</v>
      </c>
      <c r="L29" s="1">
        <f t="shared" si="6"/>
        <v>0</v>
      </c>
      <c r="M29" s="1">
        <f t="shared" si="7"/>
        <v>0.36977279819442066</v>
      </c>
      <c r="N29" s="1">
        <f t="shared" si="8"/>
        <v>0</v>
      </c>
      <c r="O29" t="s">
        <v>39</v>
      </c>
    </row>
    <row r="30" spans="1:15" x14ac:dyDescent="0.35">
      <c r="A30" s="11">
        <v>20</v>
      </c>
      <c r="B30" s="10" t="s">
        <v>29</v>
      </c>
      <c r="C30" s="9">
        <v>13.7</v>
      </c>
      <c r="D30" s="8" t="s">
        <v>41</v>
      </c>
      <c r="E30" s="7" t="str">
        <f t="shared" si="0"/>
        <v>Not Significantly Different</v>
      </c>
      <c r="G30">
        <f t="shared" si="1"/>
        <v>13.7</v>
      </c>
      <c r="H30">
        <f t="shared" si="2"/>
        <v>6</v>
      </c>
      <c r="I30" t="str">
        <f t="shared" si="3"/>
        <v>+/-</v>
      </c>
      <c r="J30" t="str">
        <f t="shared" si="4"/>
        <v>0.3</v>
      </c>
      <c r="K30" s="1">
        <f t="shared" si="5"/>
        <v>0.18237082066869301</v>
      </c>
      <c r="L30" s="1">
        <f t="shared" si="6"/>
        <v>0.10000000000000142</v>
      </c>
      <c r="M30" s="1">
        <f t="shared" si="7"/>
        <v>0.19223572402239389</v>
      </c>
      <c r="N30" s="1">
        <f t="shared" si="8"/>
        <v>0.52019467509770578</v>
      </c>
      <c r="O30" t="s">
        <v>62</v>
      </c>
    </row>
    <row r="31" spans="1:15" x14ac:dyDescent="0.35">
      <c r="A31" s="11">
        <v>21</v>
      </c>
      <c r="B31" s="10" t="s">
        <v>63</v>
      </c>
      <c r="C31" s="9">
        <v>13.4</v>
      </c>
      <c r="D31" s="8" t="s">
        <v>12</v>
      </c>
      <c r="E31" s="7" t="str">
        <f t="shared" si="0"/>
        <v>Not Significantly Different</v>
      </c>
      <c r="G31">
        <f t="shared" si="1"/>
        <v>13.4</v>
      </c>
      <c r="H31">
        <f t="shared" si="2"/>
        <v>6</v>
      </c>
      <c r="I31" t="str">
        <f t="shared" si="3"/>
        <v>+/-</v>
      </c>
      <c r="J31" t="str">
        <f t="shared" si="4"/>
        <v>0.4</v>
      </c>
      <c r="K31" s="1">
        <f t="shared" si="5"/>
        <v>0.24316109422492402</v>
      </c>
      <c r="L31" s="1">
        <f t="shared" si="6"/>
        <v>0.40000000000000036</v>
      </c>
      <c r="M31" s="1">
        <f t="shared" si="7"/>
        <v>0.25064471888253259</v>
      </c>
      <c r="N31" s="1">
        <f t="shared" si="8"/>
        <v>1.5958844127390721</v>
      </c>
      <c r="O31" t="s">
        <v>26</v>
      </c>
    </row>
    <row r="32" spans="1:15" x14ac:dyDescent="0.35">
      <c r="A32" s="11">
        <v>21</v>
      </c>
      <c r="B32" s="10" t="s">
        <v>60</v>
      </c>
      <c r="C32" s="9">
        <v>13.4</v>
      </c>
      <c r="D32" s="8" t="s">
        <v>41</v>
      </c>
      <c r="E32" s="7" t="str">
        <f t="shared" si="0"/>
        <v>Significantly Different</v>
      </c>
      <c r="G32">
        <f t="shared" si="1"/>
        <v>13.4</v>
      </c>
      <c r="H32">
        <f t="shared" si="2"/>
        <v>6</v>
      </c>
      <c r="I32" t="str">
        <f t="shared" si="3"/>
        <v>+/-</v>
      </c>
      <c r="J32" t="str">
        <f t="shared" si="4"/>
        <v>0.3</v>
      </c>
      <c r="K32" s="1">
        <f t="shared" si="5"/>
        <v>0.18237082066869301</v>
      </c>
      <c r="L32" s="1">
        <f t="shared" si="6"/>
        <v>0.40000000000000036</v>
      </c>
      <c r="M32" s="1">
        <f t="shared" si="7"/>
        <v>0.19223572402239389</v>
      </c>
      <c r="N32" s="1">
        <f t="shared" si="8"/>
        <v>2.0807787003907952</v>
      </c>
      <c r="O32" t="s">
        <v>56</v>
      </c>
    </row>
    <row r="33" spans="1:15" x14ac:dyDescent="0.35">
      <c r="A33" s="11">
        <v>23</v>
      </c>
      <c r="B33" s="10" t="s">
        <v>49</v>
      </c>
      <c r="C33" s="9">
        <v>13.2</v>
      </c>
      <c r="D33" s="8" t="s">
        <v>23</v>
      </c>
      <c r="E33" s="7" t="str">
        <f t="shared" si="0"/>
        <v>Significantly Different</v>
      </c>
      <c r="G33">
        <f t="shared" si="1"/>
        <v>13.2</v>
      </c>
      <c r="H33">
        <f t="shared" si="2"/>
        <v>6</v>
      </c>
      <c r="I33" t="str">
        <f t="shared" si="3"/>
        <v>+/-</v>
      </c>
      <c r="J33" t="str">
        <f t="shared" si="4"/>
        <v>0.2</v>
      </c>
      <c r="K33" s="1">
        <f t="shared" si="5"/>
        <v>0.12158054711246201</v>
      </c>
      <c r="L33" s="1">
        <f t="shared" si="6"/>
        <v>0.60000000000000142</v>
      </c>
      <c r="M33" s="1">
        <f t="shared" si="7"/>
        <v>0.1359311840425404</v>
      </c>
      <c r="N33" s="1">
        <f t="shared" si="8"/>
        <v>4.4139981875845953</v>
      </c>
      <c r="O33" t="s">
        <v>61</v>
      </c>
    </row>
    <row r="34" spans="1:15" x14ac:dyDescent="0.35">
      <c r="A34" s="11">
        <v>24</v>
      </c>
      <c r="B34" s="10" t="s">
        <v>13</v>
      </c>
      <c r="C34" s="9">
        <v>13.1</v>
      </c>
      <c r="D34" s="8" t="s">
        <v>47</v>
      </c>
      <c r="E34" s="7" t="str">
        <f t="shared" si="0"/>
        <v>Significantly Different</v>
      </c>
      <c r="G34">
        <f t="shared" si="1"/>
        <v>13.1</v>
      </c>
      <c r="H34">
        <f t="shared" si="2"/>
        <v>6</v>
      </c>
      <c r="I34" t="str">
        <f t="shared" si="3"/>
        <v>+/-</v>
      </c>
      <c r="J34" t="str">
        <f t="shared" si="4"/>
        <v>0.5</v>
      </c>
      <c r="K34" s="1">
        <f t="shared" si="5"/>
        <v>0.303951367781155</v>
      </c>
      <c r="L34" s="1">
        <f t="shared" si="6"/>
        <v>0.70000000000000107</v>
      </c>
      <c r="M34" s="1">
        <f t="shared" si="7"/>
        <v>0.30997079109986531</v>
      </c>
      <c r="N34" s="1">
        <f t="shared" si="8"/>
        <v>2.258277296116193</v>
      </c>
      <c r="O34" t="s">
        <v>60</v>
      </c>
    </row>
    <row r="35" spans="1:15" x14ac:dyDescent="0.35">
      <c r="A35" s="11">
        <v>25</v>
      </c>
      <c r="B35" s="10" t="s">
        <v>27</v>
      </c>
      <c r="C35" s="9">
        <v>12.7</v>
      </c>
      <c r="D35" s="8" t="s">
        <v>12</v>
      </c>
      <c r="E35" s="7" t="str">
        <f t="shared" si="0"/>
        <v>Significantly Different</v>
      </c>
      <c r="G35">
        <f t="shared" si="1"/>
        <v>12.7</v>
      </c>
      <c r="H35">
        <f t="shared" si="2"/>
        <v>6</v>
      </c>
      <c r="I35" t="str">
        <f t="shared" si="3"/>
        <v>+/-</v>
      </c>
      <c r="J35" t="str">
        <f t="shared" si="4"/>
        <v>0.4</v>
      </c>
      <c r="K35" s="1">
        <f t="shared" si="5"/>
        <v>0.24316109422492402</v>
      </c>
      <c r="L35" s="1">
        <f t="shared" si="6"/>
        <v>1.1000000000000014</v>
      </c>
      <c r="M35" s="1">
        <f t="shared" si="7"/>
        <v>0.25064471888253259</v>
      </c>
      <c r="N35" s="1">
        <f t="shared" si="8"/>
        <v>4.3886821350324503</v>
      </c>
      <c r="O35" t="s">
        <v>35</v>
      </c>
    </row>
    <row r="36" spans="1:15" x14ac:dyDescent="0.35">
      <c r="A36" s="11">
        <v>26</v>
      </c>
      <c r="B36" s="10" t="s">
        <v>42</v>
      </c>
      <c r="C36" s="9">
        <v>12.6</v>
      </c>
      <c r="D36" s="8" t="s">
        <v>41</v>
      </c>
      <c r="E36" s="7" t="str">
        <f t="shared" si="0"/>
        <v>Significantly Different</v>
      </c>
      <c r="G36">
        <f t="shared" si="1"/>
        <v>12.6</v>
      </c>
      <c r="H36">
        <f t="shared" si="2"/>
        <v>6</v>
      </c>
      <c r="I36" t="str">
        <f t="shared" si="3"/>
        <v>+/-</v>
      </c>
      <c r="J36" t="str">
        <f t="shared" si="4"/>
        <v>0.3</v>
      </c>
      <c r="K36" s="1">
        <f t="shared" si="5"/>
        <v>0.18237082066869301</v>
      </c>
      <c r="L36" s="1">
        <f t="shared" si="6"/>
        <v>1.2000000000000011</v>
      </c>
      <c r="M36" s="1">
        <f t="shared" si="7"/>
        <v>0.19223572402239389</v>
      </c>
      <c r="N36" s="1">
        <f t="shared" si="8"/>
        <v>6.2423361011723859</v>
      </c>
      <c r="O36" t="s">
        <v>57</v>
      </c>
    </row>
    <row r="37" spans="1:15" x14ac:dyDescent="0.35">
      <c r="A37" s="11">
        <v>26</v>
      </c>
      <c r="B37" s="10" t="s">
        <v>37</v>
      </c>
      <c r="C37" s="9">
        <v>12.6</v>
      </c>
      <c r="D37" s="8" t="s">
        <v>23</v>
      </c>
      <c r="E37" s="7" t="str">
        <f t="shared" si="0"/>
        <v>Significantly Different</v>
      </c>
      <c r="G37">
        <f t="shared" si="1"/>
        <v>12.6</v>
      </c>
      <c r="H37">
        <f t="shared" si="2"/>
        <v>6</v>
      </c>
      <c r="I37" t="str">
        <f t="shared" si="3"/>
        <v>+/-</v>
      </c>
      <c r="J37" t="str">
        <f t="shared" si="4"/>
        <v>0.2</v>
      </c>
      <c r="K37" s="1">
        <f t="shared" si="5"/>
        <v>0.12158054711246201</v>
      </c>
      <c r="L37" s="1">
        <f t="shared" si="6"/>
        <v>1.2000000000000011</v>
      </c>
      <c r="M37" s="1">
        <f t="shared" si="7"/>
        <v>0.1359311840425404</v>
      </c>
      <c r="N37" s="1">
        <f t="shared" si="8"/>
        <v>8.8279963751691781</v>
      </c>
      <c r="O37" t="s">
        <v>55</v>
      </c>
    </row>
    <row r="38" spans="1:15" x14ac:dyDescent="0.35">
      <c r="A38" s="11">
        <v>28</v>
      </c>
      <c r="B38" s="10" t="s">
        <v>61</v>
      </c>
      <c r="C38" s="9">
        <v>12.5</v>
      </c>
      <c r="D38" s="8" t="s">
        <v>23</v>
      </c>
      <c r="E38" s="7" t="str">
        <f t="shared" si="0"/>
        <v>Significantly Different</v>
      </c>
      <c r="G38">
        <f t="shared" si="1"/>
        <v>12.5</v>
      </c>
      <c r="H38">
        <f t="shared" si="2"/>
        <v>6</v>
      </c>
      <c r="I38" t="str">
        <f t="shared" si="3"/>
        <v>+/-</v>
      </c>
      <c r="J38" t="str">
        <f t="shared" si="4"/>
        <v>0.2</v>
      </c>
      <c r="K38" s="1">
        <f t="shared" si="5"/>
        <v>0.12158054711246201</v>
      </c>
      <c r="L38" s="1">
        <f t="shared" si="6"/>
        <v>1.3000000000000007</v>
      </c>
      <c r="M38" s="1">
        <f t="shared" si="7"/>
        <v>0.1359311840425404</v>
      </c>
      <c r="N38" s="1">
        <f t="shared" si="8"/>
        <v>9.5636627397666061</v>
      </c>
      <c r="O38" t="s">
        <v>54</v>
      </c>
    </row>
    <row r="39" spans="1:15" x14ac:dyDescent="0.35">
      <c r="A39" s="11">
        <v>29</v>
      </c>
      <c r="B39" s="10" t="s">
        <v>55</v>
      </c>
      <c r="C39" s="9">
        <v>12.4</v>
      </c>
      <c r="D39" s="8" t="s">
        <v>47</v>
      </c>
      <c r="E39" s="7" t="str">
        <f t="shared" si="0"/>
        <v>Significantly Different</v>
      </c>
      <c r="G39">
        <f t="shared" si="1"/>
        <v>12.4</v>
      </c>
      <c r="H39">
        <f t="shared" si="2"/>
        <v>6</v>
      </c>
      <c r="I39" t="str">
        <f t="shared" si="3"/>
        <v>+/-</v>
      </c>
      <c r="J39" t="str">
        <f t="shared" si="4"/>
        <v>0.5</v>
      </c>
      <c r="K39" s="1">
        <f t="shared" si="5"/>
        <v>0.303951367781155</v>
      </c>
      <c r="L39" s="1">
        <f t="shared" si="6"/>
        <v>1.4000000000000004</v>
      </c>
      <c r="M39" s="1">
        <f t="shared" si="7"/>
        <v>0.30997079109986531</v>
      </c>
      <c r="N39" s="1">
        <f t="shared" si="8"/>
        <v>4.5165545922323798</v>
      </c>
      <c r="O39" t="s">
        <v>28</v>
      </c>
    </row>
    <row r="40" spans="1:15" x14ac:dyDescent="0.35">
      <c r="A40" s="11">
        <v>30</v>
      </c>
      <c r="B40" s="10" t="s">
        <v>54</v>
      </c>
      <c r="C40" s="9">
        <v>12.3</v>
      </c>
      <c r="D40" s="8" t="s">
        <v>12</v>
      </c>
      <c r="E40" s="7" t="str">
        <f t="shared" si="0"/>
        <v>Significantly Different</v>
      </c>
      <c r="G40">
        <f t="shared" si="1"/>
        <v>12.3</v>
      </c>
      <c r="H40">
        <f t="shared" si="2"/>
        <v>6</v>
      </c>
      <c r="I40" t="str">
        <f t="shared" si="3"/>
        <v>+/-</v>
      </c>
      <c r="J40" t="str">
        <f t="shared" si="4"/>
        <v>0.4</v>
      </c>
      <c r="K40" s="1">
        <f t="shared" si="5"/>
        <v>0.24316109422492402</v>
      </c>
      <c r="L40" s="1">
        <f t="shared" si="6"/>
        <v>1.5</v>
      </c>
      <c r="M40" s="1">
        <f t="shared" si="7"/>
        <v>0.25064471888253259</v>
      </c>
      <c r="N40" s="1">
        <f t="shared" si="8"/>
        <v>5.9845665477715153</v>
      </c>
      <c r="O40" t="s">
        <v>52</v>
      </c>
    </row>
    <row r="41" spans="1:15" x14ac:dyDescent="0.35">
      <c r="A41" s="11">
        <v>31</v>
      </c>
      <c r="B41" s="10" t="s">
        <v>57</v>
      </c>
      <c r="C41" s="9">
        <v>12.2</v>
      </c>
      <c r="D41" s="8" t="s">
        <v>41</v>
      </c>
      <c r="E41" s="7" t="str">
        <f t="shared" si="0"/>
        <v>Significantly Different</v>
      </c>
      <c r="G41">
        <f t="shared" si="1"/>
        <v>12.2</v>
      </c>
      <c r="H41">
        <f t="shared" si="2"/>
        <v>6</v>
      </c>
      <c r="I41" t="str">
        <f t="shared" si="3"/>
        <v>+/-</v>
      </c>
      <c r="J41" t="str">
        <f t="shared" si="4"/>
        <v>0.3</v>
      </c>
      <c r="K41" s="1">
        <f t="shared" si="5"/>
        <v>0.18237082066869301</v>
      </c>
      <c r="L41" s="1">
        <f t="shared" si="6"/>
        <v>1.6000000000000014</v>
      </c>
      <c r="M41" s="1">
        <f t="shared" si="7"/>
        <v>0.19223572402239389</v>
      </c>
      <c r="N41" s="1">
        <f t="shared" si="8"/>
        <v>8.3231148015631806</v>
      </c>
      <c r="O41" t="s">
        <v>31</v>
      </c>
    </row>
    <row r="42" spans="1:15" x14ac:dyDescent="0.35">
      <c r="A42" s="11">
        <v>32</v>
      </c>
      <c r="B42" s="10" t="s">
        <v>44</v>
      </c>
      <c r="C42" s="9">
        <v>11.9</v>
      </c>
      <c r="D42" s="8" t="s">
        <v>99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11.9</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1.9000000000000004</v>
      </c>
      <c r="M42" s="1">
        <f t="shared" ref="M42:M62" si="16">IF(AND(ISNUMBER(K42),ISNUMBER($I$7)),SQRT(K42^2+($I$7)^2),"N/A")</f>
        <v>0.49010685399991183</v>
      </c>
      <c r="N42" s="1">
        <f t="shared" ref="N42:N73" si="17">IF(AND(ISNUMBER(L42),ISNUMBER(M42),M42&lt;&gt;0),L42/M42,"NA")</f>
        <v>3.876705629585711</v>
      </c>
      <c r="O42" t="s">
        <v>21</v>
      </c>
    </row>
    <row r="43" spans="1:15" x14ac:dyDescent="0.35">
      <c r="A43" s="11">
        <v>32</v>
      </c>
      <c r="B43" s="10" t="s">
        <v>34</v>
      </c>
      <c r="C43" s="9">
        <v>11.9</v>
      </c>
      <c r="D43" s="8" t="s">
        <v>41</v>
      </c>
      <c r="E43" s="7" t="str">
        <f t="shared" si="9"/>
        <v>Significantly Different</v>
      </c>
      <c r="G43">
        <f t="shared" si="10"/>
        <v>11.9</v>
      </c>
      <c r="H43">
        <f t="shared" si="11"/>
        <v>6</v>
      </c>
      <c r="I43" t="str">
        <f t="shared" si="12"/>
        <v>+/-</v>
      </c>
      <c r="J43" t="str">
        <f t="shared" si="13"/>
        <v>0.3</v>
      </c>
      <c r="K43" s="1">
        <f t="shared" si="14"/>
        <v>0.18237082066869301</v>
      </c>
      <c r="L43" s="1">
        <f t="shared" si="15"/>
        <v>1.9000000000000004</v>
      </c>
      <c r="M43" s="1">
        <f t="shared" si="16"/>
        <v>0.19223572402239389</v>
      </c>
      <c r="N43" s="1">
        <f t="shared" si="17"/>
        <v>9.8836988268562713</v>
      </c>
      <c r="O43" t="s">
        <v>33</v>
      </c>
    </row>
    <row r="44" spans="1:15" x14ac:dyDescent="0.35">
      <c r="A44" s="11">
        <v>32</v>
      </c>
      <c r="B44" s="10" t="s">
        <v>24</v>
      </c>
      <c r="C44" s="9">
        <v>11.9</v>
      </c>
      <c r="D44" s="8" t="s">
        <v>23</v>
      </c>
      <c r="E44" s="7" t="str">
        <f t="shared" si="9"/>
        <v>Significantly Different</v>
      </c>
      <c r="G44">
        <f t="shared" si="10"/>
        <v>11.9</v>
      </c>
      <c r="H44">
        <f t="shared" si="11"/>
        <v>6</v>
      </c>
      <c r="I44" t="str">
        <f t="shared" si="12"/>
        <v>+/-</v>
      </c>
      <c r="J44" t="str">
        <f t="shared" si="13"/>
        <v>0.2</v>
      </c>
      <c r="K44" s="1">
        <f t="shared" si="14"/>
        <v>0.12158054711246201</v>
      </c>
      <c r="L44" s="1">
        <f t="shared" si="15"/>
        <v>1.9000000000000004</v>
      </c>
      <c r="M44" s="1">
        <f t="shared" si="16"/>
        <v>0.1359311840425404</v>
      </c>
      <c r="N44" s="1">
        <f t="shared" si="17"/>
        <v>13.977660927351188</v>
      </c>
      <c r="O44" t="s">
        <v>49</v>
      </c>
    </row>
    <row r="45" spans="1:15" x14ac:dyDescent="0.35">
      <c r="A45" s="11">
        <v>35</v>
      </c>
      <c r="B45" s="10" t="s">
        <v>45</v>
      </c>
      <c r="C45" s="9">
        <v>11.8</v>
      </c>
      <c r="D45" s="8" t="s">
        <v>23</v>
      </c>
      <c r="E45" s="7" t="str">
        <f t="shared" si="9"/>
        <v>Significantly Different</v>
      </c>
      <c r="G45">
        <f t="shared" si="10"/>
        <v>11.8</v>
      </c>
      <c r="H45">
        <f t="shared" si="11"/>
        <v>6</v>
      </c>
      <c r="I45" t="str">
        <f t="shared" si="12"/>
        <v>+/-</v>
      </c>
      <c r="J45" t="str">
        <f t="shared" si="13"/>
        <v>0.2</v>
      </c>
      <c r="K45" s="1">
        <f t="shared" si="14"/>
        <v>0.12158054711246201</v>
      </c>
      <c r="L45" s="1">
        <f t="shared" si="15"/>
        <v>2</v>
      </c>
      <c r="M45" s="1">
        <f t="shared" si="16"/>
        <v>0.1359311840425404</v>
      </c>
      <c r="N45" s="1">
        <f t="shared" si="17"/>
        <v>14.713327291948618</v>
      </c>
      <c r="O45" t="s">
        <v>46</v>
      </c>
    </row>
    <row r="46" spans="1:15" x14ac:dyDescent="0.35">
      <c r="A46" s="11">
        <v>36</v>
      </c>
      <c r="B46" s="10" t="s">
        <v>30</v>
      </c>
      <c r="C46" s="9">
        <v>11.3</v>
      </c>
      <c r="D46" s="8" t="s">
        <v>41</v>
      </c>
      <c r="E46" s="7" t="str">
        <f t="shared" si="9"/>
        <v>Significantly Different</v>
      </c>
      <c r="G46">
        <f t="shared" si="10"/>
        <v>11.3</v>
      </c>
      <c r="H46">
        <f t="shared" si="11"/>
        <v>6</v>
      </c>
      <c r="I46" t="str">
        <f t="shared" si="12"/>
        <v>+/-</v>
      </c>
      <c r="J46" t="str">
        <f t="shared" si="13"/>
        <v>0.3</v>
      </c>
      <c r="K46" s="1">
        <f t="shared" si="14"/>
        <v>0.18237082066869301</v>
      </c>
      <c r="L46" s="1">
        <f t="shared" si="15"/>
        <v>2.5</v>
      </c>
      <c r="M46" s="1">
        <f t="shared" si="16"/>
        <v>0.19223572402239389</v>
      </c>
      <c r="N46" s="1">
        <f t="shared" si="17"/>
        <v>13.00486687744246</v>
      </c>
      <c r="O46" t="s">
        <v>45</v>
      </c>
    </row>
    <row r="47" spans="1:15" x14ac:dyDescent="0.35">
      <c r="A47" s="11">
        <v>37</v>
      </c>
      <c r="B47" s="10" t="s">
        <v>64</v>
      </c>
      <c r="C47" s="9">
        <v>11.1</v>
      </c>
      <c r="D47" s="8" t="s">
        <v>41</v>
      </c>
      <c r="E47" s="7" t="str">
        <f t="shared" si="9"/>
        <v>Significantly Different</v>
      </c>
      <c r="G47">
        <f t="shared" si="10"/>
        <v>11.1</v>
      </c>
      <c r="H47">
        <f t="shared" si="11"/>
        <v>6</v>
      </c>
      <c r="I47" t="str">
        <f t="shared" si="12"/>
        <v>+/-</v>
      </c>
      <c r="J47" t="str">
        <f t="shared" si="13"/>
        <v>0.3</v>
      </c>
      <c r="K47" s="1">
        <f t="shared" si="14"/>
        <v>0.18237082066869301</v>
      </c>
      <c r="L47" s="1">
        <f t="shared" si="15"/>
        <v>2.7000000000000011</v>
      </c>
      <c r="M47" s="1">
        <f t="shared" si="16"/>
        <v>0.19223572402239389</v>
      </c>
      <c r="N47" s="1">
        <f t="shared" si="17"/>
        <v>14.045256227637863</v>
      </c>
      <c r="O47" t="s">
        <v>43</v>
      </c>
    </row>
    <row r="48" spans="1:15" x14ac:dyDescent="0.35">
      <c r="A48" s="11">
        <v>38</v>
      </c>
      <c r="B48" s="10" t="s">
        <v>14</v>
      </c>
      <c r="C48" s="9">
        <v>11</v>
      </c>
      <c r="D48" s="8" t="s">
        <v>23</v>
      </c>
      <c r="E48" s="7" t="str">
        <f t="shared" si="9"/>
        <v>Significantly Different</v>
      </c>
      <c r="G48">
        <f t="shared" si="10"/>
        <v>11</v>
      </c>
      <c r="H48">
        <f t="shared" si="11"/>
        <v>6</v>
      </c>
      <c r="I48" t="str">
        <f t="shared" si="12"/>
        <v>+/-</v>
      </c>
      <c r="J48" t="str">
        <f t="shared" si="13"/>
        <v>0.2</v>
      </c>
      <c r="K48" s="1">
        <f t="shared" si="14"/>
        <v>0.12158054711246201</v>
      </c>
      <c r="L48" s="1">
        <f t="shared" si="15"/>
        <v>2.8000000000000007</v>
      </c>
      <c r="M48" s="1">
        <f t="shared" si="16"/>
        <v>0.1359311840425404</v>
      </c>
      <c r="N48" s="1">
        <f t="shared" si="17"/>
        <v>20.598658208728068</v>
      </c>
      <c r="O48" t="s">
        <v>40</v>
      </c>
    </row>
    <row r="49" spans="1:15" x14ac:dyDescent="0.35">
      <c r="A49" s="11">
        <v>39</v>
      </c>
      <c r="B49" s="10" t="s">
        <v>51</v>
      </c>
      <c r="C49" s="9">
        <v>10.9</v>
      </c>
      <c r="D49" s="8" t="s">
        <v>41</v>
      </c>
      <c r="E49" s="7" t="str">
        <f t="shared" si="9"/>
        <v>Significantly Different</v>
      </c>
      <c r="G49">
        <f t="shared" si="10"/>
        <v>10.9</v>
      </c>
      <c r="H49">
        <f t="shared" si="11"/>
        <v>6</v>
      </c>
      <c r="I49" t="str">
        <f t="shared" si="12"/>
        <v>+/-</v>
      </c>
      <c r="J49" t="str">
        <f t="shared" si="13"/>
        <v>0.3</v>
      </c>
      <c r="K49" s="1">
        <f t="shared" si="14"/>
        <v>0.18237082066869301</v>
      </c>
      <c r="L49" s="1">
        <f t="shared" si="15"/>
        <v>2.9000000000000004</v>
      </c>
      <c r="M49" s="1">
        <f t="shared" si="16"/>
        <v>0.19223572402239389</v>
      </c>
      <c r="N49" s="1">
        <f t="shared" si="17"/>
        <v>15.085645577833255</v>
      </c>
      <c r="O49" t="s">
        <v>38</v>
      </c>
    </row>
    <row r="50" spans="1:15" x14ac:dyDescent="0.35">
      <c r="A50" s="11">
        <v>40</v>
      </c>
      <c r="B50" s="10" t="s">
        <v>11</v>
      </c>
      <c r="C50" s="9">
        <v>10.7</v>
      </c>
      <c r="D50" s="8" t="s">
        <v>107</v>
      </c>
      <c r="E50" s="7" t="str">
        <f t="shared" si="9"/>
        <v>Significantly Different</v>
      </c>
      <c r="G50">
        <f t="shared" si="10"/>
        <v>10.7</v>
      </c>
      <c r="H50">
        <f t="shared" si="11"/>
        <v>6</v>
      </c>
      <c r="I50" t="str">
        <f t="shared" si="12"/>
        <v>+/-</v>
      </c>
      <c r="J50" t="str">
        <f t="shared" si="13"/>
        <v>1.0</v>
      </c>
      <c r="K50" s="1">
        <f t="shared" si="14"/>
        <v>0.60790273556231</v>
      </c>
      <c r="L50" s="1">
        <f t="shared" si="15"/>
        <v>3.1000000000000014</v>
      </c>
      <c r="M50" s="1">
        <f t="shared" si="16"/>
        <v>0.61093468821403585</v>
      </c>
      <c r="N50" s="1">
        <f t="shared" si="17"/>
        <v>5.0741921514758426</v>
      </c>
      <c r="O50" t="s">
        <v>36</v>
      </c>
    </row>
    <row r="51" spans="1:15" x14ac:dyDescent="0.35">
      <c r="A51" s="11">
        <v>41</v>
      </c>
      <c r="B51" s="10" t="s">
        <v>67</v>
      </c>
      <c r="C51" s="9">
        <v>10.5</v>
      </c>
      <c r="D51" s="8" t="s">
        <v>10</v>
      </c>
      <c r="E51" s="7" t="str">
        <f t="shared" si="9"/>
        <v>Significantly Different</v>
      </c>
      <c r="G51">
        <f t="shared" si="10"/>
        <v>10.5</v>
      </c>
      <c r="H51">
        <f t="shared" si="11"/>
        <v>6</v>
      </c>
      <c r="I51" t="str">
        <f t="shared" si="12"/>
        <v>+/-</v>
      </c>
      <c r="J51" t="str">
        <f t="shared" si="13"/>
        <v>0.6</v>
      </c>
      <c r="K51" s="1">
        <f t="shared" si="14"/>
        <v>0.36474164133738601</v>
      </c>
      <c r="L51" s="1">
        <f t="shared" si="15"/>
        <v>3.3000000000000007</v>
      </c>
      <c r="M51" s="1">
        <f t="shared" si="16"/>
        <v>0.36977279819442066</v>
      </c>
      <c r="N51" s="1">
        <f t="shared" si="17"/>
        <v>8.9243990258713222</v>
      </c>
      <c r="O51" t="s">
        <v>34</v>
      </c>
    </row>
    <row r="52" spans="1:15" x14ac:dyDescent="0.35">
      <c r="A52" s="11">
        <v>42</v>
      </c>
      <c r="B52" s="10" t="s">
        <v>66</v>
      </c>
      <c r="C52" s="9">
        <v>10.4</v>
      </c>
      <c r="D52" s="8" t="s">
        <v>41</v>
      </c>
      <c r="E52" s="7" t="str">
        <f t="shared" si="9"/>
        <v>Significantly Different</v>
      </c>
      <c r="G52">
        <f t="shared" si="10"/>
        <v>10.4</v>
      </c>
      <c r="H52">
        <f t="shared" si="11"/>
        <v>6</v>
      </c>
      <c r="I52" t="str">
        <f t="shared" si="12"/>
        <v>+/-</v>
      </c>
      <c r="J52" t="str">
        <f t="shared" si="13"/>
        <v>0.3</v>
      </c>
      <c r="K52" s="1">
        <f t="shared" si="14"/>
        <v>0.18237082066869301</v>
      </c>
      <c r="L52" s="1">
        <f t="shared" si="15"/>
        <v>3.4000000000000004</v>
      </c>
      <c r="M52" s="1">
        <f t="shared" si="16"/>
        <v>0.19223572402239389</v>
      </c>
      <c r="N52" s="1">
        <f t="shared" si="17"/>
        <v>17.686618953321748</v>
      </c>
      <c r="O52" t="s">
        <v>32</v>
      </c>
    </row>
    <row r="53" spans="1:15" x14ac:dyDescent="0.35">
      <c r="A53" s="11">
        <v>43</v>
      </c>
      <c r="B53" s="10" t="s">
        <v>32</v>
      </c>
      <c r="C53" s="9">
        <v>10.1</v>
      </c>
      <c r="D53" s="8" t="s">
        <v>99</v>
      </c>
      <c r="E53" s="7" t="str">
        <f t="shared" si="9"/>
        <v>Significantly Different</v>
      </c>
      <c r="G53">
        <f t="shared" si="10"/>
        <v>10.1</v>
      </c>
      <c r="H53">
        <f t="shared" si="11"/>
        <v>6</v>
      </c>
      <c r="I53" t="str">
        <f t="shared" si="12"/>
        <v>+/-</v>
      </c>
      <c r="J53" t="str">
        <f t="shared" si="13"/>
        <v>0.8</v>
      </c>
      <c r="K53" s="1">
        <f t="shared" si="14"/>
        <v>0.48632218844984804</v>
      </c>
      <c r="L53" s="1">
        <f t="shared" si="15"/>
        <v>3.7000000000000011</v>
      </c>
      <c r="M53" s="1">
        <f t="shared" si="16"/>
        <v>0.49010685399991183</v>
      </c>
      <c r="N53" s="1">
        <f t="shared" si="17"/>
        <v>7.5493741207721747</v>
      </c>
      <c r="O53" t="s">
        <v>30</v>
      </c>
    </row>
    <row r="54" spans="1:15" x14ac:dyDescent="0.35">
      <c r="A54" s="11">
        <v>44</v>
      </c>
      <c r="B54" s="10" t="s">
        <v>65</v>
      </c>
      <c r="C54" s="9">
        <v>9.9</v>
      </c>
      <c r="D54" s="8" t="s">
        <v>41</v>
      </c>
      <c r="E54" s="7" t="str">
        <f t="shared" si="9"/>
        <v>Significantly Different</v>
      </c>
      <c r="G54">
        <f t="shared" si="10"/>
        <v>9.9</v>
      </c>
      <c r="H54">
        <f t="shared" si="11"/>
        <v>6</v>
      </c>
      <c r="I54" t="str">
        <f t="shared" si="12"/>
        <v>+/-</v>
      </c>
      <c r="J54" t="str">
        <f t="shared" si="13"/>
        <v>0.3</v>
      </c>
      <c r="K54" s="1">
        <f t="shared" si="14"/>
        <v>0.18237082066869301</v>
      </c>
      <c r="L54" s="1">
        <f t="shared" si="15"/>
        <v>3.9000000000000004</v>
      </c>
      <c r="M54" s="1">
        <f t="shared" si="16"/>
        <v>0.19223572402239389</v>
      </c>
      <c r="N54" s="1">
        <f t="shared" si="17"/>
        <v>20.287592328810238</v>
      </c>
      <c r="O54" t="s">
        <v>24</v>
      </c>
    </row>
    <row r="55" spans="1:15" x14ac:dyDescent="0.35">
      <c r="A55" s="11">
        <v>44</v>
      </c>
      <c r="B55" s="10" t="s">
        <v>16</v>
      </c>
      <c r="C55" s="9">
        <v>9.9</v>
      </c>
      <c r="D55" s="8" t="s">
        <v>47</v>
      </c>
      <c r="E55" s="7" t="str">
        <f t="shared" si="9"/>
        <v>Significantly Different</v>
      </c>
      <c r="G55">
        <f t="shared" si="10"/>
        <v>9.9</v>
      </c>
      <c r="H55">
        <f t="shared" si="11"/>
        <v>6</v>
      </c>
      <c r="I55" t="str">
        <f t="shared" si="12"/>
        <v>+/-</v>
      </c>
      <c r="J55" t="str">
        <f t="shared" si="13"/>
        <v>0.5</v>
      </c>
      <c r="K55" s="1">
        <f t="shared" si="14"/>
        <v>0.303951367781155</v>
      </c>
      <c r="L55" s="1">
        <f t="shared" si="15"/>
        <v>3.9000000000000004</v>
      </c>
      <c r="M55" s="1">
        <f t="shared" si="16"/>
        <v>0.30997079109986531</v>
      </c>
      <c r="N55" s="1">
        <f t="shared" si="17"/>
        <v>12.581830649790199</v>
      </c>
      <c r="O55" t="s">
        <v>27</v>
      </c>
    </row>
    <row r="56" spans="1:15" x14ac:dyDescent="0.35">
      <c r="A56" s="11">
        <v>46</v>
      </c>
      <c r="B56" s="10" t="s">
        <v>39</v>
      </c>
      <c r="C56" s="9">
        <v>9.6999999999999993</v>
      </c>
      <c r="D56" s="8" t="s">
        <v>12</v>
      </c>
      <c r="E56" s="7" t="str">
        <f t="shared" si="9"/>
        <v>Significantly Different</v>
      </c>
      <c r="G56">
        <f t="shared" si="10"/>
        <v>9.6999999999999993</v>
      </c>
      <c r="H56">
        <f t="shared" si="11"/>
        <v>6</v>
      </c>
      <c r="I56" t="str">
        <f t="shared" si="12"/>
        <v>+/-</v>
      </c>
      <c r="J56" t="str">
        <f t="shared" si="13"/>
        <v>0.4</v>
      </c>
      <c r="K56" s="1">
        <f t="shared" si="14"/>
        <v>0.24316109422492402</v>
      </c>
      <c r="L56" s="1">
        <f t="shared" si="15"/>
        <v>4.1000000000000014</v>
      </c>
      <c r="M56" s="1">
        <f t="shared" si="16"/>
        <v>0.25064471888253259</v>
      </c>
      <c r="N56" s="1">
        <f t="shared" si="17"/>
        <v>16.357815230575479</v>
      </c>
      <c r="O56" t="s">
        <v>25</v>
      </c>
    </row>
    <row r="57" spans="1:15" x14ac:dyDescent="0.35">
      <c r="A57" s="11">
        <v>47</v>
      </c>
      <c r="B57" s="10" t="s">
        <v>28</v>
      </c>
      <c r="C57" s="9">
        <v>9.6</v>
      </c>
      <c r="D57" s="8" t="s">
        <v>12</v>
      </c>
      <c r="E57" s="7" t="str">
        <f t="shared" si="9"/>
        <v>Significantly Different</v>
      </c>
      <c r="G57">
        <f t="shared" si="10"/>
        <v>9.6</v>
      </c>
      <c r="H57">
        <f t="shared" si="11"/>
        <v>6</v>
      </c>
      <c r="I57" t="str">
        <f t="shared" si="12"/>
        <v>+/-</v>
      </c>
      <c r="J57" t="str">
        <f t="shared" si="13"/>
        <v>0.4</v>
      </c>
      <c r="K57" s="1">
        <f t="shared" si="14"/>
        <v>0.24316109422492402</v>
      </c>
      <c r="L57" s="1">
        <f t="shared" si="15"/>
        <v>4.2000000000000011</v>
      </c>
      <c r="M57" s="1">
        <f t="shared" si="16"/>
        <v>0.25064471888253259</v>
      </c>
      <c r="N57" s="1">
        <f t="shared" si="17"/>
        <v>16.756786333760246</v>
      </c>
      <c r="O57" t="s">
        <v>22</v>
      </c>
    </row>
    <row r="58" spans="1:15" x14ac:dyDescent="0.35">
      <c r="A58" s="11">
        <v>47</v>
      </c>
      <c r="B58" s="10" t="s">
        <v>43</v>
      </c>
      <c r="C58" s="9">
        <v>9.6</v>
      </c>
      <c r="D58" s="8" t="s">
        <v>41</v>
      </c>
      <c r="E58" s="7" t="str">
        <f t="shared" si="9"/>
        <v>Significantly Different</v>
      </c>
      <c r="G58">
        <f t="shared" si="10"/>
        <v>9.6</v>
      </c>
      <c r="H58">
        <f t="shared" si="11"/>
        <v>6</v>
      </c>
      <c r="I58" t="str">
        <f t="shared" si="12"/>
        <v>+/-</v>
      </c>
      <c r="J58" t="str">
        <f t="shared" si="13"/>
        <v>0.3</v>
      </c>
      <c r="K58" s="1">
        <f t="shared" si="14"/>
        <v>0.18237082066869301</v>
      </c>
      <c r="L58" s="1">
        <f t="shared" si="15"/>
        <v>4.2000000000000011</v>
      </c>
      <c r="M58" s="1">
        <f t="shared" si="16"/>
        <v>0.19223572402239389</v>
      </c>
      <c r="N58" s="1">
        <f t="shared" si="17"/>
        <v>21.848176354103337</v>
      </c>
      <c r="O58" t="s">
        <v>19</v>
      </c>
    </row>
    <row r="59" spans="1:15" x14ac:dyDescent="0.35">
      <c r="A59" s="11">
        <v>49</v>
      </c>
      <c r="B59" s="10" t="s">
        <v>58</v>
      </c>
      <c r="C59" s="9">
        <v>9.4</v>
      </c>
      <c r="D59" s="8" t="s">
        <v>41</v>
      </c>
      <c r="E59" s="7" t="str">
        <f t="shared" si="9"/>
        <v>Significantly Different</v>
      </c>
      <c r="G59">
        <f t="shared" si="10"/>
        <v>9.4</v>
      </c>
      <c r="H59">
        <f t="shared" si="11"/>
        <v>6</v>
      </c>
      <c r="I59" t="str">
        <f t="shared" si="12"/>
        <v>+/-</v>
      </c>
      <c r="J59" t="str">
        <f t="shared" si="13"/>
        <v>0.3</v>
      </c>
      <c r="K59" s="1">
        <f t="shared" si="14"/>
        <v>0.18237082066869301</v>
      </c>
      <c r="L59" s="1">
        <f t="shared" si="15"/>
        <v>4.4000000000000004</v>
      </c>
      <c r="M59" s="1">
        <f t="shared" si="16"/>
        <v>0.19223572402239389</v>
      </c>
      <c r="N59" s="1">
        <f t="shared" si="17"/>
        <v>22.888565704298731</v>
      </c>
      <c r="O59" t="s">
        <v>16</v>
      </c>
    </row>
    <row r="60" spans="1:15" x14ac:dyDescent="0.35">
      <c r="A60" s="11">
        <v>49</v>
      </c>
      <c r="B60" s="10" t="s">
        <v>46</v>
      </c>
      <c r="C60" s="9">
        <v>9.4</v>
      </c>
      <c r="D60" s="8" t="s">
        <v>20</v>
      </c>
      <c r="E60" s="7" t="str">
        <f t="shared" si="9"/>
        <v>Significantly Different</v>
      </c>
      <c r="G60">
        <f t="shared" si="10"/>
        <v>9.4</v>
      </c>
      <c r="H60">
        <f t="shared" si="11"/>
        <v>6</v>
      </c>
      <c r="I60" t="str">
        <f t="shared" si="12"/>
        <v>+/-</v>
      </c>
      <c r="J60" t="str">
        <f t="shared" si="13"/>
        <v>0.7</v>
      </c>
      <c r="K60" s="1">
        <f t="shared" si="14"/>
        <v>0.42553191489361697</v>
      </c>
      <c r="L60" s="1">
        <f t="shared" si="15"/>
        <v>4.4000000000000004</v>
      </c>
      <c r="M60" s="1">
        <f t="shared" si="16"/>
        <v>0.42985214661796195</v>
      </c>
      <c r="N60" s="1">
        <f t="shared" si="17"/>
        <v>10.236077764456464</v>
      </c>
      <c r="O60" t="s">
        <v>14</v>
      </c>
    </row>
    <row r="61" spans="1:15" x14ac:dyDescent="0.35">
      <c r="A61" s="11">
        <v>51</v>
      </c>
      <c r="B61" s="10" t="s">
        <v>35</v>
      </c>
      <c r="C61" s="9">
        <v>9.3000000000000007</v>
      </c>
      <c r="D61" s="8" t="s">
        <v>12</v>
      </c>
      <c r="E61" s="7" t="str">
        <f t="shared" si="9"/>
        <v>Significantly Different</v>
      </c>
      <c r="G61">
        <f t="shared" si="10"/>
        <v>9.3000000000000007</v>
      </c>
      <c r="H61">
        <f t="shared" si="11"/>
        <v>6</v>
      </c>
      <c r="I61" t="str">
        <f t="shared" si="12"/>
        <v>+/-</v>
      </c>
      <c r="J61" t="str">
        <f t="shared" si="13"/>
        <v>0.4</v>
      </c>
      <c r="K61" s="1">
        <f t="shared" si="14"/>
        <v>0.24316109422492402</v>
      </c>
      <c r="L61" s="1">
        <f t="shared" si="15"/>
        <v>4.5</v>
      </c>
      <c r="M61" s="1">
        <f t="shared" si="16"/>
        <v>0.25064471888253259</v>
      </c>
      <c r="N61" s="1">
        <f t="shared" si="17"/>
        <v>17.953699643314547</v>
      </c>
      <c r="O61" t="s">
        <v>11</v>
      </c>
    </row>
    <row r="62" spans="1:15" ht="15" thickBot="1" x14ac:dyDescent="0.4">
      <c r="A62" s="6"/>
      <c r="B62" s="5" t="s">
        <v>9</v>
      </c>
      <c r="C62" s="4">
        <v>7.9</v>
      </c>
      <c r="D62" s="3" t="s">
        <v>41</v>
      </c>
      <c r="E62" s="2" t="str">
        <f t="shared" si="9"/>
        <v>Significantly Different</v>
      </c>
      <c r="G62">
        <f t="shared" si="10"/>
        <v>7.9</v>
      </c>
      <c r="H62">
        <f t="shared" si="11"/>
        <v>6</v>
      </c>
      <c r="I62" t="str">
        <f t="shared" si="12"/>
        <v>+/-</v>
      </c>
      <c r="J62" t="str">
        <f t="shared" si="13"/>
        <v>0.3</v>
      </c>
      <c r="K62" s="1">
        <f t="shared" si="14"/>
        <v>0.18237082066869301</v>
      </c>
      <c r="L62" s="1">
        <f t="shared" si="15"/>
        <v>5.9</v>
      </c>
      <c r="M62" s="1">
        <f t="shared" si="16"/>
        <v>0.19223572402239389</v>
      </c>
      <c r="N62" s="1">
        <f t="shared" si="17"/>
        <v>30.691485830764208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29" priority="1" operator="equal">
      <formula>"OTHER ERROR"</formula>
    </cfRule>
    <cfRule type="cellIs" dxfId="228" priority="2" operator="equal">
      <formula>"Statistical Test not applicable"</formula>
    </cfRule>
    <cfRule type="cellIs" dxfId="227" priority="3" operator="equal">
      <formula>"Geography Selected"</formula>
    </cfRule>
  </conditionalFormatting>
  <conditionalFormatting sqref="E10:J62">
    <cfRule type="cellIs" dxfId="226" priority="4" operator="equal">
      <formula>"Not Significantly Different"</formula>
    </cfRule>
  </conditionalFormatting>
  <conditionalFormatting sqref="F10:J62">
    <cfRule type="cellIs" dxfId="2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4DC16F9-5B84-432A-8A7B-063719018868}">
      <formula1>$O$10:$O$62</formula1>
    </dataValidation>
  </dataValidation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8587-9344-407A-8C31-92A66A1A097C}">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306</v>
      </c>
    </row>
    <row r="2" spans="1:16" x14ac:dyDescent="0.35">
      <c r="A2" s="25" t="s">
        <v>92</v>
      </c>
      <c r="B2" t="s">
        <v>305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21.6</v>
      </c>
      <c r="C6" t="s">
        <v>86</v>
      </c>
      <c r="H6" s="13" t="s">
        <v>85</v>
      </c>
      <c r="I6">
        <f>VLOOKUP($B$4,$B$9:$K$62,6,FALSE)</f>
        <v>21.6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21.6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21.6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18</v>
      </c>
      <c r="C11" s="9">
        <v>43.9</v>
      </c>
      <c r="D11" s="12" t="s">
        <v>23</v>
      </c>
      <c r="E11" s="7" t="str">
        <f t="shared" si="0"/>
        <v>Significantly Different</v>
      </c>
      <c r="G11">
        <f t="shared" si="1"/>
        <v>43.9</v>
      </c>
      <c r="H11">
        <f t="shared" si="2"/>
        <v>6</v>
      </c>
      <c r="I11" t="str">
        <f t="shared" si="3"/>
        <v>+/-</v>
      </c>
      <c r="J11" t="str">
        <f t="shared" si="4"/>
        <v>0.2</v>
      </c>
      <c r="K11" s="1">
        <f t="shared" si="5"/>
        <v>0.12158054711246201</v>
      </c>
      <c r="L11" s="1">
        <f t="shared" si="6"/>
        <v>-22.299999999999997</v>
      </c>
      <c r="M11" s="1">
        <f t="shared" si="7"/>
        <v>0.1359311840425404</v>
      </c>
      <c r="N11" s="1">
        <f t="shared" si="8"/>
        <v>-164.05359930522707</v>
      </c>
      <c r="O11" t="s">
        <v>51</v>
      </c>
    </row>
    <row r="12" spans="1:16" x14ac:dyDescent="0.35">
      <c r="A12" s="11">
        <v>2</v>
      </c>
      <c r="B12" s="10" t="s">
        <v>24</v>
      </c>
      <c r="C12" s="9">
        <v>34.9</v>
      </c>
      <c r="D12" s="8" t="s">
        <v>23</v>
      </c>
      <c r="E12" s="7" t="str">
        <f t="shared" si="0"/>
        <v>Significantly Different</v>
      </c>
      <c r="G12">
        <f t="shared" si="1"/>
        <v>34.9</v>
      </c>
      <c r="H12">
        <f t="shared" si="2"/>
        <v>6</v>
      </c>
      <c r="I12" t="str">
        <f t="shared" si="3"/>
        <v>+/-</v>
      </c>
      <c r="J12" t="str">
        <f t="shared" si="4"/>
        <v>0.2</v>
      </c>
      <c r="K12" s="1">
        <f t="shared" si="5"/>
        <v>0.12158054711246201</v>
      </c>
      <c r="L12" s="1">
        <f t="shared" si="6"/>
        <v>-13.299999999999997</v>
      </c>
      <c r="M12" s="1">
        <f t="shared" si="7"/>
        <v>0.1359311840425404</v>
      </c>
      <c r="N12" s="1">
        <f t="shared" si="8"/>
        <v>-97.843626491458281</v>
      </c>
      <c r="O12" t="s">
        <v>44</v>
      </c>
    </row>
    <row r="13" spans="1:16" x14ac:dyDescent="0.35">
      <c r="A13" s="11">
        <v>3</v>
      </c>
      <c r="B13" s="10" t="s">
        <v>31</v>
      </c>
      <c r="C13" s="9">
        <v>31.7</v>
      </c>
      <c r="D13" s="8" t="s">
        <v>41</v>
      </c>
      <c r="E13" s="7" t="str">
        <f t="shared" si="0"/>
        <v>Significantly Different</v>
      </c>
      <c r="G13">
        <f t="shared" si="1"/>
        <v>31.7</v>
      </c>
      <c r="H13">
        <f t="shared" si="2"/>
        <v>6</v>
      </c>
      <c r="I13" t="str">
        <f t="shared" si="3"/>
        <v>+/-</v>
      </c>
      <c r="J13" t="str">
        <f t="shared" si="4"/>
        <v>0.3</v>
      </c>
      <c r="K13" s="1">
        <f t="shared" si="5"/>
        <v>0.18237082066869301</v>
      </c>
      <c r="L13" s="1">
        <f t="shared" si="6"/>
        <v>-10.099999999999998</v>
      </c>
      <c r="M13" s="1">
        <f t="shared" si="7"/>
        <v>0.19223572402239389</v>
      </c>
      <c r="N13" s="1">
        <f t="shared" si="8"/>
        <v>-52.539662184867524</v>
      </c>
      <c r="O13" t="s">
        <v>42</v>
      </c>
    </row>
    <row r="14" spans="1:16" x14ac:dyDescent="0.35">
      <c r="A14" s="11">
        <v>4</v>
      </c>
      <c r="B14" s="10" t="s">
        <v>21</v>
      </c>
      <c r="C14" s="9">
        <v>31.2</v>
      </c>
      <c r="D14" s="8" t="s">
        <v>99</v>
      </c>
      <c r="E14" s="7" t="str">
        <f t="shared" si="0"/>
        <v>Significantly Different</v>
      </c>
      <c r="G14">
        <f t="shared" si="1"/>
        <v>31.2</v>
      </c>
      <c r="H14">
        <f t="shared" si="2"/>
        <v>6</v>
      </c>
      <c r="I14" t="str">
        <f t="shared" si="3"/>
        <v>+/-</v>
      </c>
      <c r="J14" t="str">
        <f t="shared" si="4"/>
        <v>0.8</v>
      </c>
      <c r="K14" s="1">
        <f t="shared" si="5"/>
        <v>0.48632218844984804</v>
      </c>
      <c r="L14" s="1">
        <f t="shared" si="6"/>
        <v>-9.5999999999999979</v>
      </c>
      <c r="M14" s="1">
        <f t="shared" si="7"/>
        <v>0.49010685399991183</v>
      </c>
      <c r="N14" s="1">
        <f t="shared" si="8"/>
        <v>-19.587565286327795</v>
      </c>
      <c r="O14" t="s">
        <v>58</v>
      </c>
    </row>
    <row r="15" spans="1:16" x14ac:dyDescent="0.35">
      <c r="A15" s="11">
        <v>5</v>
      </c>
      <c r="B15" s="10" t="s">
        <v>37</v>
      </c>
      <c r="C15" s="9">
        <v>30</v>
      </c>
      <c r="D15" s="8" t="s">
        <v>23</v>
      </c>
      <c r="E15" s="7" t="str">
        <f t="shared" si="0"/>
        <v>Significantly Different</v>
      </c>
      <c r="G15">
        <f t="shared" si="1"/>
        <v>30</v>
      </c>
      <c r="H15">
        <f t="shared" si="2"/>
        <v>6</v>
      </c>
      <c r="I15" t="str">
        <f t="shared" si="3"/>
        <v>+/-</v>
      </c>
      <c r="J15" t="str">
        <f t="shared" si="4"/>
        <v>0.2</v>
      </c>
      <c r="K15" s="1">
        <f t="shared" si="5"/>
        <v>0.12158054711246201</v>
      </c>
      <c r="L15" s="1">
        <f t="shared" si="6"/>
        <v>-8.3999999999999986</v>
      </c>
      <c r="M15" s="1">
        <f t="shared" si="7"/>
        <v>0.1359311840425404</v>
      </c>
      <c r="N15" s="1">
        <f t="shared" si="8"/>
        <v>-61.795974626184183</v>
      </c>
      <c r="O15" t="s">
        <v>18</v>
      </c>
    </row>
    <row r="16" spans="1:16" x14ac:dyDescent="0.35">
      <c r="A16" s="11">
        <v>5</v>
      </c>
      <c r="B16" s="10" t="s">
        <v>33</v>
      </c>
      <c r="C16" s="9">
        <v>30</v>
      </c>
      <c r="D16" s="8" t="s">
        <v>23</v>
      </c>
      <c r="E16" s="7" t="str">
        <f t="shared" si="0"/>
        <v>Significantly Different</v>
      </c>
      <c r="G16">
        <f t="shared" si="1"/>
        <v>30</v>
      </c>
      <c r="H16">
        <f t="shared" si="2"/>
        <v>6</v>
      </c>
      <c r="I16" t="str">
        <f t="shared" si="3"/>
        <v>+/-</v>
      </c>
      <c r="J16" t="str">
        <f t="shared" si="4"/>
        <v>0.2</v>
      </c>
      <c r="K16" s="1">
        <f t="shared" si="5"/>
        <v>0.12158054711246201</v>
      </c>
      <c r="L16" s="1">
        <f t="shared" si="6"/>
        <v>-8.3999999999999986</v>
      </c>
      <c r="M16" s="1">
        <f t="shared" si="7"/>
        <v>0.1359311840425404</v>
      </c>
      <c r="N16" s="1">
        <f t="shared" si="8"/>
        <v>-61.795974626184183</v>
      </c>
      <c r="O16" t="s">
        <v>59</v>
      </c>
    </row>
    <row r="17" spans="1:15" x14ac:dyDescent="0.35">
      <c r="A17" s="11">
        <v>7</v>
      </c>
      <c r="B17" s="10" t="s">
        <v>28</v>
      </c>
      <c r="C17" s="9">
        <v>28.3</v>
      </c>
      <c r="D17" s="8" t="s">
        <v>10</v>
      </c>
      <c r="E17" s="7" t="str">
        <f t="shared" si="0"/>
        <v>Significantly Different</v>
      </c>
      <c r="G17">
        <f t="shared" si="1"/>
        <v>28.3</v>
      </c>
      <c r="H17">
        <f t="shared" si="2"/>
        <v>6</v>
      </c>
      <c r="I17" t="str">
        <f t="shared" si="3"/>
        <v>+/-</v>
      </c>
      <c r="J17" t="str">
        <f t="shared" si="4"/>
        <v>0.6</v>
      </c>
      <c r="K17" s="1">
        <f t="shared" si="5"/>
        <v>0.36474164133738601</v>
      </c>
      <c r="L17" s="1">
        <f t="shared" si="6"/>
        <v>-6.6999999999999993</v>
      </c>
      <c r="M17" s="1">
        <f t="shared" si="7"/>
        <v>0.36977279819442066</v>
      </c>
      <c r="N17" s="1">
        <f t="shared" si="8"/>
        <v>-18.119234385859951</v>
      </c>
      <c r="O17" t="s">
        <v>53</v>
      </c>
    </row>
    <row r="18" spans="1:15" x14ac:dyDescent="0.35">
      <c r="A18" s="11">
        <v>8</v>
      </c>
      <c r="B18" s="10" t="s">
        <v>42</v>
      </c>
      <c r="C18" s="9">
        <v>26.1</v>
      </c>
      <c r="D18" s="8" t="s">
        <v>41</v>
      </c>
      <c r="E18" s="7" t="str">
        <f t="shared" si="0"/>
        <v>Significantly Different</v>
      </c>
      <c r="G18">
        <f t="shared" si="1"/>
        <v>26.1</v>
      </c>
      <c r="H18">
        <f t="shared" si="2"/>
        <v>6</v>
      </c>
      <c r="I18" t="str">
        <f t="shared" si="3"/>
        <v>+/-</v>
      </c>
      <c r="J18" t="str">
        <f t="shared" si="4"/>
        <v>0.3</v>
      </c>
      <c r="K18" s="1">
        <f t="shared" si="5"/>
        <v>0.18237082066869301</v>
      </c>
      <c r="L18" s="1">
        <f t="shared" si="6"/>
        <v>-4.5</v>
      </c>
      <c r="M18" s="1">
        <f t="shared" si="7"/>
        <v>0.19223572402239389</v>
      </c>
      <c r="N18" s="1">
        <f t="shared" si="8"/>
        <v>-23.408760379396426</v>
      </c>
      <c r="O18" t="s">
        <v>48</v>
      </c>
    </row>
    <row r="19" spans="1:15" x14ac:dyDescent="0.35">
      <c r="A19" s="11">
        <v>9</v>
      </c>
      <c r="B19" s="10" t="s">
        <v>13</v>
      </c>
      <c r="C19" s="9">
        <v>25.8</v>
      </c>
      <c r="D19" s="8" t="s">
        <v>107</v>
      </c>
      <c r="E19" s="7" t="str">
        <f t="shared" si="0"/>
        <v>Significantly Different</v>
      </c>
      <c r="G19">
        <f t="shared" si="1"/>
        <v>25.8</v>
      </c>
      <c r="H19">
        <f t="shared" si="2"/>
        <v>6</v>
      </c>
      <c r="I19" t="str">
        <f t="shared" si="3"/>
        <v>+/-</v>
      </c>
      <c r="J19" t="str">
        <f t="shared" si="4"/>
        <v>1.0</v>
      </c>
      <c r="K19" s="1">
        <f t="shared" si="5"/>
        <v>0.60790273556231</v>
      </c>
      <c r="L19" s="1">
        <f t="shared" si="6"/>
        <v>-4.1999999999999993</v>
      </c>
      <c r="M19" s="1">
        <f t="shared" si="7"/>
        <v>0.61093468821403585</v>
      </c>
      <c r="N19" s="1">
        <f t="shared" si="8"/>
        <v>-6.8747119471608142</v>
      </c>
      <c r="O19" t="s">
        <v>15</v>
      </c>
    </row>
    <row r="20" spans="1:15" x14ac:dyDescent="0.35">
      <c r="A20" s="11">
        <v>10</v>
      </c>
      <c r="B20" s="10" t="s">
        <v>56</v>
      </c>
      <c r="C20" s="9">
        <v>24.5</v>
      </c>
      <c r="D20" s="12" t="s">
        <v>12</v>
      </c>
      <c r="E20" s="7" t="str">
        <f t="shared" si="0"/>
        <v>Significantly Different</v>
      </c>
      <c r="G20">
        <f t="shared" si="1"/>
        <v>24.5</v>
      </c>
      <c r="H20">
        <f t="shared" si="2"/>
        <v>6</v>
      </c>
      <c r="I20" t="str">
        <f t="shared" si="3"/>
        <v>+/-</v>
      </c>
      <c r="J20" t="str">
        <f t="shared" si="4"/>
        <v>0.4</v>
      </c>
      <c r="K20" s="1">
        <f t="shared" si="5"/>
        <v>0.24316109422492402</v>
      </c>
      <c r="L20" s="1">
        <f t="shared" si="6"/>
        <v>-2.8999999999999986</v>
      </c>
      <c r="M20" s="1">
        <f t="shared" si="7"/>
        <v>0.25064471888253259</v>
      </c>
      <c r="N20" s="1">
        <f t="shared" si="8"/>
        <v>-11.570161992358257</v>
      </c>
      <c r="O20" t="s">
        <v>37</v>
      </c>
    </row>
    <row r="21" spans="1:15" x14ac:dyDescent="0.35">
      <c r="A21" s="11">
        <v>11</v>
      </c>
      <c r="B21" s="10" t="s">
        <v>50</v>
      </c>
      <c r="C21" s="9">
        <v>23.3</v>
      </c>
      <c r="D21" s="8" t="s">
        <v>23</v>
      </c>
      <c r="E21" s="7" t="str">
        <f t="shared" si="0"/>
        <v>Significantly Different</v>
      </c>
      <c r="G21">
        <f t="shared" si="1"/>
        <v>23.3</v>
      </c>
      <c r="H21">
        <f t="shared" si="2"/>
        <v>6</v>
      </c>
      <c r="I21" t="str">
        <f t="shared" si="3"/>
        <v>+/-</v>
      </c>
      <c r="J21" t="str">
        <f t="shared" si="4"/>
        <v>0.2</v>
      </c>
      <c r="K21" s="1">
        <f t="shared" si="5"/>
        <v>0.12158054711246201</v>
      </c>
      <c r="L21" s="1">
        <f t="shared" si="6"/>
        <v>-1.6999999999999993</v>
      </c>
      <c r="M21" s="1">
        <f t="shared" si="7"/>
        <v>0.1359311840425404</v>
      </c>
      <c r="N21" s="1">
        <f t="shared" si="8"/>
        <v>-12.50632819815632</v>
      </c>
      <c r="O21" t="s">
        <v>29</v>
      </c>
    </row>
    <row r="22" spans="1:15" x14ac:dyDescent="0.35">
      <c r="A22" s="11">
        <v>12</v>
      </c>
      <c r="B22" s="10" t="s">
        <v>53</v>
      </c>
      <c r="C22" s="9">
        <v>22.8</v>
      </c>
      <c r="D22" s="8" t="s">
        <v>12</v>
      </c>
      <c r="E22" s="7" t="str">
        <f t="shared" si="0"/>
        <v>Significantly Different</v>
      </c>
      <c r="G22">
        <f t="shared" si="1"/>
        <v>22.8</v>
      </c>
      <c r="H22">
        <f t="shared" si="2"/>
        <v>6</v>
      </c>
      <c r="I22" t="str">
        <f t="shared" si="3"/>
        <v>+/-</v>
      </c>
      <c r="J22" t="str">
        <f t="shared" si="4"/>
        <v>0.4</v>
      </c>
      <c r="K22" s="1">
        <f t="shared" si="5"/>
        <v>0.24316109422492402</v>
      </c>
      <c r="L22" s="1">
        <f t="shared" si="6"/>
        <v>-1.1999999999999993</v>
      </c>
      <c r="M22" s="1">
        <f t="shared" si="7"/>
        <v>0.25064471888253259</v>
      </c>
      <c r="N22" s="1">
        <f t="shared" si="8"/>
        <v>-4.7876532382172092</v>
      </c>
      <c r="O22" t="s">
        <v>13</v>
      </c>
    </row>
    <row r="23" spans="1:15" x14ac:dyDescent="0.35">
      <c r="A23" s="11">
        <v>13</v>
      </c>
      <c r="B23" s="10" t="s">
        <v>36</v>
      </c>
      <c r="C23" s="9">
        <v>21.9</v>
      </c>
      <c r="D23" s="8" t="s">
        <v>106</v>
      </c>
      <c r="E23" s="7" t="str">
        <f t="shared" si="0"/>
        <v>Not Significantly Different</v>
      </c>
      <c r="G23">
        <f t="shared" si="1"/>
        <v>21.9</v>
      </c>
      <c r="H23">
        <f t="shared" si="2"/>
        <v>6</v>
      </c>
      <c r="I23" t="str">
        <f t="shared" si="3"/>
        <v>+/-</v>
      </c>
      <c r="J23" t="str">
        <f t="shared" si="4"/>
        <v>0.9</v>
      </c>
      <c r="K23" s="1">
        <f t="shared" si="5"/>
        <v>0.54711246200607899</v>
      </c>
      <c r="L23" s="1">
        <f t="shared" si="6"/>
        <v>-0.29999999999999716</v>
      </c>
      <c r="M23" s="1">
        <f t="shared" si="7"/>
        <v>0.55047933970440222</v>
      </c>
      <c r="N23" s="1">
        <f t="shared" si="8"/>
        <v>-0.54497958117936252</v>
      </c>
      <c r="O23" t="s">
        <v>67</v>
      </c>
    </row>
    <row r="24" spans="1:15" x14ac:dyDescent="0.35">
      <c r="A24" s="11">
        <v>14</v>
      </c>
      <c r="B24" s="10" t="s">
        <v>19</v>
      </c>
      <c r="C24" s="9">
        <v>20.8</v>
      </c>
      <c r="D24" s="8" t="s">
        <v>41</v>
      </c>
      <c r="E24" s="7" t="str">
        <f t="shared" si="0"/>
        <v>Significantly Different</v>
      </c>
      <c r="G24">
        <f t="shared" si="1"/>
        <v>20.8</v>
      </c>
      <c r="H24">
        <f t="shared" si="2"/>
        <v>6</v>
      </c>
      <c r="I24" t="str">
        <f t="shared" si="3"/>
        <v>+/-</v>
      </c>
      <c r="J24" t="str">
        <f t="shared" si="4"/>
        <v>0.3</v>
      </c>
      <c r="K24" s="1">
        <f t="shared" si="5"/>
        <v>0.18237082066869301</v>
      </c>
      <c r="L24" s="1">
        <f t="shared" si="6"/>
        <v>0.80000000000000071</v>
      </c>
      <c r="M24" s="1">
        <f t="shared" si="7"/>
        <v>0.19223572402239389</v>
      </c>
      <c r="N24" s="1">
        <f t="shared" si="8"/>
        <v>4.1615574007815903</v>
      </c>
      <c r="O24" t="s">
        <v>50</v>
      </c>
    </row>
    <row r="25" spans="1:15" x14ac:dyDescent="0.35">
      <c r="A25" s="11">
        <v>15</v>
      </c>
      <c r="B25" s="10" t="s">
        <v>26</v>
      </c>
      <c r="C25" s="9">
        <v>20.399999999999999</v>
      </c>
      <c r="D25" s="8" t="s">
        <v>41</v>
      </c>
      <c r="E25" s="7" t="str">
        <f t="shared" si="0"/>
        <v>Significantly Different</v>
      </c>
      <c r="G25">
        <f t="shared" si="1"/>
        <v>20.399999999999999</v>
      </c>
      <c r="H25">
        <f t="shared" si="2"/>
        <v>6</v>
      </c>
      <c r="I25" t="str">
        <f t="shared" si="3"/>
        <v>+/-</v>
      </c>
      <c r="J25" t="str">
        <f t="shared" si="4"/>
        <v>0.3</v>
      </c>
      <c r="K25" s="1">
        <f t="shared" si="5"/>
        <v>0.18237082066869301</v>
      </c>
      <c r="L25" s="1">
        <f t="shared" si="6"/>
        <v>1.2000000000000028</v>
      </c>
      <c r="M25" s="1">
        <f t="shared" si="7"/>
        <v>0.19223572402239389</v>
      </c>
      <c r="N25" s="1">
        <f t="shared" si="8"/>
        <v>6.2423361011723957</v>
      </c>
      <c r="O25" t="s">
        <v>66</v>
      </c>
    </row>
    <row r="26" spans="1:15" x14ac:dyDescent="0.35">
      <c r="A26" s="11">
        <v>16</v>
      </c>
      <c r="B26" s="10" t="s">
        <v>15</v>
      </c>
      <c r="C26" s="9">
        <v>17.399999999999999</v>
      </c>
      <c r="D26" s="8" t="s">
        <v>107</v>
      </c>
      <c r="E26" s="7" t="str">
        <f t="shared" si="0"/>
        <v>Significantly Different</v>
      </c>
      <c r="G26">
        <f t="shared" si="1"/>
        <v>17.399999999999999</v>
      </c>
      <c r="H26">
        <f t="shared" si="2"/>
        <v>6</v>
      </c>
      <c r="I26" t="str">
        <f t="shared" si="3"/>
        <v>+/-</v>
      </c>
      <c r="J26" t="str">
        <f t="shared" si="4"/>
        <v>1.0</v>
      </c>
      <c r="K26" s="1">
        <f t="shared" si="5"/>
        <v>0.60790273556231</v>
      </c>
      <c r="L26" s="1">
        <f t="shared" si="6"/>
        <v>4.2000000000000028</v>
      </c>
      <c r="M26" s="1">
        <f t="shared" si="7"/>
        <v>0.61093468821403585</v>
      </c>
      <c r="N26" s="1">
        <f t="shared" si="8"/>
        <v>6.8747119471608196</v>
      </c>
      <c r="O26" t="s">
        <v>65</v>
      </c>
    </row>
    <row r="27" spans="1:15" x14ac:dyDescent="0.35">
      <c r="A27" s="11">
        <v>17</v>
      </c>
      <c r="B27" s="10" t="s">
        <v>22</v>
      </c>
      <c r="C27" s="9">
        <v>16.5</v>
      </c>
      <c r="D27" s="8" t="s">
        <v>23</v>
      </c>
      <c r="E27" s="7" t="str">
        <f t="shared" si="0"/>
        <v>Significantly Different</v>
      </c>
      <c r="G27">
        <f t="shared" si="1"/>
        <v>16.5</v>
      </c>
      <c r="H27">
        <f t="shared" si="2"/>
        <v>6</v>
      </c>
      <c r="I27" t="str">
        <f t="shared" si="3"/>
        <v>+/-</v>
      </c>
      <c r="J27" t="str">
        <f t="shared" si="4"/>
        <v>0.2</v>
      </c>
      <c r="K27" s="1">
        <f t="shared" si="5"/>
        <v>0.12158054711246201</v>
      </c>
      <c r="L27" s="1">
        <f t="shared" si="6"/>
        <v>5.1000000000000014</v>
      </c>
      <c r="M27" s="1">
        <f t="shared" si="7"/>
        <v>0.1359311840425404</v>
      </c>
      <c r="N27" s="1">
        <f t="shared" si="8"/>
        <v>37.518984594468982</v>
      </c>
      <c r="O27" t="s">
        <v>63</v>
      </c>
    </row>
    <row r="28" spans="1:15" x14ac:dyDescent="0.35">
      <c r="A28" s="11">
        <v>18</v>
      </c>
      <c r="B28" s="10" t="s">
        <v>59</v>
      </c>
      <c r="C28" s="9">
        <v>16.2</v>
      </c>
      <c r="D28" s="8" t="s">
        <v>12</v>
      </c>
      <c r="E28" s="7" t="str">
        <f t="shared" si="0"/>
        <v>Significantly Different</v>
      </c>
      <c r="G28">
        <f t="shared" si="1"/>
        <v>16.2</v>
      </c>
      <c r="H28">
        <f t="shared" si="2"/>
        <v>6</v>
      </c>
      <c r="I28" t="str">
        <f t="shared" si="3"/>
        <v>+/-</v>
      </c>
      <c r="J28" t="str">
        <f t="shared" si="4"/>
        <v>0.4</v>
      </c>
      <c r="K28" s="1">
        <f t="shared" si="5"/>
        <v>0.24316109422492402</v>
      </c>
      <c r="L28" s="1">
        <f t="shared" si="6"/>
        <v>5.4000000000000021</v>
      </c>
      <c r="M28" s="1">
        <f t="shared" si="7"/>
        <v>0.25064471888253259</v>
      </c>
      <c r="N28" s="1">
        <f t="shared" si="8"/>
        <v>21.544439571977463</v>
      </c>
      <c r="O28" t="s">
        <v>64</v>
      </c>
    </row>
    <row r="29" spans="1:15" x14ac:dyDescent="0.35">
      <c r="A29" s="11">
        <v>19</v>
      </c>
      <c r="B29" s="10" t="s">
        <v>44</v>
      </c>
      <c r="C29" s="9">
        <v>15.8</v>
      </c>
      <c r="D29" s="8" t="s">
        <v>106</v>
      </c>
      <c r="E29" s="7" t="str">
        <f t="shared" si="0"/>
        <v>Significantly Different</v>
      </c>
      <c r="G29">
        <f t="shared" si="1"/>
        <v>15.8</v>
      </c>
      <c r="H29">
        <f t="shared" si="2"/>
        <v>6</v>
      </c>
      <c r="I29" t="str">
        <f t="shared" si="3"/>
        <v>+/-</v>
      </c>
      <c r="J29" t="str">
        <f t="shared" si="4"/>
        <v>0.9</v>
      </c>
      <c r="K29" s="1">
        <f t="shared" si="5"/>
        <v>0.54711246200607899</v>
      </c>
      <c r="L29" s="1">
        <f t="shared" si="6"/>
        <v>5.8000000000000007</v>
      </c>
      <c r="M29" s="1">
        <f t="shared" si="7"/>
        <v>0.55047933970440222</v>
      </c>
      <c r="N29" s="1">
        <f t="shared" si="8"/>
        <v>10.53627190280111</v>
      </c>
      <c r="O29" t="s">
        <v>39</v>
      </c>
    </row>
    <row r="30" spans="1:15" x14ac:dyDescent="0.35">
      <c r="A30" s="11">
        <v>20</v>
      </c>
      <c r="B30" s="10" t="s">
        <v>27</v>
      </c>
      <c r="C30" s="9">
        <v>15.3</v>
      </c>
      <c r="D30" s="8" t="s">
        <v>12</v>
      </c>
      <c r="E30" s="7" t="str">
        <f t="shared" si="0"/>
        <v>Significantly Different</v>
      </c>
      <c r="G30">
        <f t="shared" si="1"/>
        <v>15.3</v>
      </c>
      <c r="H30">
        <f t="shared" si="2"/>
        <v>6</v>
      </c>
      <c r="I30" t="str">
        <f t="shared" si="3"/>
        <v>+/-</v>
      </c>
      <c r="J30" t="str">
        <f t="shared" si="4"/>
        <v>0.4</v>
      </c>
      <c r="K30" s="1">
        <f t="shared" si="5"/>
        <v>0.24316109422492402</v>
      </c>
      <c r="L30" s="1">
        <f t="shared" si="6"/>
        <v>6.3000000000000007</v>
      </c>
      <c r="M30" s="1">
        <f t="shared" si="7"/>
        <v>0.25064471888253259</v>
      </c>
      <c r="N30" s="1">
        <f t="shared" si="8"/>
        <v>25.135179500640366</v>
      </c>
      <c r="O30" t="s">
        <v>62</v>
      </c>
    </row>
    <row r="31" spans="1:15" x14ac:dyDescent="0.35">
      <c r="A31" s="11">
        <v>21</v>
      </c>
      <c r="B31" s="10" t="s">
        <v>40</v>
      </c>
      <c r="C31" s="9">
        <v>15.2</v>
      </c>
      <c r="D31" s="8" t="s">
        <v>12</v>
      </c>
      <c r="E31" s="7" t="str">
        <f t="shared" si="0"/>
        <v>Significantly Different</v>
      </c>
      <c r="G31">
        <f t="shared" si="1"/>
        <v>15.2</v>
      </c>
      <c r="H31">
        <f t="shared" si="2"/>
        <v>6</v>
      </c>
      <c r="I31" t="str">
        <f t="shared" si="3"/>
        <v>+/-</v>
      </c>
      <c r="J31" t="str">
        <f t="shared" si="4"/>
        <v>0.4</v>
      </c>
      <c r="K31" s="1">
        <f t="shared" si="5"/>
        <v>0.24316109422492402</v>
      </c>
      <c r="L31" s="1">
        <f t="shared" si="6"/>
        <v>6.4000000000000021</v>
      </c>
      <c r="M31" s="1">
        <f t="shared" si="7"/>
        <v>0.25064471888253259</v>
      </c>
      <c r="N31" s="1">
        <f t="shared" si="8"/>
        <v>25.53415060382514</v>
      </c>
      <c r="O31" t="s">
        <v>26</v>
      </c>
    </row>
    <row r="32" spans="1:15" x14ac:dyDescent="0.35">
      <c r="A32" s="11">
        <v>22</v>
      </c>
      <c r="B32" s="10" t="s">
        <v>48</v>
      </c>
      <c r="C32" s="9">
        <v>14.7</v>
      </c>
      <c r="D32" s="8" t="s">
        <v>99</v>
      </c>
      <c r="E32" s="7" t="str">
        <f t="shared" si="0"/>
        <v>Significantly Different</v>
      </c>
      <c r="G32">
        <f t="shared" si="1"/>
        <v>14.7</v>
      </c>
      <c r="H32">
        <f t="shared" si="2"/>
        <v>6</v>
      </c>
      <c r="I32" t="str">
        <f t="shared" si="3"/>
        <v>+/-</v>
      </c>
      <c r="J32" t="str">
        <f t="shared" si="4"/>
        <v>0.8</v>
      </c>
      <c r="K32" s="1">
        <f t="shared" si="5"/>
        <v>0.48632218844984804</v>
      </c>
      <c r="L32" s="1">
        <f t="shared" si="6"/>
        <v>6.9000000000000021</v>
      </c>
      <c r="M32" s="1">
        <f t="shared" si="7"/>
        <v>0.49010685399991183</v>
      </c>
      <c r="N32" s="1">
        <f t="shared" si="8"/>
        <v>14.07856254954811</v>
      </c>
      <c r="O32" t="s">
        <v>56</v>
      </c>
    </row>
    <row r="33" spans="1:15" x14ac:dyDescent="0.35">
      <c r="A33" s="11">
        <v>23</v>
      </c>
      <c r="B33" s="10" t="s">
        <v>29</v>
      </c>
      <c r="C33" s="9">
        <v>14.4</v>
      </c>
      <c r="D33" s="8" t="s">
        <v>41</v>
      </c>
      <c r="E33" s="7" t="str">
        <f t="shared" si="0"/>
        <v>Significantly Different</v>
      </c>
      <c r="G33">
        <f t="shared" si="1"/>
        <v>14.4</v>
      </c>
      <c r="H33">
        <f t="shared" si="2"/>
        <v>6</v>
      </c>
      <c r="I33" t="str">
        <f t="shared" si="3"/>
        <v>+/-</v>
      </c>
      <c r="J33" t="str">
        <f t="shared" si="4"/>
        <v>0.3</v>
      </c>
      <c r="K33" s="1">
        <f t="shared" si="5"/>
        <v>0.18237082066869301</v>
      </c>
      <c r="L33" s="1">
        <f t="shared" si="6"/>
        <v>7.2000000000000011</v>
      </c>
      <c r="M33" s="1">
        <f t="shared" si="7"/>
        <v>0.19223572402239389</v>
      </c>
      <c r="N33" s="1">
        <f t="shared" si="8"/>
        <v>37.454016607034291</v>
      </c>
      <c r="O33" t="s">
        <v>61</v>
      </c>
    </row>
    <row r="34" spans="1:15" x14ac:dyDescent="0.35">
      <c r="A34" s="11">
        <v>24</v>
      </c>
      <c r="B34" s="10" t="s">
        <v>49</v>
      </c>
      <c r="C34" s="9">
        <v>12.4</v>
      </c>
      <c r="D34" s="8" t="s">
        <v>23</v>
      </c>
      <c r="E34" s="7" t="str">
        <f t="shared" si="0"/>
        <v>Significantly Different</v>
      </c>
      <c r="G34">
        <f t="shared" si="1"/>
        <v>12.4</v>
      </c>
      <c r="H34">
        <f t="shared" si="2"/>
        <v>6</v>
      </c>
      <c r="I34" t="str">
        <f t="shared" si="3"/>
        <v>+/-</v>
      </c>
      <c r="J34" t="str">
        <f t="shared" si="4"/>
        <v>0.2</v>
      </c>
      <c r="K34" s="1">
        <f t="shared" si="5"/>
        <v>0.12158054711246201</v>
      </c>
      <c r="L34" s="1">
        <f t="shared" si="6"/>
        <v>9.2000000000000011</v>
      </c>
      <c r="M34" s="1">
        <f t="shared" si="7"/>
        <v>0.1359311840425404</v>
      </c>
      <c r="N34" s="1">
        <f t="shared" si="8"/>
        <v>67.681305542963642</v>
      </c>
      <c r="O34" t="s">
        <v>60</v>
      </c>
    </row>
    <row r="35" spans="1:15" x14ac:dyDescent="0.35">
      <c r="A35" s="11">
        <v>25</v>
      </c>
      <c r="B35" s="10" t="s">
        <v>60</v>
      </c>
      <c r="C35" s="9">
        <v>12</v>
      </c>
      <c r="D35" s="8" t="s">
        <v>41</v>
      </c>
      <c r="E35" s="7" t="str">
        <f t="shared" si="0"/>
        <v>Significantly Different</v>
      </c>
      <c r="G35">
        <f t="shared" si="1"/>
        <v>12</v>
      </c>
      <c r="H35">
        <f t="shared" si="2"/>
        <v>6</v>
      </c>
      <c r="I35" t="str">
        <f t="shared" si="3"/>
        <v>+/-</v>
      </c>
      <c r="J35" t="str">
        <f t="shared" si="4"/>
        <v>0.3</v>
      </c>
      <c r="K35" s="1">
        <f t="shared" si="5"/>
        <v>0.18237082066869301</v>
      </c>
      <c r="L35" s="1">
        <f t="shared" si="6"/>
        <v>9.6000000000000014</v>
      </c>
      <c r="M35" s="1">
        <f t="shared" si="7"/>
        <v>0.19223572402239389</v>
      </c>
      <c r="N35" s="1">
        <f t="shared" si="8"/>
        <v>49.938688809379052</v>
      </c>
      <c r="O35" t="s">
        <v>35</v>
      </c>
    </row>
    <row r="36" spans="1:15" x14ac:dyDescent="0.35">
      <c r="A36" s="11">
        <v>26</v>
      </c>
      <c r="B36" s="10" t="s">
        <v>38</v>
      </c>
      <c r="C36" s="9">
        <v>11.8</v>
      </c>
      <c r="D36" s="8" t="s">
        <v>23</v>
      </c>
      <c r="E36" s="7" t="str">
        <f t="shared" si="0"/>
        <v>Significantly Different</v>
      </c>
      <c r="G36">
        <f t="shared" si="1"/>
        <v>11.8</v>
      </c>
      <c r="H36">
        <f t="shared" si="2"/>
        <v>6</v>
      </c>
      <c r="I36" t="str">
        <f t="shared" si="3"/>
        <v>+/-</v>
      </c>
      <c r="J36" t="str">
        <f t="shared" si="4"/>
        <v>0.2</v>
      </c>
      <c r="K36" s="1">
        <f t="shared" si="5"/>
        <v>0.12158054711246201</v>
      </c>
      <c r="L36" s="1">
        <f t="shared" si="6"/>
        <v>9.8000000000000007</v>
      </c>
      <c r="M36" s="1">
        <f t="shared" si="7"/>
        <v>0.1359311840425404</v>
      </c>
      <c r="N36" s="1">
        <f t="shared" si="8"/>
        <v>72.095303730548224</v>
      </c>
      <c r="O36" t="s">
        <v>57</v>
      </c>
    </row>
    <row r="37" spans="1:15" x14ac:dyDescent="0.35">
      <c r="A37" s="11">
        <v>27</v>
      </c>
      <c r="B37" s="10" t="s">
        <v>63</v>
      </c>
      <c r="C37" s="9">
        <v>11.6</v>
      </c>
      <c r="D37" s="8" t="s">
        <v>41</v>
      </c>
      <c r="E37" s="7" t="str">
        <f t="shared" si="0"/>
        <v>Significantly Different</v>
      </c>
      <c r="G37">
        <f t="shared" si="1"/>
        <v>11.6</v>
      </c>
      <c r="H37">
        <f t="shared" si="2"/>
        <v>6</v>
      </c>
      <c r="I37" t="str">
        <f t="shared" si="3"/>
        <v>+/-</v>
      </c>
      <c r="J37" t="str">
        <f t="shared" si="4"/>
        <v>0.3</v>
      </c>
      <c r="K37" s="1">
        <f t="shared" si="5"/>
        <v>0.18237082066869301</v>
      </c>
      <c r="L37" s="1">
        <f t="shared" si="6"/>
        <v>10.000000000000002</v>
      </c>
      <c r="M37" s="1">
        <f t="shared" si="7"/>
        <v>0.19223572402239389</v>
      </c>
      <c r="N37" s="1">
        <f t="shared" si="8"/>
        <v>52.019467509769846</v>
      </c>
      <c r="O37" t="s">
        <v>55</v>
      </c>
    </row>
    <row r="38" spans="1:15" x14ac:dyDescent="0.35">
      <c r="A38" s="11">
        <v>27</v>
      </c>
      <c r="B38" s="10" t="s">
        <v>54</v>
      </c>
      <c r="C38" s="9">
        <v>11.6</v>
      </c>
      <c r="D38" s="8" t="s">
        <v>12</v>
      </c>
      <c r="E38" s="7" t="str">
        <f t="shared" si="0"/>
        <v>Significantly Different</v>
      </c>
      <c r="G38">
        <f t="shared" si="1"/>
        <v>11.6</v>
      </c>
      <c r="H38">
        <f t="shared" si="2"/>
        <v>6</v>
      </c>
      <c r="I38" t="str">
        <f t="shared" si="3"/>
        <v>+/-</v>
      </c>
      <c r="J38" t="str">
        <f t="shared" si="4"/>
        <v>0.4</v>
      </c>
      <c r="K38" s="1">
        <f t="shared" si="5"/>
        <v>0.24316109422492402</v>
      </c>
      <c r="L38" s="1">
        <f t="shared" si="6"/>
        <v>10.000000000000002</v>
      </c>
      <c r="M38" s="1">
        <f t="shared" si="7"/>
        <v>0.25064471888253259</v>
      </c>
      <c r="N38" s="1">
        <f t="shared" si="8"/>
        <v>39.897110318476777</v>
      </c>
      <c r="O38" t="s">
        <v>54</v>
      </c>
    </row>
    <row r="39" spans="1:15" x14ac:dyDescent="0.35">
      <c r="A39" s="11">
        <v>29</v>
      </c>
      <c r="B39" s="10" t="s">
        <v>67</v>
      </c>
      <c r="C39" s="9">
        <v>11.1</v>
      </c>
      <c r="D39" s="8" t="s">
        <v>47</v>
      </c>
      <c r="E39" s="7" t="str">
        <f t="shared" si="0"/>
        <v>Significantly Different</v>
      </c>
      <c r="G39">
        <f t="shared" si="1"/>
        <v>11.1</v>
      </c>
      <c r="H39">
        <f t="shared" si="2"/>
        <v>6</v>
      </c>
      <c r="I39" t="str">
        <f t="shared" si="3"/>
        <v>+/-</v>
      </c>
      <c r="J39" t="str">
        <f t="shared" si="4"/>
        <v>0.5</v>
      </c>
      <c r="K39" s="1">
        <f t="shared" si="5"/>
        <v>0.303951367781155</v>
      </c>
      <c r="L39" s="1">
        <f t="shared" si="6"/>
        <v>10.500000000000002</v>
      </c>
      <c r="M39" s="1">
        <f t="shared" si="7"/>
        <v>0.30997079109986531</v>
      </c>
      <c r="N39" s="1">
        <f t="shared" si="8"/>
        <v>33.874159441742847</v>
      </c>
      <c r="O39" t="s">
        <v>28</v>
      </c>
    </row>
    <row r="40" spans="1:15" x14ac:dyDescent="0.35">
      <c r="A40" s="11">
        <v>30</v>
      </c>
      <c r="B40" s="10" t="s">
        <v>43</v>
      </c>
      <c r="C40" s="9">
        <v>10.6</v>
      </c>
      <c r="D40" s="8" t="s">
        <v>41</v>
      </c>
      <c r="E40" s="7" t="str">
        <f t="shared" si="0"/>
        <v>Significantly Different</v>
      </c>
      <c r="G40">
        <f t="shared" si="1"/>
        <v>10.6</v>
      </c>
      <c r="H40">
        <f t="shared" si="2"/>
        <v>6</v>
      </c>
      <c r="I40" t="str">
        <f t="shared" si="3"/>
        <v>+/-</v>
      </c>
      <c r="J40" t="str">
        <f t="shared" si="4"/>
        <v>0.3</v>
      </c>
      <c r="K40" s="1">
        <f t="shared" si="5"/>
        <v>0.18237082066869301</v>
      </c>
      <c r="L40" s="1">
        <f t="shared" si="6"/>
        <v>11.000000000000002</v>
      </c>
      <c r="M40" s="1">
        <f t="shared" si="7"/>
        <v>0.19223572402239389</v>
      </c>
      <c r="N40" s="1">
        <f t="shared" si="8"/>
        <v>57.221414260746833</v>
      </c>
      <c r="O40" t="s">
        <v>52</v>
      </c>
    </row>
    <row r="41" spans="1:15" x14ac:dyDescent="0.35">
      <c r="A41" s="11">
        <v>31</v>
      </c>
      <c r="B41" s="10" t="s">
        <v>61</v>
      </c>
      <c r="C41" s="9">
        <v>9.9</v>
      </c>
      <c r="D41" s="8" t="s">
        <v>23</v>
      </c>
      <c r="E41" s="7" t="str">
        <f t="shared" si="0"/>
        <v>Significantly Different</v>
      </c>
      <c r="G41">
        <f t="shared" si="1"/>
        <v>9.9</v>
      </c>
      <c r="H41">
        <f t="shared" si="2"/>
        <v>6</v>
      </c>
      <c r="I41" t="str">
        <f t="shared" si="3"/>
        <v>+/-</v>
      </c>
      <c r="J41" t="str">
        <f t="shared" si="4"/>
        <v>0.2</v>
      </c>
      <c r="K41" s="1">
        <f t="shared" si="5"/>
        <v>0.12158054711246201</v>
      </c>
      <c r="L41" s="1">
        <f t="shared" si="6"/>
        <v>11.700000000000001</v>
      </c>
      <c r="M41" s="1">
        <f t="shared" si="7"/>
        <v>0.1359311840425404</v>
      </c>
      <c r="N41" s="1">
        <f t="shared" si="8"/>
        <v>86.072964657899419</v>
      </c>
      <c r="O41" t="s">
        <v>31</v>
      </c>
    </row>
    <row r="42" spans="1:15" x14ac:dyDescent="0.35">
      <c r="A42" s="11">
        <v>32</v>
      </c>
      <c r="B42" s="10" t="s">
        <v>66</v>
      </c>
      <c r="C42" s="9">
        <v>9.3000000000000007</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9.3000000000000007</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12.3</v>
      </c>
      <c r="M42" s="1">
        <f t="shared" ref="M42:M62" si="16">IF(AND(ISNUMBER(K42),ISNUMBER($I$7)),SQRT(K42^2+($I$7)^2),"N/A")</f>
        <v>0.19223572402239389</v>
      </c>
      <c r="N42" s="1">
        <f t="shared" ref="N42:N73" si="17">IF(AND(ISNUMBER(L42),ISNUMBER(M42),M42&lt;&gt;0),L42/M42,"NA")</f>
        <v>63.983945037016902</v>
      </c>
      <c r="O42" t="s">
        <v>21</v>
      </c>
    </row>
    <row r="43" spans="1:15" x14ac:dyDescent="0.35">
      <c r="A43" s="11">
        <v>33</v>
      </c>
      <c r="B43" s="10" t="s">
        <v>14</v>
      </c>
      <c r="C43" s="9">
        <v>8.6999999999999993</v>
      </c>
      <c r="D43" s="8" t="s">
        <v>23</v>
      </c>
      <c r="E43" s="7" t="str">
        <f t="shared" si="9"/>
        <v>Significantly Different</v>
      </c>
      <c r="G43">
        <f t="shared" si="10"/>
        <v>8.6999999999999993</v>
      </c>
      <c r="H43">
        <f t="shared" si="11"/>
        <v>6</v>
      </c>
      <c r="I43" t="str">
        <f t="shared" si="12"/>
        <v>+/-</v>
      </c>
      <c r="J43" t="str">
        <f t="shared" si="13"/>
        <v>0.2</v>
      </c>
      <c r="K43" s="1">
        <f t="shared" si="14"/>
        <v>0.12158054711246201</v>
      </c>
      <c r="L43" s="1">
        <f t="shared" si="15"/>
        <v>12.900000000000002</v>
      </c>
      <c r="M43" s="1">
        <f t="shared" si="16"/>
        <v>0.1359311840425404</v>
      </c>
      <c r="N43" s="1">
        <f t="shared" si="17"/>
        <v>94.900961033068597</v>
      </c>
      <c r="O43" t="s">
        <v>33</v>
      </c>
    </row>
    <row r="44" spans="1:15" x14ac:dyDescent="0.35">
      <c r="A44" s="11">
        <v>34</v>
      </c>
      <c r="B44" s="10" t="s">
        <v>65</v>
      </c>
      <c r="C44" s="9">
        <v>8.6</v>
      </c>
      <c r="D44" s="8" t="s">
        <v>12</v>
      </c>
      <c r="E44" s="7" t="str">
        <f t="shared" si="9"/>
        <v>Significantly Different</v>
      </c>
      <c r="G44">
        <f t="shared" si="10"/>
        <v>8.6</v>
      </c>
      <c r="H44">
        <f t="shared" si="11"/>
        <v>6</v>
      </c>
      <c r="I44" t="str">
        <f t="shared" si="12"/>
        <v>+/-</v>
      </c>
      <c r="J44" t="str">
        <f t="shared" si="13"/>
        <v>0.4</v>
      </c>
      <c r="K44" s="1">
        <f t="shared" si="14"/>
        <v>0.24316109422492402</v>
      </c>
      <c r="L44" s="1">
        <f t="shared" si="15"/>
        <v>13.000000000000002</v>
      </c>
      <c r="M44" s="1">
        <f t="shared" si="16"/>
        <v>0.25064471888253259</v>
      </c>
      <c r="N44" s="1">
        <f t="shared" si="17"/>
        <v>51.866243414019806</v>
      </c>
      <c r="O44" t="s">
        <v>49</v>
      </c>
    </row>
    <row r="45" spans="1:15" x14ac:dyDescent="0.35">
      <c r="A45" s="11">
        <v>35</v>
      </c>
      <c r="B45" s="10" t="s">
        <v>52</v>
      </c>
      <c r="C45" s="9">
        <v>7.7</v>
      </c>
      <c r="D45" s="8" t="s">
        <v>47</v>
      </c>
      <c r="E45" s="7" t="str">
        <f t="shared" si="9"/>
        <v>Significantly Different</v>
      </c>
      <c r="G45">
        <f t="shared" si="10"/>
        <v>7.7</v>
      </c>
      <c r="H45">
        <f t="shared" si="11"/>
        <v>6</v>
      </c>
      <c r="I45" t="str">
        <f t="shared" si="12"/>
        <v>+/-</v>
      </c>
      <c r="J45" t="str">
        <f t="shared" si="13"/>
        <v>0.5</v>
      </c>
      <c r="K45" s="1">
        <f t="shared" si="14"/>
        <v>0.303951367781155</v>
      </c>
      <c r="L45" s="1">
        <f t="shared" si="15"/>
        <v>13.900000000000002</v>
      </c>
      <c r="M45" s="1">
        <f t="shared" si="16"/>
        <v>0.30997079109986531</v>
      </c>
      <c r="N45" s="1">
        <f t="shared" si="17"/>
        <v>44.842934880021481</v>
      </c>
      <c r="O45" t="s">
        <v>46</v>
      </c>
    </row>
    <row r="46" spans="1:15" x14ac:dyDescent="0.35">
      <c r="A46" s="11">
        <v>36</v>
      </c>
      <c r="B46" s="10" t="s">
        <v>45</v>
      </c>
      <c r="C46" s="9">
        <v>7.6</v>
      </c>
      <c r="D46" s="8" t="s">
        <v>23</v>
      </c>
      <c r="E46" s="7" t="str">
        <f t="shared" si="9"/>
        <v>Significantly Different</v>
      </c>
      <c r="G46">
        <f t="shared" si="10"/>
        <v>7.6</v>
      </c>
      <c r="H46">
        <f t="shared" si="11"/>
        <v>6</v>
      </c>
      <c r="I46" t="str">
        <f t="shared" si="12"/>
        <v>+/-</v>
      </c>
      <c r="J46" t="str">
        <f t="shared" si="13"/>
        <v>0.2</v>
      </c>
      <c r="K46" s="1">
        <f t="shared" si="14"/>
        <v>0.12158054711246201</v>
      </c>
      <c r="L46" s="1">
        <f t="shared" si="15"/>
        <v>14.000000000000002</v>
      </c>
      <c r="M46" s="1">
        <f t="shared" si="16"/>
        <v>0.1359311840425404</v>
      </c>
      <c r="N46" s="1">
        <f t="shared" si="17"/>
        <v>102.99329104364033</v>
      </c>
      <c r="O46" t="s">
        <v>45</v>
      </c>
    </row>
    <row r="47" spans="1:15" x14ac:dyDescent="0.35">
      <c r="A47" s="11">
        <v>36</v>
      </c>
      <c r="B47" s="10" t="s">
        <v>34</v>
      </c>
      <c r="C47" s="9">
        <v>7.6</v>
      </c>
      <c r="D47" s="8" t="s">
        <v>23</v>
      </c>
      <c r="E47" s="7" t="str">
        <f t="shared" si="9"/>
        <v>Significantly Different</v>
      </c>
      <c r="G47">
        <f t="shared" si="10"/>
        <v>7.6</v>
      </c>
      <c r="H47">
        <f t="shared" si="11"/>
        <v>6</v>
      </c>
      <c r="I47" t="str">
        <f t="shared" si="12"/>
        <v>+/-</v>
      </c>
      <c r="J47" t="str">
        <f t="shared" si="13"/>
        <v>0.2</v>
      </c>
      <c r="K47" s="1">
        <f t="shared" si="14"/>
        <v>0.12158054711246201</v>
      </c>
      <c r="L47" s="1">
        <f t="shared" si="15"/>
        <v>14.000000000000002</v>
      </c>
      <c r="M47" s="1">
        <f t="shared" si="16"/>
        <v>0.1359311840425404</v>
      </c>
      <c r="N47" s="1">
        <f t="shared" si="17"/>
        <v>102.99329104364033</v>
      </c>
      <c r="O47" t="s">
        <v>43</v>
      </c>
    </row>
    <row r="48" spans="1:15" x14ac:dyDescent="0.35">
      <c r="A48" s="11">
        <v>38</v>
      </c>
      <c r="B48" s="10" t="s">
        <v>58</v>
      </c>
      <c r="C48" s="9">
        <v>7.5</v>
      </c>
      <c r="D48" s="8" t="s">
        <v>41</v>
      </c>
      <c r="E48" s="7" t="str">
        <f t="shared" si="9"/>
        <v>Significantly Different</v>
      </c>
      <c r="G48">
        <f t="shared" si="10"/>
        <v>7.5</v>
      </c>
      <c r="H48">
        <f t="shared" si="11"/>
        <v>6</v>
      </c>
      <c r="I48" t="str">
        <f t="shared" si="12"/>
        <v>+/-</v>
      </c>
      <c r="J48" t="str">
        <f t="shared" si="13"/>
        <v>0.3</v>
      </c>
      <c r="K48" s="1">
        <f t="shared" si="14"/>
        <v>0.18237082066869301</v>
      </c>
      <c r="L48" s="1">
        <f t="shared" si="15"/>
        <v>14.100000000000001</v>
      </c>
      <c r="M48" s="1">
        <f t="shared" si="16"/>
        <v>0.19223572402239389</v>
      </c>
      <c r="N48" s="1">
        <f t="shared" si="17"/>
        <v>73.347449188775485</v>
      </c>
      <c r="O48" t="s">
        <v>40</v>
      </c>
    </row>
    <row r="49" spans="1:15" x14ac:dyDescent="0.35">
      <c r="A49" s="11">
        <v>38</v>
      </c>
      <c r="B49" s="10" t="s">
        <v>30</v>
      </c>
      <c r="C49" s="9">
        <v>7.5</v>
      </c>
      <c r="D49" s="8" t="s">
        <v>23</v>
      </c>
      <c r="E49" s="7" t="str">
        <f t="shared" si="9"/>
        <v>Significantly Different</v>
      </c>
      <c r="G49">
        <f t="shared" si="10"/>
        <v>7.5</v>
      </c>
      <c r="H49">
        <f t="shared" si="11"/>
        <v>6</v>
      </c>
      <c r="I49" t="str">
        <f t="shared" si="12"/>
        <v>+/-</v>
      </c>
      <c r="J49" t="str">
        <f t="shared" si="13"/>
        <v>0.2</v>
      </c>
      <c r="K49" s="1">
        <f t="shared" si="14"/>
        <v>0.12158054711246201</v>
      </c>
      <c r="L49" s="1">
        <f t="shared" si="15"/>
        <v>14.100000000000001</v>
      </c>
      <c r="M49" s="1">
        <f t="shared" si="16"/>
        <v>0.1359311840425404</v>
      </c>
      <c r="N49" s="1">
        <f t="shared" si="17"/>
        <v>103.72895740823776</v>
      </c>
      <c r="O49" t="s">
        <v>38</v>
      </c>
    </row>
    <row r="50" spans="1:15" x14ac:dyDescent="0.35">
      <c r="A50" s="11">
        <v>40</v>
      </c>
      <c r="B50" s="10" t="s">
        <v>39</v>
      </c>
      <c r="C50" s="9">
        <v>7.4</v>
      </c>
      <c r="D50" s="8" t="s">
        <v>41</v>
      </c>
      <c r="E50" s="7" t="str">
        <f t="shared" si="9"/>
        <v>Significantly Different</v>
      </c>
      <c r="G50">
        <f t="shared" si="10"/>
        <v>7.4</v>
      </c>
      <c r="H50">
        <f t="shared" si="11"/>
        <v>6</v>
      </c>
      <c r="I50" t="str">
        <f t="shared" si="12"/>
        <v>+/-</v>
      </c>
      <c r="J50" t="str">
        <f t="shared" si="13"/>
        <v>0.3</v>
      </c>
      <c r="K50" s="1">
        <f t="shared" si="14"/>
        <v>0.18237082066869301</v>
      </c>
      <c r="L50" s="1">
        <f t="shared" si="15"/>
        <v>14.200000000000001</v>
      </c>
      <c r="M50" s="1">
        <f t="shared" si="16"/>
        <v>0.19223572402239389</v>
      </c>
      <c r="N50" s="1">
        <f t="shared" si="17"/>
        <v>73.86764386387317</v>
      </c>
      <c r="O50" t="s">
        <v>36</v>
      </c>
    </row>
    <row r="51" spans="1:15" x14ac:dyDescent="0.35">
      <c r="A51" s="11">
        <v>41</v>
      </c>
      <c r="B51" s="10" t="s">
        <v>46</v>
      </c>
      <c r="C51" s="9">
        <v>7</v>
      </c>
      <c r="D51" s="8" t="s">
        <v>10</v>
      </c>
      <c r="E51" s="7" t="str">
        <f t="shared" si="9"/>
        <v>Significantly Different</v>
      </c>
      <c r="G51">
        <f t="shared" si="10"/>
        <v>7</v>
      </c>
      <c r="H51">
        <f t="shared" si="11"/>
        <v>6</v>
      </c>
      <c r="I51" t="str">
        <f t="shared" si="12"/>
        <v>+/-</v>
      </c>
      <c r="J51" t="str">
        <f t="shared" si="13"/>
        <v>0.6</v>
      </c>
      <c r="K51" s="1">
        <f t="shared" si="14"/>
        <v>0.36474164133738601</v>
      </c>
      <c r="L51" s="1">
        <f t="shared" si="15"/>
        <v>14.600000000000001</v>
      </c>
      <c r="M51" s="1">
        <f t="shared" si="16"/>
        <v>0.36977279819442066</v>
      </c>
      <c r="N51" s="1">
        <f t="shared" si="17"/>
        <v>39.483704781127663</v>
      </c>
      <c r="O51" t="s">
        <v>34</v>
      </c>
    </row>
    <row r="52" spans="1:15" x14ac:dyDescent="0.35">
      <c r="A52" s="11">
        <v>41</v>
      </c>
      <c r="B52" s="10" t="s">
        <v>11</v>
      </c>
      <c r="C52" s="9">
        <v>7</v>
      </c>
      <c r="D52" s="8" t="s">
        <v>20</v>
      </c>
      <c r="E52" s="7" t="str">
        <f t="shared" si="9"/>
        <v>Significantly Different</v>
      </c>
      <c r="G52">
        <f t="shared" si="10"/>
        <v>7</v>
      </c>
      <c r="H52">
        <f t="shared" si="11"/>
        <v>6</v>
      </c>
      <c r="I52" t="str">
        <f t="shared" si="12"/>
        <v>+/-</v>
      </c>
      <c r="J52" t="str">
        <f t="shared" si="13"/>
        <v>0.7</v>
      </c>
      <c r="K52" s="1">
        <f t="shared" si="14"/>
        <v>0.42553191489361697</v>
      </c>
      <c r="L52" s="1">
        <f t="shared" si="15"/>
        <v>14.600000000000001</v>
      </c>
      <c r="M52" s="1">
        <f t="shared" si="16"/>
        <v>0.42985214661796195</v>
      </c>
      <c r="N52" s="1">
        <f t="shared" si="17"/>
        <v>33.965167127514633</v>
      </c>
      <c r="O52" t="s">
        <v>32</v>
      </c>
    </row>
    <row r="53" spans="1:15" x14ac:dyDescent="0.35">
      <c r="A53" s="11">
        <v>43</v>
      </c>
      <c r="B53" s="10" t="s">
        <v>32</v>
      </c>
      <c r="C53" s="9">
        <v>6.1</v>
      </c>
      <c r="D53" s="8" t="s">
        <v>12</v>
      </c>
      <c r="E53" s="7" t="str">
        <f t="shared" si="9"/>
        <v>Significantly Different</v>
      </c>
      <c r="G53">
        <f t="shared" si="10"/>
        <v>6.1</v>
      </c>
      <c r="H53">
        <f t="shared" si="11"/>
        <v>6</v>
      </c>
      <c r="I53" t="str">
        <f t="shared" si="12"/>
        <v>+/-</v>
      </c>
      <c r="J53" t="str">
        <f t="shared" si="13"/>
        <v>0.4</v>
      </c>
      <c r="K53" s="1">
        <f t="shared" si="14"/>
        <v>0.24316109422492402</v>
      </c>
      <c r="L53" s="1">
        <f t="shared" si="15"/>
        <v>15.500000000000002</v>
      </c>
      <c r="M53" s="1">
        <f t="shared" si="16"/>
        <v>0.25064471888253259</v>
      </c>
      <c r="N53" s="1">
        <f t="shared" si="17"/>
        <v>61.840520993638997</v>
      </c>
      <c r="O53" t="s">
        <v>30</v>
      </c>
    </row>
    <row r="54" spans="1:15" x14ac:dyDescent="0.35">
      <c r="A54" s="11">
        <v>44</v>
      </c>
      <c r="B54" s="10" t="s">
        <v>57</v>
      </c>
      <c r="C54" s="9">
        <v>6</v>
      </c>
      <c r="D54" s="8" t="s">
        <v>23</v>
      </c>
      <c r="E54" s="7" t="str">
        <f t="shared" si="9"/>
        <v>Significantly Different</v>
      </c>
      <c r="G54">
        <f t="shared" si="10"/>
        <v>6</v>
      </c>
      <c r="H54">
        <f t="shared" si="11"/>
        <v>6</v>
      </c>
      <c r="I54" t="str">
        <f t="shared" si="12"/>
        <v>+/-</v>
      </c>
      <c r="J54" t="str">
        <f t="shared" si="13"/>
        <v>0.2</v>
      </c>
      <c r="K54" s="1">
        <f t="shared" si="14"/>
        <v>0.12158054711246201</v>
      </c>
      <c r="L54" s="1">
        <f t="shared" si="15"/>
        <v>15.600000000000001</v>
      </c>
      <c r="M54" s="1">
        <f t="shared" si="16"/>
        <v>0.1359311840425404</v>
      </c>
      <c r="N54" s="1">
        <f t="shared" si="17"/>
        <v>114.76395287719923</v>
      </c>
      <c r="O54" t="s">
        <v>24</v>
      </c>
    </row>
    <row r="55" spans="1:15" x14ac:dyDescent="0.35">
      <c r="A55" s="11">
        <v>45</v>
      </c>
      <c r="B55" s="10" t="s">
        <v>64</v>
      </c>
      <c r="C55" s="9">
        <v>5.9</v>
      </c>
      <c r="D55" s="8" t="s">
        <v>41</v>
      </c>
      <c r="E55" s="7" t="str">
        <f t="shared" si="9"/>
        <v>Significantly Different</v>
      </c>
      <c r="G55">
        <f t="shared" si="10"/>
        <v>5.9</v>
      </c>
      <c r="H55">
        <f t="shared" si="11"/>
        <v>6</v>
      </c>
      <c r="I55" t="str">
        <f t="shared" si="12"/>
        <v>+/-</v>
      </c>
      <c r="J55" t="str">
        <f t="shared" si="13"/>
        <v>0.3</v>
      </c>
      <c r="K55" s="1">
        <f t="shared" si="14"/>
        <v>0.18237082066869301</v>
      </c>
      <c r="L55" s="1">
        <f t="shared" si="15"/>
        <v>15.700000000000001</v>
      </c>
      <c r="M55" s="1">
        <f t="shared" si="16"/>
        <v>0.19223572402239389</v>
      </c>
      <c r="N55" s="1">
        <f t="shared" si="17"/>
        <v>81.67056399033865</v>
      </c>
      <c r="O55" t="s">
        <v>27</v>
      </c>
    </row>
    <row r="56" spans="1:15" x14ac:dyDescent="0.35">
      <c r="A56" s="11">
        <v>46</v>
      </c>
      <c r="B56" s="10" t="s">
        <v>62</v>
      </c>
      <c r="C56" s="9">
        <v>5.8</v>
      </c>
      <c r="D56" s="8" t="s">
        <v>12</v>
      </c>
      <c r="E56" s="7" t="str">
        <f t="shared" si="9"/>
        <v>Significantly Different</v>
      </c>
      <c r="G56">
        <f t="shared" si="10"/>
        <v>5.8</v>
      </c>
      <c r="H56">
        <f t="shared" si="11"/>
        <v>6</v>
      </c>
      <c r="I56" t="str">
        <f t="shared" si="12"/>
        <v>+/-</v>
      </c>
      <c r="J56" t="str">
        <f t="shared" si="13"/>
        <v>0.4</v>
      </c>
      <c r="K56" s="1">
        <f t="shared" si="14"/>
        <v>0.24316109422492402</v>
      </c>
      <c r="L56" s="1">
        <f t="shared" si="15"/>
        <v>15.8</v>
      </c>
      <c r="M56" s="1">
        <f t="shared" si="16"/>
        <v>0.25064471888253259</v>
      </c>
      <c r="N56" s="1">
        <f t="shared" si="17"/>
        <v>63.037434303193294</v>
      </c>
      <c r="O56" t="s">
        <v>25</v>
      </c>
    </row>
    <row r="57" spans="1:15" x14ac:dyDescent="0.35">
      <c r="A57" s="11">
        <v>47</v>
      </c>
      <c r="B57" s="10" t="s">
        <v>25</v>
      </c>
      <c r="C57" s="9">
        <v>5.6</v>
      </c>
      <c r="D57" s="8" t="s">
        <v>47</v>
      </c>
      <c r="E57" s="7" t="str">
        <f t="shared" si="9"/>
        <v>Significantly Different</v>
      </c>
      <c r="G57">
        <f t="shared" si="10"/>
        <v>5.6</v>
      </c>
      <c r="H57">
        <f t="shared" si="11"/>
        <v>6</v>
      </c>
      <c r="I57" t="str">
        <f t="shared" si="12"/>
        <v>+/-</v>
      </c>
      <c r="J57" t="str">
        <f t="shared" si="13"/>
        <v>0.5</v>
      </c>
      <c r="K57" s="1">
        <f t="shared" si="14"/>
        <v>0.303951367781155</v>
      </c>
      <c r="L57" s="1">
        <f t="shared" si="15"/>
        <v>16</v>
      </c>
      <c r="M57" s="1">
        <f t="shared" si="16"/>
        <v>0.30997079109986531</v>
      </c>
      <c r="N57" s="1">
        <f t="shared" si="17"/>
        <v>51.617766768370039</v>
      </c>
      <c r="O57" t="s">
        <v>22</v>
      </c>
    </row>
    <row r="58" spans="1:15" x14ac:dyDescent="0.35">
      <c r="A58" s="11">
        <v>48</v>
      </c>
      <c r="B58" s="10" t="s">
        <v>51</v>
      </c>
      <c r="C58" s="9">
        <v>5.0999999999999996</v>
      </c>
      <c r="D58" s="8" t="s">
        <v>23</v>
      </c>
      <c r="E58" s="7" t="str">
        <f t="shared" si="9"/>
        <v>Significantly Different</v>
      </c>
      <c r="G58">
        <f t="shared" si="10"/>
        <v>5.0999999999999996</v>
      </c>
      <c r="H58">
        <f t="shared" si="11"/>
        <v>6</v>
      </c>
      <c r="I58" t="str">
        <f t="shared" si="12"/>
        <v>+/-</v>
      </c>
      <c r="J58" t="str">
        <f t="shared" si="13"/>
        <v>0.2</v>
      </c>
      <c r="K58" s="1">
        <f t="shared" si="14"/>
        <v>0.12158054711246201</v>
      </c>
      <c r="L58" s="1">
        <f t="shared" si="15"/>
        <v>16.5</v>
      </c>
      <c r="M58" s="1">
        <f t="shared" si="16"/>
        <v>0.1359311840425404</v>
      </c>
      <c r="N58" s="1">
        <f t="shared" si="17"/>
        <v>121.38495015857609</v>
      </c>
      <c r="O58" t="s">
        <v>19</v>
      </c>
    </row>
    <row r="59" spans="1:15" x14ac:dyDescent="0.35">
      <c r="A59" s="11">
        <v>49</v>
      </c>
      <c r="B59" s="10" t="s">
        <v>55</v>
      </c>
      <c r="C59" s="9">
        <v>3.9</v>
      </c>
      <c r="D59" s="8" t="s">
        <v>12</v>
      </c>
      <c r="E59" s="7" t="str">
        <f t="shared" si="9"/>
        <v>Significantly Different</v>
      </c>
      <c r="G59">
        <f t="shared" si="10"/>
        <v>3.9</v>
      </c>
      <c r="H59">
        <f t="shared" si="11"/>
        <v>6</v>
      </c>
      <c r="I59" t="str">
        <f t="shared" si="12"/>
        <v>+/-</v>
      </c>
      <c r="J59" t="str">
        <f t="shared" si="13"/>
        <v>0.4</v>
      </c>
      <c r="K59" s="1">
        <f t="shared" si="14"/>
        <v>0.24316109422492402</v>
      </c>
      <c r="L59" s="1">
        <f t="shared" si="15"/>
        <v>17.700000000000003</v>
      </c>
      <c r="M59" s="1">
        <f t="shared" si="16"/>
        <v>0.25064471888253259</v>
      </c>
      <c r="N59" s="1">
        <f t="shared" si="17"/>
        <v>70.617885263703897</v>
      </c>
      <c r="O59" t="s">
        <v>16</v>
      </c>
    </row>
    <row r="60" spans="1:15" x14ac:dyDescent="0.35">
      <c r="A60" s="11">
        <v>50</v>
      </c>
      <c r="B60" s="10" t="s">
        <v>35</v>
      </c>
      <c r="C60" s="9">
        <v>3.8</v>
      </c>
      <c r="D60" s="8" t="s">
        <v>23</v>
      </c>
      <c r="E60" s="7" t="str">
        <f t="shared" si="9"/>
        <v>Significantly Different</v>
      </c>
      <c r="G60">
        <f t="shared" si="10"/>
        <v>3.8</v>
      </c>
      <c r="H60">
        <f t="shared" si="11"/>
        <v>6</v>
      </c>
      <c r="I60" t="str">
        <f t="shared" si="12"/>
        <v>+/-</v>
      </c>
      <c r="J60" t="str">
        <f t="shared" si="13"/>
        <v>0.2</v>
      </c>
      <c r="K60" s="1">
        <f t="shared" si="14"/>
        <v>0.12158054711246201</v>
      </c>
      <c r="L60" s="1">
        <f t="shared" si="15"/>
        <v>17.8</v>
      </c>
      <c r="M60" s="1">
        <f t="shared" si="16"/>
        <v>0.1359311840425404</v>
      </c>
      <c r="N60" s="1">
        <f t="shared" si="17"/>
        <v>130.9486128983427</v>
      </c>
      <c r="O60" t="s">
        <v>14</v>
      </c>
    </row>
    <row r="61" spans="1:15" x14ac:dyDescent="0.35">
      <c r="A61" s="11">
        <v>51</v>
      </c>
      <c r="B61" s="10" t="s">
        <v>16</v>
      </c>
      <c r="C61" s="9">
        <v>2.2999999999999998</v>
      </c>
      <c r="D61" s="8" t="s">
        <v>41</v>
      </c>
      <c r="E61" s="7" t="str">
        <f t="shared" si="9"/>
        <v>Significantly Different</v>
      </c>
      <c r="G61">
        <f t="shared" si="10"/>
        <v>2.2999999999999998</v>
      </c>
      <c r="H61">
        <f t="shared" si="11"/>
        <v>6</v>
      </c>
      <c r="I61" t="str">
        <f t="shared" si="12"/>
        <v>+/-</v>
      </c>
      <c r="J61" t="str">
        <f t="shared" si="13"/>
        <v>0.3</v>
      </c>
      <c r="K61" s="1">
        <f t="shared" si="14"/>
        <v>0.18237082066869301</v>
      </c>
      <c r="L61" s="1">
        <f t="shared" si="15"/>
        <v>19.3</v>
      </c>
      <c r="M61" s="1">
        <f t="shared" si="16"/>
        <v>0.19223572402239389</v>
      </c>
      <c r="N61" s="1">
        <f t="shared" si="17"/>
        <v>100.39757229385579</v>
      </c>
      <c r="O61" t="s">
        <v>11</v>
      </c>
    </row>
    <row r="62" spans="1:15" ht="15" thickBot="1" x14ac:dyDescent="0.4">
      <c r="A62" s="6"/>
      <c r="B62" s="5" t="s">
        <v>9</v>
      </c>
      <c r="C62" s="4">
        <v>95.6</v>
      </c>
      <c r="D62" s="3" t="s">
        <v>41</v>
      </c>
      <c r="E62" s="2" t="str">
        <f t="shared" si="9"/>
        <v>Significantly Different</v>
      </c>
      <c r="G62">
        <f t="shared" si="10"/>
        <v>95.6</v>
      </c>
      <c r="H62">
        <f t="shared" si="11"/>
        <v>6</v>
      </c>
      <c r="I62" t="str">
        <f t="shared" si="12"/>
        <v>+/-</v>
      </c>
      <c r="J62" t="str">
        <f t="shared" si="13"/>
        <v>0.3</v>
      </c>
      <c r="K62" s="1">
        <f t="shared" si="14"/>
        <v>0.18237082066869301</v>
      </c>
      <c r="L62" s="1">
        <f t="shared" si="15"/>
        <v>-74</v>
      </c>
      <c r="M62" s="1">
        <f t="shared" si="16"/>
        <v>0.19223572402239389</v>
      </c>
      <c r="N62" s="1">
        <f t="shared" si="17"/>
        <v>-384.94405957229679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24" priority="1" operator="equal">
      <formula>"OTHER ERROR"</formula>
    </cfRule>
    <cfRule type="cellIs" dxfId="223" priority="2" operator="equal">
      <formula>"Statistical Test not applicable"</formula>
    </cfRule>
    <cfRule type="cellIs" dxfId="222" priority="3" operator="equal">
      <formula>"Geography Selected"</formula>
    </cfRule>
  </conditionalFormatting>
  <conditionalFormatting sqref="E10:J62">
    <cfRule type="cellIs" dxfId="221" priority="4" operator="equal">
      <formula>"Not Significantly Different"</formula>
    </cfRule>
  </conditionalFormatting>
  <conditionalFormatting sqref="F10:J62">
    <cfRule type="cellIs" dxfId="2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9C20232-A36A-4C47-8649-565CF9F06CD1}">
      <formula1>$O$10:$O$62</formula1>
    </dataValidation>
  </dataValidation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9A03-ADE8-40A1-9FB9-4AC614D65E5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308</v>
      </c>
    </row>
    <row r="2" spans="1:16" x14ac:dyDescent="0.35">
      <c r="A2" s="25" t="s">
        <v>92</v>
      </c>
      <c r="B2" t="s">
        <v>307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13.2</v>
      </c>
      <c r="C6" t="s">
        <v>86</v>
      </c>
      <c r="H6" s="13" t="s">
        <v>85</v>
      </c>
      <c r="I6">
        <f>VLOOKUP($B$4,$B$9:$K$62,6,FALSE)</f>
        <v>13.2</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13.2</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24</v>
      </c>
      <c r="C11" s="9">
        <v>28.3</v>
      </c>
      <c r="D11" s="12" t="s">
        <v>23</v>
      </c>
      <c r="E11" s="7" t="str">
        <f t="shared" si="0"/>
        <v>Significantly Different</v>
      </c>
      <c r="G11">
        <f t="shared" si="1"/>
        <v>28.3</v>
      </c>
      <c r="H11">
        <f t="shared" si="2"/>
        <v>6</v>
      </c>
      <c r="I11" t="str">
        <f t="shared" si="3"/>
        <v>+/-</v>
      </c>
      <c r="J11" t="str">
        <f t="shared" si="4"/>
        <v>0.2</v>
      </c>
      <c r="K11" s="1">
        <f t="shared" si="5"/>
        <v>0.12158054711246201</v>
      </c>
      <c r="L11" s="1">
        <f t="shared" si="6"/>
        <v>-15.100000000000001</v>
      </c>
      <c r="M11" s="1">
        <f t="shared" si="7"/>
        <v>0.1359311840425404</v>
      </c>
      <c r="N11" s="1">
        <f t="shared" si="8"/>
        <v>-111.08562105421207</v>
      </c>
      <c r="O11" t="s">
        <v>51</v>
      </c>
    </row>
    <row r="12" spans="1:16" x14ac:dyDescent="0.35">
      <c r="A12" s="11">
        <v>2</v>
      </c>
      <c r="B12" s="10" t="s">
        <v>18</v>
      </c>
      <c r="C12" s="9">
        <v>28.2</v>
      </c>
      <c r="D12" s="8" t="s">
        <v>17</v>
      </c>
      <c r="E12" s="7" t="str">
        <f t="shared" si="0"/>
        <v>Significantly Different</v>
      </c>
      <c r="G12">
        <f t="shared" si="1"/>
        <v>28.2</v>
      </c>
      <c r="H12">
        <f t="shared" si="2"/>
        <v>6</v>
      </c>
      <c r="I12" t="str">
        <f t="shared" si="3"/>
        <v>+/-</v>
      </c>
      <c r="J12" t="str">
        <f t="shared" si="4"/>
        <v>0.1</v>
      </c>
      <c r="K12" s="1">
        <f t="shared" si="5"/>
        <v>6.0790273556231005E-2</v>
      </c>
      <c r="L12" s="1">
        <f t="shared" si="6"/>
        <v>-15</v>
      </c>
      <c r="M12" s="1">
        <f t="shared" si="7"/>
        <v>8.5970429323592404E-2</v>
      </c>
      <c r="N12" s="1">
        <f t="shared" si="8"/>
        <v>-174.47859825778059</v>
      </c>
      <c r="O12" t="s">
        <v>44</v>
      </c>
    </row>
    <row r="13" spans="1:16" x14ac:dyDescent="0.35">
      <c r="A13" s="11">
        <v>3</v>
      </c>
      <c r="B13" s="10" t="s">
        <v>21</v>
      </c>
      <c r="C13" s="9">
        <v>24.5</v>
      </c>
      <c r="D13" s="8" t="s">
        <v>20</v>
      </c>
      <c r="E13" s="7" t="str">
        <f t="shared" si="0"/>
        <v>Significantly Different</v>
      </c>
      <c r="G13">
        <f t="shared" si="1"/>
        <v>24.5</v>
      </c>
      <c r="H13">
        <f t="shared" si="2"/>
        <v>6</v>
      </c>
      <c r="I13" t="str">
        <f t="shared" si="3"/>
        <v>+/-</v>
      </c>
      <c r="J13" t="str">
        <f t="shared" si="4"/>
        <v>0.7</v>
      </c>
      <c r="K13" s="1">
        <f t="shared" si="5"/>
        <v>0.42553191489361697</v>
      </c>
      <c r="L13" s="1">
        <f t="shared" si="6"/>
        <v>-11.3</v>
      </c>
      <c r="M13" s="1">
        <f t="shared" si="7"/>
        <v>0.42985214661796195</v>
      </c>
      <c r="N13" s="1">
        <f t="shared" si="8"/>
        <v>-26.288108804172282</v>
      </c>
      <c r="O13" t="s">
        <v>42</v>
      </c>
    </row>
    <row r="14" spans="1:16" x14ac:dyDescent="0.35">
      <c r="A14" s="11">
        <v>4</v>
      </c>
      <c r="B14" s="10" t="s">
        <v>37</v>
      </c>
      <c r="C14" s="9">
        <v>22</v>
      </c>
      <c r="D14" s="8" t="s">
        <v>17</v>
      </c>
      <c r="E14" s="7" t="str">
        <f t="shared" si="0"/>
        <v>Significantly Different</v>
      </c>
      <c r="G14">
        <f t="shared" si="1"/>
        <v>22</v>
      </c>
      <c r="H14">
        <f t="shared" si="2"/>
        <v>6</v>
      </c>
      <c r="I14" t="str">
        <f t="shared" si="3"/>
        <v>+/-</v>
      </c>
      <c r="J14" t="str">
        <f t="shared" si="4"/>
        <v>0.1</v>
      </c>
      <c r="K14" s="1">
        <f t="shared" si="5"/>
        <v>6.0790273556231005E-2</v>
      </c>
      <c r="L14" s="1">
        <f t="shared" si="6"/>
        <v>-8.8000000000000007</v>
      </c>
      <c r="M14" s="1">
        <f t="shared" si="7"/>
        <v>8.5970429323592404E-2</v>
      </c>
      <c r="N14" s="1">
        <f t="shared" si="8"/>
        <v>-102.36077764456464</v>
      </c>
      <c r="O14" t="s">
        <v>58</v>
      </c>
    </row>
    <row r="15" spans="1:16" x14ac:dyDescent="0.35">
      <c r="A15" s="11">
        <v>5</v>
      </c>
      <c r="B15" s="10" t="s">
        <v>42</v>
      </c>
      <c r="C15" s="9">
        <v>19.899999999999999</v>
      </c>
      <c r="D15" s="8" t="s">
        <v>41</v>
      </c>
      <c r="E15" s="7" t="str">
        <f t="shared" si="0"/>
        <v>Significantly Different</v>
      </c>
      <c r="G15">
        <f t="shared" si="1"/>
        <v>19.899999999999999</v>
      </c>
      <c r="H15">
        <f t="shared" si="2"/>
        <v>6</v>
      </c>
      <c r="I15" t="str">
        <f t="shared" si="3"/>
        <v>+/-</v>
      </c>
      <c r="J15" t="str">
        <f t="shared" si="4"/>
        <v>0.3</v>
      </c>
      <c r="K15" s="1">
        <f t="shared" si="5"/>
        <v>0.18237082066869301</v>
      </c>
      <c r="L15" s="1">
        <f t="shared" si="6"/>
        <v>-6.6999999999999993</v>
      </c>
      <c r="M15" s="1">
        <f t="shared" si="7"/>
        <v>0.19223572402239389</v>
      </c>
      <c r="N15" s="1">
        <f t="shared" si="8"/>
        <v>-34.85304323154579</v>
      </c>
      <c r="O15" t="s">
        <v>18</v>
      </c>
    </row>
    <row r="16" spans="1:16" x14ac:dyDescent="0.35">
      <c r="A16" s="11">
        <v>6</v>
      </c>
      <c r="B16" s="10" t="s">
        <v>28</v>
      </c>
      <c r="C16" s="9">
        <v>19.2</v>
      </c>
      <c r="D16" s="8" t="s">
        <v>12</v>
      </c>
      <c r="E16" s="7" t="str">
        <f t="shared" si="0"/>
        <v>Significantly Different</v>
      </c>
      <c r="G16">
        <f t="shared" si="1"/>
        <v>19.2</v>
      </c>
      <c r="H16">
        <f t="shared" si="2"/>
        <v>6</v>
      </c>
      <c r="I16" t="str">
        <f t="shared" si="3"/>
        <v>+/-</v>
      </c>
      <c r="J16" t="str">
        <f t="shared" si="4"/>
        <v>0.4</v>
      </c>
      <c r="K16" s="1">
        <f t="shared" si="5"/>
        <v>0.24316109422492402</v>
      </c>
      <c r="L16" s="1">
        <f t="shared" si="6"/>
        <v>-6</v>
      </c>
      <c r="M16" s="1">
        <f t="shared" si="7"/>
        <v>0.25064471888253259</v>
      </c>
      <c r="N16" s="1">
        <f t="shared" si="8"/>
        <v>-23.938266191086061</v>
      </c>
      <c r="O16" t="s">
        <v>59</v>
      </c>
    </row>
    <row r="17" spans="1:15" x14ac:dyDescent="0.35">
      <c r="A17" s="11">
        <v>7</v>
      </c>
      <c r="B17" s="10" t="s">
        <v>31</v>
      </c>
      <c r="C17" s="9">
        <v>16.100000000000001</v>
      </c>
      <c r="D17" s="8" t="s">
        <v>23</v>
      </c>
      <c r="E17" s="7" t="str">
        <f t="shared" si="0"/>
        <v>Significantly Different</v>
      </c>
      <c r="G17">
        <f t="shared" si="1"/>
        <v>16.100000000000001</v>
      </c>
      <c r="H17">
        <f t="shared" si="2"/>
        <v>6</v>
      </c>
      <c r="I17" t="str">
        <f t="shared" si="3"/>
        <v>+/-</v>
      </c>
      <c r="J17" t="str">
        <f t="shared" si="4"/>
        <v>0.2</v>
      </c>
      <c r="K17" s="1">
        <f t="shared" si="5"/>
        <v>0.12158054711246201</v>
      </c>
      <c r="L17" s="1">
        <f t="shared" si="6"/>
        <v>-2.9000000000000021</v>
      </c>
      <c r="M17" s="1">
        <f t="shared" si="7"/>
        <v>0.1359311840425404</v>
      </c>
      <c r="N17" s="1">
        <f t="shared" si="8"/>
        <v>-21.33432457332551</v>
      </c>
      <c r="O17" t="s">
        <v>53</v>
      </c>
    </row>
    <row r="18" spans="1:15" x14ac:dyDescent="0.35">
      <c r="A18" s="11">
        <v>8</v>
      </c>
      <c r="B18" s="10" t="s">
        <v>33</v>
      </c>
      <c r="C18" s="9">
        <v>14.4</v>
      </c>
      <c r="D18" s="8" t="s">
        <v>17</v>
      </c>
      <c r="E18" s="7" t="str">
        <f t="shared" si="0"/>
        <v>Significantly Different</v>
      </c>
      <c r="G18">
        <f t="shared" si="1"/>
        <v>14.4</v>
      </c>
      <c r="H18">
        <f t="shared" si="2"/>
        <v>6</v>
      </c>
      <c r="I18" t="str">
        <f t="shared" si="3"/>
        <v>+/-</v>
      </c>
      <c r="J18" t="str">
        <f t="shared" si="4"/>
        <v>0.1</v>
      </c>
      <c r="K18" s="1">
        <f t="shared" si="5"/>
        <v>6.0790273556231005E-2</v>
      </c>
      <c r="L18" s="1">
        <f t="shared" si="6"/>
        <v>-1.2000000000000011</v>
      </c>
      <c r="M18" s="1">
        <f t="shared" si="7"/>
        <v>8.5970429323592404E-2</v>
      </c>
      <c r="N18" s="1">
        <f t="shared" si="8"/>
        <v>-13.958287860622461</v>
      </c>
      <c r="O18" t="s">
        <v>48</v>
      </c>
    </row>
    <row r="19" spans="1:15" x14ac:dyDescent="0.35">
      <c r="A19" s="11">
        <v>9</v>
      </c>
      <c r="B19" s="10" t="s">
        <v>50</v>
      </c>
      <c r="C19" s="9">
        <v>13.6</v>
      </c>
      <c r="D19" s="8" t="s">
        <v>23</v>
      </c>
      <c r="E19" s="7" t="str">
        <f t="shared" si="0"/>
        <v>Significantly Different</v>
      </c>
      <c r="G19">
        <f t="shared" si="1"/>
        <v>13.6</v>
      </c>
      <c r="H19">
        <f t="shared" si="2"/>
        <v>6</v>
      </c>
      <c r="I19" t="str">
        <f t="shared" si="3"/>
        <v>+/-</v>
      </c>
      <c r="J19" t="str">
        <f t="shared" si="4"/>
        <v>0.2</v>
      </c>
      <c r="K19" s="1">
        <f t="shared" si="5"/>
        <v>0.12158054711246201</v>
      </c>
      <c r="L19" s="1">
        <f t="shared" si="6"/>
        <v>-0.40000000000000036</v>
      </c>
      <c r="M19" s="1">
        <f t="shared" si="7"/>
        <v>0.1359311840425404</v>
      </c>
      <c r="N19" s="1">
        <f t="shared" si="8"/>
        <v>-2.942665458389726</v>
      </c>
      <c r="O19" t="s">
        <v>15</v>
      </c>
    </row>
    <row r="20" spans="1:15" x14ac:dyDescent="0.35">
      <c r="A20" s="11">
        <v>10</v>
      </c>
      <c r="B20" s="10" t="s">
        <v>36</v>
      </c>
      <c r="C20" s="9">
        <v>12.7</v>
      </c>
      <c r="D20" s="12" t="s">
        <v>47</v>
      </c>
      <c r="E20" s="7" t="str">
        <f t="shared" si="0"/>
        <v>Not Significantly Different</v>
      </c>
      <c r="G20">
        <f t="shared" si="1"/>
        <v>12.7</v>
      </c>
      <c r="H20">
        <f t="shared" si="2"/>
        <v>6</v>
      </c>
      <c r="I20" t="str">
        <f t="shared" si="3"/>
        <v>+/-</v>
      </c>
      <c r="J20" t="str">
        <f t="shared" si="4"/>
        <v>0.5</v>
      </c>
      <c r="K20" s="1">
        <f t="shared" si="5"/>
        <v>0.303951367781155</v>
      </c>
      <c r="L20" s="1">
        <f t="shared" si="6"/>
        <v>0.5</v>
      </c>
      <c r="M20" s="1">
        <f t="shared" si="7"/>
        <v>0.30997079109986531</v>
      </c>
      <c r="N20" s="1">
        <f t="shared" si="8"/>
        <v>1.6130552115115637</v>
      </c>
      <c r="O20" t="s">
        <v>37</v>
      </c>
    </row>
    <row r="21" spans="1:15" x14ac:dyDescent="0.35">
      <c r="A21" s="11">
        <v>11</v>
      </c>
      <c r="B21" s="10" t="s">
        <v>53</v>
      </c>
      <c r="C21" s="9">
        <v>12.3</v>
      </c>
      <c r="D21" s="8" t="s">
        <v>41</v>
      </c>
      <c r="E21" s="7" t="str">
        <f t="shared" si="0"/>
        <v>Significantly Different</v>
      </c>
      <c r="G21">
        <f t="shared" si="1"/>
        <v>12.3</v>
      </c>
      <c r="H21">
        <f t="shared" si="2"/>
        <v>6</v>
      </c>
      <c r="I21" t="str">
        <f t="shared" si="3"/>
        <v>+/-</v>
      </c>
      <c r="J21" t="str">
        <f t="shared" si="4"/>
        <v>0.3</v>
      </c>
      <c r="K21" s="1">
        <f t="shared" si="5"/>
        <v>0.18237082066869301</v>
      </c>
      <c r="L21" s="1">
        <f t="shared" si="6"/>
        <v>0.89999999999999858</v>
      </c>
      <c r="M21" s="1">
        <f t="shared" si="7"/>
        <v>0.19223572402239389</v>
      </c>
      <c r="N21" s="1">
        <f t="shared" si="8"/>
        <v>4.6817520758792783</v>
      </c>
      <c r="O21" t="s">
        <v>29</v>
      </c>
    </row>
    <row r="22" spans="1:15" x14ac:dyDescent="0.35">
      <c r="A22" s="11">
        <v>12</v>
      </c>
      <c r="B22" s="10" t="s">
        <v>59</v>
      </c>
      <c r="C22" s="9">
        <v>10.9</v>
      </c>
      <c r="D22" s="8" t="s">
        <v>41</v>
      </c>
      <c r="E22" s="7" t="str">
        <f t="shared" si="0"/>
        <v>Significantly Different</v>
      </c>
      <c r="G22">
        <f t="shared" si="1"/>
        <v>10.9</v>
      </c>
      <c r="H22">
        <f t="shared" si="2"/>
        <v>6</v>
      </c>
      <c r="I22" t="str">
        <f t="shared" si="3"/>
        <v>+/-</v>
      </c>
      <c r="J22" t="str">
        <f t="shared" si="4"/>
        <v>0.3</v>
      </c>
      <c r="K22" s="1">
        <f t="shared" si="5"/>
        <v>0.18237082066869301</v>
      </c>
      <c r="L22" s="1">
        <f t="shared" si="6"/>
        <v>2.2999999999999989</v>
      </c>
      <c r="M22" s="1">
        <f t="shared" si="7"/>
        <v>0.19223572402239389</v>
      </c>
      <c r="N22" s="1">
        <f t="shared" si="8"/>
        <v>11.964477527247057</v>
      </c>
      <c r="O22" t="s">
        <v>13</v>
      </c>
    </row>
    <row r="23" spans="1:15" x14ac:dyDescent="0.35">
      <c r="A23" s="11">
        <v>13</v>
      </c>
      <c r="B23" s="10" t="s">
        <v>27</v>
      </c>
      <c r="C23" s="9">
        <v>10.1</v>
      </c>
      <c r="D23" s="8" t="s">
        <v>41</v>
      </c>
      <c r="E23" s="7" t="str">
        <f t="shared" si="0"/>
        <v>Significantly Different</v>
      </c>
      <c r="G23">
        <f t="shared" si="1"/>
        <v>10.1</v>
      </c>
      <c r="H23">
        <f t="shared" si="2"/>
        <v>6</v>
      </c>
      <c r="I23" t="str">
        <f t="shared" si="3"/>
        <v>+/-</v>
      </c>
      <c r="J23" t="str">
        <f t="shared" si="4"/>
        <v>0.3</v>
      </c>
      <c r="K23" s="1">
        <f t="shared" si="5"/>
        <v>0.18237082066869301</v>
      </c>
      <c r="L23" s="1">
        <f t="shared" si="6"/>
        <v>3.0999999999999996</v>
      </c>
      <c r="M23" s="1">
        <f t="shared" si="7"/>
        <v>0.19223572402239389</v>
      </c>
      <c r="N23" s="1">
        <f t="shared" si="8"/>
        <v>16.126034928028648</v>
      </c>
      <c r="O23" t="s">
        <v>67</v>
      </c>
    </row>
    <row r="24" spans="1:15" x14ac:dyDescent="0.35">
      <c r="A24" s="11">
        <v>14</v>
      </c>
      <c r="B24" s="10" t="s">
        <v>56</v>
      </c>
      <c r="C24" s="9">
        <v>9.4</v>
      </c>
      <c r="D24" s="8" t="s">
        <v>23</v>
      </c>
      <c r="E24" s="7" t="str">
        <f t="shared" si="0"/>
        <v>Significantly Different</v>
      </c>
      <c r="G24">
        <f t="shared" si="1"/>
        <v>9.4</v>
      </c>
      <c r="H24">
        <f t="shared" si="2"/>
        <v>6</v>
      </c>
      <c r="I24" t="str">
        <f t="shared" si="3"/>
        <v>+/-</v>
      </c>
      <c r="J24" t="str">
        <f t="shared" si="4"/>
        <v>0.2</v>
      </c>
      <c r="K24" s="1">
        <f t="shared" si="5"/>
        <v>0.12158054711246201</v>
      </c>
      <c r="L24" s="1">
        <f t="shared" si="6"/>
        <v>3.7999999999999989</v>
      </c>
      <c r="M24" s="1">
        <f t="shared" si="7"/>
        <v>0.1359311840425404</v>
      </c>
      <c r="N24" s="1">
        <f t="shared" si="8"/>
        <v>27.955321854702365</v>
      </c>
      <c r="O24" t="s">
        <v>50</v>
      </c>
    </row>
    <row r="25" spans="1:15" x14ac:dyDescent="0.35">
      <c r="A25" s="11">
        <v>15</v>
      </c>
      <c r="B25" s="10" t="s">
        <v>26</v>
      </c>
      <c r="C25" s="9">
        <v>9</v>
      </c>
      <c r="D25" s="8" t="s">
        <v>17</v>
      </c>
      <c r="E25" s="7" t="str">
        <f t="shared" si="0"/>
        <v>Significantly Different</v>
      </c>
      <c r="G25">
        <f t="shared" si="1"/>
        <v>9</v>
      </c>
      <c r="H25">
        <f t="shared" si="2"/>
        <v>6</v>
      </c>
      <c r="I25" t="str">
        <f t="shared" si="3"/>
        <v>+/-</v>
      </c>
      <c r="J25" t="str">
        <f t="shared" si="4"/>
        <v>0.1</v>
      </c>
      <c r="K25" s="1">
        <f t="shared" si="5"/>
        <v>6.0790273556231005E-2</v>
      </c>
      <c r="L25" s="1">
        <f t="shared" si="6"/>
        <v>4.1999999999999993</v>
      </c>
      <c r="M25" s="1">
        <f t="shared" si="7"/>
        <v>8.5970429323592404E-2</v>
      </c>
      <c r="N25" s="1">
        <f t="shared" si="8"/>
        <v>48.854007512178562</v>
      </c>
      <c r="O25" t="s">
        <v>66</v>
      </c>
    </row>
    <row r="26" spans="1:15" x14ac:dyDescent="0.35">
      <c r="A26" s="11">
        <v>16</v>
      </c>
      <c r="B26" s="10" t="s">
        <v>15</v>
      </c>
      <c r="C26" s="9">
        <v>8.8000000000000007</v>
      </c>
      <c r="D26" s="8" t="s">
        <v>10</v>
      </c>
      <c r="E26" s="7" t="str">
        <f t="shared" si="0"/>
        <v>Significantly Different</v>
      </c>
      <c r="G26">
        <f t="shared" si="1"/>
        <v>8.8000000000000007</v>
      </c>
      <c r="H26">
        <f t="shared" si="2"/>
        <v>6</v>
      </c>
      <c r="I26" t="str">
        <f t="shared" si="3"/>
        <v>+/-</v>
      </c>
      <c r="J26" t="str">
        <f t="shared" si="4"/>
        <v>0.6</v>
      </c>
      <c r="K26" s="1">
        <f t="shared" si="5"/>
        <v>0.36474164133738601</v>
      </c>
      <c r="L26" s="1">
        <f t="shared" si="6"/>
        <v>4.3999999999999986</v>
      </c>
      <c r="M26" s="1">
        <f t="shared" si="7"/>
        <v>0.36977279819442066</v>
      </c>
      <c r="N26" s="1">
        <f t="shared" si="8"/>
        <v>11.899198701161756</v>
      </c>
      <c r="O26" t="s">
        <v>65</v>
      </c>
    </row>
    <row r="27" spans="1:15" x14ac:dyDescent="0.35">
      <c r="A27" s="11">
        <v>17</v>
      </c>
      <c r="B27" s="10" t="s">
        <v>40</v>
      </c>
      <c r="C27" s="9">
        <v>8.6999999999999993</v>
      </c>
      <c r="D27" s="8" t="s">
        <v>41</v>
      </c>
      <c r="E27" s="7" t="str">
        <f t="shared" si="0"/>
        <v>Significantly Different</v>
      </c>
      <c r="G27">
        <f t="shared" si="1"/>
        <v>8.6999999999999993</v>
      </c>
      <c r="H27">
        <f t="shared" si="2"/>
        <v>6</v>
      </c>
      <c r="I27" t="str">
        <f t="shared" si="3"/>
        <v>+/-</v>
      </c>
      <c r="J27" t="str">
        <f t="shared" si="4"/>
        <v>0.3</v>
      </c>
      <c r="K27" s="1">
        <f t="shared" si="5"/>
        <v>0.18237082066869301</v>
      </c>
      <c r="L27" s="1">
        <f t="shared" si="6"/>
        <v>4.5</v>
      </c>
      <c r="M27" s="1">
        <f t="shared" si="7"/>
        <v>0.19223572402239389</v>
      </c>
      <c r="N27" s="1">
        <f t="shared" si="8"/>
        <v>23.408760379396426</v>
      </c>
      <c r="O27" t="s">
        <v>63</v>
      </c>
    </row>
    <row r="28" spans="1:15" x14ac:dyDescent="0.35">
      <c r="A28" s="11">
        <v>18</v>
      </c>
      <c r="B28" s="10" t="s">
        <v>19</v>
      </c>
      <c r="C28" s="9">
        <v>8.6</v>
      </c>
      <c r="D28" s="8" t="s">
        <v>23</v>
      </c>
      <c r="E28" s="7" t="str">
        <f t="shared" si="0"/>
        <v>Significantly Different</v>
      </c>
      <c r="G28">
        <f t="shared" si="1"/>
        <v>8.6</v>
      </c>
      <c r="H28">
        <f t="shared" si="2"/>
        <v>6</v>
      </c>
      <c r="I28" t="str">
        <f t="shared" si="3"/>
        <v>+/-</v>
      </c>
      <c r="J28" t="str">
        <f t="shared" si="4"/>
        <v>0.2</v>
      </c>
      <c r="K28" s="1">
        <f t="shared" si="5"/>
        <v>0.12158054711246201</v>
      </c>
      <c r="L28" s="1">
        <f t="shared" si="6"/>
        <v>4.5999999999999996</v>
      </c>
      <c r="M28" s="1">
        <f t="shared" si="7"/>
        <v>0.1359311840425404</v>
      </c>
      <c r="N28" s="1">
        <f t="shared" si="8"/>
        <v>33.840652771481814</v>
      </c>
      <c r="O28" t="s">
        <v>64</v>
      </c>
    </row>
    <row r="29" spans="1:15" x14ac:dyDescent="0.35">
      <c r="A29" s="11">
        <v>19</v>
      </c>
      <c r="B29" s="10" t="s">
        <v>67</v>
      </c>
      <c r="C29" s="9">
        <v>8.3000000000000007</v>
      </c>
      <c r="D29" s="8" t="s">
        <v>12</v>
      </c>
      <c r="E29" s="7" t="str">
        <f t="shared" si="0"/>
        <v>Significantly Different</v>
      </c>
      <c r="G29">
        <f t="shared" si="1"/>
        <v>8.3000000000000007</v>
      </c>
      <c r="H29">
        <f t="shared" si="2"/>
        <v>6</v>
      </c>
      <c r="I29" t="str">
        <f t="shared" si="3"/>
        <v>+/-</v>
      </c>
      <c r="J29" t="str">
        <f t="shared" si="4"/>
        <v>0.4</v>
      </c>
      <c r="K29" s="1">
        <f t="shared" si="5"/>
        <v>0.24316109422492402</v>
      </c>
      <c r="L29" s="1">
        <f t="shared" si="6"/>
        <v>4.8999999999999986</v>
      </c>
      <c r="M29" s="1">
        <f t="shared" si="7"/>
        <v>0.25064471888253259</v>
      </c>
      <c r="N29" s="1">
        <f t="shared" si="8"/>
        <v>19.549584056053611</v>
      </c>
      <c r="O29" t="s">
        <v>39</v>
      </c>
    </row>
    <row r="30" spans="1:15" x14ac:dyDescent="0.35">
      <c r="A30" s="11">
        <v>20</v>
      </c>
      <c r="B30" s="10" t="s">
        <v>63</v>
      </c>
      <c r="C30" s="9">
        <v>7.9</v>
      </c>
      <c r="D30" s="8" t="s">
        <v>23</v>
      </c>
      <c r="E30" s="7" t="str">
        <f t="shared" si="0"/>
        <v>Significantly Different</v>
      </c>
      <c r="G30">
        <f t="shared" si="1"/>
        <v>7.9</v>
      </c>
      <c r="H30">
        <f t="shared" si="2"/>
        <v>6</v>
      </c>
      <c r="I30" t="str">
        <f t="shared" si="3"/>
        <v>+/-</v>
      </c>
      <c r="J30" t="str">
        <f t="shared" si="4"/>
        <v>0.2</v>
      </c>
      <c r="K30" s="1">
        <f t="shared" si="5"/>
        <v>0.12158054711246201</v>
      </c>
      <c r="L30" s="1">
        <f t="shared" si="6"/>
        <v>5.2999999999999989</v>
      </c>
      <c r="M30" s="1">
        <f t="shared" si="7"/>
        <v>0.1359311840425404</v>
      </c>
      <c r="N30" s="1">
        <f t="shared" si="8"/>
        <v>38.990317323663831</v>
      </c>
      <c r="O30" t="s">
        <v>62</v>
      </c>
    </row>
    <row r="31" spans="1:15" x14ac:dyDescent="0.35">
      <c r="A31" s="11">
        <v>20</v>
      </c>
      <c r="B31" s="10" t="s">
        <v>49</v>
      </c>
      <c r="C31" s="9">
        <v>7.9</v>
      </c>
      <c r="D31" s="8" t="s">
        <v>17</v>
      </c>
      <c r="E31" s="7" t="str">
        <f t="shared" si="0"/>
        <v>Significantly Different</v>
      </c>
      <c r="G31">
        <f t="shared" si="1"/>
        <v>7.9</v>
      </c>
      <c r="H31">
        <f t="shared" si="2"/>
        <v>6</v>
      </c>
      <c r="I31" t="str">
        <f t="shared" si="3"/>
        <v>+/-</v>
      </c>
      <c r="J31" t="str">
        <f t="shared" si="4"/>
        <v>0.1</v>
      </c>
      <c r="K31" s="1">
        <f t="shared" si="5"/>
        <v>6.0790273556231005E-2</v>
      </c>
      <c r="L31" s="1">
        <f t="shared" si="6"/>
        <v>5.2999999999999989</v>
      </c>
      <c r="M31" s="1">
        <f t="shared" si="7"/>
        <v>8.5970429323592404E-2</v>
      </c>
      <c r="N31" s="1">
        <f t="shared" si="8"/>
        <v>61.649104717749132</v>
      </c>
      <c r="O31" t="s">
        <v>26</v>
      </c>
    </row>
    <row r="32" spans="1:15" x14ac:dyDescent="0.35">
      <c r="A32" s="11">
        <v>22</v>
      </c>
      <c r="B32" s="10" t="s">
        <v>29</v>
      </c>
      <c r="C32" s="9">
        <v>7.8</v>
      </c>
      <c r="D32" s="8" t="s">
        <v>17</v>
      </c>
      <c r="E32" s="7" t="str">
        <f t="shared" si="0"/>
        <v>Significantly Different</v>
      </c>
      <c r="G32">
        <f t="shared" si="1"/>
        <v>7.8</v>
      </c>
      <c r="H32">
        <f t="shared" si="2"/>
        <v>6</v>
      </c>
      <c r="I32" t="str">
        <f t="shared" si="3"/>
        <v>+/-</v>
      </c>
      <c r="J32" t="str">
        <f t="shared" si="4"/>
        <v>0.1</v>
      </c>
      <c r="K32" s="1">
        <f t="shared" si="5"/>
        <v>6.0790273556231005E-2</v>
      </c>
      <c r="L32" s="1">
        <f t="shared" si="6"/>
        <v>5.3999999999999995</v>
      </c>
      <c r="M32" s="1">
        <f t="shared" si="7"/>
        <v>8.5970429323592404E-2</v>
      </c>
      <c r="N32" s="1">
        <f t="shared" si="8"/>
        <v>62.81229537280101</v>
      </c>
      <c r="O32" t="s">
        <v>56</v>
      </c>
    </row>
    <row r="33" spans="1:15" x14ac:dyDescent="0.35">
      <c r="A33" s="11">
        <v>22</v>
      </c>
      <c r="B33" s="10" t="s">
        <v>54</v>
      </c>
      <c r="C33" s="9">
        <v>7.8</v>
      </c>
      <c r="D33" s="8" t="s">
        <v>41</v>
      </c>
      <c r="E33" s="7" t="str">
        <f t="shared" si="0"/>
        <v>Significantly Different</v>
      </c>
      <c r="G33">
        <f t="shared" si="1"/>
        <v>7.8</v>
      </c>
      <c r="H33">
        <f t="shared" si="2"/>
        <v>6</v>
      </c>
      <c r="I33" t="str">
        <f t="shared" si="3"/>
        <v>+/-</v>
      </c>
      <c r="J33" t="str">
        <f t="shared" si="4"/>
        <v>0.3</v>
      </c>
      <c r="K33" s="1">
        <f t="shared" si="5"/>
        <v>0.18237082066869301</v>
      </c>
      <c r="L33" s="1">
        <f t="shared" si="6"/>
        <v>5.3999999999999995</v>
      </c>
      <c r="M33" s="1">
        <f t="shared" si="7"/>
        <v>0.19223572402239389</v>
      </c>
      <c r="N33" s="1">
        <f t="shared" si="8"/>
        <v>28.090512455275711</v>
      </c>
      <c r="O33" t="s">
        <v>61</v>
      </c>
    </row>
    <row r="34" spans="1:15" x14ac:dyDescent="0.35">
      <c r="A34" s="11">
        <v>24</v>
      </c>
      <c r="B34" s="10" t="s">
        <v>48</v>
      </c>
      <c r="C34" s="9">
        <v>7.4</v>
      </c>
      <c r="D34" s="8" t="s">
        <v>12</v>
      </c>
      <c r="E34" s="7" t="str">
        <f t="shared" si="0"/>
        <v>Significantly Different</v>
      </c>
      <c r="G34">
        <f t="shared" si="1"/>
        <v>7.4</v>
      </c>
      <c r="H34">
        <f t="shared" si="2"/>
        <v>6</v>
      </c>
      <c r="I34" t="str">
        <f t="shared" si="3"/>
        <v>+/-</v>
      </c>
      <c r="J34" t="str">
        <f t="shared" si="4"/>
        <v>0.4</v>
      </c>
      <c r="K34" s="1">
        <f t="shared" si="5"/>
        <v>0.24316109422492402</v>
      </c>
      <c r="L34" s="1">
        <f t="shared" si="6"/>
        <v>5.7999999999999989</v>
      </c>
      <c r="M34" s="1">
        <f t="shared" si="7"/>
        <v>0.25064471888253259</v>
      </c>
      <c r="N34" s="1">
        <f t="shared" si="8"/>
        <v>23.14032398471652</v>
      </c>
      <c r="O34" t="s">
        <v>60</v>
      </c>
    </row>
    <row r="35" spans="1:15" x14ac:dyDescent="0.35">
      <c r="A35" s="11">
        <v>24</v>
      </c>
      <c r="B35" s="10" t="s">
        <v>43</v>
      </c>
      <c r="C35" s="9">
        <v>7.4</v>
      </c>
      <c r="D35" s="8" t="s">
        <v>23</v>
      </c>
      <c r="E35" s="7" t="str">
        <f t="shared" si="0"/>
        <v>Significantly Different</v>
      </c>
      <c r="G35">
        <f t="shared" si="1"/>
        <v>7.4</v>
      </c>
      <c r="H35">
        <f t="shared" si="2"/>
        <v>6</v>
      </c>
      <c r="I35" t="str">
        <f t="shared" si="3"/>
        <v>+/-</v>
      </c>
      <c r="J35" t="str">
        <f t="shared" si="4"/>
        <v>0.2</v>
      </c>
      <c r="K35" s="1">
        <f t="shared" si="5"/>
        <v>0.12158054711246201</v>
      </c>
      <c r="L35" s="1">
        <f t="shared" si="6"/>
        <v>5.7999999999999989</v>
      </c>
      <c r="M35" s="1">
        <f t="shared" si="7"/>
        <v>0.1359311840425404</v>
      </c>
      <c r="N35" s="1">
        <f t="shared" si="8"/>
        <v>42.668649146650985</v>
      </c>
      <c r="O35" t="s">
        <v>35</v>
      </c>
    </row>
    <row r="36" spans="1:15" x14ac:dyDescent="0.35">
      <c r="A36" s="11">
        <v>24</v>
      </c>
      <c r="B36" s="10" t="s">
        <v>22</v>
      </c>
      <c r="C36" s="9">
        <v>7.4</v>
      </c>
      <c r="D36" s="8" t="s">
        <v>17</v>
      </c>
      <c r="E36" s="7" t="str">
        <f t="shared" si="0"/>
        <v>Significantly Different</v>
      </c>
      <c r="G36">
        <f t="shared" si="1"/>
        <v>7.4</v>
      </c>
      <c r="H36">
        <f t="shared" si="2"/>
        <v>6</v>
      </c>
      <c r="I36" t="str">
        <f t="shared" si="3"/>
        <v>+/-</v>
      </c>
      <c r="J36" t="str">
        <f t="shared" si="4"/>
        <v>0.1</v>
      </c>
      <c r="K36" s="1">
        <f t="shared" si="5"/>
        <v>6.0790273556231005E-2</v>
      </c>
      <c r="L36" s="1">
        <f t="shared" si="6"/>
        <v>5.7999999999999989</v>
      </c>
      <c r="M36" s="1">
        <f t="shared" si="7"/>
        <v>8.5970429323592404E-2</v>
      </c>
      <c r="N36" s="1">
        <f t="shared" si="8"/>
        <v>67.465057993008486</v>
      </c>
      <c r="O36" t="s">
        <v>57</v>
      </c>
    </row>
    <row r="37" spans="1:15" x14ac:dyDescent="0.35">
      <c r="A37" s="11">
        <v>27</v>
      </c>
      <c r="B37" s="10" t="s">
        <v>58</v>
      </c>
      <c r="C37" s="9">
        <v>5.4</v>
      </c>
      <c r="D37" s="8" t="s">
        <v>41</v>
      </c>
      <c r="E37" s="7" t="str">
        <f t="shared" si="0"/>
        <v>Significantly Different</v>
      </c>
      <c r="G37">
        <f t="shared" si="1"/>
        <v>5.4</v>
      </c>
      <c r="H37">
        <f t="shared" si="2"/>
        <v>6</v>
      </c>
      <c r="I37" t="str">
        <f t="shared" si="3"/>
        <v>+/-</v>
      </c>
      <c r="J37" t="str">
        <f t="shared" si="4"/>
        <v>0.3</v>
      </c>
      <c r="K37" s="1">
        <f t="shared" si="5"/>
        <v>0.18237082066869301</v>
      </c>
      <c r="L37" s="1">
        <f t="shared" si="6"/>
        <v>7.7999999999999989</v>
      </c>
      <c r="M37" s="1">
        <f t="shared" si="7"/>
        <v>0.19223572402239389</v>
      </c>
      <c r="N37" s="1">
        <f t="shared" si="8"/>
        <v>40.575184657620468</v>
      </c>
      <c r="O37" t="s">
        <v>55</v>
      </c>
    </row>
    <row r="38" spans="1:15" x14ac:dyDescent="0.35">
      <c r="A38" s="11">
        <v>28</v>
      </c>
      <c r="B38" s="10" t="s">
        <v>38</v>
      </c>
      <c r="C38" s="9">
        <v>5.2</v>
      </c>
      <c r="D38" s="8" t="s">
        <v>17</v>
      </c>
      <c r="E38" s="7" t="str">
        <f t="shared" si="0"/>
        <v>Significantly Different</v>
      </c>
      <c r="G38">
        <f t="shared" si="1"/>
        <v>5.2</v>
      </c>
      <c r="H38">
        <f t="shared" si="2"/>
        <v>6</v>
      </c>
      <c r="I38" t="str">
        <f t="shared" si="3"/>
        <v>+/-</v>
      </c>
      <c r="J38" t="str">
        <f t="shared" si="4"/>
        <v>0.1</v>
      </c>
      <c r="K38" s="1">
        <f t="shared" si="5"/>
        <v>6.0790273556231005E-2</v>
      </c>
      <c r="L38" s="1">
        <f t="shared" si="6"/>
        <v>7.9999999999999991</v>
      </c>
      <c r="M38" s="1">
        <f t="shared" si="7"/>
        <v>8.5970429323592404E-2</v>
      </c>
      <c r="N38" s="1">
        <f t="shared" si="8"/>
        <v>93.055252404149641</v>
      </c>
      <c r="O38" t="s">
        <v>54</v>
      </c>
    </row>
    <row r="39" spans="1:15" x14ac:dyDescent="0.35">
      <c r="A39" s="11">
        <v>29</v>
      </c>
      <c r="B39" s="10" t="s">
        <v>11</v>
      </c>
      <c r="C39" s="9">
        <v>4.9000000000000004</v>
      </c>
      <c r="D39" s="8" t="s">
        <v>10</v>
      </c>
      <c r="E39" s="7" t="str">
        <f t="shared" si="0"/>
        <v>Significantly Different</v>
      </c>
      <c r="G39">
        <f t="shared" si="1"/>
        <v>4.9000000000000004</v>
      </c>
      <c r="H39">
        <f t="shared" si="2"/>
        <v>6</v>
      </c>
      <c r="I39" t="str">
        <f t="shared" si="3"/>
        <v>+/-</v>
      </c>
      <c r="J39" t="str">
        <f t="shared" si="4"/>
        <v>0.6</v>
      </c>
      <c r="K39" s="1">
        <f t="shared" si="5"/>
        <v>0.36474164133738601</v>
      </c>
      <c r="L39" s="1">
        <f t="shared" si="6"/>
        <v>8.2999999999999989</v>
      </c>
      <c r="M39" s="1">
        <f t="shared" si="7"/>
        <v>0.36977279819442066</v>
      </c>
      <c r="N39" s="1">
        <f t="shared" si="8"/>
        <v>22.446215731736952</v>
      </c>
      <c r="O39" t="s">
        <v>28</v>
      </c>
    </row>
    <row r="40" spans="1:15" x14ac:dyDescent="0.35">
      <c r="A40" s="11">
        <v>30</v>
      </c>
      <c r="B40" s="10" t="s">
        <v>66</v>
      </c>
      <c r="C40" s="9">
        <v>4.8</v>
      </c>
      <c r="D40" s="8" t="s">
        <v>17</v>
      </c>
      <c r="E40" s="7" t="str">
        <f t="shared" si="0"/>
        <v>Significantly Different</v>
      </c>
      <c r="G40">
        <f t="shared" si="1"/>
        <v>4.8</v>
      </c>
      <c r="H40">
        <f t="shared" si="2"/>
        <v>6</v>
      </c>
      <c r="I40" t="str">
        <f t="shared" si="3"/>
        <v>+/-</v>
      </c>
      <c r="J40" t="str">
        <f t="shared" si="4"/>
        <v>0.1</v>
      </c>
      <c r="K40" s="1">
        <f t="shared" si="5"/>
        <v>6.0790273556231005E-2</v>
      </c>
      <c r="L40" s="1">
        <f t="shared" si="6"/>
        <v>8.3999999999999986</v>
      </c>
      <c r="M40" s="1">
        <f t="shared" si="7"/>
        <v>8.5970429323592404E-2</v>
      </c>
      <c r="N40" s="1">
        <f t="shared" si="8"/>
        <v>97.708015024357124</v>
      </c>
      <c r="O40" t="s">
        <v>52</v>
      </c>
    </row>
    <row r="41" spans="1:15" x14ac:dyDescent="0.35">
      <c r="A41" s="11">
        <v>31</v>
      </c>
      <c r="B41" s="10" t="s">
        <v>34</v>
      </c>
      <c r="C41" s="9">
        <v>4.7</v>
      </c>
      <c r="D41" s="8" t="s">
        <v>23</v>
      </c>
      <c r="E41" s="7" t="str">
        <f t="shared" si="0"/>
        <v>Significantly Different</v>
      </c>
      <c r="G41">
        <f t="shared" si="1"/>
        <v>4.7</v>
      </c>
      <c r="H41">
        <f t="shared" si="2"/>
        <v>6</v>
      </c>
      <c r="I41" t="str">
        <f t="shared" si="3"/>
        <v>+/-</v>
      </c>
      <c r="J41" t="str">
        <f t="shared" si="4"/>
        <v>0.2</v>
      </c>
      <c r="K41" s="1">
        <f t="shared" si="5"/>
        <v>0.12158054711246201</v>
      </c>
      <c r="L41" s="1">
        <f t="shared" si="6"/>
        <v>8.5</v>
      </c>
      <c r="M41" s="1">
        <f t="shared" si="7"/>
        <v>0.1359311840425404</v>
      </c>
      <c r="N41" s="1">
        <f t="shared" si="8"/>
        <v>62.531640990781625</v>
      </c>
      <c r="O41" t="s">
        <v>31</v>
      </c>
    </row>
    <row r="42" spans="1:15" x14ac:dyDescent="0.35">
      <c r="A42" s="11">
        <v>32</v>
      </c>
      <c r="B42" s="10" t="s">
        <v>14</v>
      </c>
      <c r="C42" s="9">
        <v>4.5999999999999996</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4.5999999999999996</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8.6</v>
      </c>
      <c r="M42" s="1">
        <f t="shared" ref="M42:M62" si="16">IF(AND(ISNUMBER(K42),ISNUMBER($I$7)),SQRT(K42^2+($I$7)^2),"N/A")</f>
        <v>0.1359311840425404</v>
      </c>
      <c r="N42" s="1">
        <f t="shared" ref="N42:N73" si="17">IF(AND(ISNUMBER(L42),ISNUMBER(M42),M42&lt;&gt;0),L42/M42,"NA")</f>
        <v>63.267307355379053</v>
      </c>
      <c r="O42" t="s">
        <v>21</v>
      </c>
    </row>
    <row r="43" spans="1:15" x14ac:dyDescent="0.35">
      <c r="A43" s="11">
        <v>33</v>
      </c>
      <c r="B43" s="10" t="s">
        <v>65</v>
      </c>
      <c r="C43" s="9">
        <v>4.3</v>
      </c>
      <c r="D43" s="8" t="s">
        <v>23</v>
      </c>
      <c r="E43" s="7" t="str">
        <f t="shared" si="9"/>
        <v>Significantly Different</v>
      </c>
      <c r="G43">
        <f t="shared" si="10"/>
        <v>4.3</v>
      </c>
      <c r="H43">
        <f t="shared" si="11"/>
        <v>6</v>
      </c>
      <c r="I43" t="str">
        <f t="shared" si="12"/>
        <v>+/-</v>
      </c>
      <c r="J43" t="str">
        <f t="shared" si="13"/>
        <v>0.2</v>
      </c>
      <c r="K43" s="1">
        <f t="shared" si="14"/>
        <v>0.12158054711246201</v>
      </c>
      <c r="L43" s="1">
        <f t="shared" si="15"/>
        <v>8.8999999999999986</v>
      </c>
      <c r="M43" s="1">
        <f t="shared" si="16"/>
        <v>0.1359311840425404</v>
      </c>
      <c r="N43" s="1">
        <f t="shared" si="17"/>
        <v>65.474306449171337</v>
      </c>
      <c r="O43" t="s">
        <v>33</v>
      </c>
    </row>
    <row r="44" spans="1:15" x14ac:dyDescent="0.35">
      <c r="A44" s="11">
        <v>33</v>
      </c>
      <c r="B44" s="10" t="s">
        <v>30</v>
      </c>
      <c r="C44" s="9">
        <v>4.3</v>
      </c>
      <c r="D44" s="8" t="s">
        <v>17</v>
      </c>
      <c r="E44" s="7" t="str">
        <f t="shared" si="9"/>
        <v>Significantly Different</v>
      </c>
      <c r="G44">
        <f t="shared" si="10"/>
        <v>4.3</v>
      </c>
      <c r="H44">
        <f t="shared" si="11"/>
        <v>6</v>
      </c>
      <c r="I44" t="str">
        <f t="shared" si="12"/>
        <v>+/-</v>
      </c>
      <c r="J44" t="str">
        <f t="shared" si="13"/>
        <v>0.1</v>
      </c>
      <c r="K44" s="1">
        <f t="shared" si="14"/>
        <v>6.0790273556231005E-2</v>
      </c>
      <c r="L44" s="1">
        <f t="shared" si="15"/>
        <v>8.8999999999999986</v>
      </c>
      <c r="M44" s="1">
        <f t="shared" si="16"/>
        <v>8.5970429323592404E-2</v>
      </c>
      <c r="N44" s="1">
        <f t="shared" si="17"/>
        <v>103.52396829961647</v>
      </c>
      <c r="O44" t="s">
        <v>49</v>
      </c>
    </row>
    <row r="45" spans="1:15" x14ac:dyDescent="0.35">
      <c r="A45" s="11">
        <v>35</v>
      </c>
      <c r="B45" s="10" t="s">
        <v>60</v>
      </c>
      <c r="C45" s="9">
        <v>3.8</v>
      </c>
      <c r="D45" s="8" t="s">
        <v>17</v>
      </c>
      <c r="E45" s="7" t="str">
        <f t="shared" si="9"/>
        <v>Significantly Different</v>
      </c>
      <c r="G45">
        <f t="shared" si="10"/>
        <v>3.8</v>
      </c>
      <c r="H45">
        <f t="shared" si="11"/>
        <v>6</v>
      </c>
      <c r="I45" t="str">
        <f t="shared" si="12"/>
        <v>+/-</v>
      </c>
      <c r="J45" t="str">
        <f t="shared" si="13"/>
        <v>0.1</v>
      </c>
      <c r="K45" s="1">
        <f t="shared" si="14"/>
        <v>6.0790273556231005E-2</v>
      </c>
      <c r="L45" s="1">
        <f t="shared" si="15"/>
        <v>9.3999999999999986</v>
      </c>
      <c r="M45" s="1">
        <f t="shared" si="16"/>
        <v>8.5970429323592404E-2</v>
      </c>
      <c r="N45" s="1">
        <f t="shared" si="17"/>
        <v>109.33992157487583</v>
      </c>
      <c r="O45" t="s">
        <v>46</v>
      </c>
    </row>
    <row r="46" spans="1:15" x14ac:dyDescent="0.35">
      <c r="A46" s="11">
        <v>36</v>
      </c>
      <c r="B46" s="10" t="s">
        <v>39</v>
      </c>
      <c r="C46" s="9">
        <v>3.6</v>
      </c>
      <c r="D46" s="8" t="s">
        <v>23</v>
      </c>
      <c r="E46" s="7" t="str">
        <f t="shared" si="9"/>
        <v>Significantly Different</v>
      </c>
      <c r="G46">
        <f t="shared" si="10"/>
        <v>3.6</v>
      </c>
      <c r="H46">
        <f t="shared" si="11"/>
        <v>6</v>
      </c>
      <c r="I46" t="str">
        <f t="shared" si="12"/>
        <v>+/-</v>
      </c>
      <c r="J46" t="str">
        <f t="shared" si="13"/>
        <v>0.2</v>
      </c>
      <c r="K46" s="1">
        <f t="shared" si="14"/>
        <v>0.12158054711246201</v>
      </c>
      <c r="L46" s="1">
        <f t="shared" si="15"/>
        <v>9.6</v>
      </c>
      <c r="M46" s="1">
        <f t="shared" si="16"/>
        <v>0.1359311840425404</v>
      </c>
      <c r="N46" s="1">
        <f t="shared" si="17"/>
        <v>70.623971001353354</v>
      </c>
      <c r="O46" t="s">
        <v>45</v>
      </c>
    </row>
    <row r="47" spans="1:15" x14ac:dyDescent="0.35">
      <c r="A47" s="11">
        <v>37</v>
      </c>
      <c r="B47" s="10" t="s">
        <v>44</v>
      </c>
      <c r="C47" s="9">
        <v>3.5</v>
      </c>
      <c r="D47" s="8" t="s">
        <v>12</v>
      </c>
      <c r="E47" s="7" t="str">
        <f t="shared" si="9"/>
        <v>Significantly Different</v>
      </c>
      <c r="G47">
        <f t="shared" si="10"/>
        <v>3.5</v>
      </c>
      <c r="H47">
        <f t="shared" si="11"/>
        <v>6</v>
      </c>
      <c r="I47" t="str">
        <f t="shared" si="12"/>
        <v>+/-</v>
      </c>
      <c r="J47" t="str">
        <f t="shared" si="13"/>
        <v>0.4</v>
      </c>
      <c r="K47" s="1">
        <f t="shared" si="14"/>
        <v>0.24316109422492402</v>
      </c>
      <c r="L47" s="1">
        <f t="shared" si="15"/>
        <v>9.6999999999999993</v>
      </c>
      <c r="M47" s="1">
        <f t="shared" si="16"/>
        <v>0.25064471888253259</v>
      </c>
      <c r="N47" s="1">
        <f t="shared" si="17"/>
        <v>38.700197008922466</v>
      </c>
      <c r="O47" t="s">
        <v>43</v>
      </c>
    </row>
    <row r="48" spans="1:15" x14ac:dyDescent="0.35">
      <c r="A48" s="11">
        <v>38</v>
      </c>
      <c r="B48" s="10" t="s">
        <v>51</v>
      </c>
      <c r="C48" s="9">
        <v>3.3</v>
      </c>
      <c r="D48" s="8" t="s">
        <v>17</v>
      </c>
      <c r="E48" s="7" t="str">
        <f t="shared" si="9"/>
        <v>Significantly Different</v>
      </c>
      <c r="G48">
        <f t="shared" si="10"/>
        <v>3.3</v>
      </c>
      <c r="H48">
        <f t="shared" si="11"/>
        <v>6</v>
      </c>
      <c r="I48" t="str">
        <f t="shared" si="12"/>
        <v>+/-</v>
      </c>
      <c r="J48" t="str">
        <f t="shared" si="13"/>
        <v>0.1</v>
      </c>
      <c r="K48" s="1">
        <f t="shared" si="14"/>
        <v>6.0790273556231005E-2</v>
      </c>
      <c r="L48" s="1">
        <f t="shared" si="15"/>
        <v>9.8999999999999986</v>
      </c>
      <c r="M48" s="1">
        <f t="shared" si="16"/>
        <v>8.5970429323592404E-2</v>
      </c>
      <c r="N48" s="1">
        <f t="shared" si="17"/>
        <v>115.15587485013518</v>
      </c>
      <c r="O48" t="s">
        <v>40</v>
      </c>
    </row>
    <row r="49" spans="1:15" x14ac:dyDescent="0.35">
      <c r="A49" s="11">
        <v>39</v>
      </c>
      <c r="B49" s="10" t="s">
        <v>61</v>
      </c>
      <c r="C49" s="9">
        <v>2.9</v>
      </c>
      <c r="D49" s="8" t="s">
        <v>17</v>
      </c>
      <c r="E49" s="7" t="str">
        <f t="shared" si="9"/>
        <v>Significantly Different</v>
      </c>
      <c r="G49">
        <f t="shared" si="10"/>
        <v>2.9</v>
      </c>
      <c r="H49">
        <f t="shared" si="11"/>
        <v>6</v>
      </c>
      <c r="I49" t="str">
        <f t="shared" si="12"/>
        <v>+/-</v>
      </c>
      <c r="J49" t="str">
        <f t="shared" si="13"/>
        <v>0.1</v>
      </c>
      <c r="K49" s="1">
        <f t="shared" si="14"/>
        <v>6.0790273556231005E-2</v>
      </c>
      <c r="L49" s="1">
        <f t="shared" si="15"/>
        <v>10.299999999999999</v>
      </c>
      <c r="M49" s="1">
        <f t="shared" si="16"/>
        <v>8.5970429323592404E-2</v>
      </c>
      <c r="N49" s="1">
        <f t="shared" si="17"/>
        <v>119.80863747034267</v>
      </c>
      <c r="O49" t="s">
        <v>38</v>
      </c>
    </row>
    <row r="50" spans="1:15" x14ac:dyDescent="0.35">
      <c r="A50" s="11">
        <v>40</v>
      </c>
      <c r="B50" s="10" t="s">
        <v>64</v>
      </c>
      <c r="C50" s="9">
        <v>2.7</v>
      </c>
      <c r="D50" s="8" t="s">
        <v>17</v>
      </c>
      <c r="E50" s="7" t="str">
        <f t="shared" si="9"/>
        <v>Significantly Different</v>
      </c>
      <c r="G50">
        <f t="shared" si="10"/>
        <v>2.7</v>
      </c>
      <c r="H50">
        <f t="shared" si="11"/>
        <v>6</v>
      </c>
      <c r="I50" t="str">
        <f t="shared" si="12"/>
        <v>+/-</v>
      </c>
      <c r="J50" t="str">
        <f t="shared" si="13"/>
        <v>0.1</v>
      </c>
      <c r="K50" s="1">
        <f t="shared" si="14"/>
        <v>6.0790273556231005E-2</v>
      </c>
      <c r="L50" s="1">
        <f t="shared" si="15"/>
        <v>10.5</v>
      </c>
      <c r="M50" s="1">
        <f t="shared" si="16"/>
        <v>8.5970429323592404E-2</v>
      </c>
      <c r="N50" s="1">
        <f t="shared" si="17"/>
        <v>122.13501878044642</v>
      </c>
      <c r="O50" t="s">
        <v>36</v>
      </c>
    </row>
    <row r="51" spans="1:15" x14ac:dyDescent="0.35">
      <c r="A51" s="11">
        <v>41</v>
      </c>
      <c r="B51" s="10" t="s">
        <v>57</v>
      </c>
      <c r="C51" s="9">
        <v>2.5</v>
      </c>
      <c r="D51" s="8" t="s">
        <v>17</v>
      </c>
      <c r="E51" s="7" t="str">
        <f t="shared" si="9"/>
        <v>Significantly Different</v>
      </c>
      <c r="G51">
        <f t="shared" si="10"/>
        <v>2.5</v>
      </c>
      <c r="H51">
        <f t="shared" si="11"/>
        <v>6</v>
      </c>
      <c r="I51" t="str">
        <f t="shared" si="12"/>
        <v>+/-</v>
      </c>
      <c r="J51" t="str">
        <f t="shared" si="13"/>
        <v>0.1</v>
      </c>
      <c r="K51" s="1">
        <f t="shared" si="14"/>
        <v>6.0790273556231005E-2</v>
      </c>
      <c r="L51" s="1">
        <f t="shared" si="15"/>
        <v>10.7</v>
      </c>
      <c r="M51" s="1">
        <f t="shared" si="16"/>
        <v>8.5970429323592404E-2</v>
      </c>
      <c r="N51" s="1">
        <f t="shared" si="17"/>
        <v>124.46140009055016</v>
      </c>
      <c r="O51" t="s">
        <v>34</v>
      </c>
    </row>
    <row r="52" spans="1:15" x14ac:dyDescent="0.35">
      <c r="A52" s="11">
        <v>41</v>
      </c>
      <c r="B52" s="10" t="s">
        <v>46</v>
      </c>
      <c r="C52" s="9">
        <v>2.5</v>
      </c>
      <c r="D52" s="8" t="s">
        <v>12</v>
      </c>
      <c r="E52" s="7" t="str">
        <f t="shared" si="9"/>
        <v>Significantly Different</v>
      </c>
      <c r="G52">
        <f t="shared" si="10"/>
        <v>2.5</v>
      </c>
      <c r="H52">
        <f t="shared" si="11"/>
        <v>6</v>
      </c>
      <c r="I52" t="str">
        <f t="shared" si="12"/>
        <v>+/-</v>
      </c>
      <c r="J52" t="str">
        <f t="shared" si="13"/>
        <v>0.4</v>
      </c>
      <c r="K52" s="1">
        <f t="shared" si="14"/>
        <v>0.24316109422492402</v>
      </c>
      <c r="L52" s="1">
        <f t="shared" si="15"/>
        <v>10.7</v>
      </c>
      <c r="M52" s="1">
        <f t="shared" si="16"/>
        <v>0.25064471888253259</v>
      </c>
      <c r="N52" s="1">
        <f t="shared" si="17"/>
        <v>42.689908040770142</v>
      </c>
      <c r="O52" t="s">
        <v>32</v>
      </c>
    </row>
    <row r="53" spans="1:15" x14ac:dyDescent="0.35">
      <c r="A53" s="11">
        <v>43</v>
      </c>
      <c r="B53" s="10" t="s">
        <v>13</v>
      </c>
      <c r="C53" s="9">
        <v>2.4</v>
      </c>
      <c r="D53" s="8" t="s">
        <v>12</v>
      </c>
      <c r="E53" s="7" t="str">
        <f t="shared" si="9"/>
        <v>Significantly Different</v>
      </c>
      <c r="G53">
        <f t="shared" si="10"/>
        <v>2.4</v>
      </c>
      <c r="H53">
        <f t="shared" si="11"/>
        <v>6</v>
      </c>
      <c r="I53" t="str">
        <f t="shared" si="12"/>
        <v>+/-</v>
      </c>
      <c r="J53" t="str">
        <f t="shared" si="13"/>
        <v>0.4</v>
      </c>
      <c r="K53" s="1">
        <f t="shared" si="14"/>
        <v>0.24316109422492402</v>
      </c>
      <c r="L53" s="1">
        <f t="shared" si="15"/>
        <v>10.799999999999999</v>
      </c>
      <c r="M53" s="1">
        <f t="shared" si="16"/>
        <v>0.25064471888253259</v>
      </c>
      <c r="N53" s="1">
        <f t="shared" si="17"/>
        <v>43.088879143954905</v>
      </c>
      <c r="O53" t="s">
        <v>30</v>
      </c>
    </row>
    <row r="54" spans="1:15" x14ac:dyDescent="0.35">
      <c r="A54" s="11">
        <v>43</v>
      </c>
      <c r="B54" s="10" t="s">
        <v>52</v>
      </c>
      <c r="C54" s="9">
        <v>2.4</v>
      </c>
      <c r="D54" s="8" t="s">
        <v>41</v>
      </c>
      <c r="E54" s="7" t="str">
        <f t="shared" si="9"/>
        <v>Significantly Different</v>
      </c>
      <c r="G54">
        <f t="shared" si="10"/>
        <v>2.4</v>
      </c>
      <c r="H54">
        <f t="shared" si="11"/>
        <v>6</v>
      </c>
      <c r="I54" t="str">
        <f t="shared" si="12"/>
        <v>+/-</v>
      </c>
      <c r="J54" t="str">
        <f t="shared" si="13"/>
        <v>0.3</v>
      </c>
      <c r="K54" s="1">
        <f t="shared" si="14"/>
        <v>0.18237082066869301</v>
      </c>
      <c r="L54" s="1">
        <f t="shared" si="15"/>
        <v>10.799999999999999</v>
      </c>
      <c r="M54" s="1">
        <f t="shared" si="16"/>
        <v>0.19223572402239389</v>
      </c>
      <c r="N54" s="1">
        <f t="shared" si="17"/>
        <v>56.181024910551422</v>
      </c>
      <c r="O54" t="s">
        <v>24</v>
      </c>
    </row>
    <row r="55" spans="1:15" x14ac:dyDescent="0.35">
      <c r="A55" s="11">
        <v>45</v>
      </c>
      <c r="B55" s="10" t="s">
        <v>45</v>
      </c>
      <c r="C55" s="9">
        <v>2.2999999999999998</v>
      </c>
      <c r="D55" s="8" t="s">
        <v>17</v>
      </c>
      <c r="E55" s="7" t="str">
        <f t="shared" si="9"/>
        <v>Significantly Different</v>
      </c>
      <c r="G55">
        <f t="shared" si="10"/>
        <v>2.2999999999999998</v>
      </c>
      <c r="H55">
        <f t="shared" si="11"/>
        <v>6</v>
      </c>
      <c r="I55" t="str">
        <f t="shared" si="12"/>
        <v>+/-</v>
      </c>
      <c r="J55" t="str">
        <f t="shared" si="13"/>
        <v>0.1</v>
      </c>
      <c r="K55" s="1">
        <f t="shared" si="14"/>
        <v>6.0790273556231005E-2</v>
      </c>
      <c r="L55" s="1">
        <f t="shared" si="15"/>
        <v>10.899999999999999</v>
      </c>
      <c r="M55" s="1">
        <f t="shared" si="16"/>
        <v>8.5970429323592404E-2</v>
      </c>
      <c r="N55" s="1">
        <f t="shared" si="17"/>
        <v>126.78778140065388</v>
      </c>
      <c r="O55" t="s">
        <v>27</v>
      </c>
    </row>
    <row r="56" spans="1:15" x14ac:dyDescent="0.35">
      <c r="A56" s="11">
        <v>46</v>
      </c>
      <c r="B56" s="10" t="s">
        <v>35</v>
      </c>
      <c r="C56" s="9">
        <v>2.2000000000000002</v>
      </c>
      <c r="D56" s="8" t="s">
        <v>23</v>
      </c>
      <c r="E56" s="7" t="str">
        <f t="shared" si="9"/>
        <v>Significantly Different</v>
      </c>
      <c r="G56">
        <f t="shared" si="10"/>
        <v>2.2000000000000002</v>
      </c>
      <c r="H56">
        <f t="shared" si="11"/>
        <v>6</v>
      </c>
      <c r="I56" t="str">
        <f t="shared" si="12"/>
        <v>+/-</v>
      </c>
      <c r="J56" t="str">
        <f t="shared" si="13"/>
        <v>0.2</v>
      </c>
      <c r="K56" s="1">
        <f t="shared" si="14"/>
        <v>0.12158054711246201</v>
      </c>
      <c r="L56" s="1">
        <f t="shared" si="15"/>
        <v>11</v>
      </c>
      <c r="M56" s="1">
        <f t="shared" si="16"/>
        <v>0.1359311840425404</v>
      </c>
      <c r="N56" s="1">
        <f t="shared" si="17"/>
        <v>80.923300105717388</v>
      </c>
      <c r="O56" t="s">
        <v>25</v>
      </c>
    </row>
    <row r="57" spans="1:15" x14ac:dyDescent="0.35">
      <c r="A57" s="11">
        <v>47</v>
      </c>
      <c r="B57" s="10" t="s">
        <v>32</v>
      </c>
      <c r="C57" s="9">
        <v>2.1</v>
      </c>
      <c r="D57" s="8" t="s">
        <v>23</v>
      </c>
      <c r="E57" s="7" t="str">
        <f t="shared" si="9"/>
        <v>Significantly Different</v>
      </c>
      <c r="G57">
        <f t="shared" si="10"/>
        <v>2.1</v>
      </c>
      <c r="H57">
        <f t="shared" si="11"/>
        <v>6</v>
      </c>
      <c r="I57" t="str">
        <f t="shared" si="12"/>
        <v>+/-</v>
      </c>
      <c r="J57" t="str">
        <f t="shared" si="13"/>
        <v>0.2</v>
      </c>
      <c r="K57" s="1">
        <f t="shared" si="14"/>
        <v>0.12158054711246201</v>
      </c>
      <c r="L57" s="1">
        <f t="shared" si="15"/>
        <v>11.1</v>
      </c>
      <c r="M57" s="1">
        <f t="shared" si="16"/>
        <v>0.1359311840425404</v>
      </c>
      <c r="N57" s="1">
        <f t="shared" si="17"/>
        <v>81.658966470314823</v>
      </c>
      <c r="O57" t="s">
        <v>22</v>
      </c>
    </row>
    <row r="58" spans="1:15" x14ac:dyDescent="0.35">
      <c r="A58" s="11">
        <v>48</v>
      </c>
      <c r="B58" s="10" t="s">
        <v>55</v>
      </c>
      <c r="C58" s="9">
        <v>1.2</v>
      </c>
      <c r="D58" s="8" t="s">
        <v>23</v>
      </c>
      <c r="E58" s="7" t="str">
        <f t="shared" si="9"/>
        <v>Significantly Different</v>
      </c>
      <c r="G58">
        <f t="shared" si="10"/>
        <v>1.2</v>
      </c>
      <c r="H58">
        <f t="shared" si="11"/>
        <v>6</v>
      </c>
      <c r="I58" t="str">
        <f t="shared" si="12"/>
        <v>+/-</v>
      </c>
      <c r="J58" t="str">
        <f t="shared" si="13"/>
        <v>0.2</v>
      </c>
      <c r="K58" s="1">
        <f t="shared" si="14"/>
        <v>0.12158054711246201</v>
      </c>
      <c r="L58" s="1">
        <f t="shared" si="15"/>
        <v>12</v>
      </c>
      <c r="M58" s="1">
        <f t="shared" si="16"/>
        <v>0.1359311840425404</v>
      </c>
      <c r="N58" s="1">
        <f t="shared" si="17"/>
        <v>88.279963751691696</v>
      </c>
      <c r="O58" t="s">
        <v>19</v>
      </c>
    </row>
    <row r="59" spans="1:15" x14ac:dyDescent="0.35">
      <c r="A59" s="11">
        <v>49</v>
      </c>
      <c r="B59" s="10" t="s">
        <v>25</v>
      </c>
      <c r="C59" s="9">
        <v>1</v>
      </c>
      <c r="D59" s="8" t="s">
        <v>23</v>
      </c>
      <c r="E59" s="7" t="str">
        <f t="shared" si="9"/>
        <v>Significantly Different</v>
      </c>
      <c r="G59">
        <f t="shared" si="10"/>
        <v>1</v>
      </c>
      <c r="H59">
        <f t="shared" si="11"/>
        <v>6</v>
      </c>
      <c r="I59" t="str">
        <f t="shared" si="12"/>
        <v>+/-</v>
      </c>
      <c r="J59" t="str">
        <f t="shared" si="13"/>
        <v>0.2</v>
      </c>
      <c r="K59" s="1">
        <f t="shared" si="14"/>
        <v>0.12158054711246201</v>
      </c>
      <c r="L59" s="1">
        <f t="shared" si="15"/>
        <v>12.2</v>
      </c>
      <c r="M59" s="1">
        <f t="shared" si="16"/>
        <v>0.1359311840425404</v>
      </c>
      <c r="N59" s="1">
        <f t="shared" si="17"/>
        <v>89.751296480886566</v>
      </c>
      <c r="O59" t="s">
        <v>16</v>
      </c>
    </row>
    <row r="60" spans="1:15" x14ac:dyDescent="0.35">
      <c r="A60" s="11">
        <v>50</v>
      </c>
      <c r="B60" s="10" t="s">
        <v>62</v>
      </c>
      <c r="C60" s="9">
        <v>0.9</v>
      </c>
      <c r="D60" s="8" t="s">
        <v>17</v>
      </c>
      <c r="E60" s="7" t="str">
        <f t="shared" si="9"/>
        <v>Significantly Different</v>
      </c>
      <c r="G60">
        <f t="shared" si="10"/>
        <v>0.9</v>
      </c>
      <c r="H60">
        <f t="shared" si="11"/>
        <v>6</v>
      </c>
      <c r="I60" t="str">
        <f t="shared" si="12"/>
        <v>+/-</v>
      </c>
      <c r="J60" t="str">
        <f t="shared" si="13"/>
        <v>0.1</v>
      </c>
      <c r="K60" s="1">
        <f t="shared" si="14"/>
        <v>6.0790273556231005E-2</v>
      </c>
      <c r="L60" s="1">
        <f t="shared" si="15"/>
        <v>12.299999999999999</v>
      </c>
      <c r="M60" s="1">
        <f t="shared" si="16"/>
        <v>8.5970429323592404E-2</v>
      </c>
      <c r="N60" s="1">
        <f t="shared" si="17"/>
        <v>143.07245057138007</v>
      </c>
      <c r="O60" t="s">
        <v>14</v>
      </c>
    </row>
    <row r="61" spans="1:15" x14ac:dyDescent="0.35">
      <c r="A61" s="11">
        <v>51</v>
      </c>
      <c r="B61" s="10" t="s">
        <v>16</v>
      </c>
      <c r="C61" s="9">
        <v>0.8</v>
      </c>
      <c r="D61" s="8" t="s">
        <v>17</v>
      </c>
      <c r="E61" s="7" t="str">
        <f t="shared" si="9"/>
        <v>Significantly Different</v>
      </c>
      <c r="G61">
        <f t="shared" si="10"/>
        <v>0.8</v>
      </c>
      <c r="H61">
        <f t="shared" si="11"/>
        <v>6</v>
      </c>
      <c r="I61" t="str">
        <f t="shared" si="12"/>
        <v>+/-</v>
      </c>
      <c r="J61" t="str">
        <f t="shared" si="13"/>
        <v>0.1</v>
      </c>
      <c r="K61" s="1">
        <f t="shared" si="14"/>
        <v>6.0790273556231005E-2</v>
      </c>
      <c r="L61" s="1">
        <f t="shared" si="15"/>
        <v>12.399999999999999</v>
      </c>
      <c r="M61" s="1">
        <f t="shared" si="16"/>
        <v>8.5970429323592404E-2</v>
      </c>
      <c r="N61" s="1">
        <f t="shared" si="17"/>
        <v>144.23564122643194</v>
      </c>
      <c r="O61" t="s">
        <v>11</v>
      </c>
    </row>
    <row r="62" spans="1:15" ht="15" thickBot="1" x14ac:dyDescent="0.4">
      <c r="A62" s="6"/>
      <c r="B62" s="5" t="s">
        <v>9</v>
      </c>
      <c r="C62" s="4">
        <v>95.5</v>
      </c>
      <c r="D62" s="3" t="s">
        <v>41</v>
      </c>
      <c r="E62" s="2" t="str">
        <f t="shared" si="9"/>
        <v>Significantly Different</v>
      </c>
      <c r="G62">
        <f t="shared" si="10"/>
        <v>95.5</v>
      </c>
      <c r="H62">
        <f t="shared" si="11"/>
        <v>6</v>
      </c>
      <c r="I62" t="str">
        <f t="shared" si="12"/>
        <v>+/-</v>
      </c>
      <c r="J62" t="str">
        <f t="shared" si="13"/>
        <v>0.3</v>
      </c>
      <c r="K62" s="1">
        <f t="shared" si="14"/>
        <v>0.18237082066869301</v>
      </c>
      <c r="L62" s="1">
        <f t="shared" si="15"/>
        <v>-82.3</v>
      </c>
      <c r="M62" s="1">
        <f t="shared" si="16"/>
        <v>0.19223572402239389</v>
      </c>
      <c r="N62" s="1">
        <f t="shared" si="17"/>
        <v>-428.12021760540574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19" priority="1" operator="equal">
      <formula>"OTHER ERROR"</formula>
    </cfRule>
    <cfRule type="cellIs" dxfId="218" priority="2" operator="equal">
      <formula>"Statistical Test not applicable"</formula>
    </cfRule>
    <cfRule type="cellIs" dxfId="217" priority="3" operator="equal">
      <formula>"Geography Selected"</formula>
    </cfRule>
  </conditionalFormatting>
  <conditionalFormatting sqref="E10:J62">
    <cfRule type="cellIs" dxfId="216" priority="4" operator="equal">
      <formula>"Not Significantly Different"</formula>
    </cfRule>
  </conditionalFormatting>
  <conditionalFormatting sqref="F10:J62">
    <cfRule type="cellIs" dxfId="2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2BFD4B3-A528-47DA-908D-EDA63E364F27}">
      <formula1>$O$10:$O$62</formula1>
    </dataValidation>
  </dataValidation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4262-A8AB-4BAB-8CB4-3D04F67AE753}">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310</v>
      </c>
    </row>
    <row r="2" spans="1:16" x14ac:dyDescent="0.35">
      <c r="A2" s="25" t="s">
        <v>92</v>
      </c>
      <c r="B2" t="s">
        <v>309</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8.3000000000000007</v>
      </c>
      <c r="C6" t="s">
        <v>86</v>
      </c>
      <c r="H6" s="13" t="s">
        <v>85</v>
      </c>
      <c r="I6">
        <f>VLOOKUP($B$4,$B$9:$K$62,6,FALSE)</f>
        <v>8.3000000000000007</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8.3000000000000007</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8.3000000000000007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18</v>
      </c>
      <c r="C11" s="9">
        <v>17.399999999999999</v>
      </c>
      <c r="D11" s="12" t="s">
        <v>17</v>
      </c>
      <c r="E11" s="7" t="str">
        <f t="shared" si="0"/>
        <v>Significantly Different</v>
      </c>
      <c r="G11">
        <f t="shared" si="1"/>
        <v>17.399999999999999</v>
      </c>
      <c r="H11">
        <f t="shared" si="2"/>
        <v>6</v>
      </c>
      <c r="I11" t="str">
        <f t="shared" si="3"/>
        <v>+/-</v>
      </c>
      <c r="J11" t="str">
        <f t="shared" si="4"/>
        <v>0.1</v>
      </c>
      <c r="K11" s="1">
        <f t="shared" si="5"/>
        <v>6.0790273556231005E-2</v>
      </c>
      <c r="L11" s="1">
        <f t="shared" si="6"/>
        <v>-9.0999999999999979</v>
      </c>
      <c r="M11" s="1">
        <f t="shared" si="7"/>
        <v>8.5970429323592404E-2</v>
      </c>
      <c r="N11" s="1">
        <f t="shared" si="8"/>
        <v>-105.85034960972021</v>
      </c>
      <c r="O11" t="s">
        <v>51</v>
      </c>
    </row>
    <row r="12" spans="1:16" x14ac:dyDescent="0.35">
      <c r="A12" s="11">
        <v>2</v>
      </c>
      <c r="B12" s="10" t="s">
        <v>33</v>
      </c>
      <c r="C12" s="9">
        <v>13</v>
      </c>
      <c r="D12" s="8" t="s">
        <v>23</v>
      </c>
      <c r="E12" s="7" t="str">
        <f t="shared" si="0"/>
        <v>Significantly Different</v>
      </c>
      <c r="G12">
        <f t="shared" si="1"/>
        <v>13</v>
      </c>
      <c r="H12">
        <f t="shared" si="2"/>
        <v>6</v>
      </c>
      <c r="I12" t="str">
        <f t="shared" si="3"/>
        <v>+/-</v>
      </c>
      <c r="J12" t="str">
        <f t="shared" si="4"/>
        <v>0.2</v>
      </c>
      <c r="K12" s="1">
        <f t="shared" si="5"/>
        <v>0.12158054711246201</v>
      </c>
      <c r="L12" s="1">
        <f t="shared" si="6"/>
        <v>-4.6999999999999993</v>
      </c>
      <c r="M12" s="1">
        <f t="shared" si="7"/>
        <v>0.1359311840425404</v>
      </c>
      <c r="N12" s="1">
        <f t="shared" si="8"/>
        <v>-34.576319136079242</v>
      </c>
      <c r="O12" t="s">
        <v>44</v>
      </c>
    </row>
    <row r="13" spans="1:16" x14ac:dyDescent="0.35">
      <c r="A13" s="11">
        <v>3</v>
      </c>
      <c r="B13" s="10" t="s">
        <v>24</v>
      </c>
      <c r="C13" s="9">
        <v>12.9</v>
      </c>
      <c r="D13" s="8" t="s">
        <v>23</v>
      </c>
      <c r="E13" s="7" t="str">
        <f t="shared" si="0"/>
        <v>Significantly Different</v>
      </c>
      <c r="G13">
        <f t="shared" si="1"/>
        <v>12.9</v>
      </c>
      <c r="H13">
        <f t="shared" si="2"/>
        <v>6</v>
      </c>
      <c r="I13" t="str">
        <f t="shared" si="3"/>
        <v>+/-</v>
      </c>
      <c r="J13" t="str">
        <f t="shared" si="4"/>
        <v>0.2</v>
      </c>
      <c r="K13" s="1">
        <f t="shared" si="5"/>
        <v>0.12158054711246201</v>
      </c>
      <c r="L13" s="1">
        <f t="shared" si="6"/>
        <v>-4.5999999999999996</v>
      </c>
      <c r="M13" s="1">
        <f t="shared" si="7"/>
        <v>0.1359311840425404</v>
      </c>
      <c r="N13" s="1">
        <f t="shared" si="8"/>
        <v>-33.840652771481814</v>
      </c>
      <c r="O13" t="s">
        <v>42</v>
      </c>
    </row>
    <row r="14" spans="1:16" x14ac:dyDescent="0.35">
      <c r="A14" s="11">
        <v>4</v>
      </c>
      <c r="B14" s="10" t="s">
        <v>31</v>
      </c>
      <c r="C14" s="9">
        <v>12.1</v>
      </c>
      <c r="D14" s="8" t="s">
        <v>23</v>
      </c>
      <c r="E14" s="7" t="str">
        <f t="shared" si="0"/>
        <v>Significantly Different</v>
      </c>
      <c r="G14">
        <f t="shared" si="1"/>
        <v>12.1</v>
      </c>
      <c r="H14">
        <f t="shared" si="2"/>
        <v>6</v>
      </c>
      <c r="I14" t="str">
        <f t="shared" si="3"/>
        <v>+/-</v>
      </c>
      <c r="J14" t="str">
        <f t="shared" si="4"/>
        <v>0.2</v>
      </c>
      <c r="K14" s="1">
        <f t="shared" si="5"/>
        <v>0.12158054711246201</v>
      </c>
      <c r="L14" s="1">
        <f t="shared" si="6"/>
        <v>-3.7999999999999989</v>
      </c>
      <c r="M14" s="1">
        <f t="shared" si="7"/>
        <v>0.1359311840425404</v>
      </c>
      <c r="N14" s="1">
        <f t="shared" si="8"/>
        <v>-27.955321854702365</v>
      </c>
      <c r="O14" t="s">
        <v>58</v>
      </c>
    </row>
    <row r="15" spans="1:16" x14ac:dyDescent="0.35">
      <c r="A15" s="11">
        <v>5</v>
      </c>
      <c r="B15" s="10" t="s">
        <v>37</v>
      </c>
      <c r="C15" s="9">
        <v>11.9</v>
      </c>
      <c r="D15" s="8" t="s">
        <v>23</v>
      </c>
      <c r="E15" s="7" t="str">
        <f t="shared" si="0"/>
        <v>Significantly Different</v>
      </c>
      <c r="G15">
        <f t="shared" si="1"/>
        <v>11.9</v>
      </c>
      <c r="H15">
        <f t="shared" si="2"/>
        <v>6</v>
      </c>
      <c r="I15" t="str">
        <f t="shared" si="3"/>
        <v>+/-</v>
      </c>
      <c r="J15" t="str">
        <f t="shared" si="4"/>
        <v>0.2</v>
      </c>
      <c r="K15" s="1">
        <f t="shared" si="5"/>
        <v>0.12158054711246201</v>
      </c>
      <c r="L15" s="1">
        <f t="shared" si="6"/>
        <v>-3.5999999999999996</v>
      </c>
      <c r="M15" s="1">
        <f t="shared" si="7"/>
        <v>0.1359311840425404</v>
      </c>
      <c r="N15" s="1">
        <f t="shared" si="8"/>
        <v>-26.483989125507509</v>
      </c>
      <c r="O15" t="s">
        <v>18</v>
      </c>
    </row>
    <row r="16" spans="1:16" x14ac:dyDescent="0.35">
      <c r="A16" s="11">
        <v>6</v>
      </c>
      <c r="B16" s="10" t="s">
        <v>13</v>
      </c>
      <c r="C16" s="9">
        <v>11.1</v>
      </c>
      <c r="D16" s="8" t="s">
        <v>10</v>
      </c>
      <c r="E16" s="7" t="str">
        <f t="shared" si="0"/>
        <v>Significantly Different</v>
      </c>
      <c r="G16">
        <f t="shared" si="1"/>
        <v>11.1</v>
      </c>
      <c r="H16">
        <f t="shared" si="2"/>
        <v>6</v>
      </c>
      <c r="I16" t="str">
        <f t="shared" si="3"/>
        <v>+/-</v>
      </c>
      <c r="J16" t="str">
        <f t="shared" si="4"/>
        <v>0.6</v>
      </c>
      <c r="K16" s="1">
        <f t="shared" si="5"/>
        <v>0.36474164133738601</v>
      </c>
      <c r="L16" s="1">
        <f t="shared" si="6"/>
        <v>-2.7999999999999989</v>
      </c>
      <c r="M16" s="1">
        <f t="shared" si="7"/>
        <v>0.36977279819442066</v>
      </c>
      <c r="N16" s="1">
        <f t="shared" si="8"/>
        <v>-7.5722173552847538</v>
      </c>
      <c r="O16" t="s">
        <v>59</v>
      </c>
    </row>
    <row r="17" spans="1:15" x14ac:dyDescent="0.35">
      <c r="A17" s="11">
        <v>7</v>
      </c>
      <c r="B17" s="10" t="s">
        <v>28</v>
      </c>
      <c r="C17" s="9">
        <v>10.7</v>
      </c>
      <c r="D17" s="8" t="s">
        <v>41</v>
      </c>
      <c r="E17" s="7" t="str">
        <f t="shared" si="0"/>
        <v>Significantly Different</v>
      </c>
      <c r="G17">
        <f t="shared" si="1"/>
        <v>10.7</v>
      </c>
      <c r="H17">
        <f t="shared" si="2"/>
        <v>6</v>
      </c>
      <c r="I17" t="str">
        <f t="shared" si="3"/>
        <v>+/-</v>
      </c>
      <c r="J17" t="str">
        <f t="shared" si="4"/>
        <v>0.3</v>
      </c>
      <c r="K17" s="1">
        <f t="shared" si="5"/>
        <v>0.18237082066869301</v>
      </c>
      <c r="L17" s="1">
        <f t="shared" si="6"/>
        <v>-2.3999999999999986</v>
      </c>
      <c r="M17" s="1">
        <f t="shared" si="7"/>
        <v>0.19223572402239389</v>
      </c>
      <c r="N17" s="1">
        <f t="shared" si="8"/>
        <v>-12.484672202344754</v>
      </c>
      <c r="O17" t="s">
        <v>53</v>
      </c>
    </row>
    <row r="18" spans="1:15" x14ac:dyDescent="0.35">
      <c r="A18" s="11">
        <v>8</v>
      </c>
      <c r="B18" s="10" t="s">
        <v>56</v>
      </c>
      <c r="C18" s="9">
        <v>10</v>
      </c>
      <c r="D18" s="8" t="s">
        <v>41</v>
      </c>
      <c r="E18" s="7" t="str">
        <f t="shared" si="0"/>
        <v>Significantly Different</v>
      </c>
      <c r="G18">
        <f t="shared" si="1"/>
        <v>10</v>
      </c>
      <c r="H18">
        <f t="shared" si="2"/>
        <v>6</v>
      </c>
      <c r="I18" t="str">
        <f t="shared" si="3"/>
        <v>+/-</v>
      </c>
      <c r="J18" t="str">
        <f t="shared" si="4"/>
        <v>0.3</v>
      </c>
      <c r="K18" s="1">
        <f t="shared" si="5"/>
        <v>0.18237082066869301</v>
      </c>
      <c r="L18" s="1">
        <f t="shared" si="6"/>
        <v>-1.6999999999999993</v>
      </c>
      <c r="M18" s="1">
        <f t="shared" si="7"/>
        <v>0.19223572402239389</v>
      </c>
      <c r="N18" s="1">
        <f t="shared" si="8"/>
        <v>-8.8433094766608686</v>
      </c>
      <c r="O18" t="s">
        <v>48</v>
      </c>
    </row>
    <row r="19" spans="1:15" x14ac:dyDescent="0.35">
      <c r="A19" s="11">
        <v>9</v>
      </c>
      <c r="B19" s="10" t="s">
        <v>53</v>
      </c>
      <c r="C19" s="9">
        <v>8.9</v>
      </c>
      <c r="D19" s="8" t="s">
        <v>41</v>
      </c>
      <c r="E19" s="7" t="str">
        <f t="shared" si="0"/>
        <v>Significantly Different</v>
      </c>
      <c r="G19">
        <f t="shared" si="1"/>
        <v>8.9</v>
      </c>
      <c r="H19">
        <f t="shared" si="2"/>
        <v>6</v>
      </c>
      <c r="I19" t="str">
        <f t="shared" si="3"/>
        <v>+/-</v>
      </c>
      <c r="J19" t="str">
        <f t="shared" si="4"/>
        <v>0.3</v>
      </c>
      <c r="K19" s="1">
        <f t="shared" si="5"/>
        <v>0.18237082066869301</v>
      </c>
      <c r="L19" s="1">
        <f t="shared" si="6"/>
        <v>-0.59999999999999964</v>
      </c>
      <c r="M19" s="1">
        <f t="shared" si="7"/>
        <v>0.19223572402239389</v>
      </c>
      <c r="N19" s="1">
        <f t="shared" si="8"/>
        <v>-3.1211680505861885</v>
      </c>
      <c r="O19" t="s">
        <v>15</v>
      </c>
    </row>
    <row r="20" spans="1:15" x14ac:dyDescent="0.35">
      <c r="A20" s="11">
        <v>10</v>
      </c>
      <c r="B20" s="10" t="s">
        <v>50</v>
      </c>
      <c r="C20" s="9">
        <v>8.6999999999999993</v>
      </c>
      <c r="D20" s="12" t="s">
        <v>23</v>
      </c>
      <c r="E20" s="7" t="str">
        <f t="shared" si="0"/>
        <v>Significantly Different</v>
      </c>
      <c r="G20">
        <f t="shared" si="1"/>
        <v>8.6999999999999993</v>
      </c>
      <c r="H20">
        <f t="shared" si="2"/>
        <v>6</v>
      </c>
      <c r="I20" t="str">
        <f t="shared" si="3"/>
        <v>+/-</v>
      </c>
      <c r="J20" t="str">
        <f t="shared" si="4"/>
        <v>0.2</v>
      </c>
      <c r="K20" s="1">
        <f t="shared" si="5"/>
        <v>0.12158054711246201</v>
      </c>
      <c r="L20" s="1">
        <f t="shared" si="6"/>
        <v>-0.39999999999999858</v>
      </c>
      <c r="M20" s="1">
        <f t="shared" si="7"/>
        <v>0.1359311840425404</v>
      </c>
      <c r="N20" s="1">
        <f t="shared" si="8"/>
        <v>-2.9426654583897132</v>
      </c>
      <c r="O20" t="s">
        <v>37</v>
      </c>
    </row>
    <row r="21" spans="1:15" x14ac:dyDescent="0.35">
      <c r="A21" s="11">
        <v>11</v>
      </c>
      <c r="B21" s="10" t="s">
        <v>36</v>
      </c>
      <c r="C21" s="9">
        <v>8.6</v>
      </c>
      <c r="D21" s="8" t="s">
        <v>10</v>
      </c>
      <c r="E21" s="7" t="str">
        <f t="shared" si="0"/>
        <v>Not Significantly Different</v>
      </c>
      <c r="G21">
        <f t="shared" si="1"/>
        <v>8.6</v>
      </c>
      <c r="H21">
        <f t="shared" si="2"/>
        <v>6</v>
      </c>
      <c r="I21" t="str">
        <f t="shared" si="3"/>
        <v>+/-</v>
      </c>
      <c r="J21" t="str">
        <f t="shared" si="4"/>
        <v>0.6</v>
      </c>
      <c r="K21" s="1">
        <f t="shared" si="5"/>
        <v>0.36474164133738601</v>
      </c>
      <c r="L21" s="1">
        <f t="shared" si="6"/>
        <v>-0.29999999999999893</v>
      </c>
      <c r="M21" s="1">
        <f t="shared" si="7"/>
        <v>0.36977279819442066</v>
      </c>
      <c r="N21" s="1">
        <f t="shared" si="8"/>
        <v>-0.81130900235193537</v>
      </c>
      <c r="O21" t="s">
        <v>29</v>
      </c>
    </row>
    <row r="22" spans="1:15" x14ac:dyDescent="0.35">
      <c r="A22" s="11">
        <v>12</v>
      </c>
      <c r="B22" s="10" t="s">
        <v>21</v>
      </c>
      <c r="C22" s="9">
        <v>8.5</v>
      </c>
      <c r="D22" s="8" t="s">
        <v>12</v>
      </c>
      <c r="E22" s="7" t="str">
        <f t="shared" si="0"/>
        <v>Not Significantly Different</v>
      </c>
      <c r="G22">
        <f t="shared" si="1"/>
        <v>8.5</v>
      </c>
      <c r="H22">
        <f t="shared" si="2"/>
        <v>6</v>
      </c>
      <c r="I22" t="str">
        <f t="shared" si="3"/>
        <v>+/-</v>
      </c>
      <c r="J22" t="str">
        <f t="shared" si="4"/>
        <v>0.4</v>
      </c>
      <c r="K22" s="1">
        <f t="shared" si="5"/>
        <v>0.24316109422492402</v>
      </c>
      <c r="L22" s="1">
        <f t="shared" si="6"/>
        <v>-0.19999999999999929</v>
      </c>
      <c r="M22" s="1">
        <f t="shared" si="7"/>
        <v>0.25064471888253259</v>
      </c>
      <c r="N22" s="1">
        <f t="shared" si="8"/>
        <v>-0.7979422063695325</v>
      </c>
      <c r="O22" t="s">
        <v>13</v>
      </c>
    </row>
    <row r="23" spans="1:15" x14ac:dyDescent="0.35">
      <c r="A23" s="11">
        <v>13</v>
      </c>
      <c r="B23" s="10" t="s">
        <v>42</v>
      </c>
      <c r="C23" s="9">
        <v>8.1</v>
      </c>
      <c r="D23" s="8" t="s">
        <v>23</v>
      </c>
      <c r="E23" s="7" t="str">
        <f t="shared" si="0"/>
        <v>Not Significantly Different</v>
      </c>
      <c r="G23">
        <f t="shared" si="1"/>
        <v>8.1</v>
      </c>
      <c r="H23">
        <f t="shared" si="2"/>
        <v>6</v>
      </c>
      <c r="I23" t="str">
        <f t="shared" si="3"/>
        <v>+/-</v>
      </c>
      <c r="J23" t="str">
        <f t="shared" si="4"/>
        <v>0.2</v>
      </c>
      <c r="K23" s="1">
        <f t="shared" si="5"/>
        <v>0.12158054711246201</v>
      </c>
      <c r="L23" s="1">
        <f t="shared" si="6"/>
        <v>0.20000000000000107</v>
      </c>
      <c r="M23" s="1">
        <f t="shared" si="7"/>
        <v>0.1359311840425404</v>
      </c>
      <c r="N23" s="1">
        <f t="shared" si="8"/>
        <v>1.4713327291948695</v>
      </c>
      <c r="O23" t="s">
        <v>67</v>
      </c>
    </row>
    <row r="24" spans="1:15" x14ac:dyDescent="0.35">
      <c r="A24" s="11">
        <v>14</v>
      </c>
      <c r="B24" s="10" t="s">
        <v>19</v>
      </c>
      <c r="C24" s="9">
        <v>7.9</v>
      </c>
      <c r="D24" s="8" t="s">
        <v>23</v>
      </c>
      <c r="E24" s="7" t="str">
        <f t="shared" si="0"/>
        <v>Significantly Different</v>
      </c>
      <c r="G24">
        <f t="shared" si="1"/>
        <v>7.9</v>
      </c>
      <c r="H24">
        <f t="shared" si="2"/>
        <v>6</v>
      </c>
      <c r="I24" t="str">
        <f t="shared" si="3"/>
        <v>+/-</v>
      </c>
      <c r="J24" t="str">
        <f t="shared" si="4"/>
        <v>0.2</v>
      </c>
      <c r="K24" s="1">
        <f t="shared" si="5"/>
        <v>0.12158054711246201</v>
      </c>
      <c r="L24" s="1">
        <f t="shared" si="6"/>
        <v>0.40000000000000036</v>
      </c>
      <c r="M24" s="1">
        <f t="shared" si="7"/>
        <v>0.1359311840425404</v>
      </c>
      <c r="N24" s="1">
        <f t="shared" si="8"/>
        <v>2.942665458389726</v>
      </c>
      <c r="O24" t="s">
        <v>50</v>
      </c>
    </row>
    <row r="25" spans="1:15" x14ac:dyDescent="0.35">
      <c r="A25" s="11">
        <v>15</v>
      </c>
      <c r="B25" s="10" t="s">
        <v>26</v>
      </c>
      <c r="C25" s="9">
        <v>7.5</v>
      </c>
      <c r="D25" s="8" t="s">
        <v>23</v>
      </c>
      <c r="E25" s="7" t="str">
        <f t="shared" si="0"/>
        <v>Significantly Different</v>
      </c>
      <c r="G25">
        <f t="shared" si="1"/>
        <v>7.5</v>
      </c>
      <c r="H25">
        <f t="shared" si="2"/>
        <v>6</v>
      </c>
      <c r="I25" t="str">
        <f t="shared" si="3"/>
        <v>+/-</v>
      </c>
      <c r="J25" t="str">
        <f t="shared" si="4"/>
        <v>0.2</v>
      </c>
      <c r="K25" s="1">
        <f t="shared" si="5"/>
        <v>0.12158054711246201</v>
      </c>
      <c r="L25" s="1">
        <f t="shared" si="6"/>
        <v>0.80000000000000071</v>
      </c>
      <c r="M25" s="1">
        <f t="shared" si="7"/>
        <v>0.1359311840425404</v>
      </c>
      <c r="N25" s="1">
        <f t="shared" si="8"/>
        <v>5.8853309167794521</v>
      </c>
      <c r="O25" t="s">
        <v>66</v>
      </c>
    </row>
    <row r="26" spans="1:15" x14ac:dyDescent="0.35">
      <c r="A26" s="11">
        <v>16</v>
      </c>
      <c r="B26" s="10" t="s">
        <v>22</v>
      </c>
      <c r="C26" s="9">
        <v>5.8</v>
      </c>
      <c r="D26" s="8" t="s">
        <v>23</v>
      </c>
      <c r="E26" s="7" t="str">
        <f t="shared" si="0"/>
        <v>Significantly Different</v>
      </c>
      <c r="G26">
        <f t="shared" si="1"/>
        <v>5.8</v>
      </c>
      <c r="H26">
        <f t="shared" si="2"/>
        <v>6</v>
      </c>
      <c r="I26" t="str">
        <f t="shared" si="3"/>
        <v>+/-</v>
      </c>
      <c r="J26" t="str">
        <f t="shared" si="4"/>
        <v>0.2</v>
      </c>
      <c r="K26" s="1">
        <f t="shared" si="5"/>
        <v>0.12158054711246201</v>
      </c>
      <c r="L26" s="1">
        <f t="shared" si="6"/>
        <v>2.5000000000000009</v>
      </c>
      <c r="M26" s="1">
        <f t="shared" si="7"/>
        <v>0.1359311840425404</v>
      </c>
      <c r="N26" s="1">
        <f t="shared" si="8"/>
        <v>18.391659114935777</v>
      </c>
      <c r="O26" t="s">
        <v>65</v>
      </c>
    </row>
    <row r="27" spans="1:15" x14ac:dyDescent="0.35">
      <c r="A27" s="11">
        <v>17</v>
      </c>
      <c r="B27" s="10" t="s">
        <v>59</v>
      </c>
      <c r="C27" s="9">
        <v>5.7</v>
      </c>
      <c r="D27" s="8" t="s">
        <v>23</v>
      </c>
      <c r="E27" s="7" t="str">
        <f t="shared" si="0"/>
        <v>Significantly Different</v>
      </c>
      <c r="G27">
        <f t="shared" si="1"/>
        <v>5.7</v>
      </c>
      <c r="H27">
        <f t="shared" si="2"/>
        <v>6</v>
      </c>
      <c r="I27" t="str">
        <f t="shared" si="3"/>
        <v>+/-</v>
      </c>
      <c r="J27" t="str">
        <f t="shared" si="4"/>
        <v>0.2</v>
      </c>
      <c r="K27" s="1">
        <f t="shared" si="5"/>
        <v>0.12158054711246201</v>
      </c>
      <c r="L27" s="1">
        <f t="shared" si="6"/>
        <v>2.6000000000000005</v>
      </c>
      <c r="M27" s="1">
        <f t="shared" si="7"/>
        <v>0.1359311840425404</v>
      </c>
      <c r="N27" s="1">
        <f t="shared" si="8"/>
        <v>19.127325479533205</v>
      </c>
      <c r="O27" t="s">
        <v>63</v>
      </c>
    </row>
    <row r="28" spans="1:15" x14ac:dyDescent="0.35">
      <c r="A28" s="11">
        <v>18</v>
      </c>
      <c r="B28" s="10" t="s">
        <v>48</v>
      </c>
      <c r="C28" s="9">
        <v>5.4</v>
      </c>
      <c r="D28" s="8" t="s">
        <v>10</v>
      </c>
      <c r="E28" s="7" t="str">
        <f t="shared" si="0"/>
        <v>Significantly Different</v>
      </c>
      <c r="G28">
        <f t="shared" si="1"/>
        <v>5.4</v>
      </c>
      <c r="H28">
        <f t="shared" si="2"/>
        <v>6</v>
      </c>
      <c r="I28" t="str">
        <f t="shared" si="3"/>
        <v>+/-</v>
      </c>
      <c r="J28" t="str">
        <f t="shared" si="4"/>
        <v>0.6</v>
      </c>
      <c r="K28" s="1">
        <f t="shared" si="5"/>
        <v>0.36474164133738601</v>
      </c>
      <c r="L28" s="1">
        <f t="shared" si="6"/>
        <v>2.9000000000000004</v>
      </c>
      <c r="M28" s="1">
        <f t="shared" si="7"/>
        <v>0.36977279819442066</v>
      </c>
      <c r="N28" s="1">
        <f t="shared" si="8"/>
        <v>7.84265368940207</v>
      </c>
      <c r="O28" t="s">
        <v>64</v>
      </c>
    </row>
    <row r="29" spans="1:15" x14ac:dyDescent="0.35">
      <c r="A29" s="11">
        <v>18</v>
      </c>
      <c r="B29" s="10" t="s">
        <v>40</v>
      </c>
      <c r="C29" s="9">
        <v>5.4</v>
      </c>
      <c r="D29" s="8" t="s">
        <v>23</v>
      </c>
      <c r="E29" s="7" t="str">
        <f t="shared" si="0"/>
        <v>Significantly Different</v>
      </c>
      <c r="G29">
        <f t="shared" si="1"/>
        <v>5.4</v>
      </c>
      <c r="H29">
        <f t="shared" si="2"/>
        <v>6</v>
      </c>
      <c r="I29" t="str">
        <f t="shared" si="3"/>
        <v>+/-</v>
      </c>
      <c r="J29" t="str">
        <f t="shared" si="4"/>
        <v>0.2</v>
      </c>
      <c r="K29" s="1">
        <f t="shared" si="5"/>
        <v>0.12158054711246201</v>
      </c>
      <c r="L29" s="1">
        <f t="shared" si="6"/>
        <v>2.9000000000000004</v>
      </c>
      <c r="M29" s="1">
        <f t="shared" si="7"/>
        <v>0.1359311840425404</v>
      </c>
      <c r="N29" s="1">
        <f t="shared" si="8"/>
        <v>21.334324573325496</v>
      </c>
      <c r="O29" t="s">
        <v>39</v>
      </c>
    </row>
    <row r="30" spans="1:15" x14ac:dyDescent="0.35">
      <c r="A30" s="11">
        <v>20</v>
      </c>
      <c r="B30" s="10" t="s">
        <v>54</v>
      </c>
      <c r="C30" s="9">
        <v>5.3</v>
      </c>
      <c r="D30" s="8" t="s">
        <v>41</v>
      </c>
      <c r="E30" s="7" t="str">
        <f t="shared" si="0"/>
        <v>Significantly Different</v>
      </c>
      <c r="G30">
        <f t="shared" si="1"/>
        <v>5.3</v>
      </c>
      <c r="H30">
        <f t="shared" si="2"/>
        <v>6</v>
      </c>
      <c r="I30" t="str">
        <f t="shared" si="3"/>
        <v>+/-</v>
      </c>
      <c r="J30" t="str">
        <f t="shared" si="4"/>
        <v>0.3</v>
      </c>
      <c r="K30" s="1">
        <f t="shared" si="5"/>
        <v>0.18237082066869301</v>
      </c>
      <c r="L30" s="1">
        <f t="shared" si="6"/>
        <v>3.0000000000000009</v>
      </c>
      <c r="M30" s="1">
        <f t="shared" si="7"/>
        <v>0.19223572402239389</v>
      </c>
      <c r="N30" s="1">
        <f t="shared" si="8"/>
        <v>15.605840252930957</v>
      </c>
      <c r="O30" t="s">
        <v>62</v>
      </c>
    </row>
    <row r="31" spans="1:15" x14ac:dyDescent="0.35">
      <c r="A31" s="11">
        <v>21</v>
      </c>
      <c r="B31" s="10" t="s">
        <v>29</v>
      </c>
      <c r="C31" s="9">
        <v>5.2</v>
      </c>
      <c r="D31" s="8" t="s">
        <v>23</v>
      </c>
      <c r="E31" s="7" t="str">
        <f t="shared" si="0"/>
        <v>Significantly Different</v>
      </c>
      <c r="G31">
        <f t="shared" si="1"/>
        <v>5.2</v>
      </c>
      <c r="H31">
        <f t="shared" si="2"/>
        <v>6</v>
      </c>
      <c r="I31" t="str">
        <f t="shared" si="3"/>
        <v>+/-</v>
      </c>
      <c r="J31" t="str">
        <f t="shared" si="4"/>
        <v>0.2</v>
      </c>
      <c r="K31" s="1">
        <f t="shared" si="5"/>
        <v>0.12158054711246201</v>
      </c>
      <c r="L31" s="1">
        <f t="shared" si="6"/>
        <v>3.1000000000000005</v>
      </c>
      <c r="M31" s="1">
        <f t="shared" si="7"/>
        <v>0.1359311840425404</v>
      </c>
      <c r="N31" s="1">
        <f t="shared" si="8"/>
        <v>22.805657302520359</v>
      </c>
      <c r="O31" t="s">
        <v>26</v>
      </c>
    </row>
    <row r="32" spans="1:15" x14ac:dyDescent="0.35">
      <c r="A32" s="11">
        <v>22</v>
      </c>
      <c r="B32" s="10" t="s">
        <v>15</v>
      </c>
      <c r="C32" s="9">
        <v>5</v>
      </c>
      <c r="D32" s="8" t="s">
        <v>47</v>
      </c>
      <c r="E32" s="7" t="str">
        <f t="shared" si="0"/>
        <v>Significantly Different</v>
      </c>
      <c r="G32">
        <f t="shared" si="1"/>
        <v>5</v>
      </c>
      <c r="H32">
        <f t="shared" si="2"/>
        <v>6</v>
      </c>
      <c r="I32" t="str">
        <f t="shared" si="3"/>
        <v>+/-</v>
      </c>
      <c r="J32" t="str">
        <f t="shared" si="4"/>
        <v>0.5</v>
      </c>
      <c r="K32" s="1">
        <f t="shared" si="5"/>
        <v>0.303951367781155</v>
      </c>
      <c r="L32" s="1">
        <f t="shared" si="6"/>
        <v>3.3000000000000007</v>
      </c>
      <c r="M32" s="1">
        <f t="shared" si="7"/>
        <v>0.30997079109986531</v>
      </c>
      <c r="N32" s="1">
        <f t="shared" si="8"/>
        <v>10.646164395976324</v>
      </c>
      <c r="O32" t="s">
        <v>56</v>
      </c>
    </row>
    <row r="33" spans="1:15" x14ac:dyDescent="0.35">
      <c r="A33" s="11">
        <v>23</v>
      </c>
      <c r="B33" s="10" t="s">
        <v>49</v>
      </c>
      <c r="C33" s="9">
        <v>4.8</v>
      </c>
      <c r="D33" s="8" t="s">
        <v>23</v>
      </c>
      <c r="E33" s="7" t="str">
        <f t="shared" si="0"/>
        <v>Significantly Different</v>
      </c>
      <c r="G33">
        <f t="shared" si="1"/>
        <v>4.8</v>
      </c>
      <c r="H33">
        <f t="shared" si="2"/>
        <v>6</v>
      </c>
      <c r="I33" t="str">
        <f t="shared" si="3"/>
        <v>+/-</v>
      </c>
      <c r="J33" t="str">
        <f t="shared" si="4"/>
        <v>0.2</v>
      </c>
      <c r="K33" s="1">
        <f t="shared" si="5"/>
        <v>0.12158054711246201</v>
      </c>
      <c r="L33" s="1">
        <f t="shared" si="6"/>
        <v>3.5000000000000009</v>
      </c>
      <c r="M33" s="1">
        <f t="shared" si="7"/>
        <v>0.1359311840425404</v>
      </c>
      <c r="N33" s="1">
        <f t="shared" si="8"/>
        <v>25.748322760910085</v>
      </c>
      <c r="O33" t="s">
        <v>61</v>
      </c>
    </row>
    <row r="34" spans="1:15" x14ac:dyDescent="0.35">
      <c r="A34" s="11">
        <v>23</v>
      </c>
      <c r="B34" s="10" t="s">
        <v>27</v>
      </c>
      <c r="C34" s="9">
        <v>4.8</v>
      </c>
      <c r="D34" s="8" t="s">
        <v>41</v>
      </c>
      <c r="E34" s="7" t="str">
        <f t="shared" si="0"/>
        <v>Significantly Different</v>
      </c>
      <c r="G34">
        <f t="shared" si="1"/>
        <v>4.8</v>
      </c>
      <c r="H34">
        <f t="shared" si="2"/>
        <v>6</v>
      </c>
      <c r="I34" t="str">
        <f t="shared" si="3"/>
        <v>+/-</v>
      </c>
      <c r="J34" t="str">
        <f t="shared" si="4"/>
        <v>0.3</v>
      </c>
      <c r="K34" s="1">
        <f t="shared" si="5"/>
        <v>0.18237082066869301</v>
      </c>
      <c r="L34" s="1">
        <f t="shared" si="6"/>
        <v>3.5000000000000009</v>
      </c>
      <c r="M34" s="1">
        <f t="shared" si="7"/>
        <v>0.19223572402239389</v>
      </c>
      <c r="N34" s="1">
        <f t="shared" si="8"/>
        <v>18.206813628419447</v>
      </c>
      <c r="O34" t="s">
        <v>60</v>
      </c>
    </row>
    <row r="35" spans="1:15" x14ac:dyDescent="0.35">
      <c r="A35" s="11">
        <v>25</v>
      </c>
      <c r="B35" s="10" t="s">
        <v>38</v>
      </c>
      <c r="C35" s="9">
        <v>4.7</v>
      </c>
      <c r="D35" s="8" t="s">
        <v>17</v>
      </c>
      <c r="E35" s="7" t="str">
        <f t="shared" si="0"/>
        <v>Significantly Different</v>
      </c>
      <c r="G35">
        <f t="shared" si="1"/>
        <v>4.7</v>
      </c>
      <c r="H35">
        <f t="shared" si="2"/>
        <v>6</v>
      </c>
      <c r="I35" t="str">
        <f t="shared" si="3"/>
        <v>+/-</v>
      </c>
      <c r="J35" t="str">
        <f t="shared" si="4"/>
        <v>0.1</v>
      </c>
      <c r="K35" s="1">
        <f t="shared" si="5"/>
        <v>6.0790273556231005E-2</v>
      </c>
      <c r="L35" s="1">
        <f t="shared" si="6"/>
        <v>3.6000000000000005</v>
      </c>
      <c r="M35" s="1">
        <f t="shared" si="7"/>
        <v>8.5970429323592404E-2</v>
      </c>
      <c r="N35" s="1">
        <f t="shared" si="8"/>
        <v>41.874863581867352</v>
      </c>
      <c r="O35" t="s">
        <v>35</v>
      </c>
    </row>
    <row r="36" spans="1:15" x14ac:dyDescent="0.35">
      <c r="A36" s="11">
        <v>26</v>
      </c>
      <c r="B36" s="10" t="s">
        <v>63</v>
      </c>
      <c r="C36" s="9">
        <v>4.5999999999999996</v>
      </c>
      <c r="D36" s="8" t="s">
        <v>23</v>
      </c>
      <c r="E36" s="7" t="str">
        <f t="shared" si="0"/>
        <v>Significantly Different</v>
      </c>
      <c r="G36">
        <f t="shared" si="1"/>
        <v>4.5999999999999996</v>
      </c>
      <c r="H36">
        <f t="shared" si="2"/>
        <v>6</v>
      </c>
      <c r="I36" t="str">
        <f t="shared" si="3"/>
        <v>+/-</v>
      </c>
      <c r="J36" t="str">
        <f t="shared" si="4"/>
        <v>0.2</v>
      </c>
      <c r="K36" s="1">
        <f t="shared" si="5"/>
        <v>0.12158054711246201</v>
      </c>
      <c r="L36" s="1">
        <f t="shared" si="6"/>
        <v>3.7000000000000011</v>
      </c>
      <c r="M36" s="1">
        <f t="shared" si="7"/>
        <v>0.1359311840425404</v>
      </c>
      <c r="N36" s="1">
        <f t="shared" si="8"/>
        <v>27.219655490104948</v>
      </c>
      <c r="O36" t="s">
        <v>57</v>
      </c>
    </row>
    <row r="37" spans="1:15" x14ac:dyDescent="0.35">
      <c r="A37" s="11">
        <v>27</v>
      </c>
      <c r="B37" s="10" t="s">
        <v>60</v>
      </c>
      <c r="C37" s="9">
        <v>4.5</v>
      </c>
      <c r="D37" s="8" t="s">
        <v>23</v>
      </c>
      <c r="E37" s="7" t="str">
        <f t="shared" si="0"/>
        <v>Significantly Different</v>
      </c>
      <c r="G37">
        <f t="shared" si="1"/>
        <v>4.5</v>
      </c>
      <c r="H37">
        <f t="shared" si="2"/>
        <v>6</v>
      </c>
      <c r="I37" t="str">
        <f t="shared" si="3"/>
        <v>+/-</v>
      </c>
      <c r="J37" t="str">
        <f t="shared" si="4"/>
        <v>0.2</v>
      </c>
      <c r="K37" s="1">
        <f t="shared" si="5"/>
        <v>0.12158054711246201</v>
      </c>
      <c r="L37" s="1">
        <f t="shared" si="6"/>
        <v>3.8000000000000007</v>
      </c>
      <c r="M37" s="1">
        <f t="shared" si="7"/>
        <v>0.1359311840425404</v>
      </c>
      <c r="N37" s="1">
        <f t="shared" si="8"/>
        <v>27.955321854702376</v>
      </c>
      <c r="O37" t="s">
        <v>55</v>
      </c>
    </row>
    <row r="38" spans="1:15" x14ac:dyDescent="0.35">
      <c r="A38" s="11">
        <v>28</v>
      </c>
      <c r="B38" s="10" t="s">
        <v>44</v>
      </c>
      <c r="C38" s="9">
        <v>4.3</v>
      </c>
      <c r="D38" s="8" t="s">
        <v>47</v>
      </c>
      <c r="E38" s="7" t="str">
        <f t="shared" si="0"/>
        <v>Significantly Different</v>
      </c>
      <c r="G38">
        <f t="shared" si="1"/>
        <v>4.3</v>
      </c>
      <c r="H38">
        <f t="shared" si="2"/>
        <v>6</v>
      </c>
      <c r="I38" t="str">
        <f t="shared" si="3"/>
        <v>+/-</v>
      </c>
      <c r="J38" t="str">
        <f t="shared" si="4"/>
        <v>0.5</v>
      </c>
      <c r="K38" s="1">
        <f t="shared" si="5"/>
        <v>0.303951367781155</v>
      </c>
      <c r="L38" s="1">
        <f t="shared" si="6"/>
        <v>4.0000000000000009</v>
      </c>
      <c r="M38" s="1">
        <f t="shared" si="7"/>
        <v>0.30997079109986531</v>
      </c>
      <c r="N38" s="1">
        <f t="shared" si="8"/>
        <v>12.904441692092513</v>
      </c>
      <c r="O38" t="s">
        <v>54</v>
      </c>
    </row>
    <row r="39" spans="1:15" x14ac:dyDescent="0.35">
      <c r="A39" s="11">
        <v>29</v>
      </c>
      <c r="B39" s="10" t="s">
        <v>67</v>
      </c>
      <c r="C39" s="9">
        <v>4</v>
      </c>
      <c r="D39" s="8" t="s">
        <v>12</v>
      </c>
      <c r="E39" s="7" t="str">
        <f t="shared" si="0"/>
        <v>Significantly Different</v>
      </c>
      <c r="G39">
        <f t="shared" si="1"/>
        <v>4</v>
      </c>
      <c r="H39">
        <f t="shared" si="2"/>
        <v>6</v>
      </c>
      <c r="I39" t="str">
        <f t="shared" si="3"/>
        <v>+/-</v>
      </c>
      <c r="J39" t="str">
        <f t="shared" si="4"/>
        <v>0.4</v>
      </c>
      <c r="K39" s="1">
        <f t="shared" si="5"/>
        <v>0.24316109422492402</v>
      </c>
      <c r="L39" s="1">
        <f t="shared" si="6"/>
        <v>4.3000000000000007</v>
      </c>
      <c r="M39" s="1">
        <f t="shared" si="7"/>
        <v>0.25064471888253259</v>
      </c>
      <c r="N39" s="1">
        <f t="shared" si="8"/>
        <v>17.155757436945013</v>
      </c>
      <c r="O39" t="s">
        <v>28</v>
      </c>
    </row>
    <row r="40" spans="1:15" x14ac:dyDescent="0.35">
      <c r="A40" s="11">
        <v>30</v>
      </c>
      <c r="B40" s="10" t="s">
        <v>43</v>
      </c>
      <c r="C40" s="9">
        <v>3.8</v>
      </c>
      <c r="D40" s="8" t="s">
        <v>23</v>
      </c>
      <c r="E40" s="7" t="str">
        <f t="shared" si="0"/>
        <v>Significantly Different</v>
      </c>
      <c r="G40">
        <f t="shared" si="1"/>
        <v>3.8</v>
      </c>
      <c r="H40">
        <f t="shared" si="2"/>
        <v>6</v>
      </c>
      <c r="I40" t="str">
        <f t="shared" si="3"/>
        <v>+/-</v>
      </c>
      <c r="J40" t="str">
        <f t="shared" si="4"/>
        <v>0.2</v>
      </c>
      <c r="K40" s="1">
        <f t="shared" si="5"/>
        <v>0.12158054711246201</v>
      </c>
      <c r="L40" s="1">
        <f t="shared" si="6"/>
        <v>4.5000000000000009</v>
      </c>
      <c r="M40" s="1">
        <f t="shared" si="7"/>
        <v>0.1359311840425404</v>
      </c>
      <c r="N40" s="1">
        <f t="shared" si="8"/>
        <v>33.104986406884393</v>
      </c>
      <c r="O40" t="s">
        <v>52</v>
      </c>
    </row>
    <row r="41" spans="1:15" x14ac:dyDescent="0.35">
      <c r="A41" s="11">
        <v>31</v>
      </c>
      <c r="B41" s="10" t="s">
        <v>61</v>
      </c>
      <c r="C41" s="9">
        <v>3.4</v>
      </c>
      <c r="D41" s="8" t="s">
        <v>17</v>
      </c>
      <c r="E41" s="7" t="str">
        <f t="shared" si="0"/>
        <v>Significantly Different</v>
      </c>
      <c r="G41">
        <f t="shared" si="1"/>
        <v>3.4</v>
      </c>
      <c r="H41">
        <f t="shared" si="2"/>
        <v>6</v>
      </c>
      <c r="I41" t="str">
        <f t="shared" si="3"/>
        <v>+/-</v>
      </c>
      <c r="J41" t="str">
        <f t="shared" si="4"/>
        <v>0.1</v>
      </c>
      <c r="K41" s="1">
        <f t="shared" si="5"/>
        <v>6.0790273556231005E-2</v>
      </c>
      <c r="L41" s="1">
        <f t="shared" si="6"/>
        <v>4.9000000000000004</v>
      </c>
      <c r="M41" s="1">
        <f t="shared" si="7"/>
        <v>8.5970429323592404E-2</v>
      </c>
      <c r="N41" s="1">
        <f t="shared" si="8"/>
        <v>56.996342097541671</v>
      </c>
      <c r="O41" t="s">
        <v>31</v>
      </c>
    </row>
    <row r="42" spans="1:15" x14ac:dyDescent="0.35">
      <c r="A42" s="11">
        <v>32</v>
      </c>
      <c r="B42" s="10" t="s">
        <v>66</v>
      </c>
      <c r="C42" s="9">
        <v>3.2</v>
      </c>
      <c r="D42" s="8" t="s">
        <v>17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3.2</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5.1000000000000005</v>
      </c>
      <c r="M42" s="1">
        <f t="shared" ref="M42:M62" si="16">IF(AND(ISNUMBER(K42),ISNUMBER($I$7)),SQRT(K42^2+($I$7)^2),"N/A")</f>
        <v>8.5970429323592404E-2</v>
      </c>
      <c r="N42" s="1">
        <f t="shared" ref="N42:N73" si="17">IF(AND(ISNUMBER(L42),ISNUMBER(M42),M42&lt;&gt;0),L42/M42,"NA")</f>
        <v>59.322723407645412</v>
      </c>
      <c r="O42" t="s">
        <v>21</v>
      </c>
    </row>
    <row r="43" spans="1:15" x14ac:dyDescent="0.35">
      <c r="A43" s="11">
        <v>32</v>
      </c>
      <c r="B43" s="10" t="s">
        <v>65</v>
      </c>
      <c r="C43" s="9">
        <v>3.2</v>
      </c>
      <c r="D43" s="8" t="s">
        <v>23</v>
      </c>
      <c r="E43" s="7" t="str">
        <f t="shared" si="9"/>
        <v>Significantly Different</v>
      </c>
      <c r="G43">
        <f t="shared" si="10"/>
        <v>3.2</v>
      </c>
      <c r="H43">
        <f t="shared" si="11"/>
        <v>6</v>
      </c>
      <c r="I43" t="str">
        <f t="shared" si="12"/>
        <v>+/-</v>
      </c>
      <c r="J43" t="str">
        <f t="shared" si="13"/>
        <v>0.2</v>
      </c>
      <c r="K43" s="1">
        <f t="shared" si="14"/>
        <v>0.12158054711246201</v>
      </c>
      <c r="L43" s="1">
        <f t="shared" si="15"/>
        <v>5.1000000000000005</v>
      </c>
      <c r="M43" s="1">
        <f t="shared" si="16"/>
        <v>0.1359311840425404</v>
      </c>
      <c r="N43" s="1">
        <f t="shared" si="17"/>
        <v>37.518984594468975</v>
      </c>
      <c r="O43" t="s">
        <v>33</v>
      </c>
    </row>
    <row r="44" spans="1:15" x14ac:dyDescent="0.35">
      <c r="A44" s="11">
        <v>32</v>
      </c>
      <c r="B44" s="10" t="s">
        <v>30</v>
      </c>
      <c r="C44" s="9">
        <v>3.2</v>
      </c>
      <c r="D44" s="8" t="s">
        <v>23</v>
      </c>
      <c r="E44" s="7" t="str">
        <f t="shared" si="9"/>
        <v>Significantly Different</v>
      </c>
      <c r="G44">
        <f t="shared" si="10"/>
        <v>3.2</v>
      </c>
      <c r="H44">
        <f t="shared" si="11"/>
        <v>6</v>
      </c>
      <c r="I44" t="str">
        <f t="shared" si="12"/>
        <v>+/-</v>
      </c>
      <c r="J44" t="str">
        <f t="shared" si="13"/>
        <v>0.2</v>
      </c>
      <c r="K44" s="1">
        <f t="shared" si="14"/>
        <v>0.12158054711246201</v>
      </c>
      <c r="L44" s="1">
        <f t="shared" si="15"/>
        <v>5.1000000000000005</v>
      </c>
      <c r="M44" s="1">
        <f t="shared" si="16"/>
        <v>0.1359311840425404</v>
      </c>
      <c r="N44" s="1">
        <f t="shared" si="17"/>
        <v>37.518984594468975</v>
      </c>
      <c r="O44" t="s">
        <v>49</v>
      </c>
    </row>
    <row r="45" spans="1:15" x14ac:dyDescent="0.35">
      <c r="A45" s="11">
        <v>35</v>
      </c>
      <c r="B45" s="10" t="s">
        <v>58</v>
      </c>
      <c r="C45" s="9">
        <v>3</v>
      </c>
      <c r="D45" s="8" t="s">
        <v>23</v>
      </c>
      <c r="E45" s="7" t="str">
        <f t="shared" si="9"/>
        <v>Significantly Different</v>
      </c>
      <c r="G45">
        <f t="shared" si="10"/>
        <v>3</v>
      </c>
      <c r="H45">
        <f t="shared" si="11"/>
        <v>6</v>
      </c>
      <c r="I45" t="str">
        <f t="shared" si="12"/>
        <v>+/-</v>
      </c>
      <c r="J45" t="str">
        <f t="shared" si="13"/>
        <v>0.2</v>
      </c>
      <c r="K45" s="1">
        <f t="shared" si="14"/>
        <v>0.12158054711246201</v>
      </c>
      <c r="L45" s="1">
        <f t="shared" si="15"/>
        <v>5.3000000000000007</v>
      </c>
      <c r="M45" s="1">
        <f t="shared" si="16"/>
        <v>0.1359311840425404</v>
      </c>
      <c r="N45" s="1">
        <f t="shared" si="17"/>
        <v>38.990317323663838</v>
      </c>
      <c r="O45" t="s">
        <v>46</v>
      </c>
    </row>
    <row r="46" spans="1:15" x14ac:dyDescent="0.35">
      <c r="A46" s="11">
        <v>35</v>
      </c>
      <c r="B46" s="10" t="s">
        <v>14</v>
      </c>
      <c r="C46" s="9">
        <v>3</v>
      </c>
      <c r="D46" s="8" t="s">
        <v>17</v>
      </c>
      <c r="E46" s="7" t="str">
        <f t="shared" si="9"/>
        <v>Significantly Different</v>
      </c>
      <c r="G46">
        <f t="shared" si="10"/>
        <v>3</v>
      </c>
      <c r="H46">
        <f t="shared" si="11"/>
        <v>6</v>
      </c>
      <c r="I46" t="str">
        <f t="shared" si="12"/>
        <v>+/-</v>
      </c>
      <c r="J46" t="str">
        <f t="shared" si="13"/>
        <v>0.1</v>
      </c>
      <c r="K46" s="1">
        <f t="shared" si="14"/>
        <v>6.0790273556231005E-2</v>
      </c>
      <c r="L46" s="1">
        <f t="shared" si="15"/>
        <v>5.3000000000000007</v>
      </c>
      <c r="M46" s="1">
        <f t="shared" si="16"/>
        <v>8.5970429323592404E-2</v>
      </c>
      <c r="N46" s="1">
        <f t="shared" si="17"/>
        <v>61.649104717749154</v>
      </c>
      <c r="O46" t="s">
        <v>45</v>
      </c>
    </row>
    <row r="47" spans="1:15" x14ac:dyDescent="0.35">
      <c r="A47" s="11">
        <v>37</v>
      </c>
      <c r="B47" s="10" t="s">
        <v>34</v>
      </c>
      <c r="C47" s="9">
        <v>2.8</v>
      </c>
      <c r="D47" s="8" t="s">
        <v>23</v>
      </c>
      <c r="E47" s="7" t="str">
        <f t="shared" si="9"/>
        <v>Significantly Different</v>
      </c>
      <c r="G47">
        <f t="shared" si="10"/>
        <v>2.8</v>
      </c>
      <c r="H47">
        <f t="shared" si="11"/>
        <v>6</v>
      </c>
      <c r="I47" t="str">
        <f t="shared" si="12"/>
        <v>+/-</v>
      </c>
      <c r="J47" t="str">
        <f t="shared" si="13"/>
        <v>0.2</v>
      </c>
      <c r="K47" s="1">
        <f t="shared" si="14"/>
        <v>0.12158054711246201</v>
      </c>
      <c r="L47" s="1">
        <f t="shared" si="15"/>
        <v>5.5000000000000009</v>
      </c>
      <c r="M47" s="1">
        <f t="shared" si="16"/>
        <v>0.1359311840425404</v>
      </c>
      <c r="N47" s="1">
        <f t="shared" si="17"/>
        <v>40.461650052858701</v>
      </c>
      <c r="O47" t="s">
        <v>43</v>
      </c>
    </row>
    <row r="48" spans="1:15" x14ac:dyDescent="0.35">
      <c r="A48" s="11">
        <v>38</v>
      </c>
      <c r="B48" s="10" t="s">
        <v>39</v>
      </c>
      <c r="C48" s="9">
        <v>2.7</v>
      </c>
      <c r="D48" s="8" t="s">
        <v>23</v>
      </c>
      <c r="E48" s="7" t="str">
        <f t="shared" si="9"/>
        <v>Significantly Different</v>
      </c>
      <c r="G48">
        <f t="shared" si="10"/>
        <v>2.7</v>
      </c>
      <c r="H48">
        <f t="shared" si="11"/>
        <v>6</v>
      </c>
      <c r="I48" t="str">
        <f t="shared" si="12"/>
        <v>+/-</v>
      </c>
      <c r="J48" t="str">
        <f t="shared" si="13"/>
        <v>0.2</v>
      </c>
      <c r="K48" s="1">
        <f t="shared" si="14"/>
        <v>0.12158054711246201</v>
      </c>
      <c r="L48" s="1">
        <f t="shared" si="15"/>
        <v>5.6000000000000005</v>
      </c>
      <c r="M48" s="1">
        <f t="shared" si="16"/>
        <v>0.1359311840425404</v>
      </c>
      <c r="N48" s="1">
        <f t="shared" si="17"/>
        <v>41.197316417456129</v>
      </c>
      <c r="O48" t="s">
        <v>40</v>
      </c>
    </row>
    <row r="49" spans="1:15" x14ac:dyDescent="0.35">
      <c r="A49" s="11">
        <v>38</v>
      </c>
      <c r="B49" s="10" t="s">
        <v>45</v>
      </c>
      <c r="C49" s="9">
        <v>2.7</v>
      </c>
      <c r="D49" s="8" t="s">
        <v>17</v>
      </c>
      <c r="E49" s="7" t="str">
        <f t="shared" si="9"/>
        <v>Significantly Different</v>
      </c>
      <c r="G49">
        <f t="shared" si="10"/>
        <v>2.7</v>
      </c>
      <c r="H49">
        <f t="shared" si="11"/>
        <v>6</v>
      </c>
      <c r="I49" t="str">
        <f t="shared" si="12"/>
        <v>+/-</v>
      </c>
      <c r="J49" t="str">
        <f t="shared" si="13"/>
        <v>0.1</v>
      </c>
      <c r="K49" s="1">
        <f t="shared" si="14"/>
        <v>6.0790273556231005E-2</v>
      </c>
      <c r="L49" s="1">
        <f t="shared" si="15"/>
        <v>5.6000000000000005</v>
      </c>
      <c r="M49" s="1">
        <f t="shared" si="16"/>
        <v>8.5970429323592404E-2</v>
      </c>
      <c r="N49" s="1">
        <f t="shared" si="17"/>
        <v>65.138676682904759</v>
      </c>
      <c r="O49" t="s">
        <v>38</v>
      </c>
    </row>
    <row r="50" spans="1:15" x14ac:dyDescent="0.35">
      <c r="A50" s="11">
        <v>40</v>
      </c>
      <c r="B50" s="10" t="s">
        <v>64</v>
      </c>
      <c r="C50" s="9">
        <v>2.5</v>
      </c>
      <c r="D50" s="8" t="s">
        <v>23</v>
      </c>
      <c r="E50" s="7" t="str">
        <f t="shared" si="9"/>
        <v>Significantly Different</v>
      </c>
      <c r="G50">
        <f t="shared" si="10"/>
        <v>2.5</v>
      </c>
      <c r="H50">
        <f t="shared" si="11"/>
        <v>6</v>
      </c>
      <c r="I50" t="str">
        <f t="shared" si="12"/>
        <v>+/-</v>
      </c>
      <c r="J50" t="str">
        <f t="shared" si="13"/>
        <v>0.2</v>
      </c>
      <c r="K50" s="1">
        <f t="shared" si="14"/>
        <v>0.12158054711246201</v>
      </c>
      <c r="L50" s="1">
        <f t="shared" si="15"/>
        <v>5.8000000000000007</v>
      </c>
      <c r="M50" s="1">
        <f t="shared" si="16"/>
        <v>0.1359311840425404</v>
      </c>
      <c r="N50" s="1">
        <f t="shared" si="17"/>
        <v>42.668649146650992</v>
      </c>
      <c r="O50" t="s">
        <v>36</v>
      </c>
    </row>
    <row r="51" spans="1:15" x14ac:dyDescent="0.35">
      <c r="A51" s="11">
        <v>41</v>
      </c>
      <c r="B51" s="10" t="s">
        <v>51</v>
      </c>
      <c r="C51" s="9">
        <v>2.1</v>
      </c>
      <c r="D51" s="8" t="s">
        <v>23</v>
      </c>
      <c r="E51" s="7" t="str">
        <f t="shared" si="9"/>
        <v>Significantly Different</v>
      </c>
      <c r="G51">
        <f t="shared" si="10"/>
        <v>2.1</v>
      </c>
      <c r="H51">
        <f t="shared" si="11"/>
        <v>6</v>
      </c>
      <c r="I51" t="str">
        <f t="shared" si="12"/>
        <v>+/-</v>
      </c>
      <c r="J51" t="str">
        <f t="shared" si="13"/>
        <v>0.2</v>
      </c>
      <c r="K51" s="1">
        <f t="shared" si="14"/>
        <v>0.12158054711246201</v>
      </c>
      <c r="L51" s="1">
        <f t="shared" si="15"/>
        <v>6.2000000000000011</v>
      </c>
      <c r="M51" s="1">
        <f t="shared" si="16"/>
        <v>0.1359311840425404</v>
      </c>
      <c r="N51" s="1">
        <f t="shared" si="17"/>
        <v>45.611314605040718</v>
      </c>
      <c r="O51" t="s">
        <v>34</v>
      </c>
    </row>
    <row r="52" spans="1:15" x14ac:dyDescent="0.35">
      <c r="A52" s="11">
        <v>41</v>
      </c>
      <c r="B52" s="10" t="s">
        <v>52</v>
      </c>
      <c r="C52" s="9">
        <v>2.1</v>
      </c>
      <c r="D52" s="8" t="s">
        <v>41</v>
      </c>
      <c r="E52" s="7" t="str">
        <f t="shared" si="9"/>
        <v>Significantly Different</v>
      </c>
      <c r="G52">
        <f t="shared" si="10"/>
        <v>2.1</v>
      </c>
      <c r="H52">
        <f t="shared" si="11"/>
        <v>6</v>
      </c>
      <c r="I52" t="str">
        <f t="shared" si="12"/>
        <v>+/-</v>
      </c>
      <c r="J52" t="str">
        <f t="shared" si="13"/>
        <v>0.3</v>
      </c>
      <c r="K52" s="1">
        <f t="shared" si="14"/>
        <v>0.18237082066869301</v>
      </c>
      <c r="L52" s="1">
        <f t="shared" si="15"/>
        <v>6.2000000000000011</v>
      </c>
      <c r="M52" s="1">
        <f t="shared" si="16"/>
        <v>0.19223572402239389</v>
      </c>
      <c r="N52" s="1">
        <f t="shared" si="17"/>
        <v>32.252069856057304</v>
      </c>
      <c r="O52" t="s">
        <v>32</v>
      </c>
    </row>
    <row r="53" spans="1:15" x14ac:dyDescent="0.35">
      <c r="A53" s="11">
        <v>41</v>
      </c>
      <c r="B53" s="10" t="s">
        <v>46</v>
      </c>
      <c r="C53" s="9">
        <v>2.1</v>
      </c>
      <c r="D53" s="8" t="s">
        <v>12</v>
      </c>
      <c r="E53" s="7" t="str">
        <f t="shared" si="9"/>
        <v>Significantly Different</v>
      </c>
      <c r="G53">
        <f t="shared" si="10"/>
        <v>2.1</v>
      </c>
      <c r="H53">
        <f t="shared" si="11"/>
        <v>6</v>
      </c>
      <c r="I53" t="str">
        <f t="shared" si="12"/>
        <v>+/-</v>
      </c>
      <c r="J53" t="str">
        <f t="shared" si="13"/>
        <v>0.4</v>
      </c>
      <c r="K53" s="1">
        <f t="shared" si="14"/>
        <v>0.24316109422492402</v>
      </c>
      <c r="L53" s="1">
        <f t="shared" si="15"/>
        <v>6.2000000000000011</v>
      </c>
      <c r="M53" s="1">
        <f t="shared" si="16"/>
        <v>0.25064471888253259</v>
      </c>
      <c r="N53" s="1">
        <f t="shared" si="17"/>
        <v>24.736208397455602</v>
      </c>
      <c r="O53" t="s">
        <v>30</v>
      </c>
    </row>
    <row r="54" spans="1:15" x14ac:dyDescent="0.35">
      <c r="A54" s="11">
        <v>44</v>
      </c>
      <c r="B54" s="10" t="s">
        <v>57</v>
      </c>
      <c r="C54" s="9">
        <v>2</v>
      </c>
      <c r="D54" s="8" t="s">
        <v>17</v>
      </c>
      <c r="E54" s="7" t="str">
        <f t="shared" si="9"/>
        <v>Significantly Different</v>
      </c>
      <c r="G54">
        <f t="shared" si="10"/>
        <v>2</v>
      </c>
      <c r="H54">
        <f t="shared" si="11"/>
        <v>6</v>
      </c>
      <c r="I54" t="str">
        <f t="shared" si="12"/>
        <v>+/-</v>
      </c>
      <c r="J54" t="str">
        <f t="shared" si="13"/>
        <v>0.1</v>
      </c>
      <c r="K54" s="1">
        <f t="shared" si="14"/>
        <v>6.0790273556231005E-2</v>
      </c>
      <c r="L54" s="1">
        <f t="shared" si="15"/>
        <v>6.3000000000000007</v>
      </c>
      <c r="M54" s="1">
        <f t="shared" si="16"/>
        <v>8.5970429323592404E-2</v>
      </c>
      <c r="N54" s="1">
        <f t="shared" si="17"/>
        <v>73.281011268267861</v>
      </c>
      <c r="O54" t="s">
        <v>24</v>
      </c>
    </row>
    <row r="55" spans="1:15" x14ac:dyDescent="0.35">
      <c r="A55" s="11">
        <v>45</v>
      </c>
      <c r="B55" s="10" t="s">
        <v>32</v>
      </c>
      <c r="C55" s="9">
        <v>1.8</v>
      </c>
      <c r="D55" s="8" t="s">
        <v>41</v>
      </c>
      <c r="E55" s="7" t="str">
        <f t="shared" si="9"/>
        <v>Significantly Different</v>
      </c>
      <c r="G55">
        <f t="shared" si="10"/>
        <v>1.8</v>
      </c>
      <c r="H55">
        <f t="shared" si="11"/>
        <v>6</v>
      </c>
      <c r="I55" t="str">
        <f t="shared" si="12"/>
        <v>+/-</v>
      </c>
      <c r="J55" t="str">
        <f t="shared" si="13"/>
        <v>0.3</v>
      </c>
      <c r="K55" s="1">
        <f t="shared" si="14"/>
        <v>0.18237082066869301</v>
      </c>
      <c r="L55" s="1">
        <f t="shared" si="15"/>
        <v>6.5000000000000009</v>
      </c>
      <c r="M55" s="1">
        <f t="shared" si="16"/>
        <v>0.19223572402239389</v>
      </c>
      <c r="N55" s="1">
        <f t="shared" si="17"/>
        <v>33.8126538813504</v>
      </c>
      <c r="O55" t="s">
        <v>27</v>
      </c>
    </row>
    <row r="56" spans="1:15" x14ac:dyDescent="0.35">
      <c r="A56" s="11">
        <v>46</v>
      </c>
      <c r="B56" s="10" t="s">
        <v>11</v>
      </c>
      <c r="C56" s="9">
        <v>1.7</v>
      </c>
      <c r="D56" s="8" t="s">
        <v>12</v>
      </c>
      <c r="E56" s="7" t="str">
        <f t="shared" si="9"/>
        <v>Significantly Different</v>
      </c>
      <c r="G56">
        <f t="shared" si="10"/>
        <v>1.7</v>
      </c>
      <c r="H56">
        <f t="shared" si="11"/>
        <v>6</v>
      </c>
      <c r="I56" t="str">
        <f t="shared" si="12"/>
        <v>+/-</v>
      </c>
      <c r="J56" t="str">
        <f t="shared" si="13"/>
        <v>0.4</v>
      </c>
      <c r="K56" s="1">
        <f t="shared" si="14"/>
        <v>0.24316109422492402</v>
      </c>
      <c r="L56" s="1">
        <f t="shared" si="15"/>
        <v>6.6000000000000005</v>
      </c>
      <c r="M56" s="1">
        <f t="shared" si="16"/>
        <v>0.25064471888253259</v>
      </c>
      <c r="N56" s="1">
        <f t="shared" si="17"/>
        <v>26.33209281019467</v>
      </c>
      <c r="O56" t="s">
        <v>25</v>
      </c>
    </row>
    <row r="57" spans="1:15" x14ac:dyDescent="0.35">
      <c r="A57" s="11">
        <v>47</v>
      </c>
      <c r="B57" s="10" t="s">
        <v>62</v>
      </c>
      <c r="C57" s="9">
        <v>1.5</v>
      </c>
      <c r="D57" s="8" t="s">
        <v>23</v>
      </c>
      <c r="E57" s="7" t="str">
        <f t="shared" si="9"/>
        <v>Significantly Different</v>
      </c>
      <c r="G57">
        <f t="shared" si="10"/>
        <v>1.5</v>
      </c>
      <c r="H57">
        <f t="shared" si="11"/>
        <v>6</v>
      </c>
      <c r="I57" t="str">
        <f t="shared" si="12"/>
        <v>+/-</v>
      </c>
      <c r="J57" t="str">
        <f t="shared" si="13"/>
        <v>0.2</v>
      </c>
      <c r="K57" s="1">
        <f t="shared" si="14"/>
        <v>0.12158054711246201</v>
      </c>
      <c r="L57" s="1">
        <f t="shared" si="15"/>
        <v>6.8000000000000007</v>
      </c>
      <c r="M57" s="1">
        <f t="shared" si="16"/>
        <v>0.1359311840425404</v>
      </c>
      <c r="N57" s="1">
        <f t="shared" si="17"/>
        <v>50.0253127926253</v>
      </c>
      <c r="O57" t="s">
        <v>22</v>
      </c>
    </row>
    <row r="58" spans="1:15" x14ac:dyDescent="0.35">
      <c r="A58" s="11">
        <v>47</v>
      </c>
      <c r="B58" s="10" t="s">
        <v>35</v>
      </c>
      <c r="C58" s="9">
        <v>1.5</v>
      </c>
      <c r="D58" s="8" t="s">
        <v>23</v>
      </c>
      <c r="E58" s="7" t="str">
        <f t="shared" si="9"/>
        <v>Significantly Different</v>
      </c>
      <c r="G58">
        <f t="shared" si="10"/>
        <v>1.5</v>
      </c>
      <c r="H58">
        <f t="shared" si="11"/>
        <v>6</v>
      </c>
      <c r="I58" t="str">
        <f t="shared" si="12"/>
        <v>+/-</v>
      </c>
      <c r="J58" t="str">
        <f t="shared" si="13"/>
        <v>0.2</v>
      </c>
      <c r="K58" s="1">
        <f t="shared" si="14"/>
        <v>0.12158054711246201</v>
      </c>
      <c r="L58" s="1">
        <f t="shared" si="15"/>
        <v>6.8000000000000007</v>
      </c>
      <c r="M58" s="1">
        <f t="shared" si="16"/>
        <v>0.1359311840425404</v>
      </c>
      <c r="N58" s="1">
        <f t="shared" si="17"/>
        <v>50.0253127926253</v>
      </c>
      <c r="O58" t="s">
        <v>19</v>
      </c>
    </row>
    <row r="59" spans="1:15" x14ac:dyDescent="0.35">
      <c r="A59" s="11">
        <v>49</v>
      </c>
      <c r="B59" s="10" t="s">
        <v>25</v>
      </c>
      <c r="C59" s="9">
        <v>1.1000000000000001</v>
      </c>
      <c r="D59" s="8" t="s">
        <v>41</v>
      </c>
      <c r="E59" s="7" t="str">
        <f t="shared" si="9"/>
        <v>Significantly Different</v>
      </c>
      <c r="G59">
        <f t="shared" si="10"/>
        <v>1.1000000000000001</v>
      </c>
      <c r="H59">
        <f t="shared" si="11"/>
        <v>6</v>
      </c>
      <c r="I59" t="str">
        <f t="shared" si="12"/>
        <v>+/-</v>
      </c>
      <c r="J59" t="str">
        <f t="shared" si="13"/>
        <v>0.3</v>
      </c>
      <c r="K59" s="1">
        <f t="shared" si="14"/>
        <v>0.18237082066869301</v>
      </c>
      <c r="L59" s="1">
        <f t="shared" si="15"/>
        <v>7.2000000000000011</v>
      </c>
      <c r="M59" s="1">
        <f t="shared" si="16"/>
        <v>0.19223572402239389</v>
      </c>
      <c r="N59" s="1">
        <f t="shared" si="17"/>
        <v>37.454016607034291</v>
      </c>
      <c r="O59" t="s">
        <v>16</v>
      </c>
    </row>
    <row r="60" spans="1:15" x14ac:dyDescent="0.35">
      <c r="A60" s="11">
        <v>50</v>
      </c>
      <c r="B60" s="10" t="s">
        <v>55</v>
      </c>
      <c r="C60" s="9">
        <v>0.8</v>
      </c>
      <c r="D60" s="8" t="s">
        <v>17</v>
      </c>
      <c r="E60" s="7" t="str">
        <f t="shared" si="9"/>
        <v>Significantly Different</v>
      </c>
      <c r="G60">
        <f t="shared" si="10"/>
        <v>0.8</v>
      </c>
      <c r="H60">
        <f t="shared" si="11"/>
        <v>6</v>
      </c>
      <c r="I60" t="str">
        <f t="shared" si="12"/>
        <v>+/-</v>
      </c>
      <c r="J60" t="str">
        <f t="shared" si="13"/>
        <v>0.1</v>
      </c>
      <c r="K60" s="1">
        <f t="shared" si="14"/>
        <v>6.0790273556231005E-2</v>
      </c>
      <c r="L60" s="1">
        <f t="shared" si="15"/>
        <v>7.5000000000000009</v>
      </c>
      <c r="M60" s="1">
        <f t="shared" si="16"/>
        <v>8.5970429323592404E-2</v>
      </c>
      <c r="N60" s="1">
        <f t="shared" si="17"/>
        <v>87.239299128890309</v>
      </c>
      <c r="O60" t="s">
        <v>14</v>
      </c>
    </row>
    <row r="61" spans="1:15" x14ac:dyDescent="0.35">
      <c r="A61" s="11">
        <v>51</v>
      </c>
      <c r="B61" s="10" t="s">
        <v>16</v>
      </c>
      <c r="C61" s="9">
        <v>0.5</v>
      </c>
      <c r="D61" s="8" t="s">
        <v>17</v>
      </c>
      <c r="E61" s="7" t="str">
        <f t="shared" si="9"/>
        <v>Significantly Different</v>
      </c>
      <c r="G61">
        <f t="shared" si="10"/>
        <v>0.5</v>
      </c>
      <c r="H61">
        <f t="shared" si="11"/>
        <v>6</v>
      </c>
      <c r="I61" t="str">
        <f t="shared" si="12"/>
        <v>+/-</v>
      </c>
      <c r="J61" t="str">
        <f t="shared" si="13"/>
        <v>0.1</v>
      </c>
      <c r="K61" s="1">
        <f t="shared" si="14"/>
        <v>6.0790273556231005E-2</v>
      </c>
      <c r="L61" s="1">
        <f t="shared" si="15"/>
        <v>7.8000000000000007</v>
      </c>
      <c r="M61" s="1">
        <f t="shared" si="16"/>
        <v>8.5970429323592404E-2</v>
      </c>
      <c r="N61" s="1">
        <f t="shared" si="17"/>
        <v>90.728871094045928</v>
      </c>
      <c r="O61" t="s">
        <v>11</v>
      </c>
    </row>
    <row r="62" spans="1:15" ht="15" thickBot="1" x14ac:dyDescent="0.4">
      <c r="A62" s="6"/>
      <c r="B62" s="5" t="s">
        <v>9</v>
      </c>
      <c r="C62" s="4">
        <v>75.7</v>
      </c>
      <c r="D62" s="3" t="s">
        <v>20</v>
      </c>
      <c r="E62" s="2" t="str">
        <f t="shared" si="9"/>
        <v>Significantly Different</v>
      </c>
      <c r="G62">
        <f t="shared" si="10"/>
        <v>75.7</v>
      </c>
      <c r="H62">
        <f t="shared" si="11"/>
        <v>6</v>
      </c>
      <c r="I62" t="str">
        <f t="shared" si="12"/>
        <v>+/-</v>
      </c>
      <c r="J62" t="str">
        <f t="shared" si="13"/>
        <v>0.7</v>
      </c>
      <c r="K62" s="1">
        <f t="shared" si="14"/>
        <v>0.42553191489361697</v>
      </c>
      <c r="L62" s="1">
        <f t="shared" si="15"/>
        <v>-67.400000000000006</v>
      </c>
      <c r="M62" s="1">
        <f t="shared" si="16"/>
        <v>0.42985214661796195</v>
      </c>
      <c r="N62" s="1">
        <f t="shared" si="17"/>
        <v>-156.79810030099222</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14" priority="1" operator="equal">
      <formula>"OTHER ERROR"</formula>
    </cfRule>
    <cfRule type="cellIs" dxfId="213" priority="2" operator="equal">
      <formula>"Statistical Test not applicable"</formula>
    </cfRule>
    <cfRule type="cellIs" dxfId="212" priority="3" operator="equal">
      <formula>"Geography Selected"</formula>
    </cfRule>
  </conditionalFormatting>
  <conditionalFormatting sqref="E10:J62">
    <cfRule type="cellIs" dxfId="211" priority="4" operator="equal">
      <formula>"Not Significantly Different"</formula>
    </cfRule>
  </conditionalFormatting>
  <conditionalFormatting sqref="F10:J62">
    <cfRule type="cellIs" dxfId="2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BB50CC6-D1EE-47CA-AABD-E5AFC1D157B2}">
      <formula1>$O$10:$O$62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A6BD-0A4F-45BD-88FD-8BA33A02CB30}">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98</v>
      </c>
    </row>
    <row r="2" spans="1:16" x14ac:dyDescent="0.35">
      <c r="A2" s="25" t="s">
        <v>92</v>
      </c>
      <c r="B2" t="s">
        <v>97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v>
      </c>
      <c r="C6" t="s">
        <v>86</v>
      </c>
      <c r="H6" s="13" t="s">
        <v>85</v>
      </c>
      <c r="I6">
        <f>VLOOKUP($B$4,$B$9:$K$62,6,FALSE)</f>
        <v>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44</v>
      </c>
      <c r="C11" s="9">
        <v>13.7</v>
      </c>
      <c r="D11" s="12" t="s">
        <v>10</v>
      </c>
      <c r="E11" s="7" t="str">
        <f t="shared" si="0"/>
        <v>Significantly Different</v>
      </c>
      <c r="G11">
        <f t="shared" si="1"/>
        <v>13.7</v>
      </c>
      <c r="H11">
        <f t="shared" si="2"/>
        <v>6</v>
      </c>
      <c r="I11" t="str">
        <f t="shared" si="3"/>
        <v>+/-</v>
      </c>
      <c r="J11" t="str">
        <f t="shared" si="4"/>
        <v>0.6</v>
      </c>
      <c r="K11" s="1">
        <f t="shared" si="5"/>
        <v>0.36474164133738601</v>
      </c>
      <c r="L11" s="1">
        <f t="shared" si="6"/>
        <v>-12.7</v>
      </c>
      <c r="M11" s="1">
        <f t="shared" si="7"/>
        <v>0.36977279819442066</v>
      </c>
      <c r="N11" s="1">
        <f t="shared" si="8"/>
        <v>-34.345414432898714</v>
      </c>
      <c r="O11" t="s">
        <v>51</v>
      </c>
    </row>
    <row r="12" spans="1:16" x14ac:dyDescent="0.35">
      <c r="A12" s="11">
        <v>2</v>
      </c>
      <c r="B12" s="10" t="s">
        <v>21</v>
      </c>
      <c r="C12" s="9">
        <v>9.3000000000000007</v>
      </c>
      <c r="D12" s="8" t="s">
        <v>41</v>
      </c>
      <c r="E12" s="7" t="str">
        <f t="shared" si="0"/>
        <v>Significantly Different</v>
      </c>
      <c r="G12">
        <f t="shared" si="1"/>
        <v>9.3000000000000007</v>
      </c>
      <c r="H12">
        <f t="shared" si="2"/>
        <v>6</v>
      </c>
      <c r="I12" t="str">
        <f t="shared" si="3"/>
        <v>+/-</v>
      </c>
      <c r="J12" t="str">
        <f t="shared" si="4"/>
        <v>0.3</v>
      </c>
      <c r="K12" s="1">
        <f t="shared" si="5"/>
        <v>0.18237082066869301</v>
      </c>
      <c r="L12" s="1">
        <f t="shared" si="6"/>
        <v>-8.3000000000000007</v>
      </c>
      <c r="M12" s="1">
        <f t="shared" si="7"/>
        <v>0.19223572402239389</v>
      </c>
      <c r="N12" s="1">
        <f t="shared" si="8"/>
        <v>-43.176158033108969</v>
      </c>
      <c r="O12" t="s">
        <v>44</v>
      </c>
    </row>
    <row r="13" spans="1:16" x14ac:dyDescent="0.35">
      <c r="A13" s="11">
        <v>3</v>
      </c>
      <c r="B13" s="10" t="s">
        <v>32</v>
      </c>
      <c r="C13" s="9">
        <v>8.1999999999999993</v>
      </c>
      <c r="D13" s="8" t="s">
        <v>41</v>
      </c>
      <c r="E13" s="7" t="str">
        <f t="shared" si="0"/>
        <v>Significantly Different</v>
      </c>
      <c r="G13">
        <f t="shared" si="1"/>
        <v>8.1999999999999993</v>
      </c>
      <c r="H13">
        <f t="shared" si="2"/>
        <v>6</v>
      </c>
      <c r="I13" t="str">
        <f t="shared" si="3"/>
        <v>+/-</v>
      </c>
      <c r="J13" t="str">
        <f t="shared" si="4"/>
        <v>0.3</v>
      </c>
      <c r="K13" s="1">
        <f t="shared" si="5"/>
        <v>0.18237082066869301</v>
      </c>
      <c r="L13" s="1">
        <f t="shared" si="6"/>
        <v>-7.1999999999999993</v>
      </c>
      <c r="M13" s="1">
        <f t="shared" si="7"/>
        <v>0.19223572402239389</v>
      </c>
      <c r="N13" s="1">
        <f t="shared" si="8"/>
        <v>-37.454016607034276</v>
      </c>
      <c r="O13" t="s">
        <v>42</v>
      </c>
    </row>
    <row r="14" spans="1:16" x14ac:dyDescent="0.35">
      <c r="A14" s="11">
        <v>4</v>
      </c>
      <c r="B14" s="10" t="s">
        <v>43</v>
      </c>
      <c r="C14" s="9">
        <v>7.5</v>
      </c>
      <c r="D14" s="8" t="s">
        <v>23</v>
      </c>
      <c r="E14" s="7" t="str">
        <f t="shared" si="0"/>
        <v>Significantly Different</v>
      </c>
      <c r="G14">
        <f t="shared" si="1"/>
        <v>7.5</v>
      </c>
      <c r="H14">
        <f t="shared" si="2"/>
        <v>6</v>
      </c>
      <c r="I14" t="str">
        <f t="shared" si="3"/>
        <v>+/-</v>
      </c>
      <c r="J14" t="str">
        <f t="shared" si="4"/>
        <v>0.2</v>
      </c>
      <c r="K14" s="1">
        <f t="shared" si="5"/>
        <v>0.12158054711246201</v>
      </c>
      <c r="L14" s="1">
        <f t="shared" si="6"/>
        <v>-6.5</v>
      </c>
      <c r="M14" s="1">
        <f t="shared" si="7"/>
        <v>0.1359311840425404</v>
      </c>
      <c r="N14" s="1">
        <f t="shared" si="8"/>
        <v>-47.818313698833009</v>
      </c>
      <c r="O14" t="s">
        <v>58</v>
      </c>
    </row>
    <row r="15" spans="1:16" x14ac:dyDescent="0.35">
      <c r="A15" s="11">
        <v>5</v>
      </c>
      <c r="B15" s="10" t="s">
        <v>55</v>
      </c>
      <c r="C15" s="9">
        <v>5.8</v>
      </c>
      <c r="D15" s="8" t="s">
        <v>41</v>
      </c>
      <c r="E15" s="7" t="str">
        <f t="shared" si="0"/>
        <v>Significantly Different</v>
      </c>
      <c r="G15">
        <f t="shared" si="1"/>
        <v>5.8</v>
      </c>
      <c r="H15">
        <f t="shared" si="2"/>
        <v>6</v>
      </c>
      <c r="I15" t="str">
        <f t="shared" si="3"/>
        <v>+/-</v>
      </c>
      <c r="J15" t="str">
        <f t="shared" si="4"/>
        <v>0.3</v>
      </c>
      <c r="K15" s="1">
        <f t="shared" si="5"/>
        <v>0.18237082066869301</v>
      </c>
      <c r="L15" s="1">
        <f t="shared" si="6"/>
        <v>-4.8</v>
      </c>
      <c r="M15" s="1">
        <f t="shared" si="7"/>
        <v>0.19223572402239389</v>
      </c>
      <c r="N15" s="1">
        <f t="shared" si="8"/>
        <v>-24.969344404689522</v>
      </c>
      <c r="O15" t="s">
        <v>18</v>
      </c>
    </row>
    <row r="16" spans="1:16" x14ac:dyDescent="0.35">
      <c r="A16" s="11">
        <v>6</v>
      </c>
      <c r="B16" s="10" t="s">
        <v>46</v>
      </c>
      <c r="C16" s="9">
        <v>4.5999999999999996</v>
      </c>
      <c r="D16" s="8" t="s">
        <v>41</v>
      </c>
      <c r="E16" s="7" t="str">
        <f t="shared" si="0"/>
        <v>Significantly Different</v>
      </c>
      <c r="G16">
        <f t="shared" si="1"/>
        <v>4.5999999999999996</v>
      </c>
      <c r="H16">
        <f t="shared" si="2"/>
        <v>6</v>
      </c>
      <c r="I16" t="str">
        <f t="shared" si="3"/>
        <v>+/-</v>
      </c>
      <c r="J16" t="str">
        <f t="shared" si="4"/>
        <v>0.3</v>
      </c>
      <c r="K16" s="1">
        <f t="shared" si="5"/>
        <v>0.18237082066869301</v>
      </c>
      <c r="L16" s="1">
        <f t="shared" si="6"/>
        <v>-3.5999999999999996</v>
      </c>
      <c r="M16" s="1">
        <f t="shared" si="7"/>
        <v>0.19223572402239389</v>
      </c>
      <c r="N16" s="1">
        <f t="shared" si="8"/>
        <v>-18.727008303517138</v>
      </c>
      <c r="O16" t="s">
        <v>59</v>
      </c>
    </row>
    <row r="17" spans="1:15" x14ac:dyDescent="0.35">
      <c r="A17" s="11">
        <v>7</v>
      </c>
      <c r="B17" s="10" t="s">
        <v>42</v>
      </c>
      <c r="C17" s="9">
        <v>4</v>
      </c>
      <c r="D17" s="8" t="s">
        <v>17</v>
      </c>
      <c r="E17" s="7" t="str">
        <f t="shared" si="0"/>
        <v>Significantly Different</v>
      </c>
      <c r="G17">
        <f t="shared" si="1"/>
        <v>4</v>
      </c>
      <c r="H17">
        <f t="shared" si="2"/>
        <v>6</v>
      </c>
      <c r="I17" t="str">
        <f t="shared" si="3"/>
        <v>+/-</v>
      </c>
      <c r="J17" t="str">
        <f t="shared" si="4"/>
        <v>0.1</v>
      </c>
      <c r="K17" s="1">
        <f t="shared" si="5"/>
        <v>6.0790273556231005E-2</v>
      </c>
      <c r="L17" s="1">
        <f t="shared" si="6"/>
        <v>-3</v>
      </c>
      <c r="M17" s="1">
        <f t="shared" si="7"/>
        <v>8.5970429323592404E-2</v>
      </c>
      <c r="N17" s="1">
        <f t="shared" si="8"/>
        <v>-34.895719651556121</v>
      </c>
      <c r="O17" t="s">
        <v>53</v>
      </c>
    </row>
    <row r="18" spans="1:15" x14ac:dyDescent="0.35">
      <c r="A18" s="11">
        <v>8</v>
      </c>
      <c r="B18" s="10" t="s">
        <v>11</v>
      </c>
      <c r="C18" s="9">
        <v>1.8</v>
      </c>
      <c r="D18" s="8" t="s">
        <v>23</v>
      </c>
      <c r="E18" s="7" t="str">
        <f t="shared" si="0"/>
        <v>Significantly Different</v>
      </c>
      <c r="G18">
        <f t="shared" si="1"/>
        <v>1.8</v>
      </c>
      <c r="H18">
        <f t="shared" si="2"/>
        <v>6</v>
      </c>
      <c r="I18" t="str">
        <f t="shared" si="3"/>
        <v>+/-</v>
      </c>
      <c r="J18" t="str">
        <f t="shared" si="4"/>
        <v>0.2</v>
      </c>
      <c r="K18" s="1">
        <f t="shared" si="5"/>
        <v>0.12158054711246201</v>
      </c>
      <c r="L18" s="1">
        <f t="shared" si="6"/>
        <v>-0.8</v>
      </c>
      <c r="M18" s="1">
        <f t="shared" si="7"/>
        <v>0.1359311840425404</v>
      </c>
      <c r="N18" s="1">
        <f t="shared" si="8"/>
        <v>-5.8853309167794468</v>
      </c>
      <c r="O18" t="s">
        <v>48</v>
      </c>
    </row>
    <row r="19" spans="1:15" x14ac:dyDescent="0.35">
      <c r="A19" s="11">
        <v>9</v>
      </c>
      <c r="B19" s="10" t="s">
        <v>18</v>
      </c>
      <c r="C19" s="9">
        <v>1.4</v>
      </c>
      <c r="D19" s="8" t="s">
        <v>17</v>
      </c>
      <c r="E19" s="7" t="str">
        <f t="shared" si="0"/>
        <v>Significantly Different</v>
      </c>
      <c r="G19">
        <f t="shared" si="1"/>
        <v>1.4</v>
      </c>
      <c r="H19">
        <f t="shared" si="2"/>
        <v>6</v>
      </c>
      <c r="I19" t="str">
        <f t="shared" si="3"/>
        <v>+/-</v>
      </c>
      <c r="J19" t="str">
        <f t="shared" si="4"/>
        <v>0.1</v>
      </c>
      <c r="K19" s="1">
        <f t="shared" si="5"/>
        <v>6.0790273556231005E-2</v>
      </c>
      <c r="L19" s="1">
        <f t="shared" si="6"/>
        <v>-0.39999999999999991</v>
      </c>
      <c r="M19" s="1">
        <f t="shared" si="7"/>
        <v>8.5970429323592404E-2</v>
      </c>
      <c r="N19" s="1">
        <f t="shared" si="8"/>
        <v>-4.6527626202074819</v>
      </c>
      <c r="O19" t="s">
        <v>15</v>
      </c>
    </row>
    <row r="20" spans="1:15" x14ac:dyDescent="0.35">
      <c r="A20" s="11">
        <v>9</v>
      </c>
      <c r="B20" s="10" t="s">
        <v>28</v>
      </c>
      <c r="C20" s="9">
        <v>1.4</v>
      </c>
      <c r="D20" s="12" t="s">
        <v>23</v>
      </c>
      <c r="E20" s="7" t="str">
        <f t="shared" si="0"/>
        <v>Significantly Different</v>
      </c>
      <c r="G20">
        <f t="shared" si="1"/>
        <v>1.4</v>
      </c>
      <c r="H20">
        <f t="shared" si="2"/>
        <v>6</v>
      </c>
      <c r="I20" t="str">
        <f t="shared" si="3"/>
        <v>+/-</v>
      </c>
      <c r="J20" t="str">
        <f t="shared" si="4"/>
        <v>0.2</v>
      </c>
      <c r="K20" s="1">
        <f t="shared" si="5"/>
        <v>0.12158054711246201</v>
      </c>
      <c r="L20" s="1">
        <f t="shared" si="6"/>
        <v>-0.39999999999999991</v>
      </c>
      <c r="M20" s="1">
        <f t="shared" si="7"/>
        <v>0.1359311840425404</v>
      </c>
      <c r="N20" s="1">
        <f t="shared" si="8"/>
        <v>-2.9426654583897229</v>
      </c>
      <c r="O20" t="s">
        <v>37</v>
      </c>
    </row>
    <row r="21" spans="1:15" x14ac:dyDescent="0.35">
      <c r="A21" s="11">
        <v>11</v>
      </c>
      <c r="B21" s="10" t="s">
        <v>67</v>
      </c>
      <c r="C21" s="9">
        <v>1.3</v>
      </c>
      <c r="D21" s="8" t="s">
        <v>23</v>
      </c>
      <c r="E21" s="7" t="str">
        <f t="shared" si="0"/>
        <v>Significantly Different</v>
      </c>
      <c r="G21">
        <f t="shared" si="1"/>
        <v>1.3</v>
      </c>
      <c r="H21">
        <f t="shared" si="2"/>
        <v>6</v>
      </c>
      <c r="I21" t="str">
        <f t="shared" si="3"/>
        <v>+/-</v>
      </c>
      <c r="J21" t="str">
        <f t="shared" si="4"/>
        <v>0.2</v>
      </c>
      <c r="K21" s="1">
        <f t="shared" si="5"/>
        <v>0.12158054711246201</v>
      </c>
      <c r="L21" s="1">
        <f t="shared" si="6"/>
        <v>-0.30000000000000004</v>
      </c>
      <c r="M21" s="1">
        <f t="shared" si="7"/>
        <v>0.1359311840425404</v>
      </c>
      <c r="N21" s="1">
        <f t="shared" si="8"/>
        <v>-2.2069990937922928</v>
      </c>
      <c r="O21" t="s">
        <v>29</v>
      </c>
    </row>
    <row r="22" spans="1:15" x14ac:dyDescent="0.35">
      <c r="A22" s="11">
        <v>11</v>
      </c>
      <c r="B22" s="10" t="s">
        <v>40</v>
      </c>
      <c r="C22" s="9">
        <v>1.3</v>
      </c>
      <c r="D22" s="8" t="s">
        <v>23</v>
      </c>
      <c r="E22" s="7" t="str">
        <f t="shared" si="0"/>
        <v>Significantly Different</v>
      </c>
      <c r="G22">
        <f t="shared" si="1"/>
        <v>1.3</v>
      </c>
      <c r="H22">
        <f t="shared" si="2"/>
        <v>6</v>
      </c>
      <c r="I22" t="str">
        <f t="shared" si="3"/>
        <v>+/-</v>
      </c>
      <c r="J22" t="str">
        <f t="shared" si="4"/>
        <v>0.2</v>
      </c>
      <c r="K22" s="1">
        <f t="shared" si="5"/>
        <v>0.12158054711246201</v>
      </c>
      <c r="L22" s="1">
        <f t="shared" si="6"/>
        <v>-0.30000000000000004</v>
      </c>
      <c r="M22" s="1">
        <f t="shared" si="7"/>
        <v>0.1359311840425404</v>
      </c>
      <c r="N22" s="1">
        <f t="shared" si="8"/>
        <v>-2.2069990937922928</v>
      </c>
      <c r="O22" t="s">
        <v>13</v>
      </c>
    </row>
    <row r="23" spans="1:15" x14ac:dyDescent="0.35">
      <c r="A23" s="11">
        <v>11</v>
      </c>
      <c r="B23" s="10" t="s">
        <v>19</v>
      </c>
      <c r="C23" s="9">
        <v>1.3</v>
      </c>
      <c r="D23" s="8" t="s">
        <v>17</v>
      </c>
      <c r="E23" s="7" t="str">
        <f t="shared" si="0"/>
        <v>Significantly Different</v>
      </c>
      <c r="G23">
        <f t="shared" si="1"/>
        <v>1.3</v>
      </c>
      <c r="H23">
        <f t="shared" si="2"/>
        <v>6</v>
      </c>
      <c r="I23" t="str">
        <f t="shared" si="3"/>
        <v>+/-</v>
      </c>
      <c r="J23" t="str">
        <f t="shared" si="4"/>
        <v>0.1</v>
      </c>
      <c r="K23" s="1">
        <f t="shared" si="5"/>
        <v>6.0790273556231005E-2</v>
      </c>
      <c r="L23" s="1">
        <f t="shared" si="6"/>
        <v>-0.30000000000000004</v>
      </c>
      <c r="M23" s="1">
        <f t="shared" si="7"/>
        <v>8.5970429323592404E-2</v>
      </c>
      <c r="N23" s="1">
        <f t="shared" si="8"/>
        <v>-3.4895719651556125</v>
      </c>
      <c r="O23" t="s">
        <v>67</v>
      </c>
    </row>
    <row r="24" spans="1:15" x14ac:dyDescent="0.35">
      <c r="A24" s="11">
        <v>14</v>
      </c>
      <c r="B24" s="10" t="s">
        <v>54</v>
      </c>
      <c r="C24" s="9">
        <v>1.2</v>
      </c>
      <c r="D24" s="8" t="s">
        <v>23</v>
      </c>
      <c r="E24" s="7" t="str">
        <f t="shared" si="0"/>
        <v>Not Significantly Different</v>
      </c>
      <c r="G24">
        <f t="shared" si="1"/>
        <v>1.2</v>
      </c>
      <c r="H24">
        <f t="shared" si="2"/>
        <v>6</v>
      </c>
      <c r="I24" t="str">
        <f t="shared" si="3"/>
        <v>+/-</v>
      </c>
      <c r="J24" t="str">
        <f t="shared" si="4"/>
        <v>0.2</v>
      </c>
      <c r="K24" s="1">
        <f t="shared" si="5"/>
        <v>0.12158054711246201</v>
      </c>
      <c r="L24" s="1">
        <f t="shared" si="6"/>
        <v>-0.19999999999999996</v>
      </c>
      <c r="M24" s="1">
        <f t="shared" si="7"/>
        <v>0.1359311840425404</v>
      </c>
      <c r="N24" s="1">
        <f t="shared" si="8"/>
        <v>-1.4713327291948615</v>
      </c>
      <c r="O24" t="s">
        <v>50</v>
      </c>
    </row>
    <row r="25" spans="1:15" x14ac:dyDescent="0.35">
      <c r="A25" s="11">
        <v>15</v>
      </c>
      <c r="B25" s="10" t="s">
        <v>49</v>
      </c>
      <c r="C25" s="9">
        <v>1.1000000000000001</v>
      </c>
      <c r="D25" s="8" t="s">
        <v>17</v>
      </c>
      <c r="E25" s="7" t="str">
        <f t="shared" si="0"/>
        <v>Not Significantly Different</v>
      </c>
      <c r="G25">
        <f t="shared" si="1"/>
        <v>1.1000000000000001</v>
      </c>
      <c r="H25">
        <f t="shared" si="2"/>
        <v>6</v>
      </c>
      <c r="I25" t="str">
        <f t="shared" si="3"/>
        <v>+/-</v>
      </c>
      <c r="J25" t="str">
        <f t="shared" si="4"/>
        <v>0.1</v>
      </c>
      <c r="K25" s="1">
        <f t="shared" si="5"/>
        <v>6.0790273556231005E-2</v>
      </c>
      <c r="L25" s="1">
        <f t="shared" si="6"/>
        <v>-0.10000000000000009</v>
      </c>
      <c r="M25" s="1">
        <f t="shared" si="7"/>
        <v>8.5970429323592404E-2</v>
      </c>
      <c r="N25" s="1">
        <f t="shared" si="8"/>
        <v>-1.1631906550518718</v>
      </c>
      <c r="O25" t="s">
        <v>66</v>
      </c>
    </row>
    <row r="26" spans="1:15" x14ac:dyDescent="0.35">
      <c r="A26" s="11">
        <v>16</v>
      </c>
      <c r="B26" s="10" t="s">
        <v>59</v>
      </c>
      <c r="C26" s="9">
        <v>1</v>
      </c>
      <c r="D26" s="8" t="s">
        <v>17</v>
      </c>
      <c r="E26" s="7" t="str">
        <f t="shared" si="0"/>
        <v>Not Significantly Different</v>
      </c>
      <c r="G26">
        <f t="shared" si="1"/>
        <v>1</v>
      </c>
      <c r="H26">
        <f t="shared" si="2"/>
        <v>6</v>
      </c>
      <c r="I26" t="str">
        <f t="shared" si="3"/>
        <v>+/-</v>
      </c>
      <c r="J26" t="str">
        <f t="shared" si="4"/>
        <v>0.1</v>
      </c>
      <c r="K26" s="1">
        <f t="shared" si="5"/>
        <v>6.0790273556231005E-2</v>
      </c>
      <c r="L26" s="1">
        <f t="shared" si="6"/>
        <v>0</v>
      </c>
      <c r="M26" s="1">
        <f t="shared" si="7"/>
        <v>8.5970429323592404E-2</v>
      </c>
      <c r="N26" s="1">
        <f t="shared" si="8"/>
        <v>0</v>
      </c>
      <c r="O26" t="s">
        <v>65</v>
      </c>
    </row>
    <row r="27" spans="1:15" x14ac:dyDescent="0.35">
      <c r="A27" s="11">
        <v>16</v>
      </c>
      <c r="B27" s="10" t="s">
        <v>27</v>
      </c>
      <c r="C27" s="9">
        <v>1</v>
      </c>
      <c r="D27" s="8" t="s">
        <v>17</v>
      </c>
      <c r="E27" s="7" t="str">
        <f t="shared" si="0"/>
        <v>Not Significantly Different</v>
      </c>
      <c r="G27">
        <f t="shared" si="1"/>
        <v>1</v>
      </c>
      <c r="H27">
        <f t="shared" si="2"/>
        <v>6</v>
      </c>
      <c r="I27" t="str">
        <f t="shared" si="3"/>
        <v>+/-</v>
      </c>
      <c r="J27" t="str">
        <f t="shared" si="4"/>
        <v>0.1</v>
      </c>
      <c r="K27" s="1">
        <f t="shared" si="5"/>
        <v>6.0790273556231005E-2</v>
      </c>
      <c r="L27" s="1">
        <f t="shared" si="6"/>
        <v>0</v>
      </c>
      <c r="M27" s="1">
        <f t="shared" si="7"/>
        <v>8.5970429323592404E-2</v>
      </c>
      <c r="N27" s="1">
        <f t="shared" si="8"/>
        <v>0</v>
      </c>
      <c r="O27" t="s">
        <v>63</v>
      </c>
    </row>
    <row r="28" spans="1:15" x14ac:dyDescent="0.35">
      <c r="A28" s="11">
        <v>18</v>
      </c>
      <c r="B28" s="10" t="s">
        <v>60</v>
      </c>
      <c r="C28" s="9">
        <v>0.8</v>
      </c>
      <c r="D28" s="8" t="s">
        <v>17</v>
      </c>
      <c r="E28" s="7" t="str">
        <f t="shared" si="0"/>
        <v>Significantly Different</v>
      </c>
      <c r="G28">
        <f t="shared" si="1"/>
        <v>0.8</v>
      </c>
      <c r="H28">
        <f t="shared" si="2"/>
        <v>6</v>
      </c>
      <c r="I28" t="str">
        <f t="shared" si="3"/>
        <v>+/-</v>
      </c>
      <c r="J28" t="str">
        <f t="shared" si="4"/>
        <v>0.1</v>
      </c>
      <c r="K28" s="1">
        <f t="shared" si="5"/>
        <v>6.0790273556231005E-2</v>
      </c>
      <c r="L28" s="1">
        <f t="shared" si="6"/>
        <v>0.19999999999999996</v>
      </c>
      <c r="M28" s="1">
        <f t="shared" si="7"/>
        <v>8.5970429323592404E-2</v>
      </c>
      <c r="N28" s="1">
        <f t="shared" si="8"/>
        <v>2.3263813101037409</v>
      </c>
      <c r="O28" t="s">
        <v>64</v>
      </c>
    </row>
    <row r="29" spans="1:15" x14ac:dyDescent="0.35">
      <c r="A29" s="11">
        <v>18</v>
      </c>
      <c r="B29" s="10" t="s">
        <v>24</v>
      </c>
      <c r="C29" s="9">
        <v>0.8</v>
      </c>
      <c r="D29" s="8" t="s">
        <v>17</v>
      </c>
      <c r="E29" s="7" t="str">
        <f t="shared" si="0"/>
        <v>Significantly Different</v>
      </c>
      <c r="G29">
        <f t="shared" si="1"/>
        <v>0.8</v>
      </c>
      <c r="H29">
        <f t="shared" si="2"/>
        <v>6</v>
      </c>
      <c r="I29" t="str">
        <f t="shared" si="3"/>
        <v>+/-</v>
      </c>
      <c r="J29" t="str">
        <f t="shared" si="4"/>
        <v>0.1</v>
      </c>
      <c r="K29" s="1">
        <f t="shared" si="5"/>
        <v>6.0790273556231005E-2</v>
      </c>
      <c r="L29" s="1">
        <f t="shared" si="6"/>
        <v>0.19999999999999996</v>
      </c>
      <c r="M29" s="1">
        <f t="shared" si="7"/>
        <v>8.5970429323592404E-2</v>
      </c>
      <c r="N29" s="1">
        <f t="shared" si="8"/>
        <v>2.3263813101037409</v>
      </c>
      <c r="O29" t="s">
        <v>39</v>
      </c>
    </row>
    <row r="30" spans="1:15" x14ac:dyDescent="0.35">
      <c r="A30" s="11">
        <v>20</v>
      </c>
      <c r="B30" s="10" t="s">
        <v>50</v>
      </c>
      <c r="C30" s="9">
        <v>0.7</v>
      </c>
      <c r="D30" s="8" t="s">
        <v>17</v>
      </c>
      <c r="E30" s="7" t="str">
        <f t="shared" si="0"/>
        <v>Significantly Different</v>
      </c>
      <c r="G30">
        <f t="shared" si="1"/>
        <v>0.7</v>
      </c>
      <c r="H30">
        <f t="shared" si="2"/>
        <v>6</v>
      </c>
      <c r="I30" t="str">
        <f t="shared" si="3"/>
        <v>+/-</v>
      </c>
      <c r="J30" t="str">
        <f t="shared" si="4"/>
        <v>0.1</v>
      </c>
      <c r="K30" s="1">
        <f t="shared" si="5"/>
        <v>6.0790273556231005E-2</v>
      </c>
      <c r="L30" s="1">
        <f t="shared" si="6"/>
        <v>0.30000000000000004</v>
      </c>
      <c r="M30" s="1">
        <f t="shared" si="7"/>
        <v>8.5970429323592404E-2</v>
      </c>
      <c r="N30" s="1">
        <f t="shared" si="8"/>
        <v>3.4895719651556125</v>
      </c>
      <c r="O30" t="s">
        <v>62</v>
      </c>
    </row>
    <row r="31" spans="1:15" x14ac:dyDescent="0.35">
      <c r="A31" s="11">
        <v>20</v>
      </c>
      <c r="B31" s="10" t="s">
        <v>63</v>
      </c>
      <c r="C31" s="9">
        <v>0.7</v>
      </c>
      <c r="D31" s="8" t="s">
        <v>17</v>
      </c>
      <c r="E31" s="7" t="str">
        <f t="shared" si="0"/>
        <v>Significantly Different</v>
      </c>
      <c r="G31">
        <f t="shared" si="1"/>
        <v>0.7</v>
      </c>
      <c r="H31">
        <f t="shared" si="2"/>
        <v>6</v>
      </c>
      <c r="I31" t="str">
        <f t="shared" si="3"/>
        <v>+/-</v>
      </c>
      <c r="J31" t="str">
        <f t="shared" si="4"/>
        <v>0.1</v>
      </c>
      <c r="K31" s="1">
        <f t="shared" si="5"/>
        <v>6.0790273556231005E-2</v>
      </c>
      <c r="L31" s="1">
        <f t="shared" si="6"/>
        <v>0.30000000000000004</v>
      </c>
      <c r="M31" s="1">
        <f t="shared" si="7"/>
        <v>8.5970429323592404E-2</v>
      </c>
      <c r="N31" s="1">
        <f t="shared" si="8"/>
        <v>3.4895719651556125</v>
      </c>
      <c r="O31" t="s">
        <v>26</v>
      </c>
    </row>
    <row r="32" spans="1:15" x14ac:dyDescent="0.35">
      <c r="A32" s="11">
        <v>20</v>
      </c>
      <c r="B32" s="10" t="s">
        <v>14</v>
      </c>
      <c r="C32" s="9">
        <v>0.7</v>
      </c>
      <c r="D32" s="8" t="s">
        <v>17</v>
      </c>
      <c r="E32" s="7" t="str">
        <f t="shared" si="0"/>
        <v>Significantly Different</v>
      </c>
      <c r="G32">
        <f t="shared" si="1"/>
        <v>0.7</v>
      </c>
      <c r="H32">
        <f t="shared" si="2"/>
        <v>6</v>
      </c>
      <c r="I32" t="str">
        <f t="shared" si="3"/>
        <v>+/-</v>
      </c>
      <c r="J32" t="str">
        <f t="shared" si="4"/>
        <v>0.1</v>
      </c>
      <c r="K32" s="1">
        <f t="shared" si="5"/>
        <v>6.0790273556231005E-2</v>
      </c>
      <c r="L32" s="1">
        <f t="shared" si="6"/>
        <v>0.30000000000000004</v>
      </c>
      <c r="M32" s="1">
        <f t="shared" si="7"/>
        <v>8.5970429323592404E-2</v>
      </c>
      <c r="N32" s="1">
        <f t="shared" si="8"/>
        <v>3.4895719651556125</v>
      </c>
      <c r="O32" t="s">
        <v>56</v>
      </c>
    </row>
    <row r="33" spans="1:15" x14ac:dyDescent="0.35">
      <c r="A33" s="11">
        <v>23</v>
      </c>
      <c r="B33" s="10" t="s">
        <v>58</v>
      </c>
      <c r="C33" s="9">
        <v>0.6</v>
      </c>
      <c r="D33" s="8" t="s">
        <v>17</v>
      </c>
      <c r="E33" s="7" t="str">
        <f t="shared" si="0"/>
        <v>Significantly Different</v>
      </c>
      <c r="G33">
        <f t="shared" si="1"/>
        <v>0.6</v>
      </c>
      <c r="H33">
        <f t="shared" si="2"/>
        <v>6</v>
      </c>
      <c r="I33" t="str">
        <f t="shared" si="3"/>
        <v>+/-</v>
      </c>
      <c r="J33" t="str">
        <f t="shared" si="4"/>
        <v>0.1</v>
      </c>
      <c r="K33" s="1">
        <f t="shared" si="5"/>
        <v>6.0790273556231005E-2</v>
      </c>
      <c r="L33" s="1">
        <f t="shared" si="6"/>
        <v>0.4</v>
      </c>
      <c r="M33" s="1">
        <f t="shared" si="7"/>
        <v>8.5970429323592404E-2</v>
      </c>
      <c r="N33" s="1">
        <f t="shared" si="8"/>
        <v>4.6527626202074828</v>
      </c>
      <c r="O33" t="s">
        <v>61</v>
      </c>
    </row>
    <row r="34" spans="1:15" x14ac:dyDescent="0.35">
      <c r="A34" s="11">
        <v>23</v>
      </c>
      <c r="B34" s="10" t="s">
        <v>33</v>
      </c>
      <c r="C34" s="9">
        <v>0.6</v>
      </c>
      <c r="D34" s="8" t="s">
        <v>17</v>
      </c>
      <c r="E34" s="7" t="str">
        <f t="shared" si="0"/>
        <v>Significantly Different</v>
      </c>
      <c r="G34">
        <f t="shared" si="1"/>
        <v>0.6</v>
      </c>
      <c r="H34">
        <f t="shared" si="2"/>
        <v>6</v>
      </c>
      <c r="I34" t="str">
        <f t="shared" si="3"/>
        <v>+/-</v>
      </c>
      <c r="J34" t="str">
        <f t="shared" si="4"/>
        <v>0.1</v>
      </c>
      <c r="K34" s="1">
        <f t="shared" si="5"/>
        <v>6.0790273556231005E-2</v>
      </c>
      <c r="L34" s="1">
        <f t="shared" si="6"/>
        <v>0.4</v>
      </c>
      <c r="M34" s="1">
        <f t="shared" si="7"/>
        <v>8.5970429323592404E-2</v>
      </c>
      <c r="N34" s="1">
        <f t="shared" si="8"/>
        <v>4.6527626202074828</v>
      </c>
      <c r="O34" t="s">
        <v>60</v>
      </c>
    </row>
    <row r="35" spans="1:15" x14ac:dyDescent="0.35">
      <c r="A35" s="11">
        <v>25</v>
      </c>
      <c r="B35" s="10" t="s">
        <v>51</v>
      </c>
      <c r="C35" s="9">
        <v>0.5</v>
      </c>
      <c r="D35" s="8" t="s">
        <v>17</v>
      </c>
      <c r="E35" s="7" t="str">
        <f t="shared" si="0"/>
        <v>Significantly Different</v>
      </c>
      <c r="G35">
        <f t="shared" si="1"/>
        <v>0.5</v>
      </c>
      <c r="H35">
        <f t="shared" si="2"/>
        <v>6</v>
      </c>
      <c r="I35" t="str">
        <f t="shared" si="3"/>
        <v>+/-</v>
      </c>
      <c r="J35" t="str">
        <f t="shared" si="4"/>
        <v>0.1</v>
      </c>
      <c r="K35" s="1">
        <f t="shared" si="5"/>
        <v>6.0790273556231005E-2</v>
      </c>
      <c r="L35" s="1">
        <f t="shared" si="6"/>
        <v>0.5</v>
      </c>
      <c r="M35" s="1">
        <f t="shared" si="7"/>
        <v>8.5970429323592404E-2</v>
      </c>
      <c r="N35" s="1">
        <f t="shared" si="8"/>
        <v>5.8159532752593535</v>
      </c>
      <c r="O35" t="s">
        <v>35</v>
      </c>
    </row>
    <row r="36" spans="1:15" x14ac:dyDescent="0.35">
      <c r="A36" s="11">
        <v>25</v>
      </c>
      <c r="B36" s="10" t="s">
        <v>29</v>
      </c>
      <c r="C36" s="9">
        <v>0.5</v>
      </c>
      <c r="D36" s="8" t="s">
        <v>17</v>
      </c>
      <c r="E36" s="7" t="str">
        <f t="shared" si="0"/>
        <v>Significantly Different</v>
      </c>
      <c r="G36">
        <f t="shared" si="1"/>
        <v>0.5</v>
      </c>
      <c r="H36">
        <f t="shared" si="2"/>
        <v>6</v>
      </c>
      <c r="I36" t="str">
        <f t="shared" si="3"/>
        <v>+/-</v>
      </c>
      <c r="J36" t="str">
        <f t="shared" si="4"/>
        <v>0.1</v>
      </c>
      <c r="K36" s="1">
        <f t="shared" si="5"/>
        <v>6.0790273556231005E-2</v>
      </c>
      <c r="L36" s="1">
        <f t="shared" si="6"/>
        <v>0.5</v>
      </c>
      <c r="M36" s="1">
        <f t="shared" si="7"/>
        <v>8.5970429323592404E-2</v>
      </c>
      <c r="N36" s="1">
        <f t="shared" si="8"/>
        <v>5.8159532752593535</v>
      </c>
      <c r="O36" t="s">
        <v>57</v>
      </c>
    </row>
    <row r="37" spans="1:15" x14ac:dyDescent="0.35">
      <c r="A37" s="11">
        <v>25</v>
      </c>
      <c r="B37" s="10" t="s">
        <v>65</v>
      </c>
      <c r="C37" s="9">
        <v>0.5</v>
      </c>
      <c r="D37" s="8" t="s">
        <v>17</v>
      </c>
      <c r="E37" s="7" t="str">
        <f t="shared" si="0"/>
        <v>Significantly Different</v>
      </c>
      <c r="G37">
        <f t="shared" si="1"/>
        <v>0.5</v>
      </c>
      <c r="H37">
        <f t="shared" si="2"/>
        <v>6</v>
      </c>
      <c r="I37" t="str">
        <f t="shared" si="3"/>
        <v>+/-</v>
      </c>
      <c r="J37" t="str">
        <f t="shared" si="4"/>
        <v>0.1</v>
      </c>
      <c r="K37" s="1">
        <f t="shared" si="5"/>
        <v>6.0790273556231005E-2</v>
      </c>
      <c r="L37" s="1">
        <f t="shared" si="6"/>
        <v>0.5</v>
      </c>
      <c r="M37" s="1">
        <f t="shared" si="7"/>
        <v>8.5970429323592404E-2</v>
      </c>
      <c r="N37" s="1">
        <f t="shared" si="8"/>
        <v>5.8159532752593535</v>
      </c>
      <c r="O37" t="s">
        <v>55</v>
      </c>
    </row>
    <row r="38" spans="1:15" x14ac:dyDescent="0.35">
      <c r="A38" s="11">
        <v>25</v>
      </c>
      <c r="B38" s="10" t="s">
        <v>39</v>
      </c>
      <c r="C38" s="9">
        <v>0.5</v>
      </c>
      <c r="D38" s="8" t="s">
        <v>17</v>
      </c>
      <c r="E38" s="7" t="str">
        <f t="shared" si="0"/>
        <v>Significantly Different</v>
      </c>
      <c r="G38">
        <f t="shared" si="1"/>
        <v>0.5</v>
      </c>
      <c r="H38">
        <f t="shared" si="2"/>
        <v>6</v>
      </c>
      <c r="I38" t="str">
        <f t="shared" si="3"/>
        <v>+/-</v>
      </c>
      <c r="J38" t="str">
        <f t="shared" si="4"/>
        <v>0.1</v>
      </c>
      <c r="K38" s="1">
        <f t="shared" si="5"/>
        <v>6.0790273556231005E-2</v>
      </c>
      <c r="L38" s="1">
        <f t="shared" si="6"/>
        <v>0.5</v>
      </c>
      <c r="M38" s="1">
        <f t="shared" si="7"/>
        <v>8.5970429323592404E-2</v>
      </c>
      <c r="N38" s="1">
        <f t="shared" si="8"/>
        <v>5.8159532752593535</v>
      </c>
      <c r="O38" t="s">
        <v>54</v>
      </c>
    </row>
    <row r="39" spans="1:15" x14ac:dyDescent="0.35">
      <c r="A39" s="11">
        <v>25</v>
      </c>
      <c r="B39" s="10" t="s">
        <v>61</v>
      </c>
      <c r="C39" s="9">
        <v>0.5</v>
      </c>
      <c r="D39" s="8" t="s">
        <v>17</v>
      </c>
      <c r="E39" s="7" t="str">
        <f t="shared" si="0"/>
        <v>Significantly Different</v>
      </c>
      <c r="G39">
        <f t="shared" si="1"/>
        <v>0.5</v>
      </c>
      <c r="H39">
        <f t="shared" si="2"/>
        <v>6</v>
      </c>
      <c r="I39" t="str">
        <f t="shared" si="3"/>
        <v>+/-</v>
      </c>
      <c r="J39" t="str">
        <f t="shared" si="4"/>
        <v>0.1</v>
      </c>
      <c r="K39" s="1">
        <f t="shared" si="5"/>
        <v>6.0790273556231005E-2</v>
      </c>
      <c r="L39" s="1">
        <f t="shared" si="6"/>
        <v>0.5</v>
      </c>
      <c r="M39" s="1">
        <f t="shared" si="7"/>
        <v>8.5970429323592404E-2</v>
      </c>
      <c r="N39" s="1">
        <f t="shared" si="8"/>
        <v>5.8159532752593535</v>
      </c>
      <c r="O39" t="s">
        <v>28</v>
      </c>
    </row>
    <row r="40" spans="1:15" x14ac:dyDescent="0.35">
      <c r="A40" s="11">
        <v>25</v>
      </c>
      <c r="B40" s="10" t="s">
        <v>35</v>
      </c>
      <c r="C40" s="9">
        <v>0.5</v>
      </c>
      <c r="D40" s="8" t="s">
        <v>17</v>
      </c>
      <c r="E40" s="7" t="str">
        <f t="shared" si="0"/>
        <v>Significantly Different</v>
      </c>
      <c r="G40">
        <f t="shared" si="1"/>
        <v>0.5</v>
      </c>
      <c r="H40">
        <f t="shared" si="2"/>
        <v>6</v>
      </c>
      <c r="I40" t="str">
        <f t="shared" si="3"/>
        <v>+/-</v>
      </c>
      <c r="J40" t="str">
        <f t="shared" si="4"/>
        <v>0.1</v>
      </c>
      <c r="K40" s="1">
        <f t="shared" si="5"/>
        <v>6.0790273556231005E-2</v>
      </c>
      <c r="L40" s="1">
        <f t="shared" si="6"/>
        <v>0.5</v>
      </c>
      <c r="M40" s="1">
        <f t="shared" si="7"/>
        <v>8.5970429323592404E-2</v>
      </c>
      <c r="N40" s="1">
        <f t="shared" si="8"/>
        <v>5.8159532752593535</v>
      </c>
      <c r="O40" t="s">
        <v>52</v>
      </c>
    </row>
    <row r="41" spans="1:15" x14ac:dyDescent="0.35">
      <c r="A41" s="11">
        <v>31</v>
      </c>
      <c r="B41" s="10" t="s">
        <v>26</v>
      </c>
      <c r="C41" s="9">
        <v>0.4</v>
      </c>
      <c r="D41" s="8" t="s">
        <v>17</v>
      </c>
      <c r="E41" s="7" t="str">
        <f t="shared" si="0"/>
        <v>Significantly Different</v>
      </c>
      <c r="G41">
        <f t="shared" si="1"/>
        <v>0.4</v>
      </c>
      <c r="H41">
        <f t="shared" si="2"/>
        <v>6</v>
      </c>
      <c r="I41" t="str">
        <f t="shared" si="3"/>
        <v>+/-</v>
      </c>
      <c r="J41" t="str">
        <f t="shared" si="4"/>
        <v>0.1</v>
      </c>
      <c r="K41" s="1">
        <f t="shared" si="5"/>
        <v>6.0790273556231005E-2</v>
      </c>
      <c r="L41" s="1">
        <f t="shared" si="6"/>
        <v>0.6</v>
      </c>
      <c r="M41" s="1">
        <f t="shared" si="7"/>
        <v>8.5970429323592404E-2</v>
      </c>
      <c r="N41" s="1">
        <f t="shared" si="8"/>
        <v>6.9791439303112242</v>
      </c>
      <c r="O41" t="s">
        <v>31</v>
      </c>
    </row>
    <row r="42" spans="1:15" x14ac:dyDescent="0.35">
      <c r="A42" s="11">
        <v>31</v>
      </c>
      <c r="B42" s="10" t="s">
        <v>57</v>
      </c>
      <c r="C42" s="9">
        <v>0.4</v>
      </c>
      <c r="D42" s="8" t="s">
        <v>17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0.4</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0.6</v>
      </c>
      <c r="M42" s="1">
        <f t="shared" ref="M42:M62" si="16">IF(AND(ISNUMBER(K42),ISNUMBER($I$7)),SQRT(K42^2+($I$7)^2),"N/A")</f>
        <v>8.5970429323592404E-2</v>
      </c>
      <c r="N42" s="1">
        <f t="shared" ref="N42:N73" si="17">IF(AND(ISNUMBER(L42),ISNUMBER(M42),M42&lt;&gt;0),L42/M42,"NA")</f>
        <v>6.9791439303112242</v>
      </c>
      <c r="O42" t="s">
        <v>21</v>
      </c>
    </row>
    <row r="43" spans="1:15" x14ac:dyDescent="0.35">
      <c r="A43" s="11">
        <v>31</v>
      </c>
      <c r="B43" s="10" t="s">
        <v>31</v>
      </c>
      <c r="C43" s="9">
        <v>0.4</v>
      </c>
      <c r="D43" s="8" t="s">
        <v>17</v>
      </c>
      <c r="E43" s="7" t="str">
        <f t="shared" si="9"/>
        <v>Significantly Different</v>
      </c>
      <c r="G43">
        <f t="shared" si="10"/>
        <v>0.4</v>
      </c>
      <c r="H43">
        <f t="shared" si="11"/>
        <v>6</v>
      </c>
      <c r="I43" t="str">
        <f t="shared" si="12"/>
        <v>+/-</v>
      </c>
      <c r="J43" t="str">
        <f t="shared" si="13"/>
        <v>0.1</v>
      </c>
      <c r="K43" s="1">
        <f t="shared" si="14"/>
        <v>6.0790273556231005E-2</v>
      </c>
      <c r="L43" s="1">
        <f t="shared" si="15"/>
        <v>0.6</v>
      </c>
      <c r="M43" s="1">
        <f t="shared" si="16"/>
        <v>8.5970429323592404E-2</v>
      </c>
      <c r="N43" s="1">
        <f t="shared" si="17"/>
        <v>6.9791439303112242</v>
      </c>
      <c r="O43" t="s">
        <v>33</v>
      </c>
    </row>
    <row r="44" spans="1:15" x14ac:dyDescent="0.35">
      <c r="A44" s="11">
        <v>31</v>
      </c>
      <c r="B44" s="10" t="s">
        <v>34</v>
      </c>
      <c r="C44" s="9">
        <v>0.4</v>
      </c>
      <c r="D44" s="8" t="s">
        <v>17</v>
      </c>
      <c r="E44" s="7" t="str">
        <f t="shared" si="9"/>
        <v>Significantly Different</v>
      </c>
      <c r="G44">
        <f t="shared" si="10"/>
        <v>0.4</v>
      </c>
      <c r="H44">
        <f t="shared" si="11"/>
        <v>6</v>
      </c>
      <c r="I44" t="str">
        <f t="shared" si="12"/>
        <v>+/-</v>
      </c>
      <c r="J44" t="str">
        <f t="shared" si="13"/>
        <v>0.1</v>
      </c>
      <c r="K44" s="1">
        <f t="shared" si="14"/>
        <v>6.0790273556231005E-2</v>
      </c>
      <c r="L44" s="1">
        <f t="shared" si="15"/>
        <v>0.6</v>
      </c>
      <c r="M44" s="1">
        <f t="shared" si="16"/>
        <v>8.5970429323592404E-2</v>
      </c>
      <c r="N44" s="1">
        <f t="shared" si="17"/>
        <v>6.9791439303112242</v>
      </c>
      <c r="O44" t="s">
        <v>49</v>
      </c>
    </row>
    <row r="45" spans="1:15" x14ac:dyDescent="0.35">
      <c r="A45" s="11">
        <v>31</v>
      </c>
      <c r="B45" s="10" t="s">
        <v>22</v>
      </c>
      <c r="C45" s="9">
        <v>0.4</v>
      </c>
      <c r="D45" s="8" t="s">
        <v>17</v>
      </c>
      <c r="E45" s="7" t="str">
        <f t="shared" si="9"/>
        <v>Significantly Different</v>
      </c>
      <c r="G45">
        <f t="shared" si="10"/>
        <v>0.4</v>
      </c>
      <c r="H45">
        <f t="shared" si="11"/>
        <v>6</v>
      </c>
      <c r="I45" t="str">
        <f t="shared" si="12"/>
        <v>+/-</v>
      </c>
      <c r="J45" t="str">
        <f t="shared" si="13"/>
        <v>0.1</v>
      </c>
      <c r="K45" s="1">
        <f t="shared" si="14"/>
        <v>6.0790273556231005E-2</v>
      </c>
      <c r="L45" s="1">
        <f t="shared" si="15"/>
        <v>0.6</v>
      </c>
      <c r="M45" s="1">
        <f t="shared" si="16"/>
        <v>8.5970429323592404E-2</v>
      </c>
      <c r="N45" s="1">
        <f t="shared" si="17"/>
        <v>6.9791439303112242</v>
      </c>
      <c r="O45" t="s">
        <v>46</v>
      </c>
    </row>
    <row r="46" spans="1:15" x14ac:dyDescent="0.35">
      <c r="A46" s="11">
        <v>36</v>
      </c>
      <c r="B46" s="10" t="s">
        <v>53</v>
      </c>
      <c r="C46" s="9">
        <v>0.3</v>
      </c>
      <c r="D46" s="8" t="s">
        <v>17</v>
      </c>
      <c r="E46" s="7" t="str">
        <f t="shared" si="9"/>
        <v>Significantly Different</v>
      </c>
      <c r="G46">
        <f t="shared" si="10"/>
        <v>0.3</v>
      </c>
      <c r="H46">
        <f t="shared" si="11"/>
        <v>6</v>
      </c>
      <c r="I46" t="str">
        <f t="shared" si="12"/>
        <v>+/-</v>
      </c>
      <c r="J46" t="str">
        <f t="shared" si="13"/>
        <v>0.1</v>
      </c>
      <c r="K46" s="1">
        <f t="shared" si="14"/>
        <v>6.0790273556231005E-2</v>
      </c>
      <c r="L46" s="1">
        <f t="shared" si="15"/>
        <v>0.7</v>
      </c>
      <c r="M46" s="1">
        <f t="shared" si="16"/>
        <v>8.5970429323592404E-2</v>
      </c>
      <c r="N46" s="1">
        <f t="shared" si="17"/>
        <v>8.1423345853630948</v>
      </c>
      <c r="O46" t="s">
        <v>45</v>
      </c>
    </row>
    <row r="47" spans="1:15" x14ac:dyDescent="0.35">
      <c r="A47" s="11">
        <v>36</v>
      </c>
      <c r="B47" s="10" t="s">
        <v>48</v>
      </c>
      <c r="C47" s="9">
        <v>0.3</v>
      </c>
      <c r="D47" s="8" t="s">
        <v>17</v>
      </c>
      <c r="E47" s="7" t="str">
        <f t="shared" si="9"/>
        <v>Significantly Different</v>
      </c>
      <c r="G47">
        <f t="shared" si="10"/>
        <v>0.3</v>
      </c>
      <c r="H47">
        <f t="shared" si="11"/>
        <v>6</v>
      </c>
      <c r="I47" t="str">
        <f t="shared" si="12"/>
        <v>+/-</v>
      </c>
      <c r="J47" t="str">
        <f t="shared" si="13"/>
        <v>0.1</v>
      </c>
      <c r="K47" s="1">
        <f t="shared" si="14"/>
        <v>6.0790273556231005E-2</v>
      </c>
      <c r="L47" s="1">
        <f t="shared" si="15"/>
        <v>0.7</v>
      </c>
      <c r="M47" s="1">
        <f t="shared" si="16"/>
        <v>8.5970429323592404E-2</v>
      </c>
      <c r="N47" s="1">
        <f t="shared" si="17"/>
        <v>8.1423345853630948</v>
      </c>
      <c r="O47" t="s">
        <v>43</v>
      </c>
    </row>
    <row r="48" spans="1:15" x14ac:dyDescent="0.35">
      <c r="A48" s="11">
        <v>36</v>
      </c>
      <c r="B48" s="10" t="s">
        <v>37</v>
      </c>
      <c r="C48" s="9">
        <v>0.3</v>
      </c>
      <c r="D48" s="8" t="s">
        <v>17</v>
      </c>
      <c r="E48" s="7" t="str">
        <f t="shared" si="9"/>
        <v>Significantly Different</v>
      </c>
      <c r="G48">
        <f t="shared" si="10"/>
        <v>0.3</v>
      </c>
      <c r="H48">
        <f t="shared" si="11"/>
        <v>6</v>
      </c>
      <c r="I48" t="str">
        <f t="shared" si="12"/>
        <v>+/-</v>
      </c>
      <c r="J48" t="str">
        <f t="shared" si="13"/>
        <v>0.1</v>
      </c>
      <c r="K48" s="1">
        <f t="shared" si="14"/>
        <v>6.0790273556231005E-2</v>
      </c>
      <c r="L48" s="1">
        <f t="shared" si="15"/>
        <v>0.7</v>
      </c>
      <c r="M48" s="1">
        <f t="shared" si="16"/>
        <v>8.5970429323592404E-2</v>
      </c>
      <c r="N48" s="1">
        <f t="shared" si="17"/>
        <v>8.1423345853630948</v>
      </c>
      <c r="O48" t="s">
        <v>40</v>
      </c>
    </row>
    <row r="49" spans="1:15" x14ac:dyDescent="0.35">
      <c r="A49" s="11">
        <v>36</v>
      </c>
      <c r="B49" s="10" t="s">
        <v>13</v>
      </c>
      <c r="C49" s="9">
        <v>0.3</v>
      </c>
      <c r="D49" s="8" t="s">
        <v>17</v>
      </c>
      <c r="E49" s="7" t="str">
        <f t="shared" si="9"/>
        <v>Significantly Different</v>
      </c>
      <c r="G49">
        <f t="shared" si="10"/>
        <v>0.3</v>
      </c>
      <c r="H49">
        <f t="shared" si="11"/>
        <v>6</v>
      </c>
      <c r="I49" t="str">
        <f t="shared" si="12"/>
        <v>+/-</v>
      </c>
      <c r="J49" t="str">
        <f t="shared" si="13"/>
        <v>0.1</v>
      </c>
      <c r="K49" s="1">
        <f t="shared" si="14"/>
        <v>6.0790273556231005E-2</v>
      </c>
      <c r="L49" s="1">
        <f t="shared" si="15"/>
        <v>0.7</v>
      </c>
      <c r="M49" s="1">
        <f t="shared" si="16"/>
        <v>8.5970429323592404E-2</v>
      </c>
      <c r="N49" s="1">
        <f t="shared" si="17"/>
        <v>8.1423345853630948</v>
      </c>
      <c r="O49" t="s">
        <v>38</v>
      </c>
    </row>
    <row r="50" spans="1:15" x14ac:dyDescent="0.35">
      <c r="A50" s="11">
        <v>36</v>
      </c>
      <c r="B50" s="10" t="s">
        <v>66</v>
      </c>
      <c r="C50" s="9">
        <v>0.3</v>
      </c>
      <c r="D50" s="8" t="s">
        <v>17</v>
      </c>
      <c r="E50" s="7" t="str">
        <f t="shared" si="9"/>
        <v>Significantly Different</v>
      </c>
      <c r="G50">
        <f t="shared" si="10"/>
        <v>0.3</v>
      </c>
      <c r="H50">
        <f t="shared" si="11"/>
        <v>6</v>
      </c>
      <c r="I50" t="str">
        <f t="shared" si="12"/>
        <v>+/-</v>
      </c>
      <c r="J50" t="str">
        <f t="shared" si="13"/>
        <v>0.1</v>
      </c>
      <c r="K50" s="1">
        <f t="shared" si="14"/>
        <v>6.0790273556231005E-2</v>
      </c>
      <c r="L50" s="1">
        <f t="shared" si="15"/>
        <v>0.7</v>
      </c>
      <c r="M50" s="1">
        <f t="shared" si="16"/>
        <v>8.5970429323592404E-2</v>
      </c>
      <c r="N50" s="1">
        <f t="shared" si="17"/>
        <v>8.1423345853630948</v>
      </c>
      <c r="O50" t="s">
        <v>36</v>
      </c>
    </row>
    <row r="51" spans="1:15" x14ac:dyDescent="0.35">
      <c r="A51" s="11">
        <v>36</v>
      </c>
      <c r="B51" s="10" t="s">
        <v>62</v>
      </c>
      <c r="C51" s="9">
        <v>0.3</v>
      </c>
      <c r="D51" s="8" t="s">
        <v>17</v>
      </c>
      <c r="E51" s="7" t="str">
        <f t="shared" si="9"/>
        <v>Significantly Different</v>
      </c>
      <c r="G51">
        <f t="shared" si="10"/>
        <v>0.3</v>
      </c>
      <c r="H51">
        <f t="shared" si="11"/>
        <v>6</v>
      </c>
      <c r="I51" t="str">
        <f t="shared" si="12"/>
        <v>+/-</v>
      </c>
      <c r="J51" t="str">
        <f t="shared" si="13"/>
        <v>0.1</v>
      </c>
      <c r="K51" s="1">
        <f t="shared" si="14"/>
        <v>6.0790273556231005E-2</v>
      </c>
      <c r="L51" s="1">
        <f t="shared" si="15"/>
        <v>0.7</v>
      </c>
      <c r="M51" s="1">
        <f t="shared" si="16"/>
        <v>8.5970429323592404E-2</v>
      </c>
      <c r="N51" s="1">
        <f t="shared" si="17"/>
        <v>8.1423345853630948</v>
      </c>
      <c r="O51" t="s">
        <v>34</v>
      </c>
    </row>
    <row r="52" spans="1:15" x14ac:dyDescent="0.35">
      <c r="A52" s="11">
        <v>36</v>
      </c>
      <c r="B52" s="10" t="s">
        <v>36</v>
      </c>
      <c r="C52" s="9">
        <v>0.3</v>
      </c>
      <c r="D52" s="8" t="s">
        <v>17</v>
      </c>
      <c r="E52" s="7" t="str">
        <f t="shared" si="9"/>
        <v>Significantly Different</v>
      </c>
      <c r="G52">
        <f t="shared" si="10"/>
        <v>0.3</v>
      </c>
      <c r="H52">
        <f t="shared" si="11"/>
        <v>6</v>
      </c>
      <c r="I52" t="str">
        <f t="shared" si="12"/>
        <v>+/-</v>
      </c>
      <c r="J52" t="str">
        <f t="shared" si="13"/>
        <v>0.1</v>
      </c>
      <c r="K52" s="1">
        <f t="shared" si="14"/>
        <v>6.0790273556231005E-2</v>
      </c>
      <c r="L52" s="1">
        <f t="shared" si="15"/>
        <v>0.7</v>
      </c>
      <c r="M52" s="1">
        <f t="shared" si="16"/>
        <v>8.5970429323592404E-2</v>
      </c>
      <c r="N52" s="1">
        <f t="shared" si="17"/>
        <v>8.1423345853630948</v>
      </c>
      <c r="O52" t="s">
        <v>32</v>
      </c>
    </row>
    <row r="53" spans="1:15" x14ac:dyDescent="0.35">
      <c r="A53" s="11">
        <v>36</v>
      </c>
      <c r="B53" s="10" t="s">
        <v>30</v>
      </c>
      <c r="C53" s="9">
        <v>0.3</v>
      </c>
      <c r="D53" s="8" t="s">
        <v>17</v>
      </c>
      <c r="E53" s="7" t="str">
        <f t="shared" si="9"/>
        <v>Significantly Different</v>
      </c>
      <c r="G53">
        <f t="shared" si="10"/>
        <v>0.3</v>
      </c>
      <c r="H53">
        <f t="shared" si="11"/>
        <v>6</v>
      </c>
      <c r="I53" t="str">
        <f t="shared" si="12"/>
        <v>+/-</v>
      </c>
      <c r="J53" t="str">
        <f t="shared" si="13"/>
        <v>0.1</v>
      </c>
      <c r="K53" s="1">
        <f t="shared" si="14"/>
        <v>6.0790273556231005E-2</v>
      </c>
      <c r="L53" s="1">
        <f t="shared" si="15"/>
        <v>0.7</v>
      </c>
      <c r="M53" s="1">
        <f t="shared" si="16"/>
        <v>8.5970429323592404E-2</v>
      </c>
      <c r="N53" s="1">
        <f t="shared" si="17"/>
        <v>8.1423345853630948</v>
      </c>
      <c r="O53" t="s">
        <v>30</v>
      </c>
    </row>
    <row r="54" spans="1:15" x14ac:dyDescent="0.35">
      <c r="A54" s="11">
        <v>44</v>
      </c>
      <c r="B54" s="10" t="s">
        <v>15</v>
      </c>
      <c r="C54" s="9">
        <v>0.2</v>
      </c>
      <c r="D54" s="8" t="s">
        <v>17</v>
      </c>
      <c r="E54" s="7" t="str">
        <f t="shared" si="9"/>
        <v>Significantly Different</v>
      </c>
      <c r="G54">
        <f t="shared" si="10"/>
        <v>0.2</v>
      </c>
      <c r="H54">
        <f t="shared" si="11"/>
        <v>6</v>
      </c>
      <c r="I54" t="str">
        <f t="shared" si="12"/>
        <v>+/-</v>
      </c>
      <c r="J54" t="str">
        <f t="shared" si="13"/>
        <v>0.1</v>
      </c>
      <c r="K54" s="1">
        <f t="shared" si="14"/>
        <v>6.0790273556231005E-2</v>
      </c>
      <c r="L54" s="1">
        <f t="shared" si="15"/>
        <v>0.8</v>
      </c>
      <c r="M54" s="1">
        <f t="shared" si="16"/>
        <v>8.5970429323592404E-2</v>
      </c>
      <c r="N54" s="1">
        <f t="shared" si="17"/>
        <v>9.3055252404149655</v>
      </c>
      <c r="O54" t="s">
        <v>24</v>
      </c>
    </row>
    <row r="55" spans="1:15" x14ac:dyDescent="0.35">
      <c r="A55" s="11">
        <v>44</v>
      </c>
      <c r="B55" s="10" t="s">
        <v>64</v>
      </c>
      <c r="C55" s="9">
        <v>0.2</v>
      </c>
      <c r="D55" s="8" t="s">
        <v>17</v>
      </c>
      <c r="E55" s="7" t="str">
        <f t="shared" si="9"/>
        <v>Significantly Different</v>
      </c>
      <c r="G55">
        <f t="shared" si="10"/>
        <v>0.2</v>
      </c>
      <c r="H55">
        <f t="shared" si="11"/>
        <v>6</v>
      </c>
      <c r="I55" t="str">
        <f t="shared" si="12"/>
        <v>+/-</v>
      </c>
      <c r="J55" t="str">
        <f t="shared" si="13"/>
        <v>0.1</v>
      </c>
      <c r="K55" s="1">
        <f t="shared" si="14"/>
        <v>6.0790273556231005E-2</v>
      </c>
      <c r="L55" s="1">
        <f t="shared" si="15"/>
        <v>0.8</v>
      </c>
      <c r="M55" s="1">
        <f t="shared" si="16"/>
        <v>8.5970429323592404E-2</v>
      </c>
      <c r="N55" s="1">
        <f t="shared" si="17"/>
        <v>9.3055252404149655</v>
      </c>
      <c r="O55" t="s">
        <v>27</v>
      </c>
    </row>
    <row r="56" spans="1:15" x14ac:dyDescent="0.35">
      <c r="A56" s="11">
        <v>44</v>
      </c>
      <c r="B56" s="10" t="s">
        <v>56</v>
      </c>
      <c r="C56" s="9">
        <v>0.2</v>
      </c>
      <c r="D56" s="8" t="s">
        <v>17</v>
      </c>
      <c r="E56" s="7" t="str">
        <f t="shared" si="9"/>
        <v>Significantly Different</v>
      </c>
      <c r="G56">
        <f t="shared" si="10"/>
        <v>0.2</v>
      </c>
      <c r="H56">
        <f t="shared" si="11"/>
        <v>6</v>
      </c>
      <c r="I56" t="str">
        <f t="shared" si="12"/>
        <v>+/-</v>
      </c>
      <c r="J56" t="str">
        <f t="shared" si="13"/>
        <v>0.1</v>
      </c>
      <c r="K56" s="1">
        <f t="shared" si="14"/>
        <v>6.0790273556231005E-2</v>
      </c>
      <c r="L56" s="1">
        <f t="shared" si="15"/>
        <v>0.8</v>
      </c>
      <c r="M56" s="1">
        <f t="shared" si="16"/>
        <v>8.5970429323592404E-2</v>
      </c>
      <c r="N56" s="1">
        <f t="shared" si="17"/>
        <v>9.3055252404149655</v>
      </c>
      <c r="O56" t="s">
        <v>25</v>
      </c>
    </row>
    <row r="57" spans="1:15" x14ac:dyDescent="0.35">
      <c r="A57" s="11">
        <v>44</v>
      </c>
      <c r="B57" s="10" t="s">
        <v>45</v>
      </c>
      <c r="C57" s="9">
        <v>0.2</v>
      </c>
      <c r="D57" s="8" t="s">
        <v>17</v>
      </c>
      <c r="E57" s="7" t="str">
        <f t="shared" si="9"/>
        <v>Significantly Different</v>
      </c>
      <c r="G57">
        <f t="shared" si="10"/>
        <v>0.2</v>
      </c>
      <c r="H57">
        <f t="shared" si="11"/>
        <v>6</v>
      </c>
      <c r="I57" t="str">
        <f t="shared" si="12"/>
        <v>+/-</v>
      </c>
      <c r="J57" t="str">
        <f t="shared" si="13"/>
        <v>0.1</v>
      </c>
      <c r="K57" s="1">
        <f t="shared" si="14"/>
        <v>6.0790273556231005E-2</v>
      </c>
      <c r="L57" s="1">
        <f t="shared" si="15"/>
        <v>0.8</v>
      </c>
      <c r="M57" s="1">
        <f t="shared" si="16"/>
        <v>8.5970429323592404E-2</v>
      </c>
      <c r="N57" s="1">
        <f t="shared" si="17"/>
        <v>9.3055252404149655</v>
      </c>
      <c r="O57" t="s">
        <v>22</v>
      </c>
    </row>
    <row r="58" spans="1:15" x14ac:dyDescent="0.35">
      <c r="A58" s="11">
        <v>44</v>
      </c>
      <c r="B58" s="10" t="s">
        <v>38</v>
      </c>
      <c r="C58" s="9">
        <v>0.2</v>
      </c>
      <c r="D58" s="8" t="s">
        <v>17</v>
      </c>
      <c r="E58" s="7" t="str">
        <f t="shared" si="9"/>
        <v>Significantly Different</v>
      </c>
      <c r="G58">
        <f t="shared" si="10"/>
        <v>0.2</v>
      </c>
      <c r="H58">
        <f t="shared" si="11"/>
        <v>6</v>
      </c>
      <c r="I58" t="str">
        <f t="shared" si="12"/>
        <v>+/-</v>
      </c>
      <c r="J58" t="str">
        <f t="shared" si="13"/>
        <v>0.1</v>
      </c>
      <c r="K58" s="1">
        <f t="shared" si="14"/>
        <v>6.0790273556231005E-2</v>
      </c>
      <c r="L58" s="1">
        <f t="shared" si="15"/>
        <v>0.8</v>
      </c>
      <c r="M58" s="1">
        <f t="shared" si="16"/>
        <v>8.5970429323592404E-2</v>
      </c>
      <c r="N58" s="1">
        <f t="shared" si="17"/>
        <v>9.3055252404149655</v>
      </c>
      <c r="O58" t="s">
        <v>19</v>
      </c>
    </row>
    <row r="59" spans="1:15" x14ac:dyDescent="0.35">
      <c r="A59" s="11">
        <v>44</v>
      </c>
      <c r="B59" s="10" t="s">
        <v>25</v>
      </c>
      <c r="C59" s="9">
        <v>0.2</v>
      </c>
      <c r="D59" s="8" t="s">
        <v>17</v>
      </c>
      <c r="E59" s="7" t="str">
        <f t="shared" si="9"/>
        <v>Significantly Different</v>
      </c>
      <c r="G59">
        <f t="shared" si="10"/>
        <v>0.2</v>
      </c>
      <c r="H59">
        <f t="shared" si="11"/>
        <v>6</v>
      </c>
      <c r="I59" t="str">
        <f t="shared" si="12"/>
        <v>+/-</v>
      </c>
      <c r="J59" t="str">
        <f t="shared" si="13"/>
        <v>0.1</v>
      </c>
      <c r="K59" s="1">
        <f t="shared" si="14"/>
        <v>6.0790273556231005E-2</v>
      </c>
      <c r="L59" s="1">
        <f t="shared" si="15"/>
        <v>0.8</v>
      </c>
      <c r="M59" s="1">
        <f t="shared" si="16"/>
        <v>8.5970429323592404E-2</v>
      </c>
      <c r="N59" s="1">
        <f t="shared" si="17"/>
        <v>9.3055252404149655</v>
      </c>
      <c r="O59" t="s">
        <v>16</v>
      </c>
    </row>
    <row r="60" spans="1:15" x14ac:dyDescent="0.35">
      <c r="A60" s="11">
        <v>50</v>
      </c>
      <c r="B60" s="10" t="s">
        <v>52</v>
      </c>
      <c r="C60" s="9">
        <v>0.1</v>
      </c>
      <c r="D60" s="8" t="s">
        <v>17</v>
      </c>
      <c r="E60" s="7" t="str">
        <f t="shared" si="9"/>
        <v>Significantly Different</v>
      </c>
      <c r="G60">
        <f t="shared" si="10"/>
        <v>0.1</v>
      </c>
      <c r="H60">
        <f t="shared" si="11"/>
        <v>6</v>
      </c>
      <c r="I60" t="str">
        <f t="shared" si="12"/>
        <v>+/-</v>
      </c>
      <c r="J60" t="str">
        <f t="shared" si="13"/>
        <v>0.1</v>
      </c>
      <c r="K60" s="1">
        <f t="shared" si="14"/>
        <v>6.0790273556231005E-2</v>
      </c>
      <c r="L60" s="1">
        <f t="shared" si="15"/>
        <v>0.9</v>
      </c>
      <c r="M60" s="1">
        <f t="shared" si="16"/>
        <v>8.5970429323592404E-2</v>
      </c>
      <c r="N60" s="1">
        <f t="shared" si="17"/>
        <v>10.468715895466836</v>
      </c>
      <c r="O60" t="s">
        <v>14</v>
      </c>
    </row>
    <row r="61" spans="1:15" x14ac:dyDescent="0.35">
      <c r="A61" s="11">
        <v>50</v>
      </c>
      <c r="B61" s="10" t="s">
        <v>16</v>
      </c>
      <c r="C61" s="9">
        <v>0.1</v>
      </c>
      <c r="D61" s="8" t="s">
        <v>17</v>
      </c>
      <c r="E61" s="7" t="str">
        <f t="shared" si="9"/>
        <v>Significantly Different</v>
      </c>
      <c r="G61">
        <f t="shared" si="10"/>
        <v>0.1</v>
      </c>
      <c r="H61">
        <f t="shared" si="11"/>
        <v>6</v>
      </c>
      <c r="I61" t="str">
        <f t="shared" si="12"/>
        <v>+/-</v>
      </c>
      <c r="J61" t="str">
        <f t="shared" si="13"/>
        <v>0.1</v>
      </c>
      <c r="K61" s="1">
        <f t="shared" si="14"/>
        <v>6.0790273556231005E-2</v>
      </c>
      <c r="L61" s="1">
        <f t="shared" si="15"/>
        <v>0.9</v>
      </c>
      <c r="M61" s="1">
        <f t="shared" si="16"/>
        <v>8.5970429323592404E-2</v>
      </c>
      <c r="N61" s="1">
        <f t="shared" si="17"/>
        <v>10.468715895466836</v>
      </c>
      <c r="O61" t="s">
        <v>11</v>
      </c>
    </row>
    <row r="62" spans="1:15" ht="15" thickBot="1" x14ac:dyDescent="0.4">
      <c r="A62" s="6"/>
      <c r="B62" s="5" t="s">
        <v>9</v>
      </c>
      <c r="C62" s="4">
        <v>0.2</v>
      </c>
      <c r="D62" s="3" t="s">
        <v>17</v>
      </c>
      <c r="E62" s="2" t="str">
        <f t="shared" si="9"/>
        <v>Significantly Different</v>
      </c>
      <c r="G62">
        <f t="shared" si="10"/>
        <v>0.2</v>
      </c>
      <c r="H62">
        <f t="shared" si="11"/>
        <v>6</v>
      </c>
      <c r="I62" t="str">
        <f t="shared" si="12"/>
        <v>+/-</v>
      </c>
      <c r="J62" t="str">
        <f t="shared" si="13"/>
        <v>0.1</v>
      </c>
      <c r="K62" s="1">
        <f t="shared" si="14"/>
        <v>6.0790273556231005E-2</v>
      </c>
      <c r="L62" s="1">
        <f t="shared" si="15"/>
        <v>0.8</v>
      </c>
      <c r="M62" s="1">
        <f t="shared" si="16"/>
        <v>8.5970429323592404E-2</v>
      </c>
      <c r="N62" s="1">
        <f t="shared" si="17"/>
        <v>9.3055252404149655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34" priority="1" operator="equal">
      <formula>"OTHER ERROR"</formula>
    </cfRule>
    <cfRule type="cellIs" dxfId="433" priority="2" operator="equal">
      <formula>"Statistical Test not applicable"</formula>
    </cfRule>
    <cfRule type="cellIs" dxfId="432" priority="3" operator="equal">
      <formula>"Geography Selected"</formula>
    </cfRule>
  </conditionalFormatting>
  <conditionalFormatting sqref="E10:J62">
    <cfRule type="cellIs" dxfId="431" priority="4" operator="equal">
      <formula>"Not Significantly Different"</formula>
    </cfRule>
  </conditionalFormatting>
  <conditionalFormatting sqref="F10:J62">
    <cfRule type="cellIs" dxfId="4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A4F1F5E-FF2E-4C70-B056-CC82916CA5CD}">
      <formula1>$O$10:$O$62</formula1>
    </dataValidation>
  </dataValidation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636F-38DB-40E7-BC2C-EBAC81C9170A}">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312</v>
      </c>
    </row>
    <row r="2" spans="1:16" x14ac:dyDescent="0.35">
      <c r="A2" s="25" t="s">
        <v>92</v>
      </c>
      <c r="B2" t="s">
        <v>311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12.8</v>
      </c>
      <c r="C6" t="s">
        <v>86</v>
      </c>
      <c r="H6" s="13" t="s">
        <v>85</v>
      </c>
      <c r="I6">
        <f>VLOOKUP($B$4,$B$9:$K$62,6,FALSE)</f>
        <v>12.8</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12.8</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39</v>
      </c>
      <c r="C11" s="9">
        <v>19.600000000000001</v>
      </c>
      <c r="D11" s="12" t="s">
        <v>20</v>
      </c>
      <c r="E11" s="7" t="str">
        <f t="shared" si="0"/>
        <v>Significantly Different</v>
      </c>
      <c r="G11">
        <f t="shared" si="1"/>
        <v>19.600000000000001</v>
      </c>
      <c r="H11">
        <f t="shared" si="2"/>
        <v>6</v>
      </c>
      <c r="I11" t="str">
        <f t="shared" si="3"/>
        <v>+/-</v>
      </c>
      <c r="J11" t="str">
        <f t="shared" si="4"/>
        <v>0.7</v>
      </c>
      <c r="K11" s="1">
        <f t="shared" si="5"/>
        <v>0.42553191489361697</v>
      </c>
      <c r="L11" s="1">
        <f t="shared" si="6"/>
        <v>-6.8000000000000007</v>
      </c>
      <c r="M11" s="1">
        <f t="shared" si="7"/>
        <v>0.42985214661796195</v>
      </c>
      <c r="N11" s="1">
        <f t="shared" si="8"/>
        <v>-15.819392908705446</v>
      </c>
      <c r="O11" t="s">
        <v>51</v>
      </c>
    </row>
    <row r="12" spans="1:16" x14ac:dyDescent="0.35">
      <c r="A12" s="11">
        <v>2</v>
      </c>
      <c r="B12" s="10" t="s">
        <v>35</v>
      </c>
      <c r="C12" s="9">
        <v>19.399999999999999</v>
      </c>
      <c r="D12" s="8" t="s">
        <v>10</v>
      </c>
      <c r="E12" s="7" t="str">
        <f t="shared" si="0"/>
        <v>Significantly Different</v>
      </c>
      <c r="G12">
        <f t="shared" si="1"/>
        <v>19.399999999999999</v>
      </c>
      <c r="H12">
        <f t="shared" si="2"/>
        <v>6</v>
      </c>
      <c r="I12" t="str">
        <f t="shared" si="3"/>
        <v>+/-</v>
      </c>
      <c r="J12" t="str">
        <f t="shared" si="4"/>
        <v>0.6</v>
      </c>
      <c r="K12" s="1">
        <f t="shared" si="5"/>
        <v>0.36474164133738601</v>
      </c>
      <c r="L12" s="1">
        <f t="shared" si="6"/>
        <v>-6.5999999999999979</v>
      </c>
      <c r="M12" s="1">
        <f t="shared" si="7"/>
        <v>0.36977279819442066</v>
      </c>
      <c r="N12" s="1">
        <f t="shared" si="8"/>
        <v>-17.848798051742634</v>
      </c>
      <c r="O12" t="s">
        <v>44</v>
      </c>
    </row>
    <row r="13" spans="1:16" x14ac:dyDescent="0.35">
      <c r="A13" s="11">
        <v>3</v>
      </c>
      <c r="B13" s="10" t="s">
        <v>21</v>
      </c>
      <c r="C13" s="9">
        <v>18.399999999999999</v>
      </c>
      <c r="D13" s="8" t="s">
        <v>107</v>
      </c>
      <c r="E13" s="7" t="str">
        <f t="shared" si="0"/>
        <v>Significantly Different</v>
      </c>
      <c r="G13">
        <f t="shared" si="1"/>
        <v>18.399999999999999</v>
      </c>
      <c r="H13">
        <f t="shared" si="2"/>
        <v>6</v>
      </c>
      <c r="I13" t="str">
        <f t="shared" si="3"/>
        <v>+/-</v>
      </c>
      <c r="J13" t="str">
        <f t="shared" si="4"/>
        <v>1.0</v>
      </c>
      <c r="K13" s="1">
        <f t="shared" si="5"/>
        <v>0.60790273556231</v>
      </c>
      <c r="L13" s="1">
        <f t="shared" si="6"/>
        <v>-5.5999999999999979</v>
      </c>
      <c r="M13" s="1">
        <f t="shared" si="7"/>
        <v>0.61093468821403585</v>
      </c>
      <c r="N13" s="1">
        <f t="shared" si="8"/>
        <v>-9.1662825962144172</v>
      </c>
      <c r="O13" t="s">
        <v>42</v>
      </c>
    </row>
    <row r="14" spans="1:16" x14ac:dyDescent="0.35">
      <c r="A14" s="11">
        <v>4</v>
      </c>
      <c r="B14" s="10" t="s">
        <v>16</v>
      </c>
      <c r="C14" s="9">
        <v>16.8</v>
      </c>
      <c r="D14" s="8" t="s">
        <v>99</v>
      </c>
      <c r="E14" s="7" t="str">
        <f t="shared" si="0"/>
        <v>Significantly Different</v>
      </c>
      <c r="G14">
        <f t="shared" si="1"/>
        <v>16.8</v>
      </c>
      <c r="H14">
        <f t="shared" si="2"/>
        <v>6</v>
      </c>
      <c r="I14" t="str">
        <f t="shared" si="3"/>
        <v>+/-</v>
      </c>
      <c r="J14" t="str">
        <f t="shared" si="4"/>
        <v>0.8</v>
      </c>
      <c r="K14" s="1">
        <f t="shared" si="5"/>
        <v>0.48632218844984804</v>
      </c>
      <c r="L14" s="1">
        <f t="shared" si="6"/>
        <v>-4</v>
      </c>
      <c r="M14" s="1">
        <f t="shared" si="7"/>
        <v>0.49010685399991183</v>
      </c>
      <c r="N14" s="1">
        <f t="shared" si="8"/>
        <v>-8.1614855359699163</v>
      </c>
      <c r="O14" t="s">
        <v>58</v>
      </c>
    </row>
    <row r="15" spans="1:16" x14ac:dyDescent="0.35">
      <c r="A15" s="11">
        <v>5</v>
      </c>
      <c r="B15" s="10" t="s">
        <v>15</v>
      </c>
      <c r="C15" s="9">
        <v>16.5</v>
      </c>
      <c r="D15" s="8" t="s">
        <v>121</v>
      </c>
      <c r="E15" s="7" t="str">
        <f t="shared" si="0"/>
        <v>Significantly Different</v>
      </c>
      <c r="G15">
        <f t="shared" si="1"/>
        <v>16.5</v>
      </c>
      <c r="H15">
        <f t="shared" si="2"/>
        <v>6</v>
      </c>
      <c r="I15" t="str">
        <f t="shared" si="3"/>
        <v>+/-</v>
      </c>
      <c r="J15" t="str">
        <f t="shared" si="4"/>
        <v>1.4</v>
      </c>
      <c r="K15" s="1">
        <f t="shared" si="5"/>
        <v>0.85106382978723394</v>
      </c>
      <c r="L15" s="1">
        <f t="shared" si="6"/>
        <v>-3.6999999999999993</v>
      </c>
      <c r="M15" s="1">
        <f t="shared" si="7"/>
        <v>0.85323214879137987</v>
      </c>
      <c r="N15" s="1">
        <f t="shared" si="8"/>
        <v>-4.3364516975141196</v>
      </c>
      <c r="O15" t="s">
        <v>18</v>
      </c>
    </row>
    <row r="16" spans="1:16" x14ac:dyDescent="0.35">
      <c r="A16" s="11">
        <v>5</v>
      </c>
      <c r="B16" s="10" t="s">
        <v>64</v>
      </c>
      <c r="C16" s="9">
        <v>16.5</v>
      </c>
      <c r="D16" s="8" t="s">
        <v>47</v>
      </c>
      <c r="E16" s="7" t="str">
        <f t="shared" si="0"/>
        <v>Significantly Different</v>
      </c>
      <c r="G16">
        <f t="shared" si="1"/>
        <v>16.5</v>
      </c>
      <c r="H16">
        <f t="shared" si="2"/>
        <v>6</v>
      </c>
      <c r="I16" t="str">
        <f t="shared" si="3"/>
        <v>+/-</v>
      </c>
      <c r="J16" t="str">
        <f t="shared" si="4"/>
        <v>0.5</v>
      </c>
      <c r="K16" s="1">
        <f t="shared" si="5"/>
        <v>0.303951367781155</v>
      </c>
      <c r="L16" s="1">
        <f t="shared" si="6"/>
        <v>-3.6999999999999993</v>
      </c>
      <c r="M16" s="1">
        <f t="shared" si="7"/>
        <v>0.30997079109986531</v>
      </c>
      <c r="N16" s="1">
        <f t="shared" si="8"/>
        <v>-11.936608565185571</v>
      </c>
      <c r="O16" t="s">
        <v>59</v>
      </c>
    </row>
    <row r="17" spans="1:15" x14ac:dyDescent="0.35">
      <c r="A17" s="11">
        <v>7</v>
      </c>
      <c r="B17" s="10" t="s">
        <v>58</v>
      </c>
      <c r="C17" s="9">
        <v>16.3</v>
      </c>
      <c r="D17" s="8" t="s">
        <v>20</v>
      </c>
      <c r="E17" s="7" t="str">
        <f t="shared" si="0"/>
        <v>Significantly Different</v>
      </c>
      <c r="G17">
        <f t="shared" si="1"/>
        <v>16.3</v>
      </c>
      <c r="H17">
        <f t="shared" si="2"/>
        <v>6</v>
      </c>
      <c r="I17" t="str">
        <f t="shared" si="3"/>
        <v>+/-</v>
      </c>
      <c r="J17" t="str">
        <f t="shared" si="4"/>
        <v>0.7</v>
      </c>
      <c r="K17" s="1">
        <f t="shared" si="5"/>
        <v>0.42553191489361697</v>
      </c>
      <c r="L17" s="1">
        <f t="shared" si="6"/>
        <v>-3.5</v>
      </c>
      <c r="M17" s="1">
        <f t="shared" si="7"/>
        <v>0.42985214661796195</v>
      </c>
      <c r="N17" s="1">
        <f t="shared" si="8"/>
        <v>-8.1423345853630966</v>
      </c>
      <c r="O17" t="s">
        <v>53</v>
      </c>
    </row>
    <row r="18" spans="1:15" x14ac:dyDescent="0.35">
      <c r="A18" s="11">
        <v>8</v>
      </c>
      <c r="B18" s="10" t="s">
        <v>51</v>
      </c>
      <c r="C18" s="9">
        <v>16.100000000000001</v>
      </c>
      <c r="D18" s="8" t="s">
        <v>47</v>
      </c>
      <c r="E18" s="7" t="str">
        <f t="shared" si="0"/>
        <v>Significantly Different</v>
      </c>
      <c r="G18">
        <f t="shared" si="1"/>
        <v>16.100000000000001</v>
      </c>
      <c r="H18">
        <f t="shared" si="2"/>
        <v>6</v>
      </c>
      <c r="I18" t="str">
        <f t="shared" si="3"/>
        <v>+/-</v>
      </c>
      <c r="J18" t="str">
        <f t="shared" si="4"/>
        <v>0.5</v>
      </c>
      <c r="K18" s="1">
        <f t="shared" si="5"/>
        <v>0.303951367781155</v>
      </c>
      <c r="L18" s="1">
        <f t="shared" si="6"/>
        <v>-3.3000000000000007</v>
      </c>
      <c r="M18" s="1">
        <f t="shared" si="7"/>
        <v>0.30997079109986531</v>
      </c>
      <c r="N18" s="1">
        <f t="shared" si="8"/>
        <v>-10.646164395976324</v>
      </c>
      <c r="O18" t="s">
        <v>48</v>
      </c>
    </row>
    <row r="19" spans="1:15" x14ac:dyDescent="0.35">
      <c r="A19" s="11">
        <v>9</v>
      </c>
      <c r="B19" s="10" t="s">
        <v>43</v>
      </c>
      <c r="C19" s="9">
        <v>15.6</v>
      </c>
      <c r="D19" s="8" t="s">
        <v>12</v>
      </c>
      <c r="E19" s="7" t="str">
        <f t="shared" si="0"/>
        <v>Significantly Different</v>
      </c>
      <c r="G19">
        <f t="shared" si="1"/>
        <v>15.6</v>
      </c>
      <c r="H19">
        <f t="shared" si="2"/>
        <v>6</v>
      </c>
      <c r="I19" t="str">
        <f t="shared" si="3"/>
        <v>+/-</v>
      </c>
      <c r="J19" t="str">
        <f t="shared" si="4"/>
        <v>0.4</v>
      </c>
      <c r="K19" s="1">
        <f t="shared" si="5"/>
        <v>0.24316109422492402</v>
      </c>
      <c r="L19" s="1">
        <f t="shared" si="6"/>
        <v>-2.7999999999999989</v>
      </c>
      <c r="M19" s="1">
        <f t="shared" si="7"/>
        <v>0.25064471888253259</v>
      </c>
      <c r="N19" s="1">
        <f t="shared" si="8"/>
        <v>-11.171190889173491</v>
      </c>
      <c r="O19" t="s">
        <v>15</v>
      </c>
    </row>
    <row r="20" spans="1:15" x14ac:dyDescent="0.35">
      <c r="A20" s="11">
        <v>10</v>
      </c>
      <c r="B20" s="10" t="s">
        <v>34</v>
      </c>
      <c r="C20" s="9">
        <v>14.6</v>
      </c>
      <c r="D20" s="12" t="s">
        <v>47</v>
      </c>
      <c r="E20" s="7" t="str">
        <f t="shared" si="0"/>
        <v>Significantly Different</v>
      </c>
      <c r="G20">
        <f t="shared" si="1"/>
        <v>14.6</v>
      </c>
      <c r="H20">
        <f t="shared" si="2"/>
        <v>6</v>
      </c>
      <c r="I20" t="str">
        <f t="shared" si="3"/>
        <v>+/-</v>
      </c>
      <c r="J20" t="str">
        <f t="shared" si="4"/>
        <v>0.5</v>
      </c>
      <c r="K20" s="1">
        <f t="shared" si="5"/>
        <v>0.303951367781155</v>
      </c>
      <c r="L20" s="1">
        <f t="shared" si="6"/>
        <v>-1.7999999999999989</v>
      </c>
      <c r="M20" s="1">
        <f t="shared" si="7"/>
        <v>0.30997079109986531</v>
      </c>
      <c r="N20" s="1">
        <f t="shared" si="8"/>
        <v>-5.8069987614416263</v>
      </c>
      <c r="O20" t="s">
        <v>37</v>
      </c>
    </row>
    <row r="21" spans="1:15" x14ac:dyDescent="0.35">
      <c r="A21" s="11">
        <v>11</v>
      </c>
      <c r="B21" s="10" t="s">
        <v>24</v>
      </c>
      <c r="C21" s="9">
        <v>14.2</v>
      </c>
      <c r="D21" s="8" t="s">
        <v>41</v>
      </c>
      <c r="E21" s="7" t="str">
        <f t="shared" si="0"/>
        <v>Significantly Different</v>
      </c>
      <c r="G21">
        <f t="shared" si="1"/>
        <v>14.2</v>
      </c>
      <c r="H21">
        <f t="shared" si="2"/>
        <v>6</v>
      </c>
      <c r="I21" t="str">
        <f t="shared" si="3"/>
        <v>+/-</v>
      </c>
      <c r="J21" t="str">
        <f t="shared" si="4"/>
        <v>0.3</v>
      </c>
      <c r="K21" s="1">
        <f t="shared" si="5"/>
        <v>0.18237082066869301</v>
      </c>
      <c r="L21" s="1">
        <f t="shared" si="6"/>
        <v>-1.3999999999999986</v>
      </c>
      <c r="M21" s="1">
        <f t="shared" si="7"/>
        <v>0.19223572402239389</v>
      </c>
      <c r="N21" s="1">
        <f t="shared" si="8"/>
        <v>-7.2827254513677699</v>
      </c>
      <c r="O21" t="s">
        <v>29</v>
      </c>
    </row>
    <row r="22" spans="1:15" x14ac:dyDescent="0.35">
      <c r="A22" s="11">
        <v>12</v>
      </c>
      <c r="B22" s="10" t="s">
        <v>28</v>
      </c>
      <c r="C22" s="9">
        <v>14.1</v>
      </c>
      <c r="D22" s="8" t="s">
        <v>10</v>
      </c>
      <c r="E22" s="7" t="str">
        <f t="shared" si="0"/>
        <v>Significantly Different</v>
      </c>
      <c r="G22">
        <f t="shared" si="1"/>
        <v>14.1</v>
      </c>
      <c r="H22">
        <f t="shared" si="2"/>
        <v>6</v>
      </c>
      <c r="I22" t="str">
        <f t="shared" si="3"/>
        <v>+/-</v>
      </c>
      <c r="J22" t="str">
        <f t="shared" si="4"/>
        <v>0.6</v>
      </c>
      <c r="K22" s="1">
        <f t="shared" si="5"/>
        <v>0.36474164133738601</v>
      </c>
      <c r="L22" s="1">
        <f t="shared" si="6"/>
        <v>-1.2999999999999989</v>
      </c>
      <c r="M22" s="1">
        <f t="shared" si="7"/>
        <v>0.36977279819442066</v>
      </c>
      <c r="N22" s="1">
        <f t="shared" si="8"/>
        <v>-3.5156723435250625</v>
      </c>
      <c r="O22" t="s">
        <v>13</v>
      </c>
    </row>
    <row r="23" spans="1:15" x14ac:dyDescent="0.35">
      <c r="A23" s="11">
        <v>13</v>
      </c>
      <c r="B23" s="10" t="s">
        <v>29</v>
      </c>
      <c r="C23" s="9">
        <v>14</v>
      </c>
      <c r="D23" s="8" t="s">
        <v>12</v>
      </c>
      <c r="E23" s="7" t="str">
        <f t="shared" si="0"/>
        <v>Significantly Different</v>
      </c>
      <c r="G23">
        <f t="shared" si="1"/>
        <v>14</v>
      </c>
      <c r="H23">
        <f t="shared" si="2"/>
        <v>6</v>
      </c>
      <c r="I23" t="str">
        <f t="shared" si="3"/>
        <v>+/-</v>
      </c>
      <c r="J23" t="str">
        <f t="shared" si="4"/>
        <v>0.4</v>
      </c>
      <c r="K23" s="1">
        <f t="shared" si="5"/>
        <v>0.24316109422492402</v>
      </c>
      <c r="L23" s="1">
        <f t="shared" si="6"/>
        <v>-1.1999999999999993</v>
      </c>
      <c r="M23" s="1">
        <f t="shared" si="7"/>
        <v>0.25064471888253259</v>
      </c>
      <c r="N23" s="1">
        <f t="shared" si="8"/>
        <v>-4.7876532382172092</v>
      </c>
      <c r="O23" t="s">
        <v>67</v>
      </c>
    </row>
    <row r="24" spans="1:15" x14ac:dyDescent="0.35">
      <c r="A24" s="11">
        <v>14</v>
      </c>
      <c r="B24" s="10" t="s">
        <v>33</v>
      </c>
      <c r="C24" s="9">
        <v>13.9</v>
      </c>
      <c r="D24" s="8" t="s">
        <v>23</v>
      </c>
      <c r="E24" s="7" t="str">
        <f t="shared" si="0"/>
        <v>Significantly Different</v>
      </c>
      <c r="G24">
        <f t="shared" si="1"/>
        <v>13.9</v>
      </c>
      <c r="H24">
        <f t="shared" si="2"/>
        <v>6</v>
      </c>
      <c r="I24" t="str">
        <f t="shared" si="3"/>
        <v>+/-</v>
      </c>
      <c r="J24" t="str">
        <f t="shared" si="4"/>
        <v>0.2</v>
      </c>
      <c r="K24" s="1">
        <f t="shared" si="5"/>
        <v>0.12158054711246201</v>
      </c>
      <c r="L24" s="1">
        <f t="shared" si="6"/>
        <v>-1.0999999999999996</v>
      </c>
      <c r="M24" s="1">
        <f t="shared" si="7"/>
        <v>0.1359311840425404</v>
      </c>
      <c r="N24" s="1">
        <f t="shared" si="8"/>
        <v>-8.092330010571736</v>
      </c>
      <c r="O24" t="s">
        <v>50</v>
      </c>
    </row>
    <row r="25" spans="1:15" x14ac:dyDescent="0.35">
      <c r="A25" s="11">
        <v>15</v>
      </c>
      <c r="B25" s="10" t="s">
        <v>30</v>
      </c>
      <c r="C25" s="9">
        <v>13.6</v>
      </c>
      <c r="D25" s="8" t="s">
        <v>12</v>
      </c>
      <c r="E25" s="7" t="str">
        <f t="shared" si="0"/>
        <v>Significantly Different</v>
      </c>
      <c r="G25">
        <f t="shared" si="1"/>
        <v>13.6</v>
      </c>
      <c r="H25">
        <f t="shared" si="2"/>
        <v>6</v>
      </c>
      <c r="I25" t="str">
        <f t="shared" si="3"/>
        <v>+/-</v>
      </c>
      <c r="J25" t="str">
        <f t="shared" si="4"/>
        <v>0.4</v>
      </c>
      <c r="K25" s="1">
        <f t="shared" si="5"/>
        <v>0.24316109422492402</v>
      </c>
      <c r="L25" s="1">
        <f t="shared" si="6"/>
        <v>-0.79999999999999893</v>
      </c>
      <c r="M25" s="1">
        <f t="shared" si="7"/>
        <v>0.25064471888253259</v>
      </c>
      <c r="N25" s="1">
        <f t="shared" si="8"/>
        <v>-3.1917688254781371</v>
      </c>
      <c r="O25" t="s">
        <v>66</v>
      </c>
    </row>
    <row r="26" spans="1:15" x14ac:dyDescent="0.35">
      <c r="A26" s="11">
        <v>16</v>
      </c>
      <c r="B26" s="10" t="s">
        <v>49</v>
      </c>
      <c r="C26" s="9">
        <v>13.4</v>
      </c>
      <c r="D26" s="8" t="s">
        <v>12</v>
      </c>
      <c r="E26" s="7" t="str">
        <f t="shared" si="0"/>
        <v>Significantly Different</v>
      </c>
      <c r="G26">
        <f t="shared" si="1"/>
        <v>13.4</v>
      </c>
      <c r="H26">
        <f t="shared" si="2"/>
        <v>6</v>
      </c>
      <c r="I26" t="str">
        <f t="shared" si="3"/>
        <v>+/-</v>
      </c>
      <c r="J26" t="str">
        <f t="shared" si="4"/>
        <v>0.4</v>
      </c>
      <c r="K26" s="1">
        <f t="shared" si="5"/>
        <v>0.24316109422492402</v>
      </c>
      <c r="L26" s="1">
        <f t="shared" si="6"/>
        <v>-0.59999999999999964</v>
      </c>
      <c r="M26" s="1">
        <f t="shared" si="7"/>
        <v>0.25064471888253259</v>
      </c>
      <c r="N26" s="1">
        <f t="shared" si="8"/>
        <v>-2.3938266191086046</v>
      </c>
      <c r="O26" t="s">
        <v>65</v>
      </c>
    </row>
    <row r="27" spans="1:15" x14ac:dyDescent="0.35">
      <c r="A27" s="11">
        <v>16</v>
      </c>
      <c r="B27" s="10" t="s">
        <v>45</v>
      </c>
      <c r="C27" s="9">
        <v>13.4</v>
      </c>
      <c r="D27" s="8" t="s">
        <v>41</v>
      </c>
      <c r="E27" s="7" t="str">
        <f t="shared" si="0"/>
        <v>Significantly Different</v>
      </c>
      <c r="G27">
        <f t="shared" si="1"/>
        <v>13.4</v>
      </c>
      <c r="H27">
        <f t="shared" si="2"/>
        <v>6</v>
      </c>
      <c r="I27" t="str">
        <f t="shared" si="3"/>
        <v>+/-</v>
      </c>
      <c r="J27" t="str">
        <f t="shared" si="4"/>
        <v>0.3</v>
      </c>
      <c r="K27" s="1">
        <f t="shared" si="5"/>
        <v>0.18237082066869301</v>
      </c>
      <c r="L27" s="1">
        <f t="shared" si="6"/>
        <v>-0.59999999999999964</v>
      </c>
      <c r="M27" s="1">
        <f t="shared" si="7"/>
        <v>0.19223572402239389</v>
      </c>
      <c r="N27" s="1">
        <f t="shared" si="8"/>
        <v>-3.1211680505861885</v>
      </c>
      <c r="O27" t="s">
        <v>63</v>
      </c>
    </row>
    <row r="28" spans="1:15" x14ac:dyDescent="0.35">
      <c r="A28" s="11">
        <v>18</v>
      </c>
      <c r="B28" s="10" t="s">
        <v>37</v>
      </c>
      <c r="C28" s="9">
        <v>13.1</v>
      </c>
      <c r="D28" s="8" t="s">
        <v>23</v>
      </c>
      <c r="E28" s="7" t="str">
        <f t="shared" si="0"/>
        <v>Significantly Different</v>
      </c>
      <c r="G28">
        <f t="shared" si="1"/>
        <v>13.1</v>
      </c>
      <c r="H28">
        <f t="shared" si="2"/>
        <v>6</v>
      </c>
      <c r="I28" t="str">
        <f t="shared" si="3"/>
        <v>+/-</v>
      </c>
      <c r="J28" t="str">
        <f t="shared" si="4"/>
        <v>0.2</v>
      </c>
      <c r="K28" s="1">
        <f t="shared" si="5"/>
        <v>0.12158054711246201</v>
      </c>
      <c r="L28" s="1">
        <f t="shared" si="6"/>
        <v>-0.29999999999999893</v>
      </c>
      <c r="M28" s="1">
        <f t="shared" si="7"/>
        <v>0.1359311840425404</v>
      </c>
      <c r="N28" s="1">
        <f t="shared" si="8"/>
        <v>-2.2069990937922848</v>
      </c>
      <c r="O28" t="s">
        <v>64</v>
      </c>
    </row>
    <row r="29" spans="1:15" x14ac:dyDescent="0.35">
      <c r="A29" s="11">
        <v>18</v>
      </c>
      <c r="B29" s="10" t="s">
        <v>61</v>
      </c>
      <c r="C29" s="9">
        <v>13.1</v>
      </c>
      <c r="D29" s="8" t="s">
        <v>41</v>
      </c>
      <c r="E29" s="7" t="str">
        <f t="shared" si="0"/>
        <v>Not Significantly Different</v>
      </c>
      <c r="G29">
        <f t="shared" si="1"/>
        <v>13.1</v>
      </c>
      <c r="H29">
        <f t="shared" si="2"/>
        <v>6</v>
      </c>
      <c r="I29" t="str">
        <f t="shared" si="3"/>
        <v>+/-</v>
      </c>
      <c r="J29" t="str">
        <f t="shared" si="4"/>
        <v>0.3</v>
      </c>
      <c r="K29" s="1">
        <f t="shared" si="5"/>
        <v>0.18237082066869301</v>
      </c>
      <c r="L29" s="1">
        <f t="shared" si="6"/>
        <v>-0.29999999999999893</v>
      </c>
      <c r="M29" s="1">
        <f t="shared" si="7"/>
        <v>0.19223572402239389</v>
      </c>
      <c r="N29" s="1">
        <f t="shared" si="8"/>
        <v>-1.5605840252930896</v>
      </c>
      <c r="O29" t="s">
        <v>39</v>
      </c>
    </row>
    <row r="30" spans="1:15" x14ac:dyDescent="0.35">
      <c r="A30" s="11">
        <v>20</v>
      </c>
      <c r="B30" s="10" t="s">
        <v>42</v>
      </c>
      <c r="C30" s="9">
        <v>12.8</v>
      </c>
      <c r="D30" s="8" t="s">
        <v>12</v>
      </c>
      <c r="E30" s="7" t="str">
        <f t="shared" si="0"/>
        <v>Not Significantly Different</v>
      </c>
      <c r="G30">
        <f t="shared" si="1"/>
        <v>12.8</v>
      </c>
      <c r="H30">
        <f t="shared" si="2"/>
        <v>6</v>
      </c>
      <c r="I30" t="str">
        <f t="shared" si="3"/>
        <v>+/-</v>
      </c>
      <c r="J30" t="str">
        <f t="shared" si="4"/>
        <v>0.4</v>
      </c>
      <c r="K30" s="1">
        <f t="shared" si="5"/>
        <v>0.24316109422492402</v>
      </c>
      <c r="L30" s="1">
        <f t="shared" si="6"/>
        <v>0</v>
      </c>
      <c r="M30" s="1">
        <f t="shared" si="7"/>
        <v>0.25064471888253259</v>
      </c>
      <c r="N30" s="1">
        <f t="shared" si="8"/>
        <v>0</v>
      </c>
      <c r="O30" t="s">
        <v>62</v>
      </c>
    </row>
    <row r="31" spans="1:15" x14ac:dyDescent="0.35">
      <c r="A31" s="11">
        <v>21</v>
      </c>
      <c r="B31" s="10" t="s">
        <v>57</v>
      </c>
      <c r="C31" s="9">
        <v>12.7</v>
      </c>
      <c r="D31" s="8" t="s">
        <v>12</v>
      </c>
      <c r="E31" s="7" t="str">
        <f t="shared" si="0"/>
        <v>Not Significantly Different</v>
      </c>
      <c r="G31">
        <f t="shared" si="1"/>
        <v>12.7</v>
      </c>
      <c r="H31">
        <f t="shared" si="2"/>
        <v>6</v>
      </c>
      <c r="I31" t="str">
        <f t="shared" si="3"/>
        <v>+/-</v>
      </c>
      <c r="J31" t="str">
        <f t="shared" si="4"/>
        <v>0.4</v>
      </c>
      <c r="K31" s="1">
        <f t="shared" si="5"/>
        <v>0.24316109422492402</v>
      </c>
      <c r="L31" s="1">
        <f t="shared" si="6"/>
        <v>0.10000000000000142</v>
      </c>
      <c r="M31" s="1">
        <f t="shared" si="7"/>
        <v>0.25064471888253259</v>
      </c>
      <c r="N31" s="1">
        <f t="shared" si="8"/>
        <v>0.39897110318477336</v>
      </c>
      <c r="O31" t="s">
        <v>26</v>
      </c>
    </row>
    <row r="32" spans="1:15" x14ac:dyDescent="0.35">
      <c r="A32" s="11">
        <v>22</v>
      </c>
      <c r="B32" s="10" t="s">
        <v>18</v>
      </c>
      <c r="C32" s="9">
        <v>12.3</v>
      </c>
      <c r="D32" s="8" t="s">
        <v>23</v>
      </c>
      <c r="E32" s="7" t="str">
        <f t="shared" si="0"/>
        <v>Significantly Different</v>
      </c>
      <c r="G32">
        <f t="shared" si="1"/>
        <v>12.3</v>
      </c>
      <c r="H32">
        <f t="shared" si="2"/>
        <v>6</v>
      </c>
      <c r="I32" t="str">
        <f t="shared" si="3"/>
        <v>+/-</v>
      </c>
      <c r="J32" t="str">
        <f t="shared" si="4"/>
        <v>0.2</v>
      </c>
      <c r="K32" s="1">
        <f t="shared" si="5"/>
        <v>0.12158054711246201</v>
      </c>
      <c r="L32" s="1">
        <f t="shared" si="6"/>
        <v>0.5</v>
      </c>
      <c r="M32" s="1">
        <f t="shared" si="7"/>
        <v>0.1359311840425404</v>
      </c>
      <c r="N32" s="1">
        <f t="shared" si="8"/>
        <v>3.6783318229871544</v>
      </c>
      <c r="O32" t="s">
        <v>56</v>
      </c>
    </row>
    <row r="33" spans="1:15" x14ac:dyDescent="0.35">
      <c r="A33" s="11">
        <v>22</v>
      </c>
      <c r="B33" s="10" t="s">
        <v>32</v>
      </c>
      <c r="C33" s="9">
        <v>12.3</v>
      </c>
      <c r="D33" s="8" t="s">
        <v>99</v>
      </c>
      <c r="E33" s="7" t="str">
        <f t="shared" si="0"/>
        <v>Not Significantly Different</v>
      </c>
      <c r="G33">
        <f t="shared" si="1"/>
        <v>12.3</v>
      </c>
      <c r="H33">
        <f t="shared" si="2"/>
        <v>6</v>
      </c>
      <c r="I33" t="str">
        <f t="shared" si="3"/>
        <v>+/-</v>
      </c>
      <c r="J33" t="str">
        <f t="shared" si="4"/>
        <v>0.8</v>
      </c>
      <c r="K33" s="1">
        <f t="shared" si="5"/>
        <v>0.48632218844984804</v>
      </c>
      <c r="L33" s="1">
        <f t="shared" si="6"/>
        <v>0.5</v>
      </c>
      <c r="M33" s="1">
        <f t="shared" si="7"/>
        <v>0.49010685399991183</v>
      </c>
      <c r="N33" s="1">
        <f t="shared" si="8"/>
        <v>1.0201856919962395</v>
      </c>
      <c r="O33" t="s">
        <v>61</v>
      </c>
    </row>
    <row r="34" spans="1:15" x14ac:dyDescent="0.35">
      <c r="A34" s="11">
        <v>24</v>
      </c>
      <c r="B34" s="10" t="s">
        <v>66</v>
      </c>
      <c r="C34" s="9">
        <v>12.2</v>
      </c>
      <c r="D34" s="8" t="s">
        <v>12</v>
      </c>
      <c r="E34" s="7" t="str">
        <f t="shared" si="0"/>
        <v>Significantly Different</v>
      </c>
      <c r="G34">
        <f t="shared" si="1"/>
        <v>12.2</v>
      </c>
      <c r="H34">
        <f t="shared" si="2"/>
        <v>6</v>
      </c>
      <c r="I34" t="str">
        <f t="shared" si="3"/>
        <v>+/-</v>
      </c>
      <c r="J34" t="str">
        <f t="shared" si="4"/>
        <v>0.4</v>
      </c>
      <c r="K34" s="1">
        <f t="shared" si="5"/>
        <v>0.24316109422492402</v>
      </c>
      <c r="L34" s="1">
        <f t="shared" si="6"/>
        <v>0.60000000000000142</v>
      </c>
      <c r="M34" s="1">
        <f t="shared" si="7"/>
        <v>0.25064471888253259</v>
      </c>
      <c r="N34" s="1">
        <f t="shared" si="8"/>
        <v>2.3938266191086117</v>
      </c>
      <c r="O34" t="s">
        <v>60</v>
      </c>
    </row>
    <row r="35" spans="1:15" x14ac:dyDescent="0.35">
      <c r="A35" s="11">
        <v>24</v>
      </c>
      <c r="B35" s="10" t="s">
        <v>40</v>
      </c>
      <c r="C35" s="9">
        <v>12.2</v>
      </c>
      <c r="D35" s="8" t="s">
        <v>12</v>
      </c>
      <c r="E35" s="7" t="str">
        <f t="shared" si="0"/>
        <v>Significantly Different</v>
      </c>
      <c r="G35">
        <f t="shared" si="1"/>
        <v>12.2</v>
      </c>
      <c r="H35">
        <f t="shared" si="2"/>
        <v>6</v>
      </c>
      <c r="I35" t="str">
        <f t="shared" si="3"/>
        <v>+/-</v>
      </c>
      <c r="J35" t="str">
        <f t="shared" si="4"/>
        <v>0.4</v>
      </c>
      <c r="K35" s="1">
        <f t="shared" si="5"/>
        <v>0.24316109422492402</v>
      </c>
      <c r="L35" s="1">
        <f t="shared" si="6"/>
        <v>0.60000000000000142</v>
      </c>
      <c r="M35" s="1">
        <f t="shared" si="7"/>
        <v>0.25064471888253259</v>
      </c>
      <c r="N35" s="1">
        <f t="shared" si="8"/>
        <v>2.3938266191086117</v>
      </c>
      <c r="O35" t="s">
        <v>35</v>
      </c>
    </row>
    <row r="36" spans="1:15" x14ac:dyDescent="0.35">
      <c r="A36" s="11">
        <v>26</v>
      </c>
      <c r="B36" s="10" t="s">
        <v>50</v>
      </c>
      <c r="C36" s="9">
        <v>12.1</v>
      </c>
      <c r="D36" s="8" t="s">
        <v>41</v>
      </c>
      <c r="E36" s="7" t="str">
        <f t="shared" si="0"/>
        <v>Significantly Different</v>
      </c>
      <c r="G36">
        <f t="shared" si="1"/>
        <v>12.1</v>
      </c>
      <c r="H36">
        <f t="shared" si="2"/>
        <v>6</v>
      </c>
      <c r="I36" t="str">
        <f t="shared" si="3"/>
        <v>+/-</v>
      </c>
      <c r="J36" t="str">
        <f t="shared" si="4"/>
        <v>0.3</v>
      </c>
      <c r="K36" s="1">
        <f t="shared" si="5"/>
        <v>0.18237082066869301</v>
      </c>
      <c r="L36" s="1">
        <f t="shared" si="6"/>
        <v>0.70000000000000107</v>
      </c>
      <c r="M36" s="1">
        <f t="shared" si="7"/>
        <v>0.19223572402239389</v>
      </c>
      <c r="N36" s="1">
        <f t="shared" si="8"/>
        <v>3.6413627256838943</v>
      </c>
      <c r="O36" t="s">
        <v>57</v>
      </c>
    </row>
    <row r="37" spans="1:15" x14ac:dyDescent="0.35">
      <c r="A37" s="11">
        <v>26</v>
      </c>
      <c r="B37" s="10" t="s">
        <v>38</v>
      </c>
      <c r="C37" s="9">
        <v>12.1</v>
      </c>
      <c r="D37" s="8" t="s">
        <v>23</v>
      </c>
      <c r="E37" s="7" t="str">
        <f t="shared" si="0"/>
        <v>Significantly Different</v>
      </c>
      <c r="G37">
        <f t="shared" si="1"/>
        <v>12.1</v>
      </c>
      <c r="H37">
        <f t="shared" si="2"/>
        <v>6</v>
      </c>
      <c r="I37" t="str">
        <f t="shared" si="3"/>
        <v>+/-</v>
      </c>
      <c r="J37" t="str">
        <f t="shared" si="4"/>
        <v>0.2</v>
      </c>
      <c r="K37" s="1">
        <f t="shared" si="5"/>
        <v>0.12158054711246201</v>
      </c>
      <c r="L37" s="1">
        <f t="shared" si="6"/>
        <v>0.70000000000000107</v>
      </c>
      <c r="M37" s="1">
        <f t="shared" si="7"/>
        <v>0.1359311840425404</v>
      </c>
      <c r="N37" s="1">
        <f t="shared" si="8"/>
        <v>5.1496645521820241</v>
      </c>
      <c r="O37" t="s">
        <v>55</v>
      </c>
    </row>
    <row r="38" spans="1:15" x14ac:dyDescent="0.35">
      <c r="A38" s="11">
        <v>28</v>
      </c>
      <c r="B38" s="10" t="s">
        <v>55</v>
      </c>
      <c r="C38" s="9">
        <v>11.9</v>
      </c>
      <c r="D38" s="8" t="s">
        <v>99</v>
      </c>
      <c r="E38" s="7" t="str">
        <f t="shared" si="0"/>
        <v>Significantly Different</v>
      </c>
      <c r="G38">
        <f t="shared" si="1"/>
        <v>11.9</v>
      </c>
      <c r="H38">
        <f t="shared" si="2"/>
        <v>6</v>
      </c>
      <c r="I38" t="str">
        <f t="shared" si="3"/>
        <v>+/-</v>
      </c>
      <c r="J38" t="str">
        <f t="shared" si="4"/>
        <v>0.8</v>
      </c>
      <c r="K38" s="1">
        <f t="shared" si="5"/>
        <v>0.48632218844984804</v>
      </c>
      <c r="L38" s="1">
        <f t="shared" si="6"/>
        <v>0.90000000000000036</v>
      </c>
      <c r="M38" s="1">
        <f t="shared" si="7"/>
        <v>0.49010685399991183</v>
      </c>
      <c r="N38" s="1">
        <f t="shared" si="8"/>
        <v>1.8363342455932319</v>
      </c>
      <c r="O38" t="s">
        <v>54</v>
      </c>
    </row>
    <row r="39" spans="1:15" x14ac:dyDescent="0.35">
      <c r="A39" s="11">
        <v>29</v>
      </c>
      <c r="B39" s="10" t="s">
        <v>63</v>
      </c>
      <c r="C39" s="9">
        <v>11.7</v>
      </c>
      <c r="D39" s="8" t="s">
        <v>47</v>
      </c>
      <c r="E39" s="7" t="str">
        <f t="shared" si="0"/>
        <v>Significantly Different</v>
      </c>
      <c r="G39">
        <f t="shared" si="1"/>
        <v>11.7</v>
      </c>
      <c r="H39">
        <f t="shared" si="2"/>
        <v>6</v>
      </c>
      <c r="I39" t="str">
        <f t="shared" si="3"/>
        <v>+/-</v>
      </c>
      <c r="J39" t="str">
        <f t="shared" si="4"/>
        <v>0.5</v>
      </c>
      <c r="K39" s="1">
        <f t="shared" si="5"/>
        <v>0.303951367781155</v>
      </c>
      <c r="L39" s="1">
        <f t="shared" si="6"/>
        <v>1.1000000000000014</v>
      </c>
      <c r="M39" s="1">
        <f t="shared" si="7"/>
        <v>0.30997079109986531</v>
      </c>
      <c r="N39" s="1">
        <f t="shared" si="8"/>
        <v>3.5487214653254449</v>
      </c>
      <c r="O39" t="s">
        <v>28</v>
      </c>
    </row>
    <row r="40" spans="1:15" x14ac:dyDescent="0.35">
      <c r="A40" s="11">
        <v>30</v>
      </c>
      <c r="B40" s="10" t="s">
        <v>48</v>
      </c>
      <c r="C40" s="9">
        <v>11.6</v>
      </c>
      <c r="D40" s="8" t="s">
        <v>107</v>
      </c>
      <c r="E40" s="7" t="str">
        <f t="shared" si="0"/>
        <v>Significantly Different</v>
      </c>
      <c r="G40">
        <f t="shared" si="1"/>
        <v>11.6</v>
      </c>
      <c r="H40">
        <f t="shared" si="2"/>
        <v>6</v>
      </c>
      <c r="I40" t="str">
        <f t="shared" si="3"/>
        <v>+/-</v>
      </c>
      <c r="J40" t="str">
        <f t="shared" si="4"/>
        <v>1.0</v>
      </c>
      <c r="K40" s="1">
        <f t="shared" si="5"/>
        <v>0.60790273556231</v>
      </c>
      <c r="L40" s="1">
        <f t="shared" si="6"/>
        <v>1.2000000000000011</v>
      </c>
      <c r="M40" s="1">
        <f t="shared" si="7"/>
        <v>0.61093468821403585</v>
      </c>
      <c r="N40" s="1">
        <f t="shared" si="8"/>
        <v>1.9642034134745203</v>
      </c>
      <c r="O40" t="s">
        <v>52</v>
      </c>
    </row>
    <row r="41" spans="1:15" x14ac:dyDescent="0.35">
      <c r="A41" s="11">
        <v>31</v>
      </c>
      <c r="B41" s="10" t="s">
        <v>62</v>
      </c>
      <c r="C41" s="9">
        <v>11.5</v>
      </c>
      <c r="D41" s="8" t="s">
        <v>99</v>
      </c>
      <c r="E41" s="7" t="str">
        <f t="shared" si="0"/>
        <v>Significantly Different</v>
      </c>
      <c r="G41">
        <f t="shared" si="1"/>
        <v>11.5</v>
      </c>
      <c r="H41">
        <f t="shared" si="2"/>
        <v>6</v>
      </c>
      <c r="I41" t="str">
        <f t="shared" si="3"/>
        <v>+/-</v>
      </c>
      <c r="J41" t="str">
        <f t="shared" si="4"/>
        <v>0.8</v>
      </c>
      <c r="K41" s="1">
        <f t="shared" si="5"/>
        <v>0.48632218844984804</v>
      </c>
      <c r="L41" s="1">
        <f t="shared" si="6"/>
        <v>1.3000000000000007</v>
      </c>
      <c r="M41" s="1">
        <f t="shared" si="7"/>
        <v>0.49010685399991183</v>
      </c>
      <c r="N41" s="1">
        <f t="shared" si="8"/>
        <v>2.6524827991902242</v>
      </c>
      <c r="O41" t="s">
        <v>31</v>
      </c>
    </row>
    <row r="42" spans="1:15" x14ac:dyDescent="0.35">
      <c r="A42" s="11">
        <v>32</v>
      </c>
      <c r="B42" s="10" t="s">
        <v>36</v>
      </c>
      <c r="C42" s="9">
        <v>11.4</v>
      </c>
      <c r="D42" s="8" t="s">
        <v>99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11.4</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1.4000000000000004</v>
      </c>
      <c r="M42" s="1">
        <f t="shared" ref="M42:M62" si="16">IF(AND(ISNUMBER(K42),ISNUMBER($I$7)),SQRT(K42^2+($I$7)^2),"N/A")</f>
        <v>0.49010685399991183</v>
      </c>
      <c r="N42" s="1">
        <f t="shared" ref="N42:N73" si="17">IF(AND(ISNUMBER(L42),ISNUMBER(M42),M42&lt;&gt;0),L42/M42,"NA")</f>
        <v>2.8565199375894714</v>
      </c>
      <c r="O42" t="s">
        <v>21</v>
      </c>
    </row>
    <row r="43" spans="1:15" x14ac:dyDescent="0.35">
      <c r="A43" s="11">
        <v>32</v>
      </c>
      <c r="B43" s="10" t="s">
        <v>11</v>
      </c>
      <c r="C43" s="9">
        <v>11.4</v>
      </c>
      <c r="D43" s="8" t="s">
        <v>118</v>
      </c>
      <c r="E43" s="7" t="str">
        <f t="shared" si="9"/>
        <v>Significantly Different</v>
      </c>
      <c r="G43">
        <f t="shared" si="10"/>
        <v>11.4</v>
      </c>
      <c r="H43">
        <f t="shared" si="11"/>
        <v>6</v>
      </c>
      <c r="I43" t="str">
        <f t="shared" si="12"/>
        <v>+/-</v>
      </c>
      <c r="J43" t="str">
        <f t="shared" si="13"/>
        <v>1.2</v>
      </c>
      <c r="K43" s="1">
        <f t="shared" si="14"/>
        <v>0.72948328267477203</v>
      </c>
      <c r="L43" s="1">
        <f t="shared" si="15"/>
        <v>1.4000000000000004</v>
      </c>
      <c r="M43" s="1">
        <f t="shared" si="16"/>
        <v>0.73201182849801194</v>
      </c>
      <c r="N43" s="1">
        <f t="shared" si="17"/>
        <v>1.9125374010316318</v>
      </c>
      <c r="O43" t="s">
        <v>33</v>
      </c>
    </row>
    <row r="44" spans="1:15" x14ac:dyDescent="0.35">
      <c r="A44" s="11">
        <v>34</v>
      </c>
      <c r="B44" s="10" t="s">
        <v>13</v>
      </c>
      <c r="C44" s="9">
        <v>11.2</v>
      </c>
      <c r="D44" s="8" t="s">
        <v>99</v>
      </c>
      <c r="E44" s="7" t="str">
        <f t="shared" si="9"/>
        <v>Significantly Different</v>
      </c>
      <c r="G44">
        <f t="shared" si="10"/>
        <v>11.2</v>
      </c>
      <c r="H44">
        <f t="shared" si="11"/>
        <v>6</v>
      </c>
      <c r="I44" t="str">
        <f t="shared" si="12"/>
        <v>+/-</v>
      </c>
      <c r="J44" t="str">
        <f t="shared" si="13"/>
        <v>0.8</v>
      </c>
      <c r="K44" s="1">
        <f t="shared" si="14"/>
        <v>0.48632218844984804</v>
      </c>
      <c r="L44" s="1">
        <f t="shared" si="15"/>
        <v>1.6000000000000014</v>
      </c>
      <c r="M44" s="1">
        <f t="shared" si="16"/>
        <v>0.49010685399991183</v>
      </c>
      <c r="N44" s="1">
        <f t="shared" si="17"/>
        <v>3.2645942143879694</v>
      </c>
      <c r="O44" t="s">
        <v>49</v>
      </c>
    </row>
    <row r="45" spans="1:15" x14ac:dyDescent="0.35">
      <c r="A45" s="11">
        <v>35</v>
      </c>
      <c r="B45" s="10" t="s">
        <v>65</v>
      </c>
      <c r="C45" s="9">
        <v>11.1</v>
      </c>
      <c r="D45" s="8" t="s">
        <v>47</v>
      </c>
      <c r="E45" s="7" t="str">
        <f t="shared" si="9"/>
        <v>Significantly Different</v>
      </c>
      <c r="G45">
        <f t="shared" si="10"/>
        <v>11.1</v>
      </c>
      <c r="H45">
        <f t="shared" si="11"/>
        <v>6</v>
      </c>
      <c r="I45" t="str">
        <f t="shared" si="12"/>
        <v>+/-</v>
      </c>
      <c r="J45" t="str">
        <f t="shared" si="13"/>
        <v>0.5</v>
      </c>
      <c r="K45" s="1">
        <f t="shared" si="14"/>
        <v>0.303951367781155</v>
      </c>
      <c r="L45" s="1">
        <f t="shared" si="15"/>
        <v>1.7000000000000011</v>
      </c>
      <c r="M45" s="1">
        <f t="shared" si="16"/>
        <v>0.30997079109986531</v>
      </c>
      <c r="N45" s="1">
        <f t="shared" si="17"/>
        <v>5.4843877191393204</v>
      </c>
      <c r="O45" t="s">
        <v>46</v>
      </c>
    </row>
    <row r="46" spans="1:15" x14ac:dyDescent="0.35">
      <c r="A46" s="11">
        <v>35</v>
      </c>
      <c r="B46" s="10" t="s">
        <v>46</v>
      </c>
      <c r="C46" s="9">
        <v>11.1</v>
      </c>
      <c r="D46" s="8" t="s">
        <v>106</v>
      </c>
      <c r="E46" s="7" t="str">
        <f t="shared" si="9"/>
        <v>Significantly Different</v>
      </c>
      <c r="G46">
        <f t="shared" si="10"/>
        <v>11.1</v>
      </c>
      <c r="H46">
        <f t="shared" si="11"/>
        <v>6</v>
      </c>
      <c r="I46" t="str">
        <f t="shared" si="12"/>
        <v>+/-</v>
      </c>
      <c r="J46" t="str">
        <f t="shared" si="13"/>
        <v>0.9</v>
      </c>
      <c r="K46" s="1">
        <f t="shared" si="14"/>
        <v>0.54711246200607899</v>
      </c>
      <c r="L46" s="1">
        <f t="shared" si="15"/>
        <v>1.7000000000000011</v>
      </c>
      <c r="M46" s="1">
        <f t="shared" si="16"/>
        <v>0.55047933970440222</v>
      </c>
      <c r="N46" s="1">
        <f t="shared" si="17"/>
        <v>3.0882176266830856</v>
      </c>
      <c r="O46" t="s">
        <v>45</v>
      </c>
    </row>
    <row r="47" spans="1:15" x14ac:dyDescent="0.35">
      <c r="A47" s="11">
        <v>37</v>
      </c>
      <c r="B47" s="10" t="s">
        <v>67</v>
      </c>
      <c r="C47" s="9">
        <v>11</v>
      </c>
      <c r="D47" s="8" t="s">
        <v>99</v>
      </c>
      <c r="E47" s="7" t="str">
        <f t="shared" si="9"/>
        <v>Significantly Different</v>
      </c>
      <c r="G47">
        <f t="shared" si="10"/>
        <v>11</v>
      </c>
      <c r="H47">
        <f t="shared" si="11"/>
        <v>6</v>
      </c>
      <c r="I47" t="str">
        <f t="shared" si="12"/>
        <v>+/-</v>
      </c>
      <c r="J47" t="str">
        <f t="shared" si="13"/>
        <v>0.8</v>
      </c>
      <c r="K47" s="1">
        <f t="shared" si="14"/>
        <v>0.48632218844984804</v>
      </c>
      <c r="L47" s="1">
        <f t="shared" si="15"/>
        <v>1.8000000000000007</v>
      </c>
      <c r="M47" s="1">
        <f t="shared" si="16"/>
        <v>0.49010685399991183</v>
      </c>
      <c r="N47" s="1">
        <f t="shared" si="17"/>
        <v>3.6726684911864638</v>
      </c>
      <c r="O47" t="s">
        <v>43</v>
      </c>
    </row>
    <row r="48" spans="1:15" x14ac:dyDescent="0.35">
      <c r="A48" s="11">
        <v>38</v>
      </c>
      <c r="B48" s="10" t="s">
        <v>54</v>
      </c>
      <c r="C48" s="9">
        <v>10.8</v>
      </c>
      <c r="D48" s="8" t="s">
        <v>10</v>
      </c>
      <c r="E48" s="7" t="str">
        <f t="shared" si="9"/>
        <v>Significantly Different</v>
      </c>
      <c r="G48">
        <f t="shared" si="10"/>
        <v>10.8</v>
      </c>
      <c r="H48">
        <f t="shared" si="11"/>
        <v>6</v>
      </c>
      <c r="I48" t="str">
        <f t="shared" si="12"/>
        <v>+/-</v>
      </c>
      <c r="J48" t="str">
        <f t="shared" si="13"/>
        <v>0.6</v>
      </c>
      <c r="K48" s="1">
        <f t="shared" si="14"/>
        <v>0.36474164133738601</v>
      </c>
      <c r="L48" s="1">
        <f t="shared" si="15"/>
        <v>2</v>
      </c>
      <c r="M48" s="1">
        <f t="shared" si="16"/>
        <v>0.36977279819442066</v>
      </c>
      <c r="N48" s="1">
        <f t="shared" si="17"/>
        <v>5.4087266823462548</v>
      </c>
      <c r="O48" t="s">
        <v>40</v>
      </c>
    </row>
    <row r="49" spans="1:15" x14ac:dyDescent="0.35">
      <c r="A49" s="11">
        <v>38</v>
      </c>
      <c r="B49" s="10" t="s">
        <v>14</v>
      </c>
      <c r="C49" s="9">
        <v>10.8</v>
      </c>
      <c r="D49" s="8" t="s">
        <v>41</v>
      </c>
      <c r="E49" s="7" t="str">
        <f t="shared" si="9"/>
        <v>Significantly Different</v>
      </c>
      <c r="G49">
        <f t="shared" si="10"/>
        <v>10.8</v>
      </c>
      <c r="H49">
        <f t="shared" si="11"/>
        <v>6</v>
      </c>
      <c r="I49" t="str">
        <f t="shared" si="12"/>
        <v>+/-</v>
      </c>
      <c r="J49" t="str">
        <f t="shared" si="13"/>
        <v>0.3</v>
      </c>
      <c r="K49" s="1">
        <f t="shared" si="14"/>
        <v>0.18237082066869301</v>
      </c>
      <c r="L49" s="1">
        <f t="shared" si="15"/>
        <v>2</v>
      </c>
      <c r="M49" s="1">
        <f t="shared" si="16"/>
        <v>0.19223572402239389</v>
      </c>
      <c r="N49" s="1">
        <f t="shared" si="17"/>
        <v>10.403893501953968</v>
      </c>
      <c r="O49" t="s">
        <v>38</v>
      </c>
    </row>
    <row r="50" spans="1:15" x14ac:dyDescent="0.35">
      <c r="A50" s="11">
        <v>40</v>
      </c>
      <c r="B50" s="10" t="s">
        <v>44</v>
      </c>
      <c r="C50" s="9">
        <v>10.5</v>
      </c>
      <c r="D50" s="8" t="s">
        <v>106</v>
      </c>
      <c r="E50" s="7" t="str">
        <f t="shared" si="9"/>
        <v>Significantly Different</v>
      </c>
      <c r="G50">
        <f t="shared" si="10"/>
        <v>10.5</v>
      </c>
      <c r="H50">
        <f t="shared" si="11"/>
        <v>6</v>
      </c>
      <c r="I50" t="str">
        <f t="shared" si="12"/>
        <v>+/-</v>
      </c>
      <c r="J50" t="str">
        <f t="shared" si="13"/>
        <v>0.9</v>
      </c>
      <c r="K50" s="1">
        <f t="shared" si="14"/>
        <v>0.54711246200607899</v>
      </c>
      <c r="L50" s="1">
        <f t="shared" si="15"/>
        <v>2.3000000000000007</v>
      </c>
      <c r="M50" s="1">
        <f t="shared" si="16"/>
        <v>0.55047933970440222</v>
      </c>
      <c r="N50" s="1">
        <f t="shared" si="17"/>
        <v>4.17817678904182</v>
      </c>
      <c r="O50" t="s">
        <v>36</v>
      </c>
    </row>
    <row r="51" spans="1:15" x14ac:dyDescent="0.35">
      <c r="A51" s="11">
        <v>41</v>
      </c>
      <c r="B51" s="10" t="s">
        <v>56</v>
      </c>
      <c r="C51" s="9">
        <v>10.4</v>
      </c>
      <c r="D51" s="8" t="s">
        <v>41</v>
      </c>
      <c r="E51" s="7" t="str">
        <f t="shared" si="9"/>
        <v>Significantly Different</v>
      </c>
      <c r="G51">
        <f t="shared" si="10"/>
        <v>10.4</v>
      </c>
      <c r="H51">
        <f t="shared" si="11"/>
        <v>6</v>
      </c>
      <c r="I51" t="str">
        <f t="shared" si="12"/>
        <v>+/-</v>
      </c>
      <c r="J51" t="str">
        <f t="shared" si="13"/>
        <v>0.3</v>
      </c>
      <c r="K51" s="1">
        <f t="shared" si="14"/>
        <v>0.18237082066869301</v>
      </c>
      <c r="L51" s="1">
        <f t="shared" si="15"/>
        <v>2.4000000000000004</v>
      </c>
      <c r="M51" s="1">
        <f t="shared" si="16"/>
        <v>0.19223572402239389</v>
      </c>
      <c r="N51" s="1">
        <f t="shared" si="17"/>
        <v>12.484672202344763</v>
      </c>
      <c r="O51" t="s">
        <v>34</v>
      </c>
    </row>
    <row r="52" spans="1:15" x14ac:dyDescent="0.35">
      <c r="A52" s="11">
        <v>42</v>
      </c>
      <c r="B52" s="10" t="s">
        <v>26</v>
      </c>
      <c r="C52" s="9">
        <v>10.3</v>
      </c>
      <c r="D52" s="8" t="s">
        <v>12</v>
      </c>
      <c r="E52" s="7" t="str">
        <f t="shared" si="9"/>
        <v>Significantly Different</v>
      </c>
      <c r="G52">
        <f t="shared" si="10"/>
        <v>10.3</v>
      </c>
      <c r="H52">
        <f t="shared" si="11"/>
        <v>6</v>
      </c>
      <c r="I52" t="str">
        <f t="shared" si="12"/>
        <v>+/-</v>
      </c>
      <c r="J52" t="str">
        <f t="shared" si="13"/>
        <v>0.4</v>
      </c>
      <c r="K52" s="1">
        <f t="shared" si="14"/>
        <v>0.24316109422492402</v>
      </c>
      <c r="L52" s="1">
        <f t="shared" si="15"/>
        <v>2.5</v>
      </c>
      <c r="M52" s="1">
        <f t="shared" si="16"/>
        <v>0.25064471888253259</v>
      </c>
      <c r="N52" s="1">
        <f t="shared" si="17"/>
        <v>9.9742775796191925</v>
      </c>
      <c r="O52" t="s">
        <v>32</v>
      </c>
    </row>
    <row r="53" spans="1:15" x14ac:dyDescent="0.35">
      <c r="A53" s="11">
        <v>42</v>
      </c>
      <c r="B53" s="10" t="s">
        <v>25</v>
      </c>
      <c r="C53" s="9">
        <v>10.3</v>
      </c>
      <c r="D53" s="8" t="s">
        <v>99</v>
      </c>
      <c r="E53" s="7" t="str">
        <f t="shared" si="9"/>
        <v>Significantly Different</v>
      </c>
      <c r="G53">
        <f t="shared" si="10"/>
        <v>10.3</v>
      </c>
      <c r="H53">
        <f t="shared" si="11"/>
        <v>6</v>
      </c>
      <c r="I53" t="str">
        <f t="shared" si="12"/>
        <v>+/-</v>
      </c>
      <c r="J53" t="str">
        <f t="shared" si="13"/>
        <v>0.8</v>
      </c>
      <c r="K53" s="1">
        <f t="shared" si="14"/>
        <v>0.48632218844984804</v>
      </c>
      <c r="L53" s="1">
        <f t="shared" si="15"/>
        <v>2.5</v>
      </c>
      <c r="M53" s="1">
        <f t="shared" si="16"/>
        <v>0.49010685399991183</v>
      </c>
      <c r="N53" s="1">
        <f t="shared" si="17"/>
        <v>5.1009284599811977</v>
      </c>
      <c r="O53" t="s">
        <v>30</v>
      </c>
    </row>
    <row r="54" spans="1:15" x14ac:dyDescent="0.35">
      <c r="A54" s="11">
        <v>44</v>
      </c>
      <c r="B54" s="10" t="s">
        <v>31</v>
      </c>
      <c r="C54" s="9">
        <v>10.199999999999999</v>
      </c>
      <c r="D54" s="8" t="s">
        <v>41</v>
      </c>
      <c r="E54" s="7" t="str">
        <f t="shared" si="9"/>
        <v>Significantly Different</v>
      </c>
      <c r="G54">
        <f t="shared" si="10"/>
        <v>10.199999999999999</v>
      </c>
      <c r="H54">
        <f t="shared" si="11"/>
        <v>6</v>
      </c>
      <c r="I54" t="str">
        <f t="shared" si="12"/>
        <v>+/-</v>
      </c>
      <c r="J54" t="str">
        <f t="shared" si="13"/>
        <v>0.3</v>
      </c>
      <c r="K54" s="1">
        <f t="shared" si="14"/>
        <v>0.18237082066869301</v>
      </c>
      <c r="L54" s="1">
        <f t="shared" si="15"/>
        <v>2.6000000000000014</v>
      </c>
      <c r="M54" s="1">
        <f t="shared" si="16"/>
        <v>0.19223572402239389</v>
      </c>
      <c r="N54" s="1">
        <f t="shared" si="17"/>
        <v>13.525061552540166</v>
      </c>
      <c r="O54" t="s">
        <v>24</v>
      </c>
    </row>
    <row r="55" spans="1:15" x14ac:dyDescent="0.35">
      <c r="A55" s="11">
        <v>44</v>
      </c>
      <c r="B55" s="10" t="s">
        <v>22</v>
      </c>
      <c r="C55" s="9">
        <v>10.199999999999999</v>
      </c>
      <c r="D55" s="8" t="s">
        <v>41</v>
      </c>
      <c r="E55" s="7" t="str">
        <f t="shared" si="9"/>
        <v>Significantly Different</v>
      </c>
      <c r="G55">
        <f t="shared" si="10"/>
        <v>10.199999999999999</v>
      </c>
      <c r="H55">
        <f t="shared" si="11"/>
        <v>6</v>
      </c>
      <c r="I55" t="str">
        <f t="shared" si="12"/>
        <v>+/-</v>
      </c>
      <c r="J55" t="str">
        <f t="shared" si="13"/>
        <v>0.3</v>
      </c>
      <c r="K55" s="1">
        <f t="shared" si="14"/>
        <v>0.18237082066869301</v>
      </c>
      <c r="L55" s="1">
        <f t="shared" si="15"/>
        <v>2.6000000000000014</v>
      </c>
      <c r="M55" s="1">
        <f t="shared" si="16"/>
        <v>0.19223572402239389</v>
      </c>
      <c r="N55" s="1">
        <f t="shared" si="17"/>
        <v>13.525061552540166</v>
      </c>
      <c r="O55" t="s">
        <v>27</v>
      </c>
    </row>
    <row r="56" spans="1:15" x14ac:dyDescent="0.35">
      <c r="A56" s="11">
        <v>46</v>
      </c>
      <c r="B56" s="10" t="s">
        <v>53</v>
      </c>
      <c r="C56" s="9">
        <v>10.1</v>
      </c>
      <c r="D56" s="8" t="s">
        <v>47</v>
      </c>
      <c r="E56" s="7" t="str">
        <f t="shared" si="9"/>
        <v>Significantly Different</v>
      </c>
      <c r="G56">
        <f t="shared" si="10"/>
        <v>10.1</v>
      </c>
      <c r="H56">
        <f t="shared" si="11"/>
        <v>6</v>
      </c>
      <c r="I56" t="str">
        <f t="shared" si="12"/>
        <v>+/-</v>
      </c>
      <c r="J56" t="str">
        <f t="shared" si="13"/>
        <v>0.5</v>
      </c>
      <c r="K56" s="1">
        <f t="shared" si="14"/>
        <v>0.303951367781155</v>
      </c>
      <c r="L56" s="1">
        <f t="shared" si="15"/>
        <v>2.7000000000000011</v>
      </c>
      <c r="M56" s="1">
        <f t="shared" si="16"/>
        <v>0.30997079109986531</v>
      </c>
      <c r="N56" s="1">
        <f t="shared" si="17"/>
        <v>8.7104981421624483</v>
      </c>
      <c r="O56" t="s">
        <v>25</v>
      </c>
    </row>
    <row r="57" spans="1:15" x14ac:dyDescent="0.35">
      <c r="A57" s="11">
        <v>47</v>
      </c>
      <c r="B57" s="10" t="s">
        <v>19</v>
      </c>
      <c r="C57" s="9">
        <v>9.9</v>
      </c>
      <c r="D57" s="8" t="s">
        <v>41</v>
      </c>
      <c r="E57" s="7" t="str">
        <f t="shared" si="9"/>
        <v>Significantly Different</v>
      </c>
      <c r="G57">
        <f t="shared" si="10"/>
        <v>9.9</v>
      </c>
      <c r="H57">
        <f t="shared" si="11"/>
        <v>6</v>
      </c>
      <c r="I57" t="str">
        <f t="shared" si="12"/>
        <v>+/-</v>
      </c>
      <c r="J57" t="str">
        <f t="shared" si="13"/>
        <v>0.3</v>
      </c>
      <c r="K57" s="1">
        <f t="shared" si="14"/>
        <v>0.18237082066869301</v>
      </c>
      <c r="L57" s="1">
        <f t="shared" si="15"/>
        <v>2.9000000000000004</v>
      </c>
      <c r="M57" s="1">
        <f t="shared" si="16"/>
        <v>0.19223572402239389</v>
      </c>
      <c r="N57" s="1">
        <f t="shared" si="17"/>
        <v>15.085645577833255</v>
      </c>
      <c r="O57" t="s">
        <v>22</v>
      </c>
    </row>
    <row r="58" spans="1:15" x14ac:dyDescent="0.35">
      <c r="A58" s="11">
        <v>48</v>
      </c>
      <c r="B58" s="10" t="s">
        <v>59</v>
      </c>
      <c r="C58" s="9">
        <v>9.6999999999999993</v>
      </c>
      <c r="D58" s="8" t="s">
        <v>12</v>
      </c>
      <c r="E58" s="7" t="str">
        <f t="shared" si="9"/>
        <v>Significantly Different</v>
      </c>
      <c r="G58">
        <f t="shared" si="10"/>
        <v>9.6999999999999993</v>
      </c>
      <c r="H58">
        <f t="shared" si="11"/>
        <v>6</v>
      </c>
      <c r="I58" t="str">
        <f t="shared" si="12"/>
        <v>+/-</v>
      </c>
      <c r="J58" t="str">
        <f t="shared" si="13"/>
        <v>0.4</v>
      </c>
      <c r="K58" s="1">
        <f t="shared" si="14"/>
        <v>0.24316109422492402</v>
      </c>
      <c r="L58" s="1">
        <f t="shared" si="15"/>
        <v>3.1000000000000014</v>
      </c>
      <c r="M58" s="1">
        <f t="shared" si="16"/>
        <v>0.25064471888253259</v>
      </c>
      <c r="N58" s="1">
        <f t="shared" si="17"/>
        <v>12.368104198727805</v>
      </c>
      <c r="O58" t="s">
        <v>19</v>
      </c>
    </row>
    <row r="59" spans="1:15" x14ac:dyDescent="0.35">
      <c r="A59" s="11">
        <v>49</v>
      </c>
      <c r="B59" s="10" t="s">
        <v>60</v>
      </c>
      <c r="C59" s="9">
        <v>9.3000000000000007</v>
      </c>
      <c r="D59" s="8" t="s">
        <v>41</v>
      </c>
      <c r="E59" s="7" t="str">
        <f t="shared" si="9"/>
        <v>Significantly Different</v>
      </c>
      <c r="G59">
        <f t="shared" si="10"/>
        <v>9.3000000000000007</v>
      </c>
      <c r="H59">
        <f t="shared" si="11"/>
        <v>6</v>
      </c>
      <c r="I59" t="str">
        <f t="shared" si="12"/>
        <v>+/-</v>
      </c>
      <c r="J59" t="str">
        <f t="shared" si="13"/>
        <v>0.3</v>
      </c>
      <c r="K59" s="1">
        <f t="shared" si="14"/>
        <v>0.18237082066869301</v>
      </c>
      <c r="L59" s="1">
        <f t="shared" si="15"/>
        <v>3.5</v>
      </c>
      <c r="M59" s="1">
        <f t="shared" si="16"/>
        <v>0.19223572402239389</v>
      </c>
      <c r="N59" s="1">
        <f t="shared" si="17"/>
        <v>18.206813628419443</v>
      </c>
      <c r="O59" t="s">
        <v>16</v>
      </c>
    </row>
    <row r="60" spans="1:15" x14ac:dyDescent="0.35">
      <c r="A60" s="11">
        <v>50</v>
      </c>
      <c r="B60" s="10" t="s">
        <v>27</v>
      </c>
      <c r="C60" s="9">
        <v>8.6</v>
      </c>
      <c r="D60" s="8" t="s">
        <v>47</v>
      </c>
      <c r="E60" s="7" t="str">
        <f t="shared" si="9"/>
        <v>Significantly Different</v>
      </c>
      <c r="G60">
        <f t="shared" si="10"/>
        <v>8.6</v>
      </c>
      <c r="H60">
        <f t="shared" si="11"/>
        <v>6</v>
      </c>
      <c r="I60" t="str">
        <f t="shared" si="12"/>
        <v>+/-</v>
      </c>
      <c r="J60" t="str">
        <f t="shared" si="13"/>
        <v>0.5</v>
      </c>
      <c r="K60" s="1">
        <f t="shared" si="14"/>
        <v>0.303951367781155</v>
      </c>
      <c r="L60" s="1">
        <f t="shared" si="15"/>
        <v>4.2000000000000011</v>
      </c>
      <c r="M60" s="1">
        <f t="shared" si="16"/>
        <v>0.30997079109986531</v>
      </c>
      <c r="N60" s="1">
        <f t="shared" si="17"/>
        <v>13.549663776697139</v>
      </c>
      <c r="O60" t="s">
        <v>14</v>
      </c>
    </row>
    <row r="61" spans="1:15" x14ac:dyDescent="0.35">
      <c r="A61" s="11">
        <v>51</v>
      </c>
      <c r="B61" s="10" t="s">
        <v>52</v>
      </c>
      <c r="C61" s="9">
        <v>7.2</v>
      </c>
      <c r="D61" s="8" t="s">
        <v>47</v>
      </c>
      <c r="E61" s="7" t="str">
        <f t="shared" si="9"/>
        <v>Significantly Different</v>
      </c>
      <c r="G61">
        <f t="shared" si="10"/>
        <v>7.2</v>
      </c>
      <c r="H61">
        <f t="shared" si="11"/>
        <v>6</v>
      </c>
      <c r="I61" t="str">
        <f t="shared" si="12"/>
        <v>+/-</v>
      </c>
      <c r="J61" t="str">
        <f t="shared" si="13"/>
        <v>0.5</v>
      </c>
      <c r="K61" s="1">
        <f t="shared" si="14"/>
        <v>0.303951367781155</v>
      </c>
      <c r="L61" s="1">
        <f t="shared" si="15"/>
        <v>5.6000000000000005</v>
      </c>
      <c r="M61" s="1">
        <f t="shared" si="16"/>
        <v>0.30997079109986531</v>
      </c>
      <c r="N61" s="1">
        <f t="shared" si="17"/>
        <v>18.066218368929515</v>
      </c>
      <c r="O61" t="s">
        <v>11</v>
      </c>
    </row>
    <row r="62" spans="1:15" ht="15" thickBot="1" x14ac:dyDescent="0.4">
      <c r="A62" s="6"/>
      <c r="B62" s="5" t="s">
        <v>9</v>
      </c>
      <c r="C62" s="4">
        <v>40.5</v>
      </c>
      <c r="D62" s="3" t="s">
        <v>106</v>
      </c>
      <c r="E62" s="2" t="str">
        <f t="shared" si="9"/>
        <v>Significantly Different</v>
      </c>
      <c r="G62">
        <f t="shared" si="10"/>
        <v>40.5</v>
      </c>
      <c r="H62">
        <f t="shared" si="11"/>
        <v>6</v>
      </c>
      <c r="I62" t="str">
        <f t="shared" si="12"/>
        <v>+/-</v>
      </c>
      <c r="J62" t="str">
        <f t="shared" si="13"/>
        <v>0.9</v>
      </c>
      <c r="K62" s="1">
        <f t="shared" si="14"/>
        <v>0.54711246200607899</v>
      </c>
      <c r="L62" s="1">
        <f t="shared" si="15"/>
        <v>-27.7</v>
      </c>
      <c r="M62" s="1">
        <f t="shared" si="16"/>
        <v>0.55047933970440222</v>
      </c>
      <c r="N62" s="1">
        <f t="shared" si="17"/>
        <v>-50.319781328894948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09" priority="1" operator="equal">
      <formula>"OTHER ERROR"</formula>
    </cfRule>
    <cfRule type="cellIs" dxfId="208" priority="2" operator="equal">
      <formula>"Statistical Test not applicable"</formula>
    </cfRule>
    <cfRule type="cellIs" dxfId="207" priority="3" operator="equal">
      <formula>"Geography Selected"</formula>
    </cfRule>
  </conditionalFormatting>
  <conditionalFormatting sqref="E10:J62">
    <cfRule type="cellIs" dxfId="206" priority="4" operator="equal">
      <formula>"Not Significantly Different"</formula>
    </cfRule>
  </conditionalFormatting>
  <conditionalFormatting sqref="F10:J62">
    <cfRule type="cellIs" dxfId="2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847A8CA-2E35-4036-A038-89828F378D8D}">
      <formula1>$O$10:$O$62</formula1>
    </dataValidation>
  </dataValidation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7BE2-A0C0-49D0-8015-415309CD9A4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314</v>
      </c>
    </row>
    <row r="2" spans="1:16" x14ac:dyDescent="0.35">
      <c r="A2" s="25" t="s">
        <v>92</v>
      </c>
      <c r="B2" t="s">
        <v>313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16.600000000000001</v>
      </c>
      <c r="C6" t="s">
        <v>86</v>
      </c>
      <c r="H6" s="13" t="s">
        <v>85</v>
      </c>
      <c r="I6">
        <f>VLOOKUP($B$4,$B$9:$K$62,6,FALSE)</f>
        <v>16.600000000000001</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16.600000000000001</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16.600000000000001</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35</v>
      </c>
      <c r="C11" s="9">
        <v>27.6</v>
      </c>
      <c r="D11" s="12" t="s">
        <v>121</v>
      </c>
      <c r="E11" s="7" t="str">
        <f t="shared" si="0"/>
        <v>Significantly Different</v>
      </c>
      <c r="G11">
        <f t="shared" si="1"/>
        <v>27.6</v>
      </c>
      <c r="H11">
        <f t="shared" si="2"/>
        <v>6</v>
      </c>
      <c r="I11" t="str">
        <f t="shared" si="3"/>
        <v>+/-</v>
      </c>
      <c r="J11" t="str">
        <f t="shared" si="4"/>
        <v>1.4</v>
      </c>
      <c r="K11" s="1">
        <f t="shared" si="5"/>
        <v>0.85106382978723394</v>
      </c>
      <c r="L11" s="1">
        <f t="shared" si="6"/>
        <v>-11</v>
      </c>
      <c r="M11" s="1">
        <f t="shared" si="7"/>
        <v>0.8597042932359239</v>
      </c>
      <c r="N11" s="1">
        <f t="shared" si="8"/>
        <v>-12.795097205570579</v>
      </c>
      <c r="O11" t="s">
        <v>51</v>
      </c>
    </row>
    <row r="12" spans="1:16" x14ac:dyDescent="0.35">
      <c r="A12" s="11">
        <v>2</v>
      </c>
      <c r="B12" s="10" t="s">
        <v>39</v>
      </c>
      <c r="C12" s="9">
        <v>26.7</v>
      </c>
      <c r="D12" s="8" t="s">
        <v>121</v>
      </c>
      <c r="E12" s="7" t="str">
        <f t="shared" si="0"/>
        <v>Significantly Different</v>
      </c>
      <c r="G12">
        <f t="shared" si="1"/>
        <v>26.7</v>
      </c>
      <c r="H12">
        <f t="shared" si="2"/>
        <v>6</v>
      </c>
      <c r="I12" t="str">
        <f t="shared" si="3"/>
        <v>+/-</v>
      </c>
      <c r="J12" t="str">
        <f t="shared" si="4"/>
        <v>1.4</v>
      </c>
      <c r="K12" s="1">
        <f t="shared" si="5"/>
        <v>0.85106382978723394</v>
      </c>
      <c r="L12" s="1">
        <f t="shared" si="6"/>
        <v>-10.099999999999998</v>
      </c>
      <c r="M12" s="1">
        <f t="shared" si="7"/>
        <v>0.8597042932359239</v>
      </c>
      <c r="N12" s="1">
        <f t="shared" si="8"/>
        <v>-11.748225616023893</v>
      </c>
      <c r="O12" t="s">
        <v>44</v>
      </c>
    </row>
    <row r="13" spans="1:16" x14ac:dyDescent="0.35">
      <c r="A13" s="11">
        <v>3</v>
      </c>
      <c r="B13" s="10" t="s">
        <v>15</v>
      </c>
      <c r="C13" s="9">
        <v>23.7</v>
      </c>
      <c r="D13" s="8" t="s">
        <v>132</v>
      </c>
      <c r="E13" s="7" t="str">
        <f t="shared" si="0"/>
        <v>Significantly Different</v>
      </c>
      <c r="G13">
        <f t="shared" si="1"/>
        <v>23.7</v>
      </c>
      <c r="H13">
        <f t="shared" si="2"/>
        <v>6</v>
      </c>
      <c r="I13" t="str">
        <f t="shared" si="3"/>
        <v>+/-</v>
      </c>
      <c r="J13" t="str">
        <f t="shared" si="4"/>
        <v>4.0</v>
      </c>
      <c r="K13" s="1">
        <f t="shared" si="5"/>
        <v>2.43161094224924</v>
      </c>
      <c r="L13" s="1">
        <f t="shared" si="6"/>
        <v>-7.0999999999999979</v>
      </c>
      <c r="M13" s="1">
        <f t="shared" si="7"/>
        <v>2.4346485586019191</v>
      </c>
      <c r="N13" s="1">
        <f t="shared" si="8"/>
        <v>-2.916231985480946</v>
      </c>
      <c r="O13" t="s">
        <v>42</v>
      </c>
    </row>
    <row r="14" spans="1:16" x14ac:dyDescent="0.35">
      <c r="A14" s="11">
        <v>3</v>
      </c>
      <c r="B14" s="10" t="s">
        <v>21</v>
      </c>
      <c r="C14" s="9">
        <v>23.7</v>
      </c>
      <c r="D14" s="8" t="s">
        <v>143</v>
      </c>
      <c r="E14" s="7" t="str">
        <f t="shared" si="0"/>
        <v>Significantly Different</v>
      </c>
      <c r="G14">
        <f t="shared" si="1"/>
        <v>23.7</v>
      </c>
      <c r="H14">
        <f t="shared" si="2"/>
        <v>6</v>
      </c>
      <c r="I14" t="str">
        <f t="shared" si="3"/>
        <v>+/-</v>
      </c>
      <c r="J14" t="str">
        <f t="shared" si="4"/>
        <v>1.9</v>
      </c>
      <c r="K14" s="1">
        <f t="shared" si="5"/>
        <v>1.1550151975683889</v>
      </c>
      <c r="L14" s="1">
        <f t="shared" si="6"/>
        <v>-7.0999999999999979</v>
      </c>
      <c r="M14" s="1">
        <f t="shared" si="7"/>
        <v>1.1613965455649118</v>
      </c>
      <c r="N14" s="1">
        <f t="shared" si="8"/>
        <v>-6.1133297038923997</v>
      </c>
      <c r="O14" t="s">
        <v>58</v>
      </c>
    </row>
    <row r="15" spans="1:16" x14ac:dyDescent="0.35">
      <c r="A15" s="11">
        <v>5</v>
      </c>
      <c r="B15" s="10" t="s">
        <v>58</v>
      </c>
      <c r="C15" s="9">
        <v>22.1</v>
      </c>
      <c r="D15" s="8" t="s">
        <v>119</v>
      </c>
      <c r="E15" s="7" t="str">
        <f t="shared" si="0"/>
        <v>Significantly Different</v>
      </c>
      <c r="G15">
        <f t="shared" si="1"/>
        <v>22.1</v>
      </c>
      <c r="H15">
        <f t="shared" si="2"/>
        <v>6</v>
      </c>
      <c r="I15" t="str">
        <f t="shared" si="3"/>
        <v>+/-</v>
      </c>
      <c r="J15" t="str">
        <f t="shared" si="4"/>
        <v>1.6</v>
      </c>
      <c r="K15" s="1">
        <f t="shared" si="5"/>
        <v>0.97264437689969607</v>
      </c>
      <c r="L15" s="1">
        <f t="shared" si="6"/>
        <v>-5.5</v>
      </c>
      <c r="M15" s="1">
        <f t="shared" si="7"/>
        <v>0.98021370799982366</v>
      </c>
      <c r="N15" s="1">
        <f t="shared" si="8"/>
        <v>-5.6110213059793175</v>
      </c>
      <c r="O15" t="s">
        <v>18</v>
      </c>
    </row>
    <row r="16" spans="1:16" x14ac:dyDescent="0.35">
      <c r="A16" s="11">
        <v>6</v>
      </c>
      <c r="B16" s="10" t="s">
        <v>51</v>
      </c>
      <c r="C16" s="9">
        <v>22</v>
      </c>
      <c r="D16" s="8" t="s">
        <v>110</v>
      </c>
      <c r="E16" s="7" t="str">
        <f t="shared" si="0"/>
        <v>Significantly Different</v>
      </c>
      <c r="G16">
        <f t="shared" si="1"/>
        <v>22</v>
      </c>
      <c r="H16">
        <f t="shared" si="2"/>
        <v>6</v>
      </c>
      <c r="I16" t="str">
        <f t="shared" si="3"/>
        <v>+/-</v>
      </c>
      <c r="J16" t="str">
        <f t="shared" si="4"/>
        <v>1.1</v>
      </c>
      <c r="K16" s="1">
        <f t="shared" si="5"/>
        <v>0.66869300911854113</v>
      </c>
      <c r="L16" s="1">
        <f t="shared" si="6"/>
        <v>-5.3999999999999986</v>
      </c>
      <c r="M16" s="1">
        <f t="shared" si="7"/>
        <v>0.67965592021270205</v>
      </c>
      <c r="N16" s="1">
        <f t="shared" si="8"/>
        <v>-7.9451967376522505</v>
      </c>
      <c r="O16" t="s">
        <v>59</v>
      </c>
    </row>
    <row r="17" spans="1:15" x14ac:dyDescent="0.35">
      <c r="A17" s="11">
        <v>7</v>
      </c>
      <c r="B17" s="10" t="s">
        <v>64</v>
      </c>
      <c r="C17" s="9">
        <v>21.6</v>
      </c>
      <c r="D17" s="8" t="s">
        <v>118</v>
      </c>
      <c r="E17" s="7" t="str">
        <f t="shared" si="0"/>
        <v>Significantly Different</v>
      </c>
      <c r="G17">
        <f t="shared" si="1"/>
        <v>21.6</v>
      </c>
      <c r="H17">
        <f t="shared" si="2"/>
        <v>6</v>
      </c>
      <c r="I17" t="str">
        <f t="shared" si="3"/>
        <v>+/-</v>
      </c>
      <c r="J17" t="str">
        <f t="shared" si="4"/>
        <v>1.2</v>
      </c>
      <c r="K17" s="1">
        <f t="shared" si="5"/>
        <v>0.72948328267477203</v>
      </c>
      <c r="L17" s="1">
        <f t="shared" si="6"/>
        <v>-5</v>
      </c>
      <c r="M17" s="1">
        <f t="shared" si="7"/>
        <v>0.73954559638884132</v>
      </c>
      <c r="N17" s="1">
        <f t="shared" si="8"/>
        <v>-6.7609083529328187</v>
      </c>
      <c r="O17" t="s">
        <v>53</v>
      </c>
    </row>
    <row r="18" spans="1:15" x14ac:dyDescent="0.35">
      <c r="A18" s="11">
        <v>8</v>
      </c>
      <c r="B18" s="10" t="s">
        <v>43</v>
      </c>
      <c r="C18" s="9">
        <v>20.9</v>
      </c>
      <c r="D18" s="8" t="s">
        <v>106</v>
      </c>
      <c r="E18" s="7" t="str">
        <f t="shared" si="0"/>
        <v>Significantly Different</v>
      </c>
      <c r="G18">
        <f t="shared" si="1"/>
        <v>20.9</v>
      </c>
      <c r="H18">
        <f t="shared" si="2"/>
        <v>6</v>
      </c>
      <c r="I18" t="str">
        <f t="shared" si="3"/>
        <v>+/-</v>
      </c>
      <c r="J18" t="str">
        <f t="shared" si="4"/>
        <v>0.9</v>
      </c>
      <c r="K18" s="1">
        <f t="shared" si="5"/>
        <v>0.54711246200607899</v>
      </c>
      <c r="L18" s="1">
        <f t="shared" si="6"/>
        <v>-4.2999999999999972</v>
      </c>
      <c r="M18" s="1">
        <f t="shared" si="7"/>
        <v>0.5604586296226679</v>
      </c>
      <c r="N18" s="1">
        <f t="shared" si="8"/>
        <v>-7.6722879669013171</v>
      </c>
      <c r="O18" t="s">
        <v>48</v>
      </c>
    </row>
    <row r="19" spans="1:15" x14ac:dyDescent="0.35">
      <c r="A19" s="11">
        <v>9</v>
      </c>
      <c r="B19" s="10" t="s">
        <v>16</v>
      </c>
      <c r="C19" s="9">
        <v>20.5</v>
      </c>
      <c r="D19" s="8" t="s">
        <v>120</v>
      </c>
      <c r="E19" s="7" t="str">
        <f t="shared" si="0"/>
        <v>Significantly Different</v>
      </c>
      <c r="G19">
        <f t="shared" si="1"/>
        <v>20.5</v>
      </c>
      <c r="H19">
        <f t="shared" si="2"/>
        <v>6</v>
      </c>
      <c r="I19" t="str">
        <f t="shared" si="3"/>
        <v>+/-</v>
      </c>
      <c r="J19" t="str">
        <f t="shared" si="4"/>
        <v>2.0</v>
      </c>
      <c r="K19" s="1">
        <f t="shared" si="5"/>
        <v>1.21580547112462</v>
      </c>
      <c r="L19" s="1">
        <f t="shared" si="6"/>
        <v>-3.8999999999999986</v>
      </c>
      <c r="M19" s="1">
        <f t="shared" si="7"/>
        <v>1.2218693764280717</v>
      </c>
      <c r="N19" s="1">
        <f t="shared" si="8"/>
        <v>-3.1918305468960915</v>
      </c>
      <c r="O19" t="s">
        <v>15</v>
      </c>
    </row>
    <row r="20" spans="1:15" x14ac:dyDescent="0.35">
      <c r="A20" s="11">
        <v>10</v>
      </c>
      <c r="B20" s="10" t="s">
        <v>29</v>
      </c>
      <c r="C20" s="9">
        <v>19.899999999999999</v>
      </c>
      <c r="D20" s="12" t="s">
        <v>99</v>
      </c>
      <c r="E20" s="7" t="str">
        <f t="shared" si="0"/>
        <v>Significantly Different</v>
      </c>
      <c r="G20">
        <f t="shared" si="1"/>
        <v>19.899999999999999</v>
      </c>
      <c r="H20">
        <f t="shared" si="2"/>
        <v>6</v>
      </c>
      <c r="I20" t="str">
        <f t="shared" si="3"/>
        <v>+/-</v>
      </c>
      <c r="J20" t="str">
        <f t="shared" si="4"/>
        <v>0.8</v>
      </c>
      <c r="K20" s="1">
        <f t="shared" si="5"/>
        <v>0.48632218844984804</v>
      </c>
      <c r="L20" s="1">
        <f t="shared" si="6"/>
        <v>-3.2999999999999972</v>
      </c>
      <c r="M20" s="1">
        <f t="shared" si="7"/>
        <v>0.50128943776506518</v>
      </c>
      <c r="N20" s="1">
        <f t="shared" si="8"/>
        <v>-6.5830232025486612</v>
      </c>
      <c r="O20" t="s">
        <v>37</v>
      </c>
    </row>
    <row r="21" spans="1:15" x14ac:dyDescent="0.35">
      <c r="A21" s="11">
        <v>10</v>
      </c>
      <c r="B21" s="10" t="s">
        <v>34</v>
      </c>
      <c r="C21" s="9">
        <v>19.899999999999999</v>
      </c>
      <c r="D21" s="8" t="s">
        <v>117</v>
      </c>
      <c r="E21" s="7" t="str">
        <f t="shared" si="0"/>
        <v>Significantly Different</v>
      </c>
      <c r="G21">
        <f t="shared" si="1"/>
        <v>19.899999999999999</v>
      </c>
      <c r="H21">
        <f t="shared" si="2"/>
        <v>6</v>
      </c>
      <c r="I21" t="str">
        <f t="shared" si="3"/>
        <v>+/-</v>
      </c>
      <c r="J21" t="str">
        <f t="shared" si="4"/>
        <v>1.3</v>
      </c>
      <c r="K21" s="1">
        <f t="shared" si="5"/>
        <v>0.79027355623100304</v>
      </c>
      <c r="L21" s="1">
        <f t="shared" si="6"/>
        <v>-3.2999999999999972</v>
      </c>
      <c r="M21" s="1">
        <f t="shared" si="7"/>
        <v>0.79957121203440151</v>
      </c>
      <c r="N21" s="1">
        <f t="shared" si="8"/>
        <v>-4.1272121236125932</v>
      </c>
      <c r="O21" t="s">
        <v>29</v>
      </c>
    </row>
    <row r="22" spans="1:15" x14ac:dyDescent="0.35">
      <c r="A22" s="11">
        <v>12</v>
      </c>
      <c r="B22" s="10" t="s">
        <v>24</v>
      </c>
      <c r="C22" s="9">
        <v>19.399999999999999</v>
      </c>
      <c r="D22" s="8" t="s">
        <v>10</v>
      </c>
      <c r="E22" s="7" t="str">
        <f t="shared" si="0"/>
        <v>Significantly Different</v>
      </c>
      <c r="G22">
        <f t="shared" si="1"/>
        <v>19.399999999999999</v>
      </c>
      <c r="H22">
        <f t="shared" si="2"/>
        <v>6</v>
      </c>
      <c r="I22" t="str">
        <f t="shared" si="3"/>
        <v>+/-</v>
      </c>
      <c r="J22" t="str">
        <f t="shared" si="4"/>
        <v>0.6</v>
      </c>
      <c r="K22" s="1">
        <f t="shared" si="5"/>
        <v>0.36474164133738601</v>
      </c>
      <c r="L22" s="1">
        <f t="shared" si="6"/>
        <v>-2.7999999999999972</v>
      </c>
      <c r="M22" s="1">
        <f t="shared" si="7"/>
        <v>0.38447144804478778</v>
      </c>
      <c r="N22" s="1">
        <f t="shared" si="8"/>
        <v>-7.2827254513677699</v>
      </c>
      <c r="O22" t="s">
        <v>13</v>
      </c>
    </row>
    <row r="23" spans="1:15" x14ac:dyDescent="0.35">
      <c r="A23" s="11">
        <v>13</v>
      </c>
      <c r="B23" s="10" t="s">
        <v>28</v>
      </c>
      <c r="C23" s="9">
        <v>18.399999999999999</v>
      </c>
      <c r="D23" s="8" t="s">
        <v>121</v>
      </c>
      <c r="E23" s="7" t="str">
        <f t="shared" si="0"/>
        <v>Significantly Different</v>
      </c>
      <c r="G23">
        <f t="shared" si="1"/>
        <v>18.399999999999999</v>
      </c>
      <c r="H23">
        <f t="shared" si="2"/>
        <v>6</v>
      </c>
      <c r="I23" t="str">
        <f t="shared" si="3"/>
        <v>+/-</v>
      </c>
      <c r="J23" t="str">
        <f t="shared" si="4"/>
        <v>1.4</v>
      </c>
      <c r="K23" s="1">
        <f t="shared" si="5"/>
        <v>0.85106382978723394</v>
      </c>
      <c r="L23" s="1">
        <f t="shared" si="6"/>
        <v>-1.7999999999999972</v>
      </c>
      <c r="M23" s="1">
        <f t="shared" si="7"/>
        <v>0.8597042932359239</v>
      </c>
      <c r="N23" s="1">
        <f t="shared" si="8"/>
        <v>-2.093743179093364</v>
      </c>
      <c r="O23" t="s">
        <v>67</v>
      </c>
    </row>
    <row r="24" spans="1:15" x14ac:dyDescent="0.35">
      <c r="A24" s="11">
        <v>14</v>
      </c>
      <c r="B24" s="10" t="s">
        <v>33</v>
      </c>
      <c r="C24" s="9">
        <v>18.3</v>
      </c>
      <c r="D24" s="8" t="s">
        <v>20</v>
      </c>
      <c r="E24" s="7" t="str">
        <f t="shared" si="0"/>
        <v>Significantly Different</v>
      </c>
      <c r="G24">
        <f t="shared" si="1"/>
        <v>18.3</v>
      </c>
      <c r="H24">
        <f t="shared" si="2"/>
        <v>6</v>
      </c>
      <c r="I24" t="str">
        <f t="shared" si="3"/>
        <v>+/-</v>
      </c>
      <c r="J24" t="str">
        <f t="shared" si="4"/>
        <v>0.7</v>
      </c>
      <c r="K24" s="1">
        <f t="shared" si="5"/>
        <v>0.42553191489361697</v>
      </c>
      <c r="L24" s="1">
        <f t="shared" si="6"/>
        <v>-1.6999999999999993</v>
      </c>
      <c r="M24" s="1">
        <f t="shared" si="7"/>
        <v>0.44255987168878524</v>
      </c>
      <c r="N24" s="1">
        <f t="shared" si="8"/>
        <v>-3.8412881708250874</v>
      </c>
      <c r="O24" t="s">
        <v>50</v>
      </c>
    </row>
    <row r="25" spans="1:15" x14ac:dyDescent="0.35">
      <c r="A25" s="11">
        <v>15</v>
      </c>
      <c r="B25" s="10" t="s">
        <v>45</v>
      </c>
      <c r="C25" s="9">
        <v>18.2</v>
      </c>
      <c r="D25" s="8" t="s">
        <v>20</v>
      </c>
      <c r="E25" s="7" t="str">
        <f t="shared" si="0"/>
        <v>Significantly Different</v>
      </c>
      <c r="G25">
        <f t="shared" si="1"/>
        <v>18.2</v>
      </c>
      <c r="H25">
        <f t="shared" si="2"/>
        <v>6</v>
      </c>
      <c r="I25" t="str">
        <f t="shared" si="3"/>
        <v>+/-</v>
      </c>
      <c r="J25" t="str">
        <f t="shared" si="4"/>
        <v>0.7</v>
      </c>
      <c r="K25" s="1">
        <f t="shared" si="5"/>
        <v>0.42553191489361697</v>
      </c>
      <c r="L25" s="1">
        <f t="shared" si="6"/>
        <v>-1.5999999999999979</v>
      </c>
      <c r="M25" s="1">
        <f t="shared" si="7"/>
        <v>0.44255987168878524</v>
      </c>
      <c r="N25" s="1">
        <f t="shared" si="8"/>
        <v>-3.6153300431294908</v>
      </c>
      <c r="O25" t="s">
        <v>66</v>
      </c>
    </row>
    <row r="26" spans="1:15" x14ac:dyDescent="0.35">
      <c r="A26" s="11">
        <v>16</v>
      </c>
      <c r="B26" s="10" t="s">
        <v>49</v>
      </c>
      <c r="C26" s="9">
        <v>17.8</v>
      </c>
      <c r="D26" s="8" t="s">
        <v>99</v>
      </c>
      <c r="E26" s="7" t="str">
        <f t="shared" si="0"/>
        <v>Significantly Different</v>
      </c>
      <c r="G26">
        <f t="shared" si="1"/>
        <v>17.8</v>
      </c>
      <c r="H26">
        <f t="shared" si="2"/>
        <v>6</v>
      </c>
      <c r="I26" t="str">
        <f t="shared" si="3"/>
        <v>+/-</v>
      </c>
      <c r="J26" t="str">
        <f t="shared" si="4"/>
        <v>0.8</v>
      </c>
      <c r="K26" s="1">
        <f t="shared" si="5"/>
        <v>0.48632218844984804</v>
      </c>
      <c r="L26" s="1">
        <f t="shared" si="6"/>
        <v>-1.1999999999999993</v>
      </c>
      <c r="M26" s="1">
        <f t="shared" si="7"/>
        <v>0.50128943776506518</v>
      </c>
      <c r="N26" s="1">
        <f t="shared" si="8"/>
        <v>-2.3938266191086046</v>
      </c>
      <c r="O26" t="s">
        <v>65</v>
      </c>
    </row>
    <row r="27" spans="1:15" x14ac:dyDescent="0.35">
      <c r="A27" s="11">
        <v>16</v>
      </c>
      <c r="B27" s="10" t="s">
        <v>30</v>
      </c>
      <c r="C27" s="9">
        <v>17.8</v>
      </c>
      <c r="D27" s="8" t="s">
        <v>106</v>
      </c>
      <c r="E27" s="7" t="str">
        <f t="shared" si="0"/>
        <v>Significantly Different</v>
      </c>
      <c r="G27">
        <f t="shared" si="1"/>
        <v>17.8</v>
      </c>
      <c r="H27">
        <f t="shared" si="2"/>
        <v>6</v>
      </c>
      <c r="I27" t="str">
        <f t="shared" si="3"/>
        <v>+/-</v>
      </c>
      <c r="J27" t="str">
        <f t="shared" si="4"/>
        <v>0.9</v>
      </c>
      <c r="K27" s="1">
        <f t="shared" si="5"/>
        <v>0.54711246200607899</v>
      </c>
      <c r="L27" s="1">
        <f t="shared" si="6"/>
        <v>-1.1999999999999993</v>
      </c>
      <c r="M27" s="1">
        <f t="shared" si="7"/>
        <v>0.5604586296226679</v>
      </c>
      <c r="N27" s="1">
        <f t="shared" si="8"/>
        <v>-2.1411036186701353</v>
      </c>
      <c r="O27" t="s">
        <v>63</v>
      </c>
    </row>
    <row r="28" spans="1:15" x14ac:dyDescent="0.35">
      <c r="A28" s="11">
        <v>18</v>
      </c>
      <c r="B28" s="10" t="s">
        <v>37</v>
      </c>
      <c r="C28" s="9">
        <v>17.5</v>
      </c>
      <c r="D28" s="8" t="s">
        <v>20</v>
      </c>
      <c r="E28" s="7" t="str">
        <f t="shared" si="0"/>
        <v>Significantly Different</v>
      </c>
      <c r="G28">
        <f t="shared" si="1"/>
        <v>17.5</v>
      </c>
      <c r="H28">
        <f t="shared" si="2"/>
        <v>6</v>
      </c>
      <c r="I28" t="str">
        <f t="shared" si="3"/>
        <v>+/-</v>
      </c>
      <c r="J28" t="str">
        <f t="shared" si="4"/>
        <v>0.7</v>
      </c>
      <c r="K28" s="1">
        <f t="shared" si="5"/>
        <v>0.42553191489361697</v>
      </c>
      <c r="L28" s="1">
        <f t="shared" si="6"/>
        <v>-0.89999999999999858</v>
      </c>
      <c r="M28" s="1">
        <f t="shared" si="7"/>
        <v>0.44255987168878524</v>
      </c>
      <c r="N28" s="1">
        <f t="shared" si="8"/>
        <v>-2.0336231492603383</v>
      </c>
      <c r="O28" t="s">
        <v>64</v>
      </c>
    </row>
    <row r="29" spans="1:15" x14ac:dyDescent="0.35">
      <c r="A29" s="11">
        <v>18</v>
      </c>
      <c r="B29" s="10" t="s">
        <v>61</v>
      </c>
      <c r="C29" s="9">
        <v>17.5</v>
      </c>
      <c r="D29" s="8" t="s">
        <v>99</v>
      </c>
      <c r="E29" s="7" t="str">
        <f t="shared" si="0"/>
        <v>Significantly Different</v>
      </c>
      <c r="G29">
        <f t="shared" si="1"/>
        <v>17.5</v>
      </c>
      <c r="H29">
        <f t="shared" si="2"/>
        <v>6</v>
      </c>
      <c r="I29" t="str">
        <f t="shared" si="3"/>
        <v>+/-</v>
      </c>
      <c r="J29" t="str">
        <f t="shared" si="4"/>
        <v>0.8</v>
      </c>
      <c r="K29" s="1">
        <f t="shared" si="5"/>
        <v>0.48632218844984804</v>
      </c>
      <c r="L29" s="1">
        <f t="shared" si="6"/>
        <v>-0.89999999999999858</v>
      </c>
      <c r="M29" s="1">
        <f t="shared" si="7"/>
        <v>0.50128943776506518</v>
      </c>
      <c r="N29" s="1">
        <f t="shared" si="8"/>
        <v>-1.7953699643314518</v>
      </c>
      <c r="O29" t="s">
        <v>39</v>
      </c>
    </row>
    <row r="30" spans="1:15" x14ac:dyDescent="0.35">
      <c r="A30" s="11">
        <v>20</v>
      </c>
      <c r="B30" s="10" t="s">
        <v>42</v>
      </c>
      <c r="C30" s="9">
        <v>16.899999999999999</v>
      </c>
      <c r="D30" s="8" t="s">
        <v>106</v>
      </c>
      <c r="E30" s="7" t="str">
        <f t="shared" si="0"/>
        <v>Not Significantly Different</v>
      </c>
      <c r="G30">
        <f t="shared" si="1"/>
        <v>16.899999999999999</v>
      </c>
      <c r="H30">
        <f t="shared" si="2"/>
        <v>6</v>
      </c>
      <c r="I30" t="str">
        <f t="shared" si="3"/>
        <v>+/-</v>
      </c>
      <c r="J30" t="str">
        <f t="shared" si="4"/>
        <v>0.9</v>
      </c>
      <c r="K30" s="1">
        <f t="shared" si="5"/>
        <v>0.54711246200607899</v>
      </c>
      <c r="L30" s="1">
        <f t="shared" si="6"/>
        <v>-0.29999999999999716</v>
      </c>
      <c r="M30" s="1">
        <f t="shared" si="7"/>
        <v>0.5604586296226679</v>
      </c>
      <c r="N30" s="1">
        <f t="shared" si="8"/>
        <v>-0.53527590466752906</v>
      </c>
      <c r="O30" t="s">
        <v>62</v>
      </c>
    </row>
    <row r="31" spans="1:15" x14ac:dyDescent="0.35">
      <c r="A31" s="11">
        <v>21</v>
      </c>
      <c r="B31" s="10" t="s">
        <v>48</v>
      </c>
      <c r="C31" s="9">
        <v>16.7</v>
      </c>
      <c r="D31" s="8" t="s">
        <v>144</v>
      </c>
      <c r="E31" s="7" t="str">
        <f t="shared" si="0"/>
        <v>Not Significantly Different</v>
      </c>
      <c r="G31">
        <f t="shared" si="1"/>
        <v>16.7</v>
      </c>
      <c r="H31">
        <f t="shared" si="2"/>
        <v>6</v>
      </c>
      <c r="I31" t="str">
        <f t="shared" si="3"/>
        <v>+/-</v>
      </c>
      <c r="J31" t="str">
        <f t="shared" si="4"/>
        <v>2.2</v>
      </c>
      <c r="K31" s="1">
        <f t="shared" si="5"/>
        <v>1.3373860182370823</v>
      </c>
      <c r="L31" s="1">
        <f t="shared" si="6"/>
        <v>-9.9999999999997868E-2</v>
      </c>
      <c r="M31" s="1">
        <f t="shared" si="7"/>
        <v>1.3429010355242872</v>
      </c>
      <c r="N31" s="1">
        <f t="shared" si="8"/>
        <v>-7.4465651119969889E-2</v>
      </c>
      <c r="O31" t="s">
        <v>26</v>
      </c>
    </row>
    <row r="32" spans="1:15" x14ac:dyDescent="0.35">
      <c r="A32" s="11">
        <v>22</v>
      </c>
      <c r="B32" s="10" t="s">
        <v>38</v>
      </c>
      <c r="C32" s="9">
        <v>16.600000000000001</v>
      </c>
      <c r="D32" s="8" t="s">
        <v>20</v>
      </c>
      <c r="E32" s="7" t="str">
        <f t="shared" si="0"/>
        <v>Not Significantly Different</v>
      </c>
      <c r="G32">
        <f t="shared" si="1"/>
        <v>16.600000000000001</v>
      </c>
      <c r="H32">
        <f t="shared" si="2"/>
        <v>6</v>
      </c>
      <c r="I32" t="str">
        <f t="shared" si="3"/>
        <v>+/-</v>
      </c>
      <c r="J32" t="str">
        <f t="shared" si="4"/>
        <v>0.7</v>
      </c>
      <c r="K32" s="1">
        <f t="shared" si="5"/>
        <v>0.42553191489361697</v>
      </c>
      <c r="L32" s="1">
        <f t="shared" si="6"/>
        <v>0</v>
      </c>
      <c r="M32" s="1">
        <f t="shared" si="7"/>
        <v>0.44255987168878524</v>
      </c>
      <c r="N32" s="1">
        <f t="shared" si="8"/>
        <v>0</v>
      </c>
      <c r="O32" t="s">
        <v>56</v>
      </c>
    </row>
    <row r="33" spans="1:15" x14ac:dyDescent="0.35">
      <c r="A33" s="11">
        <v>23</v>
      </c>
      <c r="B33" s="10" t="s">
        <v>50</v>
      </c>
      <c r="C33" s="9">
        <v>15.8</v>
      </c>
      <c r="D33" s="8" t="s">
        <v>10</v>
      </c>
      <c r="E33" s="7" t="str">
        <f t="shared" si="0"/>
        <v>Significantly Different</v>
      </c>
      <c r="G33">
        <f t="shared" si="1"/>
        <v>15.8</v>
      </c>
      <c r="H33">
        <f t="shared" si="2"/>
        <v>6</v>
      </c>
      <c r="I33" t="str">
        <f t="shared" si="3"/>
        <v>+/-</v>
      </c>
      <c r="J33" t="str">
        <f t="shared" si="4"/>
        <v>0.6</v>
      </c>
      <c r="K33" s="1">
        <f t="shared" si="5"/>
        <v>0.36474164133738601</v>
      </c>
      <c r="L33" s="1">
        <f t="shared" si="6"/>
        <v>0.80000000000000071</v>
      </c>
      <c r="M33" s="1">
        <f t="shared" si="7"/>
        <v>0.38447144804478778</v>
      </c>
      <c r="N33" s="1">
        <f t="shared" si="8"/>
        <v>2.0807787003907952</v>
      </c>
      <c r="O33" t="s">
        <v>61</v>
      </c>
    </row>
    <row r="34" spans="1:15" x14ac:dyDescent="0.35">
      <c r="A34" s="11">
        <v>23</v>
      </c>
      <c r="B34" s="10" t="s">
        <v>57</v>
      </c>
      <c r="C34" s="9">
        <v>15.8</v>
      </c>
      <c r="D34" s="8" t="s">
        <v>106</v>
      </c>
      <c r="E34" s="7" t="str">
        <f t="shared" si="0"/>
        <v>Not Significantly Different</v>
      </c>
      <c r="G34">
        <f t="shared" si="1"/>
        <v>15.8</v>
      </c>
      <c r="H34">
        <f t="shared" si="2"/>
        <v>6</v>
      </c>
      <c r="I34" t="str">
        <f t="shared" si="3"/>
        <v>+/-</v>
      </c>
      <c r="J34" t="str">
        <f t="shared" si="4"/>
        <v>0.9</v>
      </c>
      <c r="K34" s="1">
        <f t="shared" si="5"/>
        <v>0.54711246200607899</v>
      </c>
      <c r="L34" s="1">
        <f t="shared" si="6"/>
        <v>0.80000000000000071</v>
      </c>
      <c r="M34" s="1">
        <f t="shared" si="7"/>
        <v>0.5604586296226679</v>
      </c>
      <c r="N34" s="1">
        <f t="shared" si="8"/>
        <v>1.427402412446759</v>
      </c>
      <c r="O34" t="s">
        <v>60</v>
      </c>
    </row>
    <row r="35" spans="1:15" x14ac:dyDescent="0.35">
      <c r="A35" s="11">
        <v>25</v>
      </c>
      <c r="B35" s="10" t="s">
        <v>66</v>
      </c>
      <c r="C35" s="9">
        <v>15.7</v>
      </c>
      <c r="D35" s="8" t="s">
        <v>107</v>
      </c>
      <c r="E35" s="7" t="str">
        <f t="shared" si="0"/>
        <v>Not Significantly Different</v>
      </c>
      <c r="G35">
        <f t="shared" si="1"/>
        <v>15.7</v>
      </c>
      <c r="H35">
        <f t="shared" si="2"/>
        <v>6</v>
      </c>
      <c r="I35" t="str">
        <f t="shared" si="3"/>
        <v>+/-</v>
      </c>
      <c r="J35" t="str">
        <f t="shared" si="4"/>
        <v>1.0</v>
      </c>
      <c r="K35" s="1">
        <f t="shared" si="5"/>
        <v>0.60790273556231</v>
      </c>
      <c r="L35" s="1">
        <f t="shared" si="6"/>
        <v>0.90000000000000213</v>
      </c>
      <c r="M35" s="1">
        <f t="shared" si="7"/>
        <v>0.61994158219973061</v>
      </c>
      <c r="N35" s="1">
        <f t="shared" si="8"/>
        <v>1.4517496903604108</v>
      </c>
      <c r="O35" t="s">
        <v>35</v>
      </c>
    </row>
    <row r="36" spans="1:15" x14ac:dyDescent="0.35">
      <c r="A36" s="11">
        <v>26</v>
      </c>
      <c r="B36" s="10" t="s">
        <v>18</v>
      </c>
      <c r="C36" s="9">
        <v>15.5</v>
      </c>
      <c r="D36" s="8" t="s">
        <v>12</v>
      </c>
      <c r="E36" s="7" t="str">
        <f t="shared" si="0"/>
        <v>Significantly Different</v>
      </c>
      <c r="G36">
        <f t="shared" si="1"/>
        <v>15.5</v>
      </c>
      <c r="H36">
        <f t="shared" si="2"/>
        <v>6</v>
      </c>
      <c r="I36" t="str">
        <f t="shared" si="3"/>
        <v>+/-</v>
      </c>
      <c r="J36" t="str">
        <f t="shared" si="4"/>
        <v>0.4</v>
      </c>
      <c r="K36" s="1">
        <f t="shared" si="5"/>
        <v>0.24316109422492402</v>
      </c>
      <c r="L36" s="1">
        <f t="shared" si="6"/>
        <v>1.1000000000000014</v>
      </c>
      <c r="M36" s="1">
        <f t="shared" si="7"/>
        <v>0.2718623680850808</v>
      </c>
      <c r="N36" s="1">
        <f t="shared" si="8"/>
        <v>4.0461650052858751</v>
      </c>
      <c r="O36" t="s">
        <v>57</v>
      </c>
    </row>
    <row r="37" spans="1:15" x14ac:dyDescent="0.35">
      <c r="A37" s="11">
        <v>27</v>
      </c>
      <c r="B37" s="10" t="s">
        <v>62</v>
      </c>
      <c r="C37" s="9">
        <v>14.7</v>
      </c>
      <c r="D37" s="8" t="s">
        <v>129</v>
      </c>
      <c r="E37" s="7" t="str">
        <f t="shared" si="0"/>
        <v>Not Significantly Different</v>
      </c>
      <c r="G37">
        <f t="shared" si="1"/>
        <v>14.7</v>
      </c>
      <c r="H37">
        <f t="shared" si="2"/>
        <v>6</v>
      </c>
      <c r="I37" t="str">
        <f t="shared" si="3"/>
        <v>+/-</v>
      </c>
      <c r="J37" t="str">
        <f t="shared" si="4"/>
        <v>2.4</v>
      </c>
      <c r="K37" s="1">
        <f t="shared" si="5"/>
        <v>1.4589665653495441</v>
      </c>
      <c r="L37" s="1">
        <f t="shared" si="6"/>
        <v>1.9000000000000021</v>
      </c>
      <c r="M37" s="1">
        <f t="shared" si="7"/>
        <v>1.4640236569960239</v>
      </c>
      <c r="N37" s="1">
        <f t="shared" si="8"/>
        <v>1.2977932364143228</v>
      </c>
      <c r="O37" t="s">
        <v>55</v>
      </c>
    </row>
    <row r="38" spans="1:15" x14ac:dyDescent="0.35">
      <c r="A38" s="11">
        <v>27</v>
      </c>
      <c r="B38" s="10" t="s">
        <v>36</v>
      </c>
      <c r="C38" s="9">
        <v>14.7</v>
      </c>
      <c r="D38" s="8" t="s">
        <v>143</v>
      </c>
      <c r="E38" s="7" t="str">
        <f t="shared" si="0"/>
        <v>Not Significantly Different</v>
      </c>
      <c r="G38">
        <f t="shared" si="1"/>
        <v>14.7</v>
      </c>
      <c r="H38">
        <f t="shared" si="2"/>
        <v>6</v>
      </c>
      <c r="I38" t="str">
        <f t="shared" si="3"/>
        <v>+/-</v>
      </c>
      <c r="J38" t="str">
        <f t="shared" si="4"/>
        <v>1.9</v>
      </c>
      <c r="K38" s="1">
        <f t="shared" si="5"/>
        <v>1.1550151975683889</v>
      </c>
      <c r="L38" s="1">
        <f t="shared" si="6"/>
        <v>1.9000000000000021</v>
      </c>
      <c r="M38" s="1">
        <f t="shared" si="7"/>
        <v>1.1613965455649118</v>
      </c>
      <c r="N38" s="1">
        <f t="shared" si="8"/>
        <v>1.6359614700557148</v>
      </c>
      <c r="O38" t="s">
        <v>54</v>
      </c>
    </row>
    <row r="39" spans="1:15" x14ac:dyDescent="0.35">
      <c r="A39" s="11">
        <v>29</v>
      </c>
      <c r="B39" s="10" t="s">
        <v>32</v>
      </c>
      <c r="C39" s="9">
        <v>14.3</v>
      </c>
      <c r="D39" s="8" t="s">
        <v>147</v>
      </c>
      <c r="E39" s="7" t="str">
        <f t="shared" si="0"/>
        <v>Significantly Different</v>
      </c>
      <c r="G39">
        <f t="shared" si="1"/>
        <v>14.3</v>
      </c>
      <c r="H39">
        <f t="shared" si="2"/>
        <v>6</v>
      </c>
      <c r="I39" t="str">
        <f t="shared" si="3"/>
        <v>+/-</v>
      </c>
      <c r="J39" t="str">
        <f t="shared" si="4"/>
        <v>1.8</v>
      </c>
      <c r="K39" s="1">
        <f t="shared" si="5"/>
        <v>1.094224924012158</v>
      </c>
      <c r="L39" s="1">
        <f t="shared" si="6"/>
        <v>2.3000000000000007</v>
      </c>
      <c r="M39" s="1">
        <f t="shared" si="7"/>
        <v>1.1009586794088044</v>
      </c>
      <c r="N39" s="1">
        <f t="shared" si="8"/>
        <v>2.08908839452091</v>
      </c>
      <c r="O39" t="s">
        <v>28</v>
      </c>
    </row>
    <row r="40" spans="1:15" x14ac:dyDescent="0.35">
      <c r="A40" s="11">
        <v>30</v>
      </c>
      <c r="B40" s="10" t="s">
        <v>31</v>
      </c>
      <c r="C40" s="9">
        <v>14</v>
      </c>
      <c r="D40" s="8" t="s">
        <v>99</v>
      </c>
      <c r="E40" s="7" t="str">
        <f t="shared" si="0"/>
        <v>Significantly Different</v>
      </c>
      <c r="G40">
        <f t="shared" si="1"/>
        <v>14</v>
      </c>
      <c r="H40">
        <f t="shared" si="2"/>
        <v>6</v>
      </c>
      <c r="I40" t="str">
        <f t="shared" si="3"/>
        <v>+/-</v>
      </c>
      <c r="J40" t="str">
        <f t="shared" si="4"/>
        <v>0.8</v>
      </c>
      <c r="K40" s="1">
        <f t="shared" si="5"/>
        <v>0.48632218844984804</v>
      </c>
      <c r="L40" s="1">
        <f t="shared" si="6"/>
        <v>2.6000000000000014</v>
      </c>
      <c r="M40" s="1">
        <f t="shared" si="7"/>
        <v>0.50128943776506518</v>
      </c>
      <c r="N40" s="1">
        <f t="shared" si="8"/>
        <v>5.1866243414019824</v>
      </c>
      <c r="O40" t="s">
        <v>52</v>
      </c>
    </row>
    <row r="41" spans="1:15" x14ac:dyDescent="0.35">
      <c r="A41" s="11">
        <v>31</v>
      </c>
      <c r="B41" s="10" t="s">
        <v>55</v>
      </c>
      <c r="C41" s="9">
        <v>13.8</v>
      </c>
      <c r="D41" s="8" t="s">
        <v>120</v>
      </c>
      <c r="E41" s="7" t="str">
        <f t="shared" si="0"/>
        <v>Significantly Different</v>
      </c>
      <c r="G41">
        <f t="shared" si="1"/>
        <v>13.8</v>
      </c>
      <c r="H41">
        <f t="shared" si="2"/>
        <v>6</v>
      </c>
      <c r="I41" t="str">
        <f t="shared" si="3"/>
        <v>+/-</v>
      </c>
      <c r="J41" t="str">
        <f t="shared" si="4"/>
        <v>2.0</v>
      </c>
      <c r="K41" s="1">
        <f t="shared" si="5"/>
        <v>1.21580547112462</v>
      </c>
      <c r="L41" s="1">
        <f t="shared" si="6"/>
        <v>2.8000000000000007</v>
      </c>
      <c r="M41" s="1">
        <f t="shared" si="7"/>
        <v>1.2218693764280717</v>
      </c>
      <c r="N41" s="1">
        <f t="shared" si="8"/>
        <v>2.2915706490536056</v>
      </c>
      <c r="O41" t="s">
        <v>31</v>
      </c>
    </row>
    <row r="42" spans="1:15" x14ac:dyDescent="0.35">
      <c r="A42" s="11">
        <v>32</v>
      </c>
      <c r="B42" s="10" t="s">
        <v>26</v>
      </c>
      <c r="C42" s="9">
        <v>13.7</v>
      </c>
      <c r="D42" s="8" t="s">
        <v>107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13.7</v>
      </c>
      <c r="H42">
        <f t="shared" ref="H42:H62" si="11">LEN(TRIM(D42))</f>
        <v>6</v>
      </c>
      <c r="I42" t="str">
        <f t="shared" ref="I42:I73" si="12">IF(H42&gt;=3,MID(TRIM(D42),1,3),"NO")</f>
        <v>+/-</v>
      </c>
      <c r="J42" t="str">
        <f t="shared" ref="J42:J73" si="13">IF(TRIM(I42)="+/-",MID(TRIM(D42),4,H42-3),D42)</f>
        <v>1.0</v>
      </c>
      <c r="K42" s="1">
        <f t="shared" ref="K42:K73" si="14">IF(TRIM(J42)="*****",0,IF(ISERROR(VALUE(J42)),"NA",VALUE(J42/$I$4)))</f>
        <v>0.60790273556231</v>
      </c>
      <c r="L42" s="1">
        <f t="shared" ref="L42:L62" si="15">IF(AND(ISNUMBER(G42),ISNUMBER($I$6)),$I$6-G42,"N/A")</f>
        <v>2.9000000000000021</v>
      </c>
      <c r="M42" s="1">
        <f t="shared" ref="M42:M62" si="16">IF(AND(ISNUMBER(K42),ISNUMBER($I$7)),SQRT(K42^2+($I$7)^2),"N/A")</f>
        <v>0.61994158219973061</v>
      </c>
      <c r="N42" s="1">
        <f t="shared" ref="N42:N73" si="17">IF(AND(ISNUMBER(L42),ISNUMBER(M42),M42&lt;&gt;0),L42/M42,"NA")</f>
        <v>4.6778601133835389</v>
      </c>
      <c r="O42" t="s">
        <v>21</v>
      </c>
    </row>
    <row r="43" spans="1:15" x14ac:dyDescent="0.35">
      <c r="A43" s="11">
        <v>33</v>
      </c>
      <c r="B43" s="10" t="s">
        <v>13</v>
      </c>
      <c r="C43" s="9">
        <v>13.2</v>
      </c>
      <c r="D43" s="8" t="s">
        <v>147</v>
      </c>
      <c r="E43" s="7" t="str">
        <f t="shared" si="9"/>
        <v>Significantly Different</v>
      </c>
      <c r="G43">
        <f t="shared" si="10"/>
        <v>13.2</v>
      </c>
      <c r="H43">
        <f t="shared" si="11"/>
        <v>6</v>
      </c>
      <c r="I43" t="str">
        <f t="shared" si="12"/>
        <v>+/-</v>
      </c>
      <c r="J43" t="str">
        <f t="shared" si="13"/>
        <v>1.8</v>
      </c>
      <c r="K43" s="1">
        <f t="shared" si="14"/>
        <v>1.094224924012158</v>
      </c>
      <c r="L43" s="1">
        <f t="shared" si="15"/>
        <v>3.4000000000000021</v>
      </c>
      <c r="M43" s="1">
        <f t="shared" si="16"/>
        <v>1.1009586794088044</v>
      </c>
      <c r="N43" s="1">
        <f t="shared" si="17"/>
        <v>3.0882176266830856</v>
      </c>
      <c r="O43" t="s">
        <v>33</v>
      </c>
    </row>
    <row r="44" spans="1:15" x14ac:dyDescent="0.35">
      <c r="A44" s="11">
        <v>34</v>
      </c>
      <c r="B44" s="10" t="s">
        <v>14</v>
      </c>
      <c r="C44" s="9">
        <v>13.1</v>
      </c>
      <c r="D44" s="8" t="s">
        <v>20</v>
      </c>
      <c r="E44" s="7" t="str">
        <f t="shared" si="9"/>
        <v>Significantly Different</v>
      </c>
      <c r="G44">
        <f t="shared" si="10"/>
        <v>13.1</v>
      </c>
      <c r="H44">
        <f t="shared" si="11"/>
        <v>6</v>
      </c>
      <c r="I44" t="str">
        <f t="shared" si="12"/>
        <v>+/-</v>
      </c>
      <c r="J44" t="str">
        <f t="shared" si="13"/>
        <v>0.7</v>
      </c>
      <c r="K44" s="1">
        <f t="shared" si="14"/>
        <v>0.42553191489361697</v>
      </c>
      <c r="L44" s="1">
        <f t="shared" si="15"/>
        <v>3.5000000000000018</v>
      </c>
      <c r="M44" s="1">
        <f t="shared" si="16"/>
        <v>0.44255987168878524</v>
      </c>
      <c r="N44" s="1">
        <f t="shared" si="17"/>
        <v>7.908534469345776</v>
      </c>
      <c r="O44" t="s">
        <v>49</v>
      </c>
    </row>
    <row r="45" spans="1:15" x14ac:dyDescent="0.35">
      <c r="A45" s="11">
        <v>34</v>
      </c>
      <c r="B45" s="10" t="s">
        <v>11</v>
      </c>
      <c r="C45" s="9">
        <v>13.1</v>
      </c>
      <c r="D45" s="8" t="s">
        <v>161</v>
      </c>
      <c r="E45" s="7" t="str">
        <f t="shared" si="9"/>
        <v>Significantly Different</v>
      </c>
      <c r="G45">
        <f t="shared" si="10"/>
        <v>13.1</v>
      </c>
      <c r="H45">
        <f t="shared" si="11"/>
        <v>6</v>
      </c>
      <c r="I45" t="str">
        <f t="shared" si="12"/>
        <v>+/-</v>
      </c>
      <c r="J45" t="str">
        <f t="shared" si="13"/>
        <v>2.8</v>
      </c>
      <c r="K45" s="1">
        <f t="shared" si="14"/>
        <v>1.7021276595744679</v>
      </c>
      <c r="L45" s="1">
        <f t="shared" si="15"/>
        <v>3.5000000000000018</v>
      </c>
      <c r="M45" s="1">
        <f t="shared" si="16"/>
        <v>1.7064642975827597</v>
      </c>
      <c r="N45" s="1">
        <f t="shared" si="17"/>
        <v>2.05102445152695</v>
      </c>
      <c r="O45" t="s">
        <v>46</v>
      </c>
    </row>
    <row r="46" spans="1:15" x14ac:dyDescent="0.35">
      <c r="A46" s="11">
        <v>36</v>
      </c>
      <c r="B46" s="10" t="s">
        <v>40</v>
      </c>
      <c r="C46" s="9">
        <v>13</v>
      </c>
      <c r="D46" s="8" t="s">
        <v>110</v>
      </c>
      <c r="E46" s="7" t="str">
        <f t="shared" si="9"/>
        <v>Significantly Different</v>
      </c>
      <c r="G46">
        <f t="shared" si="10"/>
        <v>13</v>
      </c>
      <c r="H46">
        <f t="shared" si="11"/>
        <v>6</v>
      </c>
      <c r="I46" t="str">
        <f t="shared" si="12"/>
        <v>+/-</v>
      </c>
      <c r="J46" t="str">
        <f t="shared" si="13"/>
        <v>1.1</v>
      </c>
      <c r="K46" s="1">
        <f t="shared" si="14"/>
        <v>0.66869300911854113</v>
      </c>
      <c r="L46" s="1">
        <f t="shared" si="15"/>
        <v>3.6000000000000014</v>
      </c>
      <c r="M46" s="1">
        <f t="shared" si="16"/>
        <v>0.67965592021270205</v>
      </c>
      <c r="N46" s="1">
        <f t="shared" si="17"/>
        <v>5.2967978251015042</v>
      </c>
      <c r="O46" t="s">
        <v>45</v>
      </c>
    </row>
    <row r="47" spans="1:15" x14ac:dyDescent="0.35">
      <c r="A47" s="11">
        <v>37</v>
      </c>
      <c r="B47" s="10" t="s">
        <v>63</v>
      </c>
      <c r="C47" s="9">
        <v>12.9</v>
      </c>
      <c r="D47" s="8" t="s">
        <v>110</v>
      </c>
      <c r="E47" s="7" t="str">
        <f t="shared" si="9"/>
        <v>Significantly Different</v>
      </c>
      <c r="G47">
        <f t="shared" si="10"/>
        <v>12.9</v>
      </c>
      <c r="H47">
        <f t="shared" si="11"/>
        <v>6</v>
      </c>
      <c r="I47" t="str">
        <f t="shared" si="12"/>
        <v>+/-</v>
      </c>
      <c r="J47" t="str">
        <f t="shared" si="13"/>
        <v>1.1</v>
      </c>
      <c r="K47" s="1">
        <f t="shared" si="14"/>
        <v>0.66869300911854113</v>
      </c>
      <c r="L47" s="1">
        <f t="shared" si="15"/>
        <v>3.7000000000000011</v>
      </c>
      <c r="M47" s="1">
        <f t="shared" si="16"/>
        <v>0.67965592021270205</v>
      </c>
      <c r="N47" s="1">
        <f t="shared" si="17"/>
        <v>5.4439310980209896</v>
      </c>
      <c r="O47" t="s">
        <v>43</v>
      </c>
    </row>
    <row r="48" spans="1:15" x14ac:dyDescent="0.35">
      <c r="A48" s="11">
        <v>38</v>
      </c>
      <c r="B48" s="10" t="s">
        <v>22</v>
      </c>
      <c r="C48" s="9">
        <v>12.8</v>
      </c>
      <c r="D48" s="8" t="s">
        <v>20</v>
      </c>
      <c r="E48" s="7" t="str">
        <f t="shared" si="9"/>
        <v>Significantly Different</v>
      </c>
      <c r="G48">
        <f t="shared" si="10"/>
        <v>12.8</v>
      </c>
      <c r="H48">
        <f t="shared" si="11"/>
        <v>6</v>
      </c>
      <c r="I48" t="str">
        <f t="shared" si="12"/>
        <v>+/-</v>
      </c>
      <c r="J48" t="str">
        <f t="shared" si="13"/>
        <v>0.7</v>
      </c>
      <c r="K48" s="1">
        <f t="shared" si="14"/>
        <v>0.42553191489361697</v>
      </c>
      <c r="L48" s="1">
        <f t="shared" si="15"/>
        <v>3.8000000000000007</v>
      </c>
      <c r="M48" s="1">
        <f t="shared" si="16"/>
        <v>0.44255987168878524</v>
      </c>
      <c r="N48" s="1">
        <f t="shared" si="17"/>
        <v>8.5864088524325535</v>
      </c>
      <c r="O48" t="s">
        <v>40</v>
      </c>
    </row>
    <row r="49" spans="1:15" x14ac:dyDescent="0.35">
      <c r="A49" s="11">
        <v>39</v>
      </c>
      <c r="B49" s="10" t="s">
        <v>67</v>
      </c>
      <c r="C49" s="9">
        <v>12.6</v>
      </c>
      <c r="D49" s="8" t="s">
        <v>119</v>
      </c>
      <c r="E49" s="7" t="str">
        <f t="shared" si="9"/>
        <v>Significantly Different</v>
      </c>
      <c r="G49">
        <f t="shared" si="10"/>
        <v>12.6</v>
      </c>
      <c r="H49">
        <f t="shared" si="11"/>
        <v>6</v>
      </c>
      <c r="I49" t="str">
        <f t="shared" si="12"/>
        <v>+/-</v>
      </c>
      <c r="J49" t="str">
        <f t="shared" si="13"/>
        <v>1.6</v>
      </c>
      <c r="K49" s="1">
        <f t="shared" si="14"/>
        <v>0.97264437689969607</v>
      </c>
      <c r="L49" s="1">
        <f t="shared" si="15"/>
        <v>4.0000000000000018</v>
      </c>
      <c r="M49" s="1">
        <f t="shared" si="16"/>
        <v>0.98021370799982366</v>
      </c>
      <c r="N49" s="1">
        <f t="shared" si="17"/>
        <v>4.0807427679849599</v>
      </c>
      <c r="O49" t="s">
        <v>38</v>
      </c>
    </row>
    <row r="50" spans="1:15" x14ac:dyDescent="0.35">
      <c r="A50" s="11">
        <v>40</v>
      </c>
      <c r="B50" s="10" t="s">
        <v>53</v>
      </c>
      <c r="C50" s="9">
        <v>12.4</v>
      </c>
      <c r="D50" s="8" t="s">
        <v>110</v>
      </c>
      <c r="E50" s="7" t="str">
        <f t="shared" si="9"/>
        <v>Significantly Different</v>
      </c>
      <c r="G50">
        <f t="shared" si="10"/>
        <v>12.4</v>
      </c>
      <c r="H50">
        <f t="shared" si="11"/>
        <v>6</v>
      </c>
      <c r="I50" t="str">
        <f t="shared" si="12"/>
        <v>+/-</v>
      </c>
      <c r="J50" t="str">
        <f t="shared" si="13"/>
        <v>1.1</v>
      </c>
      <c r="K50" s="1">
        <f t="shared" si="14"/>
        <v>0.66869300911854113</v>
      </c>
      <c r="L50" s="1">
        <f t="shared" si="15"/>
        <v>4.2000000000000011</v>
      </c>
      <c r="M50" s="1">
        <f t="shared" si="16"/>
        <v>0.67965592021270205</v>
      </c>
      <c r="N50" s="1">
        <f t="shared" si="17"/>
        <v>6.1795974626184202</v>
      </c>
      <c r="O50" t="s">
        <v>36</v>
      </c>
    </row>
    <row r="51" spans="1:15" x14ac:dyDescent="0.35">
      <c r="A51" s="11">
        <v>41</v>
      </c>
      <c r="B51" s="10" t="s">
        <v>56</v>
      </c>
      <c r="C51" s="9">
        <v>12.3</v>
      </c>
      <c r="D51" s="8" t="s">
        <v>106</v>
      </c>
      <c r="E51" s="7" t="str">
        <f t="shared" si="9"/>
        <v>Significantly Different</v>
      </c>
      <c r="G51">
        <f t="shared" si="10"/>
        <v>12.3</v>
      </c>
      <c r="H51">
        <f t="shared" si="11"/>
        <v>6</v>
      </c>
      <c r="I51" t="str">
        <f t="shared" si="12"/>
        <v>+/-</v>
      </c>
      <c r="J51" t="str">
        <f t="shared" si="13"/>
        <v>0.9</v>
      </c>
      <c r="K51" s="1">
        <f t="shared" si="14"/>
        <v>0.54711246200607899</v>
      </c>
      <c r="L51" s="1">
        <f t="shared" si="15"/>
        <v>4.3000000000000007</v>
      </c>
      <c r="M51" s="1">
        <f t="shared" si="16"/>
        <v>0.5604586296226679</v>
      </c>
      <c r="N51" s="1">
        <f t="shared" si="17"/>
        <v>7.6722879669013233</v>
      </c>
      <c r="O51" t="s">
        <v>34</v>
      </c>
    </row>
    <row r="52" spans="1:15" x14ac:dyDescent="0.35">
      <c r="A52" s="11">
        <v>42</v>
      </c>
      <c r="B52" s="10" t="s">
        <v>65</v>
      </c>
      <c r="C52" s="9">
        <v>12.2</v>
      </c>
      <c r="D52" s="8" t="s">
        <v>107</v>
      </c>
      <c r="E52" s="7" t="str">
        <f t="shared" si="9"/>
        <v>Significantly Different</v>
      </c>
      <c r="G52">
        <f t="shared" si="10"/>
        <v>12.2</v>
      </c>
      <c r="H52">
        <f t="shared" si="11"/>
        <v>6</v>
      </c>
      <c r="I52" t="str">
        <f t="shared" si="12"/>
        <v>+/-</v>
      </c>
      <c r="J52" t="str">
        <f t="shared" si="13"/>
        <v>1.0</v>
      </c>
      <c r="K52" s="1">
        <f t="shared" si="14"/>
        <v>0.60790273556231</v>
      </c>
      <c r="L52" s="1">
        <f t="shared" si="15"/>
        <v>4.4000000000000021</v>
      </c>
      <c r="M52" s="1">
        <f t="shared" si="16"/>
        <v>0.61994158219973061</v>
      </c>
      <c r="N52" s="1">
        <f t="shared" si="17"/>
        <v>7.0974429306508844</v>
      </c>
      <c r="O52" t="s">
        <v>32</v>
      </c>
    </row>
    <row r="53" spans="1:15" x14ac:dyDescent="0.35">
      <c r="A53" s="11">
        <v>43</v>
      </c>
      <c r="B53" s="10" t="s">
        <v>54</v>
      </c>
      <c r="C53" s="9">
        <v>12.1</v>
      </c>
      <c r="D53" s="8" t="s">
        <v>117</v>
      </c>
      <c r="E53" s="7" t="str">
        <f t="shared" si="9"/>
        <v>Significantly Different</v>
      </c>
      <c r="G53">
        <f t="shared" si="10"/>
        <v>12.1</v>
      </c>
      <c r="H53">
        <f t="shared" si="11"/>
        <v>6</v>
      </c>
      <c r="I53" t="str">
        <f t="shared" si="12"/>
        <v>+/-</v>
      </c>
      <c r="J53" t="str">
        <f t="shared" si="13"/>
        <v>1.3</v>
      </c>
      <c r="K53" s="1">
        <f t="shared" si="14"/>
        <v>0.79027355623100304</v>
      </c>
      <c r="L53" s="1">
        <f t="shared" si="15"/>
        <v>4.5000000000000018</v>
      </c>
      <c r="M53" s="1">
        <f t="shared" si="16"/>
        <v>0.79957121203440151</v>
      </c>
      <c r="N53" s="1">
        <f t="shared" si="17"/>
        <v>5.6280165321989974</v>
      </c>
      <c r="O53" t="s">
        <v>30</v>
      </c>
    </row>
    <row r="54" spans="1:15" x14ac:dyDescent="0.35">
      <c r="A54" s="11">
        <v>44</v>
      </c>
      <c r="B54" s="10" t="s">
        <v>44</v>
      </c>
      <c r="C54" s="9">
        <v>11.9</v>
      </c>
      <c r="D54" s="8" t="s">
        <v>125</v>
      </c>
      <c r="E54" s="7" t="str">
        <f t="shared" si="9"/>
        <v>Significantly Different</v>
      </c>
      <c r="G54">
        <f t="shared" si="10"/>
        <v>11.9</v>
      </c>
      <c r="H54">
        <f t="shared" si="11"/>
        <v>6</v>
      </c>
      <c r="I54" t="str">
        <f t="shared" si="12"/>
        <v>+/-</v>
      </c>
      <c r="J54" t="str">
        <f t="shared" si="13"/>
        <v>2.3</v>
      </c>
      <c r="K54" s="1">
        <f t="shared" si="14"/>
        <v>1.3981762917933129</v>
      </c>
      <c r="L54" s="1">
        <f t="shared" si="15"/>
        <v>4.7000000000000011</v>
      </c>
      <c r="M54" s="1">
        <f t="shared" si="16"/>
        <v>1.4034524474912091</v>
      </c>
      <c r="N54" s="1">
        <f t="shared" si="17"/>
        <v>3.3488843946238802</v>
      </c>
      <c r="O54" t="s">
        <v>24</v>
      </c>
    </row>
    <row r="55" spans="1:15" x14ac:dyDescent="0.35">
      <c r="A55" s="11">
        <v>45</v>
      </c>
      <c r="B55" s="10" t="s">
        <v>19</v>
      </c>
      <c r="C55" s="9">
        <v>11.7</v>
      </c>
      <c r="D55" s="8" t="s">
        <v>99</v>
      </c>
      <c r="E55" s="7" t="str">
        <f t="shared" si="9"/>
        <v>Significantly Different</v>
      </c>
      <c r="G55">
        <f t="shared" si="10"/>
        <v>11.7</v>
      </c>
      <c r="H55">
        <f t="shared" si="11"/>
        <v>6</v>
      </c>
      <c r="I55" t="str">
        <f t="shared" si="12"/>
        <v>+/-</v>
      </c>
      <c r="J55" t="str">
        <f t="shared" si="13"/>
        <v>0.8</v>
      </c>
      <c r="K55" s="1">
        <f t="shared" si="14"/>
        <v>0.48632218844984804</v>
      </c>
      <c r="L55" s="1">
        <f t="shared" si="15"/>
        <v>4.9000000000000021</v>
      </c>
      <c r="M55" s="1">
        <f t="shared" si="16"/>
        <v>0.50128943776506518</v>
      </c>
      <c r="N55" s="1">
        <f t="shared" si="17"/>
        <v>9.7747920280268126</v>
      </c>
      <c r="O55" t="s">
        <v>27</v>
      </c>
    </row>
    <row r="56" spans="1:15" x14ac:dyDescent="0.35">
      <c r="A56" s="11">
        <v>46</v>
      </c>
      <c r="B56" s="10" t="s">
        <v>59</v>
      </c>
      <c r="C56" s="9">
        <v>11.5</v>
      </c>
      <c r="D56" s="8" t="s">
        <v>99</v>
      </c>
      <c r="E56" s="7" t="str">
        <f t="shared" si="9"/>
        <v>Significantly Different</v>
      </c>
      <c r="G56">
        <f t="shared" si="10"/>
        <v>11.5</v>
      </c>
      <c r="H56">
        <f t="shared" si="11"/>
        <v>6</v>
      </c>
      <c r="I56" t="str">
        <f t="shared" si="12"/>
        <v>+/-</v>
      </c>
      <c r="J56" t="str">
        <f t="shared" si="13"/>
        <v>0.8</v>
      </c>
      <c r="K56" s="1">
        <f t="shared" si="14"/>
        <v>0.48632218844984804</v>
      </c>
      <c r="L56" s="1">
        <f t="shared" si="15"/>
        <v>5.1000000000000014</v>
      </c>
      <c r="M56" s="1">
        <f t="shared" si="16"/>
        <v>0.50128943776506518</v>
      </c>
      <c r="N56" s="1">
        <f t="shared" si="17"/>
        <v>10.173763131211579</v>
      </c>
      <c r="O56" t="s">
        <v>25</v>
      </c>
    </row>
    <row r="57" spans="1:15" x14ac:dyDescent="0.35">
      <c r="A57" s="11">
        <v>47</v>
      </c>
      <c r="B57" s="10" t="s">
        <v>60</v>
      </c>
      <c r="C57" s="9">
        <v>10.4</v>
      </c>
      <c r="D57" s="8" t="s">
        <v>99</v>
      </c>
      <c r="E57" s="7" t="str">
        <f t="shared" si="9"/>
        <v>Significantly Different</v>
      </c>
      <c r="G57">
        <f t="shared" si="10"/>
        <v>10.4</v>
      </c>
      <c r="H57">
        <f t="shared" si="11"/>
        <v>6</v>
      </c>
      <c r="I57" t="str">
        <f t="shared" si="12"/>
        <v>+/-</v>
      </c>
      <c r="J57" t="str">
        <f t="shared" si="13"/>
        <v>0.8</v>
      </c>
      <c r="K57" s="1">
        <f t="shared" si="14"/>
        <v>0.48632218844984804</v>
      </c>
      <c r="L57" s="1">
        <f t="shared" si="15"/>
        <v>6.2000000000000011</v>
      </c>
      <c r="M57" s="1">
        <f t="shared" si="16"/>
        <v>0.50128943776506518</v>
      </c>
      <c r="N57" s="1">
        <f t="shared" si="17"/>
        <v>12.368104198727801</v>
      </c>
      <c r="O57" t="s">
        <v>22</v>
      </c>
    </row>
    <row r="58" spans="1:15" x14ac:dyDescent="0.35">
      <c r="A58" s="11">
        <v>48</v>
      </c>
      <c r="B58" s="10" t="s">
        <v>25</v>
      </c>
      <c r="C58" s="9">
        <v>10.199999999999999</v>
      </c>
      <c r="D58" s="8" t="s">
        <v>147</v>
      </c>
      <c r="E58" s="7" t="str">
        <f t="shared" si="9"/>
        <v>Significantly Different</v>
      </c>
      <c r="G58">
        <f t="shared" si="10"/>
        <v>10.199999999999999</v>
      </c>
      <c r="H58">
        <f t="shared" si="11"/>
        <v>6</v>
      </c>
      <c r="I58" t="str">
        <f t="shared" si="12"/>
        <v>+/-</v>
      </c>
      <c r="J58" t="str">
        <f t="shared" si="13"/>
        <v>1.8</v>
      </c>
      <c r="K58" s="1">
        <f t="shared" si="14"/>
        <v>1.094224924012158</v>
      </c>
      <c r="L58" s="1">
        <f t="shared" si="15"/>
        <v>6.4000000000000021</v>
      </c>
      <c r="M58" s="1">
        <f t="shared" si="16"/>
        <v>1.1009586794088044</v>
      </c>
      <c r="N58" s="1">
        <f t="shared" si="17"/>
        <v>5.813115532579924</v>
      </c>
      <c r="O58" t="s">
        <v>19</v>
      </c>
    </row>
    <row r="59" spans="1:15" x14ac:dyDescent="0.35">
      <c r="A59" s="11">
        <v>49</v>
      </c>
      <c r="B59" s="10" t="s">
        <v>46</v>
      </c>
      <c r="C59" s="9">
        <v>10.1</v>
      </c>
      <c r="D59" s="8" t="s">
        <v>126</v>
      </c>
      <c r="E59" s="7" t="str">
        <f t="shared" si="9"/>
        <v>Significantly Different</v>
      </c>
      <c r="G59">
        <f t="shared" si="10"/>
        <v>10.1</v>
      </c>
      <c r="H59">
        <f t="shared" si="11"/>
        <v>6</v>
      </c>
      <c r="I59" t="str">
        <f t="shared" si="12"/>
        <v>+/-</v>
      </c>
      <c r="J59" t="str">
        <f t="shared" si="13"/>
        <v>1.7</v>
      </c>
      <c r="K59" s="1">
        <f t="shared" si="14"/>
        <v>1.0334346504559271</v>
      </c>
      <c r="L59" s="1">
        <f t="shared" si="15"/>
        <v>6.5000000000000018</v>
      </c>
      <c r="M59" s="1">
        <f t="shared" si="16"/>
        <v>1.0405618704330513</v>
      </c>
      <c r="N59" s="1">
        <f t="shared" si="17"/>
        <v>6.2466251980719729</v>
      </c>
      <c r="O59" t="s">
        <v>16</v>
      </c>
    </row>
    <row r="60" spans="1:15" x14ac:dyDescent="0.35">
      <c r="A60" s="11">
        <v>50</v>
      </c>
      <c r="B60" s="10" t="s">
        <v>52</v>
      </c>
      <c r="C60" s="9">
        <v>8.8000000000000007</v>
      </c>
      <c r="D60" s="8" t="s">
        <v>121</v>
      </c>
      <c r="E60" s="7" t="str">
        <f t="shared" si="9"/>
        <v>Significantly Different</v>
      </c>
      <c r="G60">
        <f t="shared" si="10"/>
        <v>8.8000000000000007</v>
      </c>
      <c r="H60">
        <f t="shared" si="11"/>
        <v>6</v>
      </c>
      <c r="I60" t="str">
        <f t="shared" si="12"/>
        <v>+/-</v>
      </c>
      <c r="J60" t="str">
        <f t="shared" si="13"/>
        <v>1.4</v>
      </c>
      <c r="K60" s="1">
        <f t="shared" si="14"/>
        <v>0.85106382978723394</v>
      </c>
      <c r="L60" s="1">
        <f t="shared" si="15"/>
        <v>7.8000000000000007</v>
      </c>
      <c r="M60" s="1">
        <f t="shared" si="16"/>
        <v>0.8597042932359239</v>
      </c>
      <c r="N60" s="1">
        <f t="shared" si="17"/>
        <v>9.0728871094045935</v>
      </c>
      <c r="O60" t="s">
        <v>14</v>
      </c>
    </row>
    <row r="61" spans="1:15" x14ac:dyDescent="0.35">
      <c r="A61" s="11">
        <v>51</v>
      </c>
      <c r="B61" s="10" t="s">
        <v>27</v>
      </c>
      <c r="C61" s="9">
        <v>7.9</v>
      </c>
      <c r="D61" s="8" t="s">
        <v>99</v>
      </c>
      <c r="E61" s="7" t="str">
        <f t="shared" si="9"/>
        <v>Significantly Different</v>
      </c>
      <c r="G61">
        <f t="shared" si="10"/>
        <v>7.9</v>
      </c>
      <c r="H61">
        <f t="shared" si="11"/>
        <v>6</v>
      </c>
      <c r="I61" t="str">
        <f t="shared" si="12"/>
        <v>+/-</v>
      </c>
      <c r="J61" t="str">
        <f t="shared" si="13"/>
        <v>0.8</v>
      </c>
      <c r="K61" s="1">
        <f t="shared" si="14"/>
        <v>0.48632218844984804</v>
      </c>
      <c r="L61" s="1">
        <f t="shared" si="15"/>
        <v>8.7000000000000011</v>
      </c>
      <c r="M61" s="1">
        <f t="shared" si="16"/>
        <v>0.50128943776506518</v>
      </c>
      <c r="N61" s="1">
        <f t="shared" si="17"/>
        <v>17.355242988537398</v>
      </c>
      <c r="O61" t="s">
        <v>11</v>
      </c>
    </row>
    <row r="62" spans="1:15" ht="15" thickBot="1" x14ac:dyDescent="0.4">
      <c r="A62" s="6"/>
      <c r="B62" s="5" t="s">
        <v>9</v>
      </c>
      <c r="C62" s="4">
        <v>54.8</v>
      </c>
      <c r="D62" s="3" t="s">
        <v>143</v>
      </c>
      <c r="E62" s="2" t="str">
        <f t="shared" si="9"/>
        <v>Significantly Different</v>
      </c>
      <c r="G62">
        <f t="shared" si="10"/>
        <v>54.8</v>
      </c>
      <c r="H62">
        <f t="shared" si="11"/>
        <v>6</v>
      </c>
      <c r="I62" t="str">
        <f t="shared" si="12"/>
        <v>+/-</v>
      </c>
      <c r="J62" t="str">
        <f t="shared" si="13"/>
        <v>1.9</v>
      </c>
      <c r="K62" s="1">
        <f t="shared" si="14"/>
        <v>1.1550151975683889</v>
      </c>
      <c r="L62" s="1">
        <f t="shared" si="15"/>
        <v>-38.199999999999996</v>
      </c>
      <c r="M62" s="1">
        <f t="shared" si="16"/>
        <v>1.1613965455649118</v>
      </c>
      <c r="N62" s="1">
        <f t="shared" si="17"/>
        <v>-32.891435871646436</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04" priority="1" operator="equal">
      <formula>"OTHER ERROR"</formula>
    </cfRule>
    <cfRule type="cellIs" dxfId="203" priority="2" operator="equal">
      <formula>"Statistical Test not applicable"</formula>
    </cfRule>
    <cfRule type="cellIs" dxfId="202" priority="3" operator="equal">
      <formula>"Geography Selected"</formula>
    </cfRule>
  </conditionalFormatting>
  <conditionalFormatting sqref="E10:J62">
    <cfRule type="cellIs" dxfId="201" priority="4" operator="equal">
      <formula>"Not Significantly Different"</formula>
    </cfRule>
  </conditionalFormatting>
  <conditionalFormatting sqref="F10:J62">
    <cfRule type="cellIs" dxfId="2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1FD84EF-AB9B-4ED6-95E8-6E2E8B38F986}">
      <formula1>$O$10:$O$62</formula1>
    </dataValidation>
  </dataValidation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82D7-70F8-4492-B6F4-C5F6387E3623}">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316</v>
      </c>
    </row>
    <row r="2" spans="1:16" x14ac:dyDescent="0.35">
      <c r="A2" s="25" t="s">
        <v>92</v>
      </c>
      <c r="B2" t="s">
        <v>315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10.3</v>
      </c>
      <c r="C6" t="s">
        <v>86</v>
      </c>
      <c r="H6" s="13" t="s">
        <v>85</v>
      </c>
      <c r="I6">
        <f>VLOOKUP($B$4,$B$9:$K$62,6,FALSE)</f>
        <v>10.3</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10.3</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10.3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39</v>
      </c>
      <c r="C11" s="9">
        <v>14.1</v>
      </c>
      <c r="D11" s="12" t="s">
        <v>99</v>
      </c>
      <c r="E11" s="7" t="str">
        <f t="shared" si="0"/>
        <v>Significantly Different</v>
      </c>
      <c r="G11">
        <f t="shared" si="1"/>
        <v>14.1</v>
      </c>
      <c r="H11">
        <f t="shared" si="2"/>
        <v>6</v>
      </c>
      <c r="I11" t="str">
        <f t="shared" si="3"/>
        <v>+/-</v>
      </c>
      <c r="J11" t="str">
        <f t="shared" si="4"/>
        <v>0.8</v>
      </c>
      <c r="K11" s="1">
        <f t="shared" si="5"/>
        <v>0.48632218844984804</v>
      </c>
      <c r="L11" s="1">
        <f t="shared" si="6"/>
        <v>-3.7999999999999989</v>
      </c>
      <c r="M11" s="1">
        <f t="shared" si="7"/>
        <v>0.49010685399991183</v>
      </c>
      <c r="N11" s="1">
        <f t="shared" si="8"/>
        <v>-7.7534112591714184</v>
      </c>
      <c r="O11" t="s">
        <v>51</v>
      </c>
    </row>
    <row r="12" spans="1:16" x14ac:dyDescent="0.35">
      <c r="A12" s="11">
        <v>2</v>
      </c>
      <c r="B12" s="10" t="s">
        <v>15</v>
      </c>
      <c r="C12" s="9">
        <v>13.8</v>
      </c>
      <c r="D12" s="8" t="s">
        <v>125</v>
      </c>
      <c r="E12" s="7" t="str">
        <f t="shared" si="0"/>
        <v>Significantly Different</v>
      </c>
      <c r="G12">
        <f t="shared" si="1"/>
        <v>13.8</v>
      </c>
      <c r="H12">
        <f t="shared" si="2"/>
        <v>6</v>
      </c>
      <c r="I12" t="str">
        <f t="shared" si="3"/>
        <v>+/-</v>
      </c>
      <c r="J12" t="str">
        <f t="shared" si="4"/>
        <v>2.3</v>
      </c>
      <c r="K12" s="1">
        <f t="shared" si="5"/>
        <v>1.3981762917933129</v>
      </c>
      <c r="L12" s="1">
        <f t="shared" si="6"/>
        <v>-3.5</v>
      </c>
      <c r="M12" s="1">
        <f t="shared" si="7"/>
        <v>1.3994971955284299</v>
      </c>
      <c r="N12" s="1">
        <f t="shared" si="8"/>
        <v>-2.5008981877083722</v>
      </c>
      <c r="O12" t="s">
        <v>44</v>
      </c>
    </row>
    <row r="13" spans="1:16" x14ac:dyDescent="0.35">
      <c r="A13" s="11">
        <v>2</v>
      </c>
      <c r="B13" s="10" t="s">
        <v>35</v>
      </c>
      <c r="C13" s="9">
        <v>13.8</v>
      </c>
      <c r="D13" s="8" t="s">
        <v>106</v>
      </c>
      <c r="E13" s="7" t="str">
        <f t="shared" si="0"/>
        <v>Significantly Different</v>
      </c>
      <c r="G13">
        <f t="shared" si="1"/>
        <v>13.8</v>
      </c>
      <c r="H13">
        <f t="shared" si="2"/>
        <v>6</v>
      </c>
      <c r="I13" t="str">
        <f t="shared" si="3"/>
        <v>+/-</v>
      </c>
      <c r="J13" t="str">
        <f t="shared" si="4"/>
        <v>0.9</v>
      </c>
      <c r="K13" s="1">
        <f t="shared" si="5"/>
        <v>0.54711246200607899</v>
      </c>
      <c r="L13" s="1">
        <f t="shared" si="6"/>
        <v>-3.5</v>
      </c>
      <c r="M13" s="1">
        <f t="shared" si="7"/>
        <v>0.55047933970440222</v>
      </c>
      <c r="N13" s="1">
        <f t="shared" si="8"/>
        <v>-6.3580951137592896</v>
      </c>
      <c r="O13" t="s">
        <v>42</v>
      </c>
    </row>
    <row r="14" spans="1:16" x14ac:dyDescent="0.35">
      <c r="A14" s="11">
        <v>4</v>
      </c>
      <c r="B14" s="10" t="s">
        <v>21</v>
      </c>
      <c r="C14" s="9">
        <v>12.8</v>
      </c>
      <c r="D14" s="8" t="s">
        <v>110</v>
      </c>
      <c r="E14" s="7" t="str">
        <f t="shared" si="0"/>
        <v>Significantly Different</v>
      </c>
      <c r="G14">
        <f t="shared" si="1"/>
        <v>12.8</v>
      </c>
      <c r="H14">
        <f t="shared" si="2"/>
        <v>6</v>
      </c>
      <c r="I14" t="str">
        <f t="shared" si="3"/>
        <v>+/-</v>
      </c>
      <c r="J14" t="str">
        <f t="shared" si="4"/>
        <v>1.1</v>
      </c>
      <c r="K14" s="1">
        <f t="shared" si="5"/>
        <v>0.66869300911854113</v>
      </c>
      <c r="L14" s="1">
        <f t="shared" si="6"/>
        <v>-2.5</v>
      </c>
      <c r="M14" s="1">
        <f t="shared" si="7"/>
        <v>0.67145051776214359</v>
      </c>
      <c r="N14" s="1">
        <f t="shared" si="8"/>
        <v>-3.7232825559985741</v>
      </c>
      <c r="O14" t="s">
        <v>58</v>
      </c>
    </row>
    <row r="15" spans="1:16" x14ac:dyDescent="0.35">
      <c r="A15" s="11">
        <v>5</v>
      </c>
      <c r="B15" s="10" t="s">
        <v>33</v>
      </c>
      <c r="C15" s="9">
        <v>12.2</v>
      </c>
      <c r="D15" s="8" t="s">
        <v>41</v>
      </c>
      <c r="E15" s="7" t="str">
        <f t="shared" si="0"/>
        <v>Significantly Different</v>
      </c>
      <c r="G15">
        <f t="shared" si="1"/>
        <v>12.2</v>
      </c>
      <c r="H15">
        <f t="shared" si="2"/>
        <v>6</v>
      </c>
      <c r="I15" t="str">
        <f t="shared" si="3"/>
        <v>+/-</v>
      </c>
      <c r="J15" t="str">
        <f t="shared" si="4"/>
        <v>0.3</v>
      </c>
      <c r="K15" s="1">
        <f t="shared" si="5"/>
        <v>0.18237082066869301</v>
      </c>
      <c r="L15" s="1">
        <f t="shared" si="6"/>
        <v>-1.8999999999999986</v>
      </c>
      <c r="M15" s="1">
        <f t="shared" si="7"/>
        <v>0.19223572402239389</v>
      </c>
      <c r="N15" s="1">
        <f t="shared" si="8"/>
        <v>-9.8836988268562624</v>
      </c>
      <c r="O15" t="s">
        <v>18</v>
      </c>
    </row>
    <row r="16" spans="1:16" x14ac:dyDescent="0.35">
      <c r="A16" s="11">
        <v>6</v>
      </c>
      <c r="B16" s="10" t="s">
        <v>24</v>
      </c>
      <c r="C16" s="9">
        <v>11.8</v>
      </c>
      <c r="D16" s="8" t="s">
        <v>41</v>
      </c>
      <c r="E16" s="7" t="str">
        <f t="shared" si="0"/>
        <v>Significantly Different</v>
      </c>
      <c r="G16">
        <f t="shared" si="1"/>
        <v>11.8</v>
      </c>
      <c r="H16">
        <f t="shared" si="2"/>
        <v>6</v>
      </c>
      <c r="I16" t="str">
        <f t="shared" si="3"/>
        <v>+/-</v>
      </c>
      <c r="J16" t="str">
        <f t="shared" si="4"/>
        <v>0.3</v>
      </c>
      <c r="K16" s="1">
        <f t="shared" si="5"/>
        <v>0.18237082066869301</v>
      </c>
      <c r="L16" s="1">
        <f t="shared" si="6"/>
        <v>-1.5</v>
      </c>
      <c r="M16" s="1">
        <f t="shared" si="7"/>
        <v>0.19223572402239389</v>
      </c>
      <c r="N16" s="1">
        <f t="shared" si="8"/>
        <v>-7.8029201264654757</v>
      </c>
      <c r="O16" t="s">
        <v>59</v>
      </c>
    </row>
    <row r="17" spans="1:15" x14ac:dyDescent="0.35">
      <c r="A17" s="11">
        <v>7</v>
      </c>
      <c r="B17" s="10" t="s">
        <v>58</v>
      </c>
      <c r="C17" s="9">
        <v>11.7</v>
      </c>
      <c r="D17" s="8" t="s">
        <v>99</v>
      </c>
      <c r="E17" s="7" t="str">
        <f t="shared" si="0"/>
        <v>Significantly Different</v>
      </c>
      <c r="G17">
        <f t="shared" si="1"/>
        <v>11.7</v>
      </c>
      <c r="H17">
        <f t="shared" si="2"/>
        <v>6</v>
      </c>
      <c r="I17" t="str">
        <f t="shared" si="3"/>
        <v>+/-</v>
      </c>
      <c r="J17" t="str">
        <f t="shared" si="4"/>
        <v>0.8</v>
      </c>
      <c r="K17" s="1">
        <f t="shared" si="5"/>
        <v>0.48632218844984804</v>
      </c>
      <c r="L17" s="1">
        <f t="shared" si="6"/>
        <v>-1.3999999999999986</v>
      </c>
      <c r="M17" s="1">
        <f t="shared" si="7"/>
        <v>0.49010685399991183</v>
      </c>
      <c r="N17" s="1">
        <f t="shared" si="8"/>
        <v>-2.8565199375894679</v>
      </c>
      <c r="O17" t="s">
        <v>53</v>
      </c>
    </row>
    <row r="18" spans="1:15" x14ac:dyDescent="0.35">
      <c r="A18" s="11">
        <v>7</v>
      </c>
      <c r="B18" s="10" t="s">
        <v>64</v>
      </c>
      <c r="C18" s="9">
        <v>11.7</v>
      </c>
      <c r="D18" s="8" t="s">
        <v>20</v>
      </c>
      <c r="E18" s="7" t="str">
        <f t="shared" si="0"/>
        <v>Significantly Different</v>
      </c>
      <c r="G18">
        <f t="shared" si="1"/>
        <v>11.7</v>
      </c>
      <c r="H18">
        <f t="shared" si="2"/>
        <v>6</v>
      </c>
      <c r="I18" t="str">
        <f t="shared" si="3"/>
        <v>+/-</v>
      </c>
      <c r="J18" t="str">
        <f t="shared" si="4"/>
        <v>0.7</v>
      </c>
      <c r="K18" s="1">
        <f t="shared" si="5"/>
        <v>0.42553191489361697</v>
      </c>
      <c r="L18" s="1">
        <f t="shared" si="6"/>
        <v>-1.3999999999999986</v>
      </c>
      <c r="M18" s="1">
        <f t="shared" si="7"/>
        <v>0.42985214661796195</v>
      </c>
      <c r="N18" s="1">
        <f t="shared" si="8"/>
        <v>-3.2569338341452352</v>
      </c>
      <c r="O18" t="s">
        <v>48</v>
      </c>
    </row>
    <row r="19" spans="1:15" x14ac:dyDescent="0.35">
      <c r="A19" s="11">
        <v>9</v>
      </c>
      <c r="B19" s="10" t="s">
        <v>16</v>
      </c>
      <c r="C19" s="9">
        <v>11.5</v>
      </c>
      <c r="D19" s="8" t="s">
        <v>99</v>
      </c>
      <c r="E19" s="7" t="str">
        <f t="shared" si="0"/>
        <v>Significantly Different</v>
      </c>
      <c r="G19">
        <f t="shared" si="1"/>
        <v>11.5</v>
      </c>
      <c r="H19">
        <f t="shared" si="2"/>
        <v>6</v>
      </c>
      <c r="I19" t="str">
        <f t="shared" si="3"/>
        <v>+/-</v>
      </c>
      <c r="J19" t="str">
        <f t="shared" si="4"/>
        <v>0.8</v>
      </c>
      <c r="K19" s="1">
        <f t="shared" si="5"/>
        <v>0.48632218844984804</v>
      </c>
      <c r="L19" s="1">
        <f t="shared" si="6"/>
        <v>-1.1999999999999993</v>
      </c>
      <c r="M19" s="1">
        <f t="shared" si="7"/>
        <v>0.49010685399991183</v>
      </c>
      <c r="N19" s="1">
        <f t="shared" si="8"/>
        <v>-2.4484456607909735</v>
      </c>
      <c r="O19" t="s">
        <v>15</v>
      </c>
    </row>
    <row r="20" spans="1:15" x14ac:dyDescent="0.35">
      <c r="A20" s="11">
        <v>10</v>
      </c>
      <c r="B20" s="10" t="s">
        <v>51</v>
      </c>
      <c r="C20" s="9">
        <v>11.4</v>
      </c>
      <c r="D20" s="12" t="s">
        <v>10</v>
      </c>
      <c r="E20" s="7" t="str">
        <f t="shared" si="0"/>
        <v>Significantly Different</v>
      </c>
      <c r="G20">
        <f t="shared" si="1"/>
        <v>11.4</v>
      </c>
      <c r="H20">
        <f t="shared" si="2"/>
        <v>6</v>
      </c>
      <c r="I20" t="str">
        <f t="shared" si="3"/>
        <v>+/-</v>
      </c>
      <c r="J20" t="str">
        <f t="shared" si="4"/>
        <v>0.6</v>
      </c>
      <c r="K20" s="1">
        <f t="shared" si="5"/>
        <v>0.36474164133738601</v>
      </c>
      <c r="L20" s="1">
        <f t="shared" si="6"/>
        <v>-1.0999999999999996</v>
      </c>
      <c r="M20" s="1">
        <f t="shared" si="7"/>
        <v>0.36977279819442066</v>
      </c>
      <c r="N20" s="1">
        <f t="shared" si="8"/>
        <v>-2.9747996752904391</v>
      </c>
      <c r="O20" t="s">
        <v>37</v>
      </c>
    </row>
    <row r="21" spans="1:15" x14ac:dyDescent="0.35">
      <c r="A21" s="11">
        <v>11</v>
      </c>
      <c r="B21" s="10" t="s">
        <v>28</v>
      </c>
      <c r="C21" s="9">
        <v>11.3</v>
      </c>
      <c r="D21" s="8" t="s">
        <v>107</v>
      </c>
      <c r="E21" s="7" t="str">
        <f t="shared" si="0"/>
        <v>Not Significantly Different</v>
      </c>
      <c r="G21">
        <f t="shared" si="1"/>
        <v>11.3</v>
      </c>
      <c r="H21">
        <f t="shared" si="2"/>
        <v>6</v>
      </c>
      <c r="I21" t="str">
        <f t="shared" si="3"/>
        <v>+/-</v>
      </c>
      <c r="J21" t="str">
        <f t="shared" si="4"/>
        <v>1.0</v>
      </c>
      <c r="K21" s="1">
        <f t="shared" si="5"/>
        <v>0.60790273556231</v>
      </c>
      <c r="L21" s="1">
        <f t="shared" si="6"/>
        <v>-1</v>
      </c>
      <c r="M21" s="1">
        <f t="shared" si="7"/>
        <v>0.61093468821403585</v>
      </c>
      <c r="N21" s="1">
        <f t="shared" si="8"/>
        <v>-1.6368361778954321</v>
      </c>
      <c r="O21" t="s">
        <v>29</v>
      </c>
    </row>
    <row r="22" spans="1:15" x14ac:dyDescent="0.35">
      <c r="A22" s="11">
        <v>12</v>
      </c>
      <c r="B22" s="10" t="s">
        <v>18</v>
      </c>
      <c r="C22" s="9">
        <v>11.1</v>
      </c>
      <c r="D22" s="8" t="s">
        <v>23</v>
      </c>
      <c r="E22" s="7" t="str">
        <f t="shared" si="0"/>
        <v>Significantly Different</v>
      </c>
      <c r="G22">
        <f t="shared" si="1"/>
        <v>11.1</v>
      </c>
      <c r="H22">
        <f t="shared" si="2"/>
        <v>6</v>
      </c>
      <c r="I22" t="str">
        <f t="shared" si="3"/>
        <v>+/-</v>
      </c>
      <c r="J22" t="str">
        <f t="shared" si="4"/>
        <v>0.2</v>
      </c>
      <c r="K22" s="1">
        <f t="shared" si="5"/>
        <v>0.12158054711246201</v>
      </c>
      <c r="L22" s="1">
        <f t="shared" si="6"/>
        <v>-0.79999999999999893</v>
      </c>
      <c r="M22" s="1">
        <f t="shared" si="7"/>
        <v>0.1359311840425404</v>
      </c>
      <c r="N22" s="1">
        <f t="shared" si="8"/>
        <v>-5.8853309167794388</v>
      </c>
      <c r="O22" t="s">
        <v>13</v>
      </c>
    </row>
    <row r="23" spans="1:15" x14ac:dyDescent="0.35">
      <c r="A23" s="11">
        <v>13</v>
      </c>
      <c r="B23" s="10" t="s">
        <v>37</v>
      </c>
      <c r="C23" s="9">
        <v>11</v>
      </c>
      <c r="D23" s="8" t="s">
        <v>41</v>
      </c>
      <c r="E23" s="7" t="str">
        <f t="shared" si="0"/>
        <v>Significantly Different</v>
      </c>
      <c r="G23">
        <f t="shared" si="1"/>
        <v>11</v>
      </c>
      <c r="H23">
        <f t="shared" si="2"/>
        <v>6</v>
      </c>
      <c r="I23" t="str">
        <f t="shared" si="3"/>
        <v>+/-</v>
      </c>
      <c r="J23" t="str">
        <f t="shared" si="4"/>
        <v>0.3</v>
      </c>
      <c r="K23" s="1">
        <f t="shared" si="5"/>
        <v>0.18237082066869301</v>
      </c>
      <c r="L23" s="1">
        <f t="shared" si="6"/>
        <v>-0.69999999999999929</v>
      </c>
      <c r="M23" s="1">
        <f t="shared" si="7"/>
        <v>0.19223572402239389</v>
      </c>
      <c r="N23" s="1">
        <f t="shared" si="8"/>
        <v>-3.641362725683885</v>
      </c>
      <c r="O23" t="s">
        <v>67</v>
      </c>
    </row>
    <row r="24" spans="1:15" x14ac:dyDescent="0.35">
      <c r="A24" s="11">
        <v>13</v>
      </c>
      <c r="B24" s="10" t="s">
        <v>32</v>
      </c>
      <c r="C24" s="9">
        <v>11</v>
      </c>
      <c r="D24" s="8" t="s">
        <v>117</v>
      </c>
      <c r="E24" s="7" t="str">
        <f t="shared" si="0"/>
        <v>Not Significantly Different</v>
      </c>
      <c r="G24">
        <f t="shared" si="1"/>
        <v>11</v>
      </c>
      <c r="H24">
        <f t="shared" si="2"/>
        <v>6</v>
      </c>
      <c r="I24" t="str">
        <f t="shared" si="3"/>
        <v>+/-</v>
      </c>
      <c r="J24" t="str">
        <f t="shared" si="4"/>
        <v>1.3</v>
      </c>
      <c r="K24" s="1">
        <f t="shared" si="5"/>
        <v>0.79027355623100304</v>
      </c>
      <c r="L24" s="1">
        <f t="shared" si="6"/>
        <v>-0.69999999999999929</v>
      </c>
      <c r="M24" s="1">
        <f t="shared" si="7"/>
        <v>0.79260819516141623</v>
      </c>
      <c r="N24" s="1">
        <f t="shared" si="8"/>
        <v>-0.88316018465774615</v>
      </c>
      <c r="O24" t="s">
        <v>50</v>
      </c>
    </row>
    <row r="25" spans="1:15" x14ac:dyDescent="0.35">
      <c r="A25" s="11">
        <v>15</v>
      </c>
      <c r="B25" s="10" t="s">
        <v>34</v>
      </c>
      <c r="C25" s="9">
        <v>10.7</v>
      </c>
      <c r="D25" s="8" t="s">
        <v>47</v>
      </c>
      <c r="E25" s="7" t="str">
        <f t="shared" si="0"/>
        <v>Not Significantly Different</v>
      </c>
      <c r="G25">
        <f t="shared" si="1"/>
        <v>10.7</v>
      </c>
      <c r="H25">
        <f t="shared" si="2"/>
        <v>6</v>
      </c>
      <c r="I25" t="str">
        <f t="shared" si="3"/>
        <v>+/-</v>
      </c>
      <c r="J25" t="str">
        <f t="shared" si="4"/>
        <v>0.5</v>
      </c>
      <c r="K25" s="1">
        <f t="shared" si="5"/>
        <v>0.303951367781155</v>
      </c>
      <c r="L25" s="1">
        <f t="shared" si="6"/>
        <v>-0.39999999999999858</v>
      </c>
      <c r="M25" s="1">
        <f t="shared" si="7"/>
        <v>0.30997079109986531</v>
      </c>
      <c r="N25" s="1">
        <f t="shared" si="8"/>
        <v>-1.2904441692092465</v>
      </c>
      <c r="O25" t="s">
        <v>66</v>
      </c>
    </row>
    <row r="26" spans="1:15" x14ac:dyDescent="0.35">
      <c r="A26" s="11">
        <v>16</v>
      </c>
      <c r="B26" s="10" t="s">
        <v>56</v>
      </c>
      <c r="C26" s="9">
        <v>10.6</v>
      </c>
      <c r="D26" s="8" t="s">
        <v>47</v>
      </c>
      <c r="E26" s="7" t="str">
        <f t="shared" si="0"/>
        <v>Not Significantly Different</v>
      </c>
      <c r="G26">
        <f t="shared" si="1"/>
        <v>10.6</v>
      </c>
      <c r="H26">
        <f t="shared" si="2"/>
        <v>6</v>
      </c>
      <c r="I26" t="str">
        <f t="shared" si="3"/>
        <v>+/-</v>
      </c>
      <c r="J26" t="str">
        <f t="shared" si="4"/>
        <v>0.5</v>
      </c>
      <c r="K26" s="1">
        <f t="shared" si="5"/>
        <v>0.303951367781155</v>
      </c>
      <c r="L26" s="1">
        <f t="shared" si="6"/>
        <v>-0.29999999999999893</v>
      </c>
      <c r="M26" s="1">
        <f t="shared" si="7"/>
        <v>0.30997079109986531</v>
      </c>
      <c r="N26" s="1">
        <f t="shared" si="8"/>
        <v>-0.9678331269069349</v>
      </c>
      <c r="O26" t="s">
        <v>65</v>
      </c>
    </row>
    <row r="27" spans="1:15" x14ac:dyDescent="0.35">
      <c r="A27" s="11">
        <v>16</v>
      </c>
      <c r="B27" s="10" t="s">
        <v>43</v>
      </c>
      <c r="C27" s="9">
        <v>10.6</v>
      </c>
      <c r="D27" s="8" t="s">
        <v>47</v>
      </c>
      <c r="E27" s="7" t="str">
        <f t="shared" si="0"/>
        <v>Not Significantly Different</v>
      </c>
      <c r="G27">
        <f t="shared" si="1"/>
        <v>10.6</v>
      </c>
      <c r="H27">
        <f t="shared" si="2"/>
        <v>6</v>
      </c>
      <c r="I27" t="str">
        <f t="shared" si="3"/>
        <v>+/-</v>
      </c>
      <c r="J27" t="str">
        <f t="shared" si="4"/>
        <v>0.5</v>
      </c>
      <c r="K27" s="1">
        <f t="shared" si="5"/>
        <v>0.303951367781155</v>
      </c>
      <c r="L27" s="1">
        <f t="shared" si="6"/>
        <v>-0.29999999999999893</v>
      </c>
      <c r="M27" s="1">
        <f t="shared" si="7"/>
        <v>0.30997079109986531</v>
      </c>
      <c r="N27" s="1">
        <f t="shared" si="8"/>
        <v>-0.9678331269069349</v>
      </c>
      <c r="O27" t="s">
        <v>63</v>
      </c>
    </row>
    <row r="28" spans="1:15" x14ac:dyDescent="0.35">
      <c r="A28" s="11">
        <v>18</v>
      </c>
      <c r="B28" s="10" t="s">
        <v>49</v>
      </c>
      <c r="C28" s="9">
        <v>10.199999999999999</v>
      </c>
      <c r="D28" s="8" t="s">
        <v>12</v>
      </c>
      <c r="E28" s="7" t="str">
        <f t="shared" si="0"/>
        <v>Not Significantly Different</v>
      </c>
      <c r="G28">
        <f t="shared" si="1"/>
        <v>10.199999999999999</v>
      </c>
      <c r="H28">
        <f t="shared" si="2"/>
        <v>6</v>
      </c>
      <c r="I28" t="str">
        <f t="shared" si="3"/>
        <v>+/-</v>
      </c>
      <c r="J28" t="str">
        <f t="shared" si="4"/>
        <v>0.4</v>
      </c>
      <c r="K28" s="1">
        <f t="shared" si="5"/>
        <v>0.24316109422492402</v>
      </c>
      <c r="L28" s="1">
        <f t="shared" si="6"/>
        <v>0.10000000000000142</v>
      </c>
      <c r="M28" s="1">
        <f t="shared" si="7"/>
        <v>0.25064471888253259</v>
      </c>
      <c r="N28" s="1">
        <f t="shared" si="8"/>
        <v>0.39897110318477336</v>
      </c>
      <c r="O28" t="s">
        <v>64</v>
      </c>
    </row>
    <row r="29" spans="1:15" x14ac:dyDescent="0.35">
      <c r="A29" s="11">
        <v>18</v>
      </c>
      <c r="B29" s="10" t="s">
        <v>30</v>
      </c>
      <c r="C29" s="9">
        <v>10.199999999999999</v>
      </c>
      <c r="D29" s="8" t="s">
        <v>10</v>
      </c>
      <c r="E29" s="7" t="str">
        <f t="shared" si="0"/>
        <v>Not Significantly Different</v>
      </c>
      <c r="G29">
        <f t="shared" si="1"/>
        <v>10.199999999999999</v>
      </c>
      <c r="H29">
        <f t="shared" si="2"/>
        <v>6</v>
      </c>
      <c r="I29" t="str">
        <f t="shared" si="3"/>
        <v>+/-</v>
      </c>
      <c r="J29" t="str">
        <f t="shared" si="4"/>
        <v>0.6</v>
      </c>
      <c r="K29" s="1">
        <f t="shared" si="5"/>
        <v>0.36474164133738601</v>
      </c>
      <c r="L29" s="1">
        <f t="shared" si="6"/>
        <v>0.10000000000000142</v>
      </c>
      <c r="M29" s="1">
        <f t="shared" si="7"/>
        <v>0.36977279819442066</v>
      </c>
      <c r="N29" s="1">
        <f t="shared" si="8"/>
        <v>0.2704363341173166</v>
      </c>
      <c r="O29" t="s">
        <v>39</v>
      </c>
    </row>
    <row r="30" spans="1:15" x14ac:dyDescent="0.35">
      <c r="A30" s="11">
        <v>20</v>
      </c>
      <c r="B30" s="10" t="s">
        <v>29</v>
      </c>
      <c r="C30" s="9">
        <v>10</v>
      </c>
      <c r="D30" s="8" t="s">
        <v>12</v>
      </c>
      <c r="E30" s="7" t="str">
        <f t="shared" si="0"/>
        <v>Not Significantly Different</v>
      </c>
      <c r="G30">
        <f t="shared" si="1"/>
        <v>10</v>
      </c>
      <c r="H30">
        <f t="shared" si="2"/>
        <v>6</v>
      </c>
      <c r="I30" t="str">
        <f t="shared" si="3"/>
        <v>+/-</v>
      </c>
      <c r="J30" t="str">
        <f t="shared" si="4"/>
        <v>0.4</v>
      </c>
      <c r="K30" s="1">
        <f t="shared" si="5"/>
        <v>0.24316109422492402</v>
      </c>
      <c r="L30" s="1">
        <f t="shared" si="6"/>
        <v>0.30000000000000071</v>
      </c>
      <c r="M30" s="1">
        <f t="shared" si="7"/>
        <v>0.25064471888253259</v>
      </c>
      <c r="N30" s="1">
        <f t="shared" si="8"/>
        <v>1.1969133095543059</v>
      </c>
      <c r="O30" t="s">
        <v>62</v>
      </c>
    </row>
    <row r="31" spans="1:15" x14ac:dyDescent="0.35">
      <c r="A31" s="11">
        <v>20</v>
      </c>
      <c r="B31" s="10" t="s">
        <v>50</v>
      </c>
      <c r="C31" s="9">
        <v>10</v>
      </c>
      <c r="D31" s="8" t="s">
        <v>41</v>
      </c>
      <c r="E31" s="7" t="str">
        <f t="shared" si="0"/>
        <v>Not Significantly Different</v>
      </c>
      <c r="G31">
        <f t="shared" si="1"/>
        <v>10</v>
      </c>
      <c r="H31">
        <f t="shared" si="2"/>
        <v>6</v>
      </c>
      <c r="I31" t="str">
        <f t="shared" si="3"/>
        <v>+/-</v>
      </c>
      <c r="J31" t="str">
        <f t="shared" si="4"/>
        <v>0.3</v>
      </c>
      <c r="K31" s="1">
        <f t="shared" si="5"/>
        <v>0.18237082066869301</v>
      </c>
      <c r="L31" s="1">
        <f t="shared" si="6"/>
        <v>0.30000000000000071</v>
      </c>
      <c r="M31" s="1">
        <f t="shared" si="7"/>
        <v>0.19223572402239389</v>
      </c>
      <c r="N31" s="1">
        <f t="shared" si="8"/>
        <v>1.5605840252930989</v>
      </c>
      <c r="O31" t="s">
        <v>26</v>
      </c>
    </row>
    <row r="32" spans="1:15" x14ac:dyDescent="0.35">
      <c r="A32" s="11">
        <v>22</v>
      </c>
      <c r="B32" s="10" t="s">
        <v>36</v>
      </c>
      <c r="C32" s="9">
        <v>9.8000000000000007</v>
      </c>
      <c r="D32" s="8" t="s">
        <v>118</v>
      </c>
      <c r="E32" s="7" t="str">
        <f t="shared" si="0"/>
        <v>Not Significantly Different</v>
      </c>
      <c r="G32">
        <f t="shared" si="1"/>
        <v>9.8000000000000007</v>
      </c>
      <c r="H32">
        <f t="shared" si="2"/>
        <v>6</v>
      </c>
      <c r="I32" t="str">
        <f t="shared" si="3"/>
        <v>+/-</v>
      </c>
      <c r="J32" t="str">
        <f t="shared" si="4"/>
        <v>1.2</v>
      </c>
      <c r="K32" s="1">
        <f t="shared" si="5"/>
        <v>0.72948328267477203</v>
      </c>
      <c r="L32" s="1">
        <f t="shared" si="6"/>
        <v>0.5</v>
      </c>
      <c r="M32" s="1">
        <f t="shared" si="7"/>
        <v>0.73201182849801194</v>
      </c>
      <c r="N32" s="1">
        <f t="shared" si="8"/>
        <v>0.68304907179701124</v>
      </c>
      <c r="O32" t="s">
        <v>56</v>
      </c>
    </row>
    <row r="33" spans="1:15" x14ac:dyDescent="0.35">
      <c r="A33" s="11">
        <v>23</v>
      </c>
      <c r="B33" s="10" t="s">
        <v>42</v>
      </c>
      <c r="C33" s="9">
        <v>9.6</v>
      </c>
      <c r="D33" s="8" t="s">
        <v>47</v>
      </c>
      <c r="E33" s="7" t="str">
        <f t="shared" si="0"/>
        <v>Significantly Different</v>
      </c>
      <c r="G33">
        <f t="shared" si="1"/>
        <v>9.6</v>
      </c>
      <c r="H33">
        <f t="shared" si="2"/>
        <v>6</v>
      </c>
      <c r="I33" t="str">
        <f t="shared" si="3"/>
        <v>+/-</v>
      </c>
      <c r="J33" t="str">
        <f t="shared" si="4"/>
        <v>0.5</v>
      </c>
      <c r="K33" s="1">
        <f t="shared" si="5"/>
        <v>0.303951367781155</v>
      </c>
      <c r="L33" s="1">
        <f t="shared" si="6"/>
        <v>0.70000000000000107</v>
      </c>
      <c r="M33" s="1">
        <f t="shared" si="7"/>
        <v>0.30997079109986531</v>
      </c>
      <c r="N33" s="1">
        <f t="shared" si="8"/>
        <v>2.258277296116193</v>
      </c>
      <c r="O33" t="s">
        <v>61</v>
      </c>
    </row>
    <row r="34" spans="1:15" x14ac:dyDescent="0.35">
      <c r="A34" s="11">
        <v>23</v>
      </c>
      <c r="B34" s="10" t="s">
        <v>38</v>
      </c>
      <c r="C34" s="9">
        <v>9.6</v>
      </c>
      <c r="D34" s="8" t="s">
        <v>41</v>
      </c>
      <c r="E34" s="7" t="str">
        <f t="shared" si="0"/>
        <v>Significantly Different</v>
      </c>
      <c r="G34">
        <f t="shared" si="1"/>
        <v>9.6</v>
      </c>
      <c r="H34">
        <f t="shared" si="2"/>
        <v>6</v>
      </c>
      <c r="I34" t="str">
        <f t="shared" si="3"/>
        <v>+/-</v>
      </c>
      <c r="J34" t="str">
        <f t="shared" si="4"/>
        <v>0.3</v>
      </c>
      <c r="K34" s="1">
        <f t="shared" si="5"/>
        <v>0.18237082066869301</v>
      </c>
      <c r="L34" s="1">
        <f t="shared" si="6"/>
        <v>0.70000000000000107</v>
      </c>
      <c r="M34" s="1">
        <f t="shared" si="7"/>
        <v>0.19223572402239389</v>
      </c>
      <c r="N34" s="1">
        <f t="shared" si="8"/>
        <v>3.6413627256838943</v>
      </c>
      <c r="O34" t="s">
        <v>60</v>
      </c>
    </row>
    <row r="35" spans="1:15" x14ac:dyDescent="0.35">
      <c r="A35" s="11">
        <v>25</v>
      </c>
      <c r="B35" s="10" t="s">
        <v>67</v>
      </c>
      <c r="C35" s="9">
        <v>9.5</v>
      </c>
      <c r="D35" s="8" t="s">
        <v>107</v>
      </c>
      <c r="E35" s="7" t="str">
        <f t="shared" si="0"/>
        <v>Not Significantly Different</v>
      </c>
      <c r="G35">
        <f t="shared" si="1"/>
        <v>9.5</v>
      </c>
      <c r="H35">
        <f t="shared" si="2"/>
        <v>6</v>
      </c>
      <c r="I35" t="str">
        <f t="shared" si="3"/>
        <v>+/-</v>
      </c>
      <c r="J35" t="str">
        <f t="shared" si="4"/>
        <v>1.0</v>
      </c>
      <c r="K35" s="1">
        <f t="shared" si="5"/>
        <v>0.60790273556231</v>
      </c>
      <c r="L35" s="1">
        <f t="shared" si="6"/>
        <v>0.80000000000000071</v>
      </c>
      <c r="M35" s="1">
        <f t="shared" si="7"/>
        <v>0.61093468821403585</v>
      </c>
      <c r="N35" s="1">
        <f t="shared" si="8"/>
        <v>1.309468942316347</v>
      </c>
      <c r="O35" t="s">
        <v>35</v>
      </c>
    </row>
    <row r="36" spans="1:15" x14ac:dyDescent="0.35">
      <c r="A36" s="11">
        <v>25</v>
      </c>
      <c r="B36" s="10" t="s">
        <v>57</v>
      </c>
      <c r="C36" s="9">
        <v>9.5</v>
      </c>
      <c r="D36" s="8" t="s">
        <v>12</v>
      </c>
      <c r="E36" s="7" t="str">
        <f t="shared" si="0"/>
        <v>Significantly Different</v>
      </c>
      <c r="G36">
        <f t="shared" si="1"/>
        <v>9.5</v>
      </c>
      <c r="H36">
        <f t="shared" si="2"/>
        <v>6</v>
      </c>
      <c r="I36" t="str">
        <f t="shared" si="3"/>
        <v>+/-</v>
      </c>
      <c r="J36" t="str">
        <f t="shared" si="4"/>
        <v>0.4</v>
      </c>
      <c r="K36" s="1">
        <f t="shared" si="5"/>
        <v>0.24316109422492402</v>
      </c>
      <c r="L36" s="1">
        <f t="shared" si="6"/>
        <v>0.80000000000000071</v>
      </c>
      <c r="M36" s="1">
        <f t="shared" si="7"/>
        <v>0.25064471888253259</v>
      </c>
      <c r="N36" s="1">
        <f t="shared" si="8"/>
        <v>3.1917688254781442</v>
      </c>
      <c r="O36" t="s">
        <v>57</v>
      </c>
    </row>
    <row r="37" spans="1:15" x14ac:dyDescent="0.35">
      <c r="A37" s="11">
        <v>25</v>
      </c>
      <c r="B37" s="10" t="s">
        <v>45</v>
      </c>
      <c r="C37" s="9">
        <v>9.5</v>
      </c>
      <c r="D37" s="8" t="s">
        <v>41</v>
      </c>
      <c r="E37" s="7" t="str">
        <f t="shared" si="0"/>
        <v>Significantly Different</v>
      </c>
      <c r="G37">
        <f t="shared" si="1"/>
        <v>9.5</v>
      </c>
      <c r="H37">
        <f t="shared" si="2"/>
        <v>6</v>
      </c>
      <c r="I37" t="str">
        <f t="shared" si="3"/>
        <v>+/-</v>
      </c>
      <c r="J37" t="str">
        <f t="shared" si="4"/>
        <v>0.3</v>
      </c>
      <c r="K37" s="1">
        <f t="shared" si="5"/>
        <v>0.18237082066869301</v>
      </c>
      <c r="L37" s="1">
        <f t="shared" si="6"/>
        <v>0.80000000000000071</v>
      </c>
      <c r="M37" s="1">
        <f t="shared" si="7"/>
        <v>0.19223572402239389</v>
      </c>
      <c r="N37" s="1">
        <f t="shared" si="8"/>
        <v>4.1615574007815903</v>
      </c>
      <c r="O37" t="s">
        <v>55</v>
      </c>
    </row>
    <row r="38" spans="1:15" x14ac:dyDescent="0.35">
      <c r="A38" s="11">
        <v>28</v>
      </c>
      <c r="B38" s="10" t="s">
        <v>13</v>
      </c>
      <c r="C38" s="9">
        <v>9.4</v>
      </c>
      <c r="D38" s="8" t="s">
        <v>107</v>
      </c>
      <c r="E38" s="7" t="str">
        <f t="shared" si="0"/>
        <v>Not Significantly Different</v>
      </c>
      <c r="G38">
        <f t="shared" si="1"/>
        <v>9.4</v>
      </c>
      <c r="H38">
        <f t="shared" si="2"/>
        <v>6</v>
      </c>
      <c r="I38" t="str">
        <f t="shared" si="3"/>
        <v>+/-</v>
      </c>
      <c r="J38" t="str">
        <f t="shared" si="4"/>
        <v>1.0</v>
      </c>
      <c r="K38" s="1">
        <f t="shared" si="5"/>
        <v>0.60790273556231</v>
      </c>
      <c r="L38" s="1">
        <f t="shared" si="6"/>
        <v>0.90000000000000036</v>
      </c>
      <c r="M38" s="1">
        <f t="shared" si="7"/>
        <v>0.61093468821403585</v>
      </c>
      <c r="N38" s="1">
        <f t="shared" si="8"/>
        <v>1.4731525601058897</v>
      </c>
      <c r="O38" t="s">
        <v>54</v>
      </c>
    </row>
    <row r="39" spans="1:15" x14ac:dyDescent="0.35">
      <c r="A39" s="11">
        <v>28</v>
      </c>
      <c r="B39" s="10" t="s">
        <v>31</v>
      </c>
      <c r="C39" s="9">
        <v>9.4</v>
      </c>
      <c r="D39" s="8" t="s">
        <v>47</v>
      </c>
      <c r="E39" s="7" t="str">
        <f t="shared" si="0"/>
        <v>Significantly Different</v>
      </c>
      <c r="G39">
        <f t="shared" si="1"/>
        <v>9.4</v>
      </c>
      <c r="H39">
        <f t="shared" si="2"/>
        <v>6</v>
      </c>
      <c r="I39" t="str">
        <f t="shared" si="3"/>
        <v>+/-</v>
      </c>
      <c r="J39" t="str">
        <f t="shared" si="4"/>
        <v>0.5</v>
      </c>
      <c r="K39" s="1">
        <f t="shared" si="5"/>
        <v>0.303951367781155</v>
      </c>
      <c r="L39" s="1">
        <f t="shared" si="6"/>
        <v>0.90000000000000036</v>
      </c>
      <c r="M39" s="1">
        <f t="shared" si="7"/>
        <v>0.30997079109986531</v>
      </c>
      <c r="N39" s="1">
        <f t="shared" si="8"/>
        <v>2.9034993807208163</v>
      </c>
      <c r="O39" t="s">
        <v>28</v>
      </c>
    </row>
    <row r="40" spans="1:15" x14ac:dyDescent="0.35">
      <c r="A40" s="11">
        <v>28</v>
      </c>
      <c r="B40" s="10" t="s">
        <v>46</v>
      </c>
      <c r="C40" s="9">
        <v>9.4</v>
      </c>
      <c r="D40" s="8" t="s">
        <v>122</v>
      </c>
      <c r="E40" s="7" t="str">
        <f t="shared" si="0"/>
        <v>Not Significantly Different</v>
      </c>
      <c r="G40">
        <f t="shared" si="1"/>
        <v>9.4</v>
      </c>
      <c r="H40">
        <f t="shared" si="2"/>
        <v>6</v>
      </c>
      <c r="I40" t="str">
        <f t="shared" si="3"/>
        <v>+/-</v>
      </c>
      <c r="J40" t="str">
        <f t="shared" si="4"/>
        <v>1.5</v>
      </c>
      <c r="K40" s="1">
        <f t="shared" si="5"/>
        <v>0.91185410334346506</v>
      </c>
      <c r="L40" s="1">
        <f t="shared" si="6"/>
        <v>0.90000000000000036</v>
      </c>
      <c r="M40" s="1">
        <f t="shared" si="7"/>
        <v>0.91387819929318592</v>
      </c>
      <c r="N40" s="1">
        <f t="shared" si="8"/>
        <v>0.98481395080447343</v>
      </c>
      <c r="O40" t="s">
        <v>52</v>
      </c>
    </row>
    <row r="41" spans="1:15" x14ac:dyDescent="0.35">
      <c r="A41" s="11">
        <v>31</v>
      </c>
      <c r="B41" s="10" t="s">
        <v>61</v>
      </c>
      <c r="C41" s="9">
        <v>9.3000000000000007</v>
      </c>
      <c r="D41" s="8" t="s">
        <v>41</v>
      </c>
      <c r="E41" s="7" t="str">
        <f t="shared" si="0"/>
        <v>Significantly Different</v>
      </c>
      <c r="G41">
        <f t="shared" si="1"/>
        <v>9.3000000000000007</v>
      </c>
      <c r="H41">
        <f t="shared" si="2"/>
        <v>6</v>
      </c>
      <c r="I41" t="str">
        <f t="shared" si="3"/>
        <v>+/-</v>
      </c>
      <c r="J41" t="str">
        <f t="shared" si="4"/>
        <v>0.3</v>
      </c>
      <c r="K41" s="1">
        <f t="shared" si="5"/>
        <v>0.18237082066869301</v>
      </c>
      <c r="L41" s="1">
        <f t="shared" si="6"/>
        <v>1</v>
      </c>
      <c r="M41" s="1">
        <f t="shared" si="7"/>
        <v>0.19223572402239389</v>
      </c>
      <c r="N41" s="1">
        <f t="shared" si="8"/>
        <v>5.2019467509769841</v>
      </c>
      <c r="O41" t="s">
        <v>31</v>
      </c>
    </row>
    <row r="42" spans="1:15" x14ac:dyDescent="0.35">
      <c r="A42" s="11">
        <v>31</v>
      </c>
      <c r="B42" s="10" t="s">
        <v>40</v>
      </c>
      <c r="C42" s="9">
        <v>9.3000000000000007</v>
      </c>
      <c r="D42" s="8" t="s">
        <v>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9.3000000000000007</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1</v>
      </c>
      <c r="M42" s="1">
        <f t="shared" ref="M42:M62" si="16">IF(AND(ISNUMBER(K42),ISNUMBER($I$7)),SQRT(K42^2+($I$7)^2),"N/A")</f>
        <v>0.36977279819442066</v>
      </c>
      <c r="N42" s="1">
        <f t="shared" ref="N42:N73" si="17">IF(AND(ISNUMBER(L42),ISNUMBER(M42),M42&lt;&gt;0),L42/M42,"NA")</f>
        <v>2.7043633411731274</v>
      </c>
      <c r="O42" t="s">
        <v>21</v>
      </c>
    </row>
    <row r="43" spans="1:15" x14ac:dyDescent="0.35">
      <c r="A43" s="11">
        <v>33</v>
      </c>
      <c r="B43" s="10" t="s">
        <v>62</v>
      </c>
      <c r="C43" s="9">
        <v>9.1999999999999993</v>
      </c>
      <c r="D43" s="8" t="s">
        <v>106</v>
      </c>
      <c r="E43" s="7" t="str">
        <f t="shared" si="9"/>
        <v>Significantly Different</v>
      </c>
      <c r="G43">
        <f t="shared" si="10"/>
        <v>9.1999999999999993</v>
      </c>
      <c r="H43">
        <f t="shared" si="11"/>
        <v>6</v>
      </c>
      <c r="I43" t="str">
        <f t="shared" si="12"/>
        <v>+/-</v>
      </c>
      <c r="J43" t="str">
        <f t="shared" si="13"/>
        <v>0.9</v>
      </c>
      <c r="K43" s="1">
        <f t="shared" si="14"/>
        <v>0.54711246200607899</v>
      </c>
      <c r="L43" s="1">
        <f t="shared" si="15"/>
        <v>1.1000000000000014</v>
      </c>
      <c r="M43" s="1">
        <f t="shared" si="16"/>
        <v>0.55047933970440222</v>
      </c>
      <c r="N43" s="1">
        <f t="shared" si="17"/>
        <v>1.9982584643243508</v>
      </c>
      <c r="O43" t="s">
        <v>33</v>
      </c>
    </row>
    <row r="44" spans="1:15" x14ac:dyDescent="0.35">
      <c r="A44" s="11">
        <v>34</v>
      </c>
      <c r="B44" s="10" t="s">
        <v>63</v>
      </c>
      <c r="C44" s="9">
        <v>9.1</v>
      </c>
      <c r="D44" s="8" t="s">
        <v>20</v>
      </c>
      <c r="E44" s="7" t="str">
        <f t="shared" si="9"/>
        <v>Significantly Different</v>
      </c>
      <c r="G44">
        <f t="shared" si="10"/>
        <v>9.1</v>
      </c>
      <c r="H44">
        <f t="shared" si="11"/>
        <v>6</v>
      </c>
      <c r="I44" t="str">
        <f t="shared" si="12"/>
        <v>+/-</v>
      </c>
      <c r="J44" t="str">
        <f t="shared" si="13"/>
        <v>0.7</v>
      </c>
      <c r="K44" s="1">
        <f t="shared" si="14"/>
        <v>0.42553191489361697</v>
      </c>
      <c r="L44" s="1">
        <f t="shared" si="15"/>
        <v>1.2000000000000011</v>
      </c>
      <c r="M44" s="1">
        <f t="shared" si="16"/>
        <v>0.42985214661796195</v>
      </c>
      <c r="N44" s="1">
        <f t="shared" si="17"/>
        <v>2.7916575721244925</v>
      </c>
      <c r="O44" t="s">
        <v>49</v>
      </c>
    </row>
    <row r="45" spans="1:15" x14ac:dyDescent="0.35">
      <c r="A45" s="11">
        <v>34</v>
      </c>
      <c r="B45" s="10" t="s">
        <v>26</v>
      </c>
      <c r="C45" s="9">
        <v>9.1</v>
      </c>
      <c r="D45" s="8" t="s">
        <v>47</v>
      </c>
      <c r="E45" s="7" t="str">
        <f t="shared" si="9"/>
        <v>Significantly Different</v>
      </c>
      <c r="G45">
        <f t="shared" si="10"/>
        <v>9.1</v>
      </c>
      <c r="H45">
        <f t="shared" si="11"/>
        <v>6</v>
      </c>
      <c r="I45" t="str">
        <f t="shared" si="12"/>
        <v>+/-</v>
      </c>
      <c r="J45" t="str">
        <f t="shared" si="13"/>
        <v>0.5</v>
      </c>
      <c r="K45" s="1">
        <f t="shared" si="14"/>
        <v>0.303951367781155</v>
      </c>
      <c r="L45" s="1">
        <f t="shared" si="15"/>
        <v>1.2000000000000011</v>
      </c>
      <c r="M45" s="1">
        <f t="shared" si="16"/>
        <v>0.30997079109986531</v>
      </c>
      <c r="N45" s="1">
        <f t="shared" si="17"/>
        <v>3.8713325076277565</v>
      </c>
      <c r="O45" t="s">
        <v>46</v>
      </c>
    </row>
    <row r="46" spans="1:15" x14ac:dyDescent="0.35">
      <c r="A46" s="11">
        <v>34</v>
      </c>
      <c r="B46" s="10" t="s">
        <v>25</v>
      </c>
      <c r="C46" s="9">
        <v>9.1</v>
      </c>
      <c r="D46" s="8" t="s">
        <v>118</v>
      </c>
      <c r="E46" s="7" t="str">
        <f t="shared" si="9"/>
        <v>Not Significantly Different</v>
      </c>
      <c r="G46">
        <f t="shared" si="10"/>
        <v>9.1</v>
      </c>
      <c r="H46">
        <f t="shared" si="11"/>
        <v>6</v>
      </c>
      <c r="I46" t="str">
        <f t="shared" si="12"/>
        <v>+/-</v>
      </c>
      <c r="J46" t="str">
        <f t="shared" si="13"/>
        <v>1.2</v>
      </c>
      <c r="K46" s="1">
        <f t="shared" si="14"/>
        <v>0.72948328267477203</v>
      </c>
      <c r="L46" s="1">
        <f t="shared" si="15"/>
        <v>1.2000000000000011</v>
      </c>
      <c r="M46" s="1">
        <f t="shared" si="16"/>
        <v>0.73201182849801194</v>
      </c>
      <c r="N46" s="1">
        <f t="shared" si="17"/>
        <v>1.6393177723128283</v>
      </c>
      <c r="O46" t="s">
        <v>45</v>
      </c>
    </row>
    <row r="47" spans="1:15" x14ac:dyDescent="0.35">
      <c r="A47" s="11">
        <v>37</v>
      </c>
      <c r="B47" s="10" t="s">
        <v>55</v>
      </c>
      <c r="C47" s="9">
        <v>8.8000000000000007</v>
      </c>
      <c r="D47" s="8" t="s">
        <v>107</v>
      </c>
      <c r="E47" s="7" t="str">
        <f t="shared" si="9"/>
        <v>Significantly Different</v>
      </c>
      <c r="G47">
        <f t="shared" si="10"/>
        <v>8.8000000000000007</v>
      </c>
      <c r="H47">
        <f t="shared" si="11"/>
        <v>6</v>
      </c>
      <c r="I47" t="str">
        <f t="shared" si="12"/>
        <v>+/-</v>
      </c>
      <c r="J47" t="str">
        <f t="shared" si="13"/>
        <v>1.0</v>
      </c>
      <c r="K47" s="1">
        <f t="shared" si="14"/>
        <v>0.60790273556231</v>
      </c>
      <c r="L47" s="1">
        <f t="shared" si="15"/>
        <v>1.5</v>
      </c>
      <c r="M47" s="1">
        <f t="shared" si="16"/>
        <v>0.61093468821403585</v>
      </c>
      <c r="N47" s="1">
        <f t="shared" si="17"/>
        <v>2.4552542668431485</v>
      </c>
      <c r="O47" t="s">
        <v>43</v>
      </c>
    </row>
    <row r="48" spans="1:15" x14ac:dyDescent="0.35">
      <c r="A48" s="11">
        <v>38</v>
      </c>
      <c r="B48" s="10" t="s">
        <v>54</v>
      </c>
      <c r="C48" s="9">
        <v>8.6999999999999993</v>
      </c>
      <c r="D48" s="8" t="s">
        <v>20</v>
      </c>
      <c r="E48" s="7" t="str">
        <f t="shared" si="9"/>
        <v>Significantly Different</v>
      </c>
      <c r="G48">
        <f t="shared" si="10"/>
        <v>8.6999999999999993</v>
      </c>
      <c r="H48">
        <f t="shared" si="11"/>
        <v>6</v>
      </c>
      <c r="I48" t="str">
        <f t="shared" si="12"/>
        <v>+/-</v>
      </c>
      <c r="J48" t="str">
        <f t="shared" si="13"/>
        <v>0.7</v>
      </c>
      <c r="K48" s="1">
        <f t="shared" si="14"/>
        <v>0.42553191489361697</v>
      </c>
      <c r="L48" s="1">
        <f t="shared" si="15"/>
        <v>1.6000000000000014</v>
      </c>
      <c r="M48" s="1">
        <f t="shared" si="16"/>
        <v>0.42985214661796195</v>
      </c>
      <c r="N48" s="1">
        <f t="shared" si="17"/>
        <v>3.7222100961659903</v>
      </c>
      <c r="O48" t="s">
        <v>40</v>
      </c>
    </row>
    <row r="49" spans="1:15" x14ac:dyDescent="0.35">
      <c r="A49" s="11">
        <v>38</v>
      </c>
      <c r="B49" s="10" t="s">
        <v>14</v>
      </c>
      <c r="C49" s="9">
        <v>8.6999999999999993</v>
      </c>
      <c r="D49" s="8" t="s">
        <v>12</v>
      </c>
      <c r="E49" s="7" t="str">
        <f t="shared" si="9"/>
        <v>Significantly Different</v>
      </c>
      <c r="G49">
        <f t="shared" si="10"/>
        <v>8.6999999999999993</v>
      </c>
      <c r="H49">
        <f t="shared" si="11"/>
        <v>6</v>
      </c>
      <c r="I49" t="str">
        <f t="shared" si="12"/>
        <v>+/-</v>
      </c>
      <c r="J49" t="str">
        <f t="shared" si="13"/>
        <v>0.4</v>
      </c>
      <c r="K49" s="1">
        <f t="shared" si="14"/>
        <v>0.24316109422492402</v>
      </c>
      <c r="L49" s="1">
        <f t="shared" si="15"/>
        <v>1.6000000000000014</v>
      </c>
      <c r="M49" s="1">
        <f t="shared" si="16"/>
        <v>0.25064471888253259</v>
      </c>
      <c r="N49" s="1">
        <f t="shared" si="17"/>
        <v>6.3835376509562884</v>
      </c>
      <c r="O49" t="s">
        <v>38</v>
      </c>
    </row>
    <row r="50" spans="1:15" x14ac:dyDescent="0.35">
      <c r="A50" s="11">
        <v>40</v>
      </c>
      <c r="B50" s="10" t="s">
        <v>53</v>
      </c>
      <c r="C50" s="9">
        <v>8.6</v>
      </c>
      <c r="D50" s="8" t="s">
        <v>10</v>
      </c>
      <c r="E50" s="7" t="str">
        <f t="shared" si="9"/>
        <v>Significantly Different</v>
      </c>
      <c r="G50">
        <f t="shared" si="10"/>
        <v>8.6</v>
      </c>
      <c r="H50">
        <f t="shared" si="11"/>
        <v>6</v>
      </c>
      <c r="I50" t="str">
        <f t="shared" si="12"/>
        <v>+/-</v>
      </c>
      <c r="J50" t="str">
        <f t="shared" si="13"/>
        <v>0.6</v>
      </c>
      <c r="K50" s="1">
        <f t="shared" si="14"/>
        <v>0.36474164133738601</v>
      </c>
      <c r="L50" s="1">
        <f t="shared" si="15"/>
        <v>1.7000000000000011</v>
      </c>
      <c r="M50" s="1">
        <f t="shared" si="16"/>
        <v>0.36977279819442066</v>
      </c>
      <c r="N50" s="1">
        <f t="shared" si="17"/>
        <v>4.5974176799943196</v>
      </c>
      <c r="O50" t="s">
        <v>36</v>
      </c>
    </row>
    <row r="51" spans="1:15" x14ac:dyDescent="0.35">
      <c r="A51" s="11">
        <v>40</v>
      </c>
      <c r="B51" s="10" t="s">
        <v>66</v>
      </c>
      <c r="C51" s="9">
        <v>8.6</v>
      </c>
      <c r="D51" s="8" t="s">
        <v>47</v>
      </c>
      <c r="E51" s="7" t="str">
        <f t="shared" si="9"/>
        <v>Significantly Different</v>
      </c>
      <c r="G51">
        <f t="shared" si="10"/>
        <v>8.6</v>
      </c>
      <c r="H51">
        <f t="shared" si="11"/>
        <v>6</v>
      </c>
      <c r="I51" t="str">
        <f t="shared" si="12"/>
        <v>+/-</v>
      </c>
      <c r="J51" t="str">
        <f t="shared" si="13"/>
        <v>0.5</v>
      </c>
      <c r="K51" s="1">
        <f t="shared" si="14"/>
        <v>0.303951367781155</v>
      </c>
      <c r="L51" s="1">
        <f t="shared" si="15"/>
        <v>1.7000000000000011</v>
      </c>
      <c r="M51" s="1">
        <f t="shared" si="16"/>
        <v>0.30997079109986531</v>
      </c>
      <c r="N51" s="1">
        <f t="shared" si="17"/>
        <v>5.4843877191393204</v>
      </c>
      <c r="O51" t="s">
        <v>34</v>
      </c>
    </row>
    <row r="52" spans="1:15" x14ac:dyDescent="0.35">
      <c r="A52" s="11">
        <v>42</v>
      </c>
      <c r="B52" s="10" t="s">
        <v>44</v>
      </c>
      <c r="C52" s="9">
        <v>8.5</v>
      </c>
      <c r="D52" s="8" t="s">
        <v>121</v>
      </c>
      <c r="E52" s="7" t="str">
        <f t="shared" si="9"/>
        <v>Significantly Different</v>
      </c>
      <c r="G52">
        <f t="shared" si="10"/>
        <v>8.5</v>
      </c>
      <c r="H52">
        <f t="shared" si="11"/>
        <v>6</v>
      </c>
      <c r="I52" t="str">
        <f t="shared" si="12"/>
        <v>+/-</v>
      </c>
      <c r="J52" t="str">
        <f t="shared" si="13"/>
        <v>1.4</v>
      </c>
      <c r="K52" s="1">
        <f t="shared" si="14"/>
        <v>0.85106382978723394</v>
      </c>
      <c r="L52" s="1">
        <f t="shared" si="15"/>
        <v>1.8000000000000007</v>
      </c>
      <c r="M52" s="1">
        <f t="shared" si="16"/>
        <v>0.85323214879137987</v>
      </c>
      <c r="N52" s="1">
        <f t="shared" si="17"/>
        <v>2.1096251501420054</v>
      </c>
      <c r="O52" t="s">
        <v>32</v>
      </c>
    </row>
    <row r="53" spans="1:15" x14ac:dyDescent="0.35">
      <c r="A53" s="11">
        <v>42</v>
      </c>
      <c r="B53" s="10" t="s">
        <v>60</v>
      </c>
      <c r="C53" s="9">
        <v>8.5</v>
      </c>
      <c r="D53" s="8" t="s">
        <v>12</v>
      </c>
      <c r="E53" s="7" t="str">
        <f t="shared" si="9"/>
        <v>Significantly Different</v>
      </c>
      <c r="G53">
        <f t="shared" si="10"/>
        <v>8.5</v>
      </c>
      <c r="H53">
        <f t="shared" si="11"/>
        <v>6</v>
      </c>
      <c r="I53" t="str">
        <f t="shared" si="12"/>
        <v>+/-</v>
      </c>
      <c r="J53" t="str">
        <f t="shared" si="13"/>
        <v>0.4</v>
      </c>
      <c r="K53" s="1">
        <f t="shared" si="14"/>
        <v>0.24316109422492402</v>
      </c>
      <c r="L53" s="1">
        <f t="shared" si="15"/>
        <v>1.8000000000000007</v>
      </c>
      <c r="M53" s="1">
        <f t="shared" si="16"/>
        <v>0.25064471888253259</v>
      </c>
      <c r="N53" s="1">
        <f t="shared" si="17"/>
        <v>7.1814798573258214</v>
      </c>
      <c r="O53" t="s">
        <v>30</v>
      </c>
    </row>
    <row r="54" spans="1:15" x14ac:dyDescent="0.35">
      <c r="A54" s="11">
        <v>44</v>
      </c>
      <c r="B54" s="10" t="s">
        <v>65</v>
      </c>
      <c r="C54" s="9">
        <v>8.4</v>
      </c>
      <c r="D54" s="8" t="s">
        <v>47</v>
      </c>
      <c r="E54" s="7" t="str">
        <f t="shared" si="9"/>
        <v>Significantly Different</v>
      </c>
      <c r="G54">
        <f t="shared" si="10"/>
        <v>8.4</v>
      </c>
      <c r="H54">
        <f t="shared" si="11"/>
        <v>6</v>
      </c>
      <c r="I54" t="str">
        <f t="shared" si="12"/>
        <v>+/-</v>
      </c>
      <c r="J54" t="str">
        <f t="shared" si="13"/>
        <v>0.5</v>
      </c>
      <c r="K54" s="1">
        <f t="shared" si="14"/>
        <v>0.303951367781155</v>
      </c>
      <c r="L54" s="1">
        <f t="shared" si="15"/>
        <v>1.9000000000000004</v>
      </c>
      <c r="M54" s="1">
        <f t="shared" si="16"/>
        <v>0.30997079109986531</v>
      </c>
      <c r="N54" s="1">
        <f t="shared" si="17"/>
        <v>6.1296098037439437</v>
      </c>
      <c r="O54" t="s">
        <v>24</v>
      </c>
    </row>
    <row r="55" spans="1:15" x14ac:dyDescent="0.35">
      <c r="A55" s="11">
        <v>45</v>
      </c>
      <c r="B55" s="10" t="s">
        <v>19</v>
      </c>
      <c r="C55" s="9">
        <v>8.1999999999999993</v>
      </c>
      <c r="D55" s="8" t="s">
        <v>12</v>
      </c>
      <c r="E55" s="7" t="str">
        <f t="shared" si="9"/>
        <v>Significantly Different</v>
      </c>
      <c r="G55">
        <f t="shared" si="10"/>
        <v>8.1999999999999993</v>
      </c>
      <c r="H55">
        <f t="shared" si="11"/>
        <v>6</v>
      </c>
      <c r="I55" t="str">
        <f t="shared" si="12"/>
        <v>+/-</v>
      </c>
      <c r="J55" t="str">
        <f t="shared" si="13"/>
        <v>0.4</v>
      </c>
      <c r="K55" s="1">
        <f t="shared" si="14"/>
        <v>0.24316109422492402</v>
      </c>
      <c r="L55" s="1">
        <f t="shared" si="15"/>
        <v>2.1000000000000014</v>
      </c>
      <c r="M55" s="1">
        <f t="shared" si="16"/>
        <v>0.25064471888253259</v>
      </c>
      <c r="N55" s="1">
        <f t="shared" si="17"/>
        <v>8.3783931668801266</v>
      </c>
      <c r="O55" t="s">
        <v>27</v>
      </c>
    </row>
    <row r="56" spans="1:15" x14ac:dyDescent="0.35">
      <c r="A56" s="11">
        <v>46</v>
      </c>
      <c r="B56" s="10" t="s">
        <v>22</v>
      </c>
      <c r="C56" s="9">
        <v>8</v>
      </c>
      <c r="D56" s="8" t="s">
        <v>12</v>
      </c>
      <c r="E56" s="7" t="str">
        <f t="shared" si="9"/>
        <v>Significantly Different</v>
      </c>
      <c r="G56">
        <f t="shared" si="10"/>
        <v>8</v>
      </c>
      <c r="H56">
        <f t="shared" si="11"/>
        <v>6</v>
      </c>
      <c r="I56" t="str">
        <f t="shared" si="12"/>
        <v>+/-</v>
      </c>
      <c r="J56" t="str">
        <f t="shared" si="13"/>
        <v>0.4</v>
      </c>
      <c r="K56" s="1">
        <f t="shared" si="14"/>
        <v>0.24316109422492402</v>
      </c>
      <c r="L56" s="1">
        <f t="shared" si="15"/>
        <v>2.3000000000000007</v>
      </c>
      <c r="M56" s="1">
        <f t="shared" si="16"/>
        <v>0.25064471888253259</v>
      </c>
      <c r="N56" s="1">
        <f t="shared" si="17"/>
        <v>9.1763353732496604</v>
      </c>
      <c r="O56" t="s">
        <v>25</v>
      </c>
    </row>
    <row r="57" spans="1:15" x14ac:dyDescent="0.35">
      <c r="A57" s="11">
        <v>47</v>
      </c>
      <c r="B57" s="10" t="s">
        <v>59</v>
      </c>
      <c r="C57" s="9">
        <v>7.7</v>
      </c>
      <c r="D57" s="8" t="s">
        <v>47</v>
      </c>
      <c r="E57" s="7" t="str">
        <f t="shared" si="9"/>
        <v>Significantly Different</v>
      </c>
      <c r="G57">
        <f t="shared" si="10"/>
        <v>7.7</v>
      </c>
      <c r="H57">
        <f t="shared" si="11"/>
        <v>6</v>
      </c>
      <c r="I57" t="str">
        <f t="shared" si="12"/>
        <v>+/-</v>
      </c>
      <c r="J57" t="str">
        <f t="shared" si="13"/>
        <v>0.5</v>
      </c>
      <c r="K57" s="1">
        <f t="shared" si="14"/>
        <v>0.303951367781155</v>
      </c>
      <c r="L57" s="1">
        <f t="shared" si="15"/>
        <v>2.6000000000000005</v>
      </c>
      <c r="M57" s="1">
        <f t="shared" si="16"/>
        <v>0.30997079109986531</v>
      </c>
      <c r="N57" s="1">
        <f t="shared" si="17"/>
        <v>8.3878870998601336</v>
      </c>
      <c r="O57" t="s">
        <v>22</v>
      </c>
    </row>
    <row r="58" spans="1:15" x14ac:dyDescent="0.35">
      <c r="A58" s="11">
        <v>47</v>
      </c>
      <c r="B58" s="10" t="s">
        <v>27</v>
      </c>
      <c r="C58" s="9">
        <v>7.7</v>
      </c>
      <c r="D58" s="8" t="s">
        <v>106</v>
      </c>
      <c r="E58" s="7" t="str">
        <f t="shared" si="9"/>
        <v>Significantly Different</v>
      </c>
      <c r="G58">
        <f t="shared" si="10"/>
        <v>7.7</v>
      </c>
      <c r="H58">
        <f t="shared" si="11"/>
        <v>6</v>
      </c>
      <c r="I58" t="str">
        <f t="shared" si="12"/>
        <v>+/-</v>
      </c>
      <c r="J58" t="str">
        <f t="shared" si="13"/>
        <v>0.9</v>
      </c>
      <c r="K58" s="1">
        <f t="shared" si="14"/>
        <v>0.54711246200607899</v>
      </c>
      <c r="L58" s="1">
        <f t="shared" si="15"/>
        <v>2.6000000000000005</v>
      </c>
      <c r="M58" s="1">
        <f t="shared" si="16"/>
        <v>0.55047933970440222</v>
      </c>
      <c r="N58" s="1">
        <f t="shared" si="17"/>
        <v>4.7231563702211874</v>
      </c>
      <c r="O58" t="s">
        <v>19</v>
      </c>
    </row>
    <row r="59" spans="1:15" x14ac:dyDescent="0.35">
      <c r="A59" s="11">
        <v>49</v>
      </c>
      <c r="B59" s="10" t="s">
        <v>48</v>
      </c>
      <c r="C59" s="9">
        <v>6.9</v>
      </c>
      <c r="D59" s="8" t="s">
        <v>107</v>
      </c>
      <c r="E59" s="7" t="str">
        <f t="shared" si="9"/>
        <v>Significantly Different</v>
      </c>
      <c r="G59">
        <f t="shared" si="10"/>
        <v>6.9</v>
      </c>
      <c r="H59">
        <f t="shared" si="11"/>
        <v>6</v>
      </c>
      <c r="I59" t="str">
        <f t="shared" si="12"/>
        <v>+/-</v>
      </c>
      <c r="J59" t="str">
        <f t="shared" si="13"/>
        <v>1.0</v>
      </c>
      <c r="K59" s="1">
        <f t="shared" si="14"/>
        <v>0.60790273556231</v>
      </c>
      <c r="L59" s="1">
        <f t="shared" si="15"/>
        <v>3.4000000000000004</v>
      </c>
      <c r="M59" s="1">
        <f t="shared" si="16"/>
        <v>0.61093468821403585</v>
      </c>
      <c r="N59" s="1">
        <f t="shared" si="17"/>
        <v>5.5652430048444703</v>
      </c>
      <c r="O59" t="s">
        <v>16</v>
      </c>
    </row>
    <row r="60" spans="1:15" x14ac:dyDescent="0.35">
      <c r="A60" s="11">
        <v>49</v>
      </c>
      <c r="B60" s="10" t="s">
        <v>52</v>
      </c>
      <c r="C60" s="9">
        <v>6.9</v>
      </c>
      <c r="D60" s="8" t="s">
        <v>99</v>
      </c>
      <c r="E60" s="7" t="str">
        <f t="shared" si="9"/>
        <v>Significantly Different</v>
      </c>
      <c r="G60">
        <f t="shared" si="10"/>
        <v>6.9</v>
      </c>
      <c r="H60">
        <f t="shared" si="11"/>
        <v>6</v>
      </c>
      <c r="I60" t="str">
        <f t="shared" si="12"/>
        <v>+/-</v>
      </c>
      <c r="J60" t="str">
        <f t="shared" si="13"/>
        <v>0.8</v>
      </c>
      <c r="K60" s="1">
        <f t="shared" si="14"/>
        <v>0.48632218844984804</v>
      </c>
      <c r="L60" s="1">
        <f t="shared" si="15"/>
        <v>3.4000000000000004</v>
      </c>
      <c r="M60" s="1">
        <f t="shared" si="16"/>
        <v>0.49010685399991183</v>
      </c>
      <c r="N60" s="1">
        <f t="shared" si="17"/>
        <v>6.9372627055744296</v>
      </c>
      <c r="O60" t="s">
        <v>14</v>
      </c>
    </row>
    <row r="61" spans="1:15" x14ac:dyDescent="0.35">
      <c r="A61" s="11">
        <v>51</v>
      </c>
      <c r="B61" s="10" t="s">
        <v>11</v>
      </c>
      <c r="C61" s="9">
        <v>6.7</v>
      </c>
      <c r="D61" s="8" t="s">
        <v>117</v>
      </c>
      <c r="E61" s="7" t="str">
        <f t="shared" si="9"/>
        <v>Significantly Different</v>
      </c>
      <c r="G61">
        <f t="shared" si="10"/>
        <v>6.7</v>
      </c>
      <c r="H61">
        <f t="shared" si="11"/>
        <v>6</v>
      </c>
      <c r="I61" t="str">
        <f t="shared" si="12"/>
        <v>+/-</v>
      </c>
      <c r="J61" t="str">
        <f t="shared" si="13"/>
        <v>1.3</v>
      </c>
      <c r="K61" s="1">
        <f t="shared" si="14"/>
        <v>0.79027355623100304</v>
      </c>
      <c r="L61" s="1">
        <f t="shared" si="15"/>
        <v>3.6000000000000005</v>
      </c>
      <c r="M61" s="1">
        <f t="shared" si="16"/>
        <v>0.79260819516141623</v>
      </c>
      <c r="N61" s="1">
        <f t="shared" si="17"/>
        <v>4.5419666639541285</v>
      </c>
      <c r="O61" t="s">
        <v>11</v>
      </c>
    </row>
    <row r="62" spans="1:15" ht="15" thickBot="1" x14ac:dyDescent="0.4">
      <c r="A62" s="6"/>
      <c r="B62" s="5" t="s">
        <v>9</v>
      </c>
      <c r="C62" s="4">
        <v>38</v>
      </c>
      <c r="D62" s="3" t="s">
        <v>110</v>
      </c>
      <c r="E62" s="2" t="str">
        <f t="shared" si="9"/>
        <v>Significantly Different</v>
      </c>
      <c r="G62">
        <f t="shared" si="10"/>
        <v>38</v>
      </c>
      <c r="H62">
        <f t="shared" si="11"/>
        <v>6</v>
      </c>
      <c r="I62" t="str">
        <f t="shared" si="12"/>
        <v>+/-</v>
      </c>
      <c r="J62" t="str">
        <f t="shared" si="13"/>
        <v>1.1</v>
      </c>
      <c r="K62" s="1">
        <f t="shared" si="14"/>
        <v>0.66869300911854113</v>
      </c>
      <c r="L62" s="1">
        <f t="shared" si="15"/>
        <v>-27.7</v>
      </c>
      <c r="M62" s="1">
        <f t="shared" si="16"/>
        <v>0.67145051776214359</v>
      </c>
      <c r="N62" s="1">
        <f t="shared" si="17"/>
        <v>-41.253970720464203</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99" priority="1" operator="equal">
      <formula>"OTHER ERROR"</formula>
    </cfRule>
    <cfRule type="cellIs" dxfId="198" priority="2" operator="equal">
      <formula>"Statistical Test not applicable"</formula>
    </cfRule>
    <cfRule type="cellIs" dxfId="197" priority="3" operator="equal">
      <formula>"Geography Selected"</formula>
    </cfRule>
  </conditionalFormatting>
  <conditionalFormatting sqref="E10:J62">
    <cfRule type="cellIs" dxfId="196" priority="4" operator="equal">
      <formula>"Not Significantly Different"</formula>
    </cfRule>
  </conditionalFormatting>
  <conditionalFormatting sqref="F10:J62">
    <cfRule type="cellIs" dxfId="1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85B1D11-1603-4C98-BF07-ACB38ED185D2}">
      <formula1>$O$10:$O$62</formula1>
    </dataValidation>
  </dataValidation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7A4D-00FE-45D1-9A6C-92A6E8E932E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318</v>
      </c>
    </row>
    <row r="2" spans="1:16" x14ac:dyDescent="0.35">
      <c r="A2" s="25" t="s">
        <v>92</v>
      </c>
      <c r="B2" t="s">
        <v>317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16.899999999999999</v>
      </c>
      <c r="C6" t="s">
        <v>86</v>
      </c>
      <c r="H6" s="13" t="s">
        <v>85</v>
      </c>
      <c r="I6">
        <f>VLOOKUP($B$4,$B$9:$K$62,6,FALSE)</f>
        <v>16.899999999999999</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16.899999999999999</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16.899999999999999</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35</v>
      </c>
      <c r="C11" s="9">
        <v>27.7</v>
      </c>
      <c r="D11" s="12" t="s">
        <v>121</v>
      </c>
      <c r="E11" s="7" t="str">
        <f t="shared" si="0"/>
        <v>Significantly Different</v>
      </c>
      <c r="G11">
        <f t="shared" si="1"/>
        <v>27.7</v>
      </c>
      <c r="H11">
        <f t="shared" si="2"/>
        <v>6</v>
      </c>
      <c r="I11" t="str">
        <f t="shared" si="3"/>
        <v>+/-</v>
      </c>
      <c r="J11" t="str">
        <f t="shared" si="4"/>
        <v>1.4</v>
      </c>
      <c r="K11" s="1">
        <f t="shared" si="5"/>
        <v>0.85106382978723394</v>
      </c>
      <c r="L11" s="1">
        <f t="shared" si="6"/>
        <v>-10.8</v>
      </c>
      <c r="M11" s="1">
        <f t="shared" si="7"/>
        <v>0.8597042932359239</v>
      </c>
      <c r="N11" s="1">
        <f t="shared" si="8"/>
        <v>-12.562459074560206</v>
      </c>
      <c r="O11" t="s">
        <v>51</v>
      </c>
    </row>
    <row r="12" spans="1:16" x14ac:dyDescent="0.35">
      <c r="A12" s="11">
        <v>2</v>
      </c>
      <c r="B12" s="10" t="s">
        <v>39</v>
      </c>
      <c r="C12" s="9">
        <v>26.9</v>
      </c>
      <c r="D12" s="8" t="s">
        <v>121</v>
      </c>
      <c r="E12" s="7" t="str">
        <f t="shared" si="0"/>
        <v>Significantly Different</v>
      </c>
      <c r="G12">
        <f t="shared" si="1"/>
        <v>26.9</v>
      </c>
      <c r="H12">
        <f t="shared" si="2"/>
        <v>6</v>
      </c>
      <c r="I12" t="str">
        <f t="shared" si="3"/>
        <v>+/-</v>
      </c>
      <c r="J12" t="str">
        <f t="shared" si="4"/>
        <v>1.4</v>
      </c>
      <c r="K12" s="1">
        <f t="shared" si="5"/>
        <v>0.85106382978723394</v>
      </c>
      <c r="L12" s="1">
        <f t="shared" si="6"/>
        <v>-10</v>
      </c>
      <c r="M12" s="1">
        <f t="shared" si="7"/>
        <v>0.8597042932359239</v>
      </c>
      <c r="N12" s="1">
        <f t="shared" si="8"/>
        <v>-11.631906550518709</v>
      </c>
      <c r="O12" t="s">
        <v>44</v>
      </c>
    </row>
    <row r="13" spans="1:16" x14ac:dyDescent="0.35">
      <c r="A13" s="11">
        <v>3</v>
      </c>
      <c r="B13" s="10" t="s">
        <v>15</v>
      </c>
      <c r="C13" s="9">
        <v>23.9</v>
      </c>
      <c r="D13" s="8" t="s">
        <v>132</v>
      </c>
      <c r="E13" s="7" t="str">
        <f t="shared" si="0"/>
        <v>Significantly Different</v>
      </c>
      <c r="G13">
        <f t="shared" si="1"/>
        <v>23.9</v>
      </c>
      <c r="H13">
        <f t="shared" si="2"/>
        <v>6</v>
      </c>
      <c r="I13" t="str">
        <f t="shared" si="3"/>
        <v>+/-</v>
      </c>
      <c r="J13" t="str">
        <f t="shared" si="4"/>
        <v>4.0</v>
      </c>
      <c r="K13" s="1">
        <f t="shared" si="5"/>
        <v>2.43161094224924</v>
      </c>
      <c r="L13" s="1">
        <f t="shared" si="6"/>
        <v>-7</v>
      </c>
      <c r="M13" s="1">
        <f t="shared" si="7"/>
        <v>2.4346485586019191</v>
      </c>
      <c r="N13" s="1">
        <f t="shared" si="8"/>
        <v>-2.8751582955445953</v>
      </c>
      <c r="O13" t="s">
        <v>42</v>
      </c>
    </row>
    <row r="14" spans="1:16" x14ac:dyDescent="0.35">
      <c r="A14" s="11">
        <v>3</v>
      </c>
      <c r="B14" s="10" t="s">
        <v>21</v>
      </c>
      <c r="C14" s="9">
        <v>23.9</v>
      </c>
      <c r="D14" s="8" t="s">
        <v>143</v>
      </c>
      <c r="E14" s="7" t="str">
        <f t="shared" si="0"/>
        <v>Significantly Different</v>
      </c>
      <c r="G14">
        <f t="shared" si="1"/>
        <v>23.9</v>
      </c>
      <c r="H14">
        <f t="shared" si="2"/>
        <v>6</v>
      </c>
      <c r="I14" t="str">
        <f t="shared" si="3"/>
        <v>+/-</v>
      </c>
      <c r="J14" t="str">
        <f t="shared" si="4"/>
        <v>1.9</v>
      </c>
      <c r="K14" s="1">
        <f t="shared" si="5"/>
        <v>1.1550151975683889</v>
      </c>
      <c r="L14" s="1">
        <f t="shared" si="6"/>
        <v>-7</v>
      </c>
      <c r="M14" s="1">
        <f t="shared" si="7"/>
        <v>1.1613965455649118</v>
      </c>
      <c r="N14" s="1">
        <f t="shared" si="8"/>
        <v>-6.0272264686263108</v>
      </c>
      <c r="O14" t="s">
        <v>58</v>
      </c>
    </row>
    <row r="15" spans="1:16" x14ac:dyDescent="0.35">
      <c r="A15" s="11">
        <v>5</v>
      </c>
      <c r="B15" s="10" t="s">
        <v>58</v>
      </c>
      <c r="C15" s="9">
        <v>22.4</v>
      </c>
      <c r="D15" s="8" t="s">
        <v>119</v>
      </c>
      <c r="E15" s="7" t="str">
        <f t="shared" si="0"/>
        <v>Significantly Different</v>
      </c>
      <c r="G15">
        <f t="shared" si="1"/>
        <v>22.4</v>
      </c>
      <c r="H15">
        <f t="shared" si="2"/>
        <v>6</v>
      </c>
      <c r="I15" t="str">
        <f t="shared" si="3"/>
        <v>+/-</v>
      </c>
      <c r="J15" t="str">
        <f t="shared" si="4"/>
        <v>1.6</v>
      </c>
      <c r="K15" s="1">
        <f t="shared" si="5"/>
        <v>0.97264437689969607</v>
      </c>
      <c r="L15" s="1">
        <f t="shared" si="6"/>
        <v>-5.5</v>
      </c>
      <c r="M15" s="1">
        <f t="shared" si="7"/>
        <v>0.98021370799982366</v>
      </c>
      <c r="N15" s="1">
        <f t="shared" si="8"/>
        <v>-5.6110213059793175</v>
      </c>
      <c r="O15" t="s">
        <v>18</v>
      </c>
    </row>
    <row r="16" spans="1:16" x14ac:dyDescent="0.35">
      <c r="A16" s="11">
        <v>6</v>
      </c>
      <c r="B16" s="10" t="s">
        <v>51</v>
      </c>
      <c r="C16" s="9">
        <v>22.2</v>
      </c>
      <c r="D16" s="8" t="s">
        <v>110</v>
      </c>
      <c r="E16" s="7" t="str">
        <f t="shared" si="0"/>
        <v>Significantly Different</v>
      </c>
      <c r="G16">
        <f t="shared" si="1"/>
        <v>22.2</v>
      </c>
      <c r="H16">
        <f t="shared" si="2"/>
        <v>6</v>
      </c>
      <c r="I16" t="str">
        <f t="shared" si="3"/>
        <v>+/-</v>
      </c>
      <c r="J16" t="str">
        <f t="shared" si="4"/>
        <v>1.1</v>
      </c>
      <c r="K16" s="1">
        <f t="shared" si="5"/>
        <v>0.66869300911854113</v>
      </c>
      <c r="L16" s="1">
        <f t="shared" si="6"/>
        <v>-5.3000000000000007</v>
      </c>
      <c r="M16" s="1">
        <f t="shared" si="7"/>
        <v>0.67965592021270205</v>
      </c>
      <c r="N16" s="1">
        <f t="shared" si="8"/>
        <v>-7.7980634647327678</v>
      </c>
      <c r="O16" t="s">
        <v>59</v>
      </c>
    </row>
    <row r="17" spans="1:15" x14ac:dyDescent="0.35">
      <c r="A17" s="11">
        <v>7</v>
      </c>
      <c r="B17" s="10" t="s">
        <v>64</v>
      </c>
      <c r="C17" s="9">
        <v>22.1</v>
      </c>
      <c r="D17" s="8" t="s">
        <v>118</v>
      </c>
      <c r="E17" s="7" t="str">
        <f t="shared" si="0"/>
        <v>Significantly Different</v>
      </c>
      <c r="G17">
        <f t="shared" si="1"/>
        <v>22.1</v>
      </c>
      <c r="H17">
        <f t="shared" si="2"/>
        <v>6</v>
      </c>
      <c r="I17" t="str">
        <f t="shared" si="3"/>
        <v>+/-</v>
      </c>
      <c r="J17" t="str">
        <f t="shared" si="4"/>
        <v>1.2</v>
      </c>
      <c r="K17" s="1">
        <f t="shared" si="5"/>
        <v>0.72948328267477203</v>
      </c>
      <c r="L17" s="1">
        <f t="shared" si="6"/>
        <v>-5.2000000000000028</v>
      </c>
      <c r="M17" s="1">
        <f t="shared" si="7"/>
        <v>0.73954559638884132</v>
      </c>
      <c r="N17" s="1">
        <f t="shared" si="8"/>
        <v>-7.0313446870501348</v>
      </c>
      <c r="O17" t="s">
        <v>53</v>
      </c>
    </row>
    <row r="18" spans="1:15" x14ac:dyDescent="0.35">
      <c r="A18" s="11">
        <v>8</v>
      </c>
      <c r="B18" s="10" t="s">
        <v>43</v>
      </c>
      <c r="C18" s="9">
        <v>21.2</v>
      </c>
      <c r="D18" s="8" t="s">
        <v>106</v>
      </c>
      <c r="E18" s="7" t="str">
        <f t="shared" si="0"/>
        <v>Significantly Different</v>
      </c>
      <c r="G18">
        <f t="shared" si="1"/>
        <v>21.2</v>
      </c>
      <c r="H18">
        <f t="shared" si="2"/>
        <v>6</v>
      </c>
      <c r="I18" t="str">
        <f t="shared" si="3"/>
        <v>+/-</v>
      </c>
      <c r="J18" t="str">
        <f t="shared" si="4"/>
        <v>0.9</v>
      </c>
      <c r="K18" s="1">
        <f t="shared" si="5"/>
        <v>0.54711246200607899</v>
      </c>
      <c r="L18" s="1">
        <f t="shared" si="6"/>
        <v>-4.3000000000000007</v>
      </c>
      <c r="M18" s="1">
        <f t="shared" si="7"/>
        <v>0.5604586296226679</v>
      </c>
      <c r="N18" s="1">
        <f t="shared" si="8"/>
        <v>-7.6722879669013233</v>
      </c>
      <c r="O18" t="s">
        <v>48</v>
      </c>
    </row>
    <row r="19" spans="1:15" x14ac:dyDescent="0.35">
      <c r="A19" s="11">
        <v>9</v>
      </c>
      <c r="B19" s="10" t="s">
        <v>16</v>
      </c>
      <c r="C19" s="9">
        <v>20.7</v>
      </c>
      <c r="D19" s="8" t="s">
        <v>120</v>
      </c>
      <c r="E19" s="7" t="str">
        <f t="shared" si="0"/>
        <v>Significantly Different</v>
      </c>
      <c r="G19">
        <f t="shared" si="1"/>
        <v>20.7</v>
      </c>
      <c r="H19">
        <f t="shared" si="2"/>
        <v>6</v>
      </c>
      <c r="I19" t="str">
        <f t="shared" si="3"/>
        <v>+/-</v>
      </c>
      <c r="J19" t="str">
        <f t="shared" si="4"/>
        <v>2.0</v>
      </c>
      <c r="K19" s="1">
        <f t="shared" si="5"/>
        <v>1.21580547112462</v>
      </c>
      <c r="L19" s="1">
        <f t="shared" si="6"/>
        <v>-3.8000000000000007</v>
      </c>
      <c r="M19" s="1">
        <f t="shared" si="7"/>
        <v>1.2218693764280717</v>
      </c>
      <c r="N19" s="1">
        <f t="shared" si="8"/>
        <v>-3.1099887380013218</v>
      </c>
      <c r="O19" t="s">
        <v>15</v>
      </c>
    </row>
    <row r="20" spans="1:15" x14ac:dyDescent="0.35">
      <c r="A20" s="11">
        <v>10</v>
      </c>
      <c r="B20" s="10" t="s">
        <v>29</v>
      </c>
      <c r="C20" s="9">
        <v>20.2</v>
      </c>
      <c r="D20" s="12" t="s">
        <v>99</v>
      </c>
      <c r="E20" s="7" t="str">
        <f t="shared" si="0"/>
        <v>Significantly Different</v>
      </c>
      <c r="G20">
        <f t="shared" si="1"/>
        <v>20.2</v>
      </c>
      <c r="H20">
        <f t="shared" si="2"/>
        <v>6</v>
      </c>
      <c r="I20" t="str">
        <f t="shared" si="3"/>
        <v>+/-</v>
      </c>
      <c r="J20" t="str">
        <f t="shared" si="4"/>
        <v>0.8</v>
      </c>
      <c r="K20" s="1">
        <f t="shared" si="5"/>
        <v>0.48632218844984804</v>
      </c>
      <c r="L20" s="1">
        <f t="shared" si="6"/>
        <v>-3.3000000000000007</v>
      </c>
      <c r="M20" s="1">
        <f t="shared" si="7"/>
        <v>0.50128943776506518</v>
      </c>
      <c r="N20" s="1">
        <f t="shared" si="8"/>
        <v>-6.5830232025486684</v>
      </c>
      <c r="O20" t="s">
        <v>37</v>
      </c>
    </row>
    <row r="21" spans="1:15" x14ac:dyDescent="0.35">
      <c r="A21" s="11">
        <v>11</v>
      </c>
      <c r="B21" s="10" t="s">
        <v>34</v>
      </c>
      <c r="C21" s="9">
        <v>20.100000000000001</v>
      </c>
      <c r="D21" s="8" t="s">
        <v>117</v>
      </c>
      <c r="E21" s="7" t="str">
        <f t="shared" si="0"/>
        <v>Significantly Different</v>
      </c>
      <c r="G21">
        <f t="shared" si="1"/>
        <v>20.100000000000001</v>
      </c>
      <c r="H21">
        <f t="shared" si="2"/>
        <v>6</v>
      </c>
      <c r="I21" t="str">
        <f t="shared" si="3"/>
        <v>+/-</v>
      </c>
      <c r="J21" t="str">
        <f t="shared" si="4"/>
        <v>1.3</v>
      </c>
      <c r="K21" s="1">
        <f t="shared" si="5"/>
        <v>0.79027355623100304</v>
      </c>
      <c r="L21" s="1">
        <f t="shared" si="6"/>
        <v>-3.2000000000000028</v>
      </c>
      <c r="M21" s="1">
        <f t="shared" si="7"/>
        <v>0.79957121203440151</v>
      </c>
      <c r="N21" s="1">
        <f t="shared" si="8"/>
        <v>-4.0021450895637338</v>
      </c>
      <c r="O21" t="s">
        <v>29</v>
      </c>
    </row>
    <row r="22" spans="1:15" x14ac:dyDescent="0.35">
      <c r="A22" s="11">
        <v>12</v>
      </c>
      <c r="B22" s="10" t="s">
        <v>24</v>
      </c>
      <c r="C22" s="9">
        <v>19.600000000000001</v>
      </c>
      <c r="D22" s="8" t="s">
        <v>10</v>
      </c>
      <c r="E22" s="7" t="str">
        <f t="shared" si="0"/>
        <v>Significantly Different</v>
      </c>
      <c r="G22">
        <f t="shared" si="1"/>
        <v>19.600000000000001</v>
      </c>
      <c r="H22">
        <f t="shared" si="2"/>
        <v>6</v>
      </c>
      <c r="I22" t="str">
        <f t="shared" si="3"/>
        <v>+/-</v>
      </c>
      <c r="J22" t="str">
        <f t="shared" si="4"/>
        <v>0.6</v>
      </c>
      <c r="K22" s="1">
        <f t="shared" si="5"/>
        <v>0.36474164133738601</v>
      </c>
      <c r="L22" s="1">
        <f t="shared" si="6"/>
        <v>-2.7000000000000028</v>
      </c>
      <c r="M22" s="1">
        <f t="shared" si="7"/>
        <v>0.38447144804478778</v>
      </c>
      <c r="N22" s="1">
        <f t="shared" si="8"/>
        <v>-7.0226281138189357</v>
      </c>
      <c r="O22" t="s">
        <v>13</v>
      </c>
    </row>
    <row r="23" spans="1:15" x14ac:dyDescent="0.35">
      <c r="A23" s="11">
        <v>13</v>
      </c>
      <c r="B23" s="10" t="s">
        <v>28</v>
      </c>
      <c r="C23" s="9">
        <v>18.8</v>
      </c>
      <c r="D23" s="8" t="s">
        <v>121</v>
      </c>
      <c r="E23" s="7" t="str">
        <f t="shared" si="0"/>
        <v>Significantly Different</v>
      </c>
      <c r="G23">
        <f t="shared" si="1"/>
        <v>18.8</v>
      </c>
      <c r="H23">
        <f t="shared" si="2"/>
        <v>6</v>
      </c>
      <c r="I23" t="str">
        <f t="shared" si="3"/>
        <v>+/-</v>
      </c>
      <c r="J23" t="str">
        <f t="shared" si="4"/>
        <v>1.4</v>
      </c>
      <c r="K23" s="1">
        <f t="shared" si="5"/>
        <v>0.85106382978723394</v>
      </c>
      <c r="L23" s="1">
        <f t="shared" si="6"/>
        <v>-1.9000000000000021</v>
      </c>
      <c r="M23" s="1">
        <f t="shared" si="7"/>
        <v>0.8597042932359239</v>
      </c>
      <c r="N23" s="1">
        <f t="shared" si="8"/>
        <v>-2.2100622445985572</v>
      </c>
      <c r="O23" t="s">
        <v>67</v>
      </c>
    </row>
    <row r="24" spans="1:15" x14ac:dyDescent="0.35">
      <c r="A24" s="11">
        <v>14</v>
      </c>
      <c r="B24" s="10" t="s">
        <v>45</v>
      </c>
      <c r="C24" s="9">
        <v>18.600000000000001</v>
      </c>
      <c r="D24" s="8" t="s">
        <v>20</v>
      </c>
      <c r="E24" s="7" t="str">
        <f t="shared" si="0"/>
        <v>Significantly Different</v>
      </c>
      <c r="G24">
        <f t="shared" si="1"/>
        <v>18.600000000000001</v>
      </c>
      <c r="H24">
        <f t="shared" si="2"/>
        <v>6</v>
      </c>
      <c r="I24" t="str">
        <f t="shared" si="3"/>
        <v>+/-</v>
      </c>
      <c r="J24" t="str">
        <f t="shared" si="4"/>
        <v>0.7</v>
      </c>
      <c r="K24" s="1">
        <f t="shared" si="5"/>
        <v>0.42553191489361697</v>
      </c>
      <c r="L24" s="1">
        <f t="shared" si="6"/>
        <v>-1.7000000000000028</v>
      </c>
      <c r="M24" s="1">
        <f t="shared" si="7"/>
        <v>0.44255987168878524</v>
      </c>
      <c r="N24" s="1">
        <f t="shared" si="8"/>
        <v>-3.8412881708250954</v>
      </c>
      <c r="O24" t="s">
        <v>50</v>
      </c>
    </row>
    <row r="25" spans="1:15" x14ac:dyDescent="0.35">
      <c r="A25" s="11">
        <v>15</v>
      </c>
      <c r="B25" s="10" t="s">
        <v>33</v>
      </c>
      <c r="C25" s="9">
        <v>18.5</v>
      </c>
      <c r="D25" s="8" t="s">
        <v>20</v>
      </c>
      <c r="E25" s="7" t="str">
        <f t="shared" si="0"/>
        <v>Significantly Different</v>
      </c>
      <c r="G25">
        <f t="shared" si="1"/>
        <v>18.5</v>
      </c>
      <c r="H25">
        <f t="shared" si="2"/>
        <v>6</v>
      </c>
      <c r="I25" t="str">
        <f t="shared" si="3"/>
        <v>+/-</v>
      </c>
      <c r="J25" t="str">
        <f t="shared" si="4"/>
        <v>0.7</v>
      </c>
      <c r="K25" s="1">
        <f t="shared" si="5"/>
        <v>0.42553191489361697</v>
      </c>
      <c r="L25" s="1">
        <f t="shared" si="6"/>
        <v>-1.6000000000000014</v>
      </c>
      <c r="M25" s="1">
        <f t="shared" si="7"/>
        <v>0.44255987168878524</v>
      </c>
      <c r="N25" s="1">
        <f t="shared" si="8"/>
        <v>-3.6153300431294988</v>
      </c>
      <c r="O25" t="s">
        <v>66</v>
      </c>
    </row>
    <row r="26" spans="1:15" x14ac:dyDescent="0.35">
      <c r="A26" s="11">
        <v>16</v>
      </c>
      <c r="B26" s="10" t="s">
        <v>49</v>
      </c>
      <c r="C26" s="9">
        <v>18.100000000000001</v>
      </c>
      <c r="D26" s="8" t="s">
        <v>99</v>
      </c>
      <c r="E26" s="7" t="str">
        <f t="shared" si="0"/>
        <v>Significantly Different</v>
      </c>
      <c r="G26">
        <f t="shared" si="1"/>
        <v>18.100000000000001</v>
      </c>
      <c r="H26">
        <f t="shared" si="2"/>
        <v>6</v>
      </c>
      <c r="I26" t="str">
        <f t="shared" si="3"/>
        <v>+/-</v>
      </c>
      <c r="J26" t="str">
        <f t="shared" si="4"/>
        <v>0.8</v>
      </c>
      <c r="K26" s="1">
        <f t="shared" si="5"/>
        <v>0.48632218844984804</v>
      </c>
      <c r="L26" s="1">
        <f t="shared" si="6"/>
        <v>-1.2000000000000028</v>
      </c>
      <c r="M26" s="1">
        <f t="shared" si="7"/>
        <v>0.50128943776506518</v>
      </c>
      <c r="N26" s="1">
        <f t="shared" si="8"/>
        <v>-2.3938266191086117</v>
      </c>
      <c r="O26" t="s">
        <v>65</v>
      </c>
    </row>
    <row r="27" spans="1:15" x14ac:dyDescent="0.35">
      <c r="A27" s="11">
        <v>16</v>
      </c>
      <c r="B27" s="10" t="s">
        <v>30</v>
      </c>
      <c r="C27" s="9">
        <v>18.100000000000001</v>
      </c>
      <c r="D27" s="8" t="s">
        <v>106</v>
      </c>
      <c r="E27" s="7" t="str">
        <f t="shared" si="0"/>
        <v>Significantly Different</v>
      </c>
      <c r="G27">
        <f t="shared" si="1"/>
        <v>18.100000000000001</v>
      </c>
      <c r="H27">
        <f t="shared" si="2"/>
        <v>6</v>
      </c>
      <c r="I27" t="str">
        <f t="shared" si="3"/>
        <v>+/-</v>
      </c>
      <c r="J27" t="str">
        <f t="shared" si="4"/>
        <v>0.9</v>
      </c>
      <c r="K27" s="1">
        <f t="shared" si="5"/>
        <v>0.54711246200607899</v>
      </c>
      <c r="L27" s="1">
        <f t="shared" si="6"/>
        <v>-1.2000000000000028</v>
      </c>
      <c r="M27" s="1">
        <f t="shared" si="7"/>
        <v>0.5604586296226679</v>
      </c>
      <c r="N27" s="1">
        <f t="shared" si="8"/>
        <v>-2.1411036186701415</v>
      </c>
      <c r="O27" t="s">
        <v>63</v>
      </c>
    </row>
    <row r="28" spans="1:15" x14ac:dyDescent="0.35">
      <c r="A28" s="11">
        <v>18</v>
      </c>
      <c r="B28" s="10" t="s">
        <v>37</v>
      </c>
      <c r="C28" s="9">
        <v>17.8</v>
      </c>
      <c r="D28" s="8" t="s">
        <v>20</v>
      </c>
      <c r="E28" s="7" t="str">
        <f t="shared" si="0"/>
        <v>Significantly Different</v>
      </c>
      <c r="G28">
        <f t="shared" si="1"/>
        <v>17.8</v>
      </c>
      <c r="H28">
        <f t="shared" si="2"/>
        <v>6</v>
      </c>
      <c r="I28" t="str">
        <f t="shared" si="3"/>
        <v>+/-</v>
      </c>
      <c r="J28" t="str">
        <f t="shared" si="4"/>
        <v>0.7</v>
      </c>
      <c r="K28" s="1">
        <f t="shared" si="5"/>
        <v>0.42553191489361697</v>
      </c>
      <c r="L28" s="1">
        <f t="shared" si="6"/>
        <v>-0.90000000000000213</v>
      </c>
      <c r="M28" s="1">
        <f t="shared" si="7"/>
        <v>0.44255987168878524</v>
      </c>
      <c r="N28" s="1">
        <f t="shared" si="8"/>
        <v>-2.0336231492603463</v>
      </c>
      <c r="O28" t="s">
        <v>64</v>
      </c>
    </row>
    <row r="29" spans="1:15" x14ac:dyDescent="0.35">
      <c r="A29" s="11">
        <v>18</v>
      </c>
      <c r="B29" s="10" t="s">
        <v>61</v>
      </c>
      <c r="C29" s="9">
        <v>17.8</v>
      </c>
      <c r="D29" s="8" t="s">
        <v>99</v>
      </c>
      <c r="E29" s="7" t="str">
        <f t="shared" si="0"/>
        <v>Significantly Different</v>
      </c>
      <c r="G29">
        <f t="shared" si="1"/>
        <v>17.8</v>
      </c>
      <c r="H29">
        <f t="shared" si="2"/>
        <v>6</v>
      </c>
      <c r="I29" t="str">
        <f t="shared" si="3"/>
        <v>+/-</v>
      </c>
      <c r="J29" t="str">
        <f t="shared" si="4"/>
        <v>0.8</v>
      </c>
      <c r="K29" s="1">
        <f t="shared" si="5"/>
        <v>0.48632218844984804</v>
      </c>
      <c r="L29" s="1">
        <f t="shared" si="6"/>
        <v>-0.90000000000000213</v>
      </c>
      <c r="M29" s="1">
        <f t="shared" si="7"/>
        <v>0.50128943776506518</v>
      </c>
      <c r="N29" s="1">
        <f t="shared" si="8"/>
        <v>-1.7953699643314589</v>
      </c>
      <c r="O29" t="s">
        <v>39</v>
      </c>
    </row>
    <row r="30" spans="1:15" x14ac:dyDescent="0.35">
      <c r="A30" s="11">
        <v>20</v>
      </c>
      <c r="B30" s="10" t="s">
        <v>42</v>
      </c>
      <c r="C30" s="9">
        <v>17.3</v>
      </c>
      <c r="D30" s="8" t="s">
        <v>106</v>
      </c>
      <c r="E30" s="7" t="str">
        <f t="shared" si="0"/>
        <v>Not Significantly Different</v>
      </c>
      <c r="G30">
        <f t="shared" si="1"/>
        <v>17.3</v>
      </c>
      <c r="H30">
        <f t="shared" si="2"/>
        <v>6</v>
      </c>
      <c r="I30" t="str">
        <f t="shared" si="3"/>
        <v>+/-</v>
      </c>
      <c r="J30" t="str">
        <f t="shared" si="4"/>
        <v>0.9</v>
      </c>
      <c r="K30" s="1">
        <f t="shared" si="5"/>
        <v>0.54711246200607899</v>
      </c>
      <c r="L30" s="1">
        <f t="shared" si="6"/>
        <v>-0.40000000000000213</v>
      </c>
      <c r="M30" s="1">
        <f t="shared" si="7"/>
        <v>0.5604586296226679</v>
      </c>
      <c r="N30" s="1">
        <f t="shared" si="8"/>
        <v>-0.71370120622338262</v>
      </c>
      <c r="O30" t="s">
        <v>62</v>
      </c>
    </row>
    <row r="31" spans="1:15" x14ac:dyDescent="0.35">
      <c r="A31" s="11">
        <v>21</v>
      </c>
      <c r="B31" s="10" t="s">
        <v>38</v>
      </c>
      <c r="C31" s="9">
        <v>16.899999999999999</v>
      </c>
      <c r="D31" s="8" t="s">
        <v>20</v>
      </c>
      <c r="E31" s="7" t="str">
        <f t="shared" si="0"/>
        <v>Not Significantly Different</v>
      </c>
      <c r="G31">
        <f t="shared" si="1"/>
        <v>16.899999999999999</v>
      </c>
      <c r="H31">
        <f t="shared" si="2"/>
        <v>6</v>
      </c>
      <c r="I31" t="str">
        <f t="shared" si="3"/>
        <v>+/-</v>
      </c>
      <c r="J31" t="str">
        <f t="shared" si="4"/>
        <v>0.7</v>
      </c>
      <c r="K31" s="1">
        <f t="shared" si="5"/>
        <v>0.42553191489361697</v>
      </c>
      <c r="L31" s="1">
        <f t="shared" si="6"/>
        <v>0</v>
      </c>
      <c r="M31" s="1">
        <f t="shared" si="7"/>
        <v>0.44255987168878524</v>
      </c>
      <c r="N31" s="1">
        <f t="shared" si="8"/>
        <v>0</v>
      </c>
      <c r="O31" t="s">
        <v>26</v>
      </c>
    </row>
    <row r="32" spans="1:15" x14ac:dyDescent="0.35">
      <c r="A32" s="11">
        <v>22</v>
      </c>
      <c r="B32" s="10" t="s">
        <v>48</v>
      </c>
      <c r="C32" s="9">
        <v>16.8</v>
      </c>
      <c r="D32" s="8" t="s">
        <v>144</v>
      </c>
      <c r="E32" s="7" t="str">
        <f t="shared" si="0"/>
        <v>Not Significantly Different</v>
      </c>
      <c r="G32">
        <f t="shared" si="1"/>
        <v>16.8</v>
      </c>
      <c r="H32">
        <f t="shared" si="2"/>
        <v>6</v>
      </c>
      <c r="I32" t="str">
        <f t="shared" si="3"/>
        <v>+/-</v>
      </c>
      <c r="J32" t="str">
        <f t="shared" si="4"/>
        <v>2.2</v>
      </c>
      <c r="K32" s="1">
        <f t="shared" si="5"/>
        <v>1.3373860182370823</v>
      </c>
      <c r="L32" s="1">
        <f t="shared" si="6"/>
        <v>9.9999999999997868E-2</v>
      </c>
      <c r="M32" s="1">
        <f t="shared" si="7"/>
        <v>1.3429010355242872</v>
      </c>
      <c r="N32" s="1">
        <f t="shared" si="8"/>
        <v>7.4465651119969889E-2</v>
      </c>
      <c r="O32" t="s">
        <v>56</v>
      </c>
    </row>
    <row r="33" spans="1:15" x14ac:dyDescent="0.35">
      <c r="A33" s="11">
        <v>23</v>
      </c>
      <c r="B33" s="10" t="s">
        <v>57</v>
      </c>
      <c r="C33" s="9">
        <v>16.2</v>
      </c>
      <c r="D33" s="8" t="s">
        <v>106</v>
      </c>
      <c r="E33" s="7" t="str">
        <f t="shared" si="0"/>
        <v>Not Significantly Different</v>
      </c>
      <c r="G33">
        <f t="shared" si="1"/>
        <v>16.2</v>
      </c>
      <c r="H33">
        <f t="shared" si="2"/>
        <v>6</v>
      </c>
      <c r="I33" t="str">
        <f t="shared" si="3"/>
        <v>+/-</v>
      </c>
      <c r="J33" t="str">
        <f t="shared" si="4"/>
        <v>0.9</v>
      </c>
      <c r="K33" s="1">
        <f t="shared" si="5"/>
        <v>0.54711246200607899</v>
      </c>
      <c r="L33" s="1">
        <f t="shared" si="6"/>
        <v>0.69999999999999929</v>
      </c>
      <c r="M33" s="1">
        <f t="shared" si="7"/>
        <v>0.5604586296226679</v>
      </c>
      <c r="N33" s="1">
        <f t="shared" si="8"/>
        <v>1.2489771108909118</v>
      </c>
      <c r="O33" t="s">
        <v>61</v>
      </c>
    </row>
    <row r="34" spans="1:15" x14ac:dyDescent="0.35">
      <c r="A34" s="11">
        <v>24</v>
      </c>
      <c r="B34" s="10" t="s">
        <v>50</v>
      </c>
      <c r="C34" s="9">
        <v>16</v>
      </c>
      <c r="D34" s="8" t="s">
        <v>10</v>
      </c>
      <c r="E34" s="7" t="str">
        <f t="shared" si="0"/>
        <v>Significantly Different</v>
      </c>
      <c r="G34">
        <f t="shared" si="1"/>
        <v>16</v>
      </c>
      <c r="H34">
        <f t="shared" si="2"/>
        <v>6</v>
      </c>
      <c r="I34" t="str">
        <f t="shared" si="3"/>
        <v>+/-</v>
      </c>
      <c r="J34" t="str">
        <f t="shared" si="4"/>
        <v>0.6</v>
      </c>
      <c r="K34" s="1">
        <f t="shared" si="5"/>
        <v>0.36474164133738601</v>
      </c>
      <c r="L34" s="1">
        <f t="shared" si="6"/>
        <v>0.89999999999999858</v>
      </c>
      <c r="M34" s="1">
        <f t="shared" si="7"/>
        <v>0.38447144804478778</v>
      </c>
      <c r="N34" s="1">
        <f t="shared" si="8"/>
        <v>2.3408760379396392</v>
      </c>
      <c r="O34" t="s">
        <v>60</v>
      </c>
    </row>
    <row r="35" spans="1:15" x14ac:dyDescent="0.35">
      <c r="A35" s="11">
        <v>24</v>
      </c>
      <c r="B35" s="10" t="s">
        <v>66</v>
      </c>
      <c r="C35" s="9">
        <v>16</v>
      </c>
      <c r="D35" s="8" t="s">
        <v>107</v>
      </c>
      <c r="E35" s="7" t="str">
        <f t="shared" si="0"/>
        <v>Not Significantly Different</v>
      </c>
      <c r="G35">
        <f t="shared" si="1"/>
        <v>16</v>
      </c>
      <c r="H35">
        <f t="shared" si="2"/>
        <v>6</v>
      </c>
      <c r="I35" t="str">
        <f t="shared" si="3"/>
        <v>+/-</v>
      </c>
      <c r="J35" t="str">
        <f t="shared" si="4"/>
        <v>1.0</v>
      </c>
      <c r="K35" s="1">
        <f t="shared" si="5"/>
        <v>0.60790273556231</v>
      </c>
      <c r="L35" s="1">
        <f t="shared" si="6"/>
        <v>0.89999999999999858</v>
      </c>
      <c r="M35" s="1">
        <f t="shared" si="7"/>
        <v>0.61994158219973061</v>
      </c>
      <c r="N35" s="1">
        <f t="shared" si="8"/>
        <v>1.4517496903604052</v>
      </c>
      <c r="O35" t="s">
        <v>35</v>
      </c>
    </row>
    <row r="36" spans="1:15" x14ac:dyDescent="0.35">
      <c r="A36" s="11">
        <v>26</v>
      </c>
      <c r="B36" s="10" t="s">
        <v>18</v>
      </c>
      <c r="C36" s="9">
        <v>15.8</v>
      </c>
      <c r="D36" s="8" t="s">
        <v>12</v>
      </c>
      <c r="E36" s="7" t="str">
        <f t="shared" si="0"/>
        <v>Significantly Different</v>
      </c>
      <c r="G36">
        <f t="shared" si="1"/>
        <v>15.8</v>
      </c>
      <c r="H36">
        <f t="shared" si="2"/>
        <v>6</v>
      </c>
      <c r="I36" t="str">
        <f t="shared" si="3"/>
        <v>+/-</v>
      </c>
      <c r="J36" t="str">
        <f t="shared" si="4"/>
        <v>0.4</v>
      </c>
      <c r="K36" s="1">
        <f t="shared" si="5"/>
        <v>0.24316109422492402</v>
      </c>
      <c r="L36" s="1">
        <f t="shared" si="6"/>
        <v>1.0999999999999979</v>
      </c>
      <c r="M36" s="1">
        <f t="shared" si="7"/>
        <v>0.2718623680850808</v>
      </c>
      <c r="N36" s="1">
        <f t="shared" si="8"/>
        <v>4.0461650052858618</v>
      </c>
      <c r="O36" t="s">
        <v>57</v>
      </c>
    </row>
    <row r="37" spans="1:15" x14ac:dyDescent="0.35">
      <c r="A37" s="11">
        <v>27</v>
      </c>
      <c r="B37" s="10" t="s">
        <v>62</v>
      </c>
      <c r="C37" s="9">
        <v>15.1</v>
      </c>
      <c r="D37" s="8" t="s">
        <v>129</v>
      </c>
      <c r="E37" s="7" t="str">
        <f t="shared" si="0"/>
        <v>Not Significantly Different</v>
      </c>
      <c r="G37">
        <f t="shared" si="1"/>
        <v>15.1</v>
      </c>
      <c r="H37">
        <f t="shared" si="2"/>
        <v>6</v>
      </c>
      <c r="I37" t="str">
        <f t="shared" si="3"/>
        <v>+/-</v>
      </c>
      <c r="J37" t="str">
        <f t="shared" si="4"/>
        <v>2.4</v>
      </c>
      <c r="K37" s="1">
        <f t="shared" si="5"/>
        <v>1.4589665653495441</v>
      </c>
      <c r="L37" s="1">
        <f t="shared" si="6"/>
        <v>1.7999999999999989</v>
      </c>
      <c r="M37" s="1">
        <f t="shared" si="7"/>
        <v>1.4640236569960239</v>
      </c>
      <c r="N37" s="1">
        <f t="shared" si="8"/>
        <v>1.2294883292346195</v>
      </c>
      <c r="O37" t="s">
        <v>55</v>
      </c>
    </row>
    <row r="38" spans="1:15" x14ac:dyDescent="0.35">
      <c r="A38" s="11">
        <v>28</v>
      </c>
      <c r="B38" s="10" t="s">
        <v>36</v>
      </c>
      <c r="C38" s="9">
        <v>15</v>
      </c>
      <c r="D38" s="8" t="s">
        <v>143</v>
      </c>
      <c r="E38" s="7" t="str">
        <f t="shared" si="0"/>
        <v>Not Significantly Different</v>
      </c>
      <c r="G38">
        <f t="shared" si="1"/>
        <v>15</v>
      </c>
      <c r="H38">
        <f t="shared" si="2"/>
        <v>6</v>
      </c>
      <c r="I38" t="str">
        <f t="shared" si="3"/>
        <v>+/-</v>
      </c>
      <c r="J38" t="str">
        <f t="shared" si="4"/>
        <v>1.9</v>
      </c>
      <c r="K38" s="1">
        <f t="shared" si="5"/>
        <v>1.1550151975683889</v>
      </c>
      <c r="L38" s="1">
        <f t="shared" si="6"/>
        <v>1.8999999999999986</v>
      </c>
      <c r="M38" s="1">
        <f t="shared" si="7"/>
        <v>1.1613965455649118</v>
      </c>
      <c r="N38" s="1">
        <f t="shared" si="8"/>
        <v>1.6359614700557119</v>
      </c>
      <c r="O38" t="s">
        <v>54</v>
      </c>
    </row>
    <row r="39" spans="1:15" x14ac:dyDescent="0.35">
      <c r="A39" s="11">
        <v>29</v>
      </c>
      <c r="B39" s="10" t="s">
        <v>32</v>
      </c>
      <c r="C39" s="9">
        <v>14.6</v>
      </c>
      <c r="D39" s="8" t="s">
        <v>147</v>
      </c>
      <c r="E39" s="7" t="str">
        <f t="shared" si="0"/>
        <v>Significantly Different</v>
      </c>
      <c r="G39">
        <f t="shared" si="1"/>
        <v>14.6</v>
      </c>
      <c r="H39">
        <f t="shared" si="2"/>
        <v>6</v>
      </c>
      <c r="I39" t="str">
        <f t="shared" si="3"/>
        <v>+/-</v>
      </c>
      <c r="J39" t="str">
        <f t="shared" si="4"/>
        <v>1.8</v>
      </c>
      <c r="K39" s="1">
        <f t="shared" si="5"/>
        <v>1.094224924012158</v>
      </c>
      <c r="L39" s="1">
        <f t="shared" si="6"/>
        <v>2.2999999999999989</v>
      </c>
      <c r="M39" s="1">
        <f t="shared" si="7"/>
        <v>1.1009586794088044</v>
      </c>
      <c r="N39" s="1">
        <f t="shared" si="8"/>
        <v>2.0890883945209087</v>
      </c>
      <c r="O39" t="s">
        <v>28</v>
      </c>
    </row>
    <row r="40" spans="1:15" x14ac:dyDescent="0.35">
      <c r="A40" s="11">
        <v>30</v>
      </c>
      <c r="B40" s="10" t="s">
        <v>31</v>
      </c>
      <c r="C40" s="9">
        <v>14.2</v>
      </c>
      <c r="D40" s="8" t="s">
        <v>99</v>
      </c>
      <c r="E40" s="7" t="str">
        <f t="shared" si="0"/>
        <v>Significantly Different</v>
      </c>
      <c r="G40">
        <f t="shared" si="1"/>
        <v>14.2</v>
      </c>
      <c r="H40">
        <f t="shared" si="2"/>
        <v>6</v>
      </c>
      <c r="I40" t="str">
        <f t="shared" si="3"/>
        <v>+/-</v>
      </c>
      <c r="J40" t="str">
        <f t="shared" si="4"/>
        <v>0.8</v>
      </c>
      <c r="K40" s="1">
        <f t="shared" si="5"/>
        <v>0.48632218844984804</v>
      </c>
      <c r="L40" s="1">
        <f t="shared" si="6"/>
        <v>2.6999999999999993</v>
      </c>
      <c r="M40" s="1">
        <f t="shared" si="7"/>
        <v>0.50128943776506518</v>
      </c>
      <c r="N40" s="1">
        <f t="shared" si="8"/>
        <v>5.3861098929943623</v>
      </c>
      <c r="O40" t="s">
        <v>52</v>
      </c>
    </row>
    <row r="41" spans="1:15" x14ac:dyDescent="0.35">
      <c r="A41" s="11">
        <v>31</v>
      </c>
      <c r="B41" s="10" t="s">
        <v>55</v>
      </c>
      <c r="C41" s="9">
        <v>14.1</v>
      </c>
      <c r="D41" s="8" t="s">
        <v>120</v>
      </c>
      <c r="E41" s="7" t="str">
        <f t="shared" si="0"/>
        <v>Significantly Different</v>
      </c>
      <c r="G41">
        <f t="shared" si="1"/>
        <v>14.1</v>
      </c>
      <c r="H41">
        <f t="shared" si="2"/>
        <v>6</v>
      </c>
      <c r="I41" t="str">
        <f t="shared" si="3"/>
        <v>+/-</v>
      </c>
      <c r="J41" t="str">
        <f t="shared" si="4"/>
        <v>2.0</v>
      </c>
      <c r="K41" s="1">
        <f t="shared" si="5"/>
        <v>1.21580547112462</v>
      </c>
      <c r="L41" s="1">
        <f t="shared" si="6"/>
        <v>2.7999999999999989</v>
      </c>
      <c r="M41" s="1">
        <f t="shared" si="7"/>
        <v>1.2218693764280717</v>
      </c>
      <c r="N41" s="1">
        <f t="shared" si="8"/>
        <v>2.2915706490536043</v>
      </c>
      <c r="O41" t="s">
        <v>31</v>
      </c>
    </row>
    <row r="42" spans="1:15" x14ac:dyDescent="0.35">
      <c r="A42" s="11">
        <v>32</v>
      </c>
      <c r="B42" s="10" t="s">
        <v>26</v>
      </c>
      <c r="C42" s="9">
        <v>14</v>
      </c>
      <c r="D42" s="8" t="s">
        <v>107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14</v>
      </c>
      <c r="H42">
        <f t="shared" ref="H42:H62" si="11">LEN(TRIM(D42))</f>
        <v>6</v>
      </c>
      <c r="I42" t="str">
        <f t="shared" ref="I42:I73" si="12">IF(H42&gt;=3,MID(TRIM(D42),1,3),"NO")</f>
        <v>+/-</v>
      </c>
      <c r="J42" t="str">
        <f t="shared" ref="J42:J73" si="13">IF(TRIM(I42)="+/-",MID(TRIM(D42),4,H42-3),D42)</f>
        <v>1.0</v>
      </c>
      <c r="K42" s="1">
        <f t="shared" ref="K42:K73" si="14">IF(TRIM(J42)="*****",0,IF(ISERROR(VALUE(J42)),"NA",VALUE(J42/$I$4)))</f>
        <v>0.60790273556231</v>
      </c>
      <c r="L42" s="1">
        <f t="shared" ref="L42:L62" si="15">IF(AND(ISNUMBER(G42),ISNUMBER($I$6)),$I$6-G42,"N/A")</f>
        <v>2.8999999999999986</v>
      </c>
      <c r="M42" s="1">
        <f t="shared" ref="M42:M62" si="16">IF(AND(ISNUMBER(K42),ISNUMBER($I$7)),SQRT(K42^2+($I$7)^2),"N/A")</f>
        <v>0.61994158219973061</v>
      </c>
      <c r="N42" s="1">
        <f t="shared" ref="N42:N73" si="17">IF(AND(ISNUMBER(L42),ISNUMBER(M42),M42&lt;&gt;0),L42/M42,"NA")</f>
        <v>4.6778601133835327</v>
      </c>
      <c r="O42" t="s">
        <v>21</v>
      </c>
    </row>
    <row r="43" spans="1:15" x14ac:dyDescent="0.35">
      <c r="A43" s="11">
        <v>33</v>
      </c>
      <c r="B43" s="10" t="s">
        <v>13</v>
      </c>
      <c r="C43" s="9">
        <v>13.6</v>
      </c>
      <c r="D43" s="8" t="s">
        <v>147</v>
      </c>
      <c r="E43" s="7" t="str">
        <f t="shared" si="9"/>
        <v>Significantly Different</v>
      </c>
      <c r="G43">
        <f t="shared" si="10"/>
        <v>13.6</v>
      </c>
      <c r="H43">
        <f t="shared" si="11"/>
        <v>6</v>
      </c>
      <c r="I43" t="str">
        <f t="shared" si="12"/>
        <v>+/-</v>
      </c>
      <c r="J43" t="str">
        <f t="shared" si="13"/>
        <v>1.8</v>
      </c>
      <c r="K43" s="1">
        <f t="shared" si="14"/>
        <v>1.094224924012158</v>
      </c>
      <c r="L43" s="1">
        <f t="shared" si="15"/>
        <v>3.2999999999999989</v>
      </c>
      <c r="M43" s="1">
        <f t="shared" si="16"/>
        <v>1.1009586794088044</v>
      </c>
      <c r="N43" s="1">
        <f t="shared" si="17"/>
        <v>2.9973876964865216</v>
      </c>
      <c r="O43" t="s">
        <v>33</v>
      </c>
    </row>
    <row r="44" spans="1:15" x14ac:dyDescent="0.35">
      <c r="A44" s="11">
        <v>34</v>
      </c>
      <c r="B44" s="10" t="s">
        <v>40</v>
      </c>
      <c r="C44" s="9">
        <v>13.5</v>
      </c>
      <c r="D44" s="8" t="s">
        <v>110</v>
      </c>
      <c r="E44" s="7" t="str">
        <f t="shared" si="9"/>
        <v>Significantly Different</v>
      </c>
      <c r="G44">
        <f t="shared" si="10"/>
        <v>13.5</v>
      </c>
      <c r="H44">
        <f t="shared" si="11"/>
        <v>6</v>
      </c>
      <c r="I44" t="str">
        <f t="shared" si="12"/>
        <v>+/-</v>
      </c>
      <c r="J44" t="str">
        <f t="shared" si="13"/>
        <v>1.1</v>
      </c>
      <c r="K44" s="1">
        <f t="shared" si="14"/>
        <v>0.66869300911854113</v>
      </c>
      <c r="L44" s="1">
        <f t="shared" si="15"/>
        <v>3.3999999999999986</v>
      </c>
      <c r="M44" s="1">
        <f t="shared" si="16"/>
        <v>0.67965592021270205</v>
      </c>
      <c r="N44" s="1">
        <f t="shared" si="17"/>
        <v>5.0025312792625272</v>
      </c>
      <c r="O44" t="s">
        <v>49</v>
      </c>
    </row>
    <row r="45" spans="1:15" x14ac:dyDescent="0.35">
      <c r="A45" s="11">
        <v>35</v>
      </c>
      <c r="B45" s="10" t="s">
        <v>63</v>
      </c>
      <c r="C45" s="9">
        <v>13.4</v>
      </c>
      <c r="D45" s="8" t="s">
        <v>110</v>
      </c>
      <c r="E45" s="7" t="str">
        <f t="shared" si="9"/>
        <v>Significantly Different</v>
      </c>
      <c r="G45">
        <f t="shared" si="10"/>
        <v>13.4</v>
      </c>
      <c r="H45">
        <f t="shared" si="11"/>
        <v>6</v>
      </c>
      <c r="I45" t="str">
        <f t="shared" si="12"/>
        <v>+/-</v>
      </c>
      <c r="J45" t="str">
        <f t="shared" si="13"/>
        <v>1.1</v>
      </c>
      <c r="K45" s="1">
        <f t="shared" si="14"/>
        <v>0.66869300911854113</v>
      </c>
      <c r="L45" s="1">
        <f t="shared" si="15"/>
        <v>3.4999999999999982</v>
      </c>
      <c r="M45" s="1">
        <f t="shared" si="16"/>
        <v>0.67965592021270205</v>
      </c>
      <c r="N45" s="1">
        <f t="shared" si="17"/>
        <v>5.1496645521820126</v>
      </c>
      <c r="O45" t="s">
        <v>46</v>
      </c>
    </row>
    <row r="46" spans="1:15" x14ac:dyDescent="0.35">
      <c r="A46" s="11">
        <v>35</v>
      </c>
      <c r="B46" s="10" t="s">
        <v>14</v>
      </c>
      <c r="C46" s="9">
        <v>13.4</v>
      </c>
      <c r="D46" s="8" t="s">
        <v>20</v>
      </c>
      <c r="E46" s="7" t="str">
        <f t="shared" si="9"/>
        <v>Significantly Different</v>
      </c>
      <c r="G46">
        <f t="shared" si="10"/>
        <v>13.4</v>
      </c>
      <c r="H46">
        <f t="shared" si="11"/>
        <v>6</v>
      </c>
      <c r="I46" t="str">
        <f t="shared" si="12"/>
        <v>+/-</v>
      </c>
      <c r="J46" t="str">
        <f t="shared" si="13"/>
        <v>0.7</v>
      </c>
      <c r="K46" s="1">
        <f t="shared" si="14"/>
        <v>0.42553191489361697</v>
      </c>
      <c r="L46" s="1">
        <f t="shared" si="15"/>
        <v>3.4999999999999982</v>
      </c>
      <c r="M46" s="1">
        <f t="shared" si="16"/>
        <v>0.44255987168878524</v>
      </c>
      <c r="N46" s="1">
        <f t="shared" si="17"/>
        <v>7.908534469345768</v>
      </c>
      <c r="O46" t="s">
        <v>45</v>
      </c>
    </row>
    <row r="47" spans="1:15" x14ac:dyDescent="0.35">
      <c r="A47" s="11">
        <v>35</v>
      </c>
      <c r="B47" s="10" t="s">
        <v>11</v>
      </c>
      <c r="C47" s="9">
        <v>13.4</v>
      </c>
      <c r="D47" s="8" t="s">
        <v>161</v>
      </c>
      <c r="E47" s="7" t="str">
        <f t="shared" si="9"/>
        <v>Significantly Different</v>
      </c>
      <c r="G47">
        <f t="shared" si="10"/>
        <v>13.4</v>
      </c>
      <c r="H47">
        <f t="shared" si="11"/>
        <v>6</v>
      </c>
      <c r="I47" t="str">
        <f t="shared" si="12"/>
        <v>+/-</v>
      </c>
      <c r="J47" t="str">
        <f t="shared" si="13"/>
        <v>2.8</v>
      </c>
      <c r="K47" s="1">
        <f t="shared" si="14"/>
        <v>1.7021276595744679</v>
      </c>
      <c r="L47" s="1">
        <f t="shared" si="15"/>
        <v>3.4999999999999982</v>
      </c>
      <c r="M47" s="1">
        <f t="shared" si="16"/>
        <v>1.7064642975827597</v>
      </c>
      <c r="N47" s="1">
        <f t="shared" si="17"/>
        <v>2.0510244515269478</v>
      </c>
      <c r="O47" t="s">
        <v>43</v>
      </c>
    </row>
    <row r="48" spans="1:15" x14ac:dyDescent="0.35">
      <c r="A48" s="11">
        <v>38</v>
      </c>
      <c r="B48" s="10" t="s">
        <v>67</v>
      </c>
      <c r="C48" s="9">
        <v>13.1</v>
      </c>
      <c r="D48" s="8" t="s">
        <v>119</v>
      </c>
      <c r="E48" s="7" t="str">
        <f t="shared" si="9"/>
        <v>Significantly Different</v>
      </c>
      <c r="G48">
        <f t="shared" si="10"/>
        <v>13.1</v>
      </c>
      <c r="H48">
        <f t="shared" si="11"/>
        <v>6</v>
      </c>
      <c r="I48" t="str">
        <f t="shared" si="12"/>
        <v>+/-</v>
      </c>
      <c r="J48" t="str">
        <f t="shared" si="13"/>
        <v>1.6</v>
      </c>
      <c r="K48" s="1">
        <f t="shared" si="14"/>
        <v>0.97264437689969607</v>
      </c>
      <c r="L48" s="1">
        <f t="shared" si="15"/>
        <v>3.7999999999999989</v>
      </c>
      <c r="M48" s="1">
        <f t="shared" si="16"/>
        <v>0.98021370799982366</v>
      </c>
      <c r="N48" s="1">
        <f t="shared" si="17"/>
        <v>3.8767056295857092</v>
      </c>
      <c r="O48" t="s">
        <v>40</v>
      </c>
    </row>
    <row r="49" spans="1:15" x14ac:dyDescent="0.35">
      <c r="A49" s="11">
        <v>38</v>
      </c>
      <c r="B49" s="10" t="s">
        <v>22</v>
      </c>
      <c r="C49" s="9">
        <v>13.1</v>
      </c>
      <c r="D49" s="8" t="s">
        <v>20</v>
      </c>
      <c r="E49" s="7" t="str">
        <f t="shared" si="9"/>
        <v>Significantly Different</v>
      </c>
      <c r="G49">
        <f t="shared" si="10"/>
        <v>13.1</v>
      </c>
      <c r="H49">
        <f t="shared" si="11"/>
        <v>6</v>
      </c>
      <c r="I49" t="str">
        <f t="shared" si="12"/>
        <v>+/-</v>
      </c>
      <c r="J49" t="str">
        <f t="shared" si="13"/>
        <v>0.7</v>
      </c>
      <c r="K49" s="1">
        <f t="shared" si="14"/>
        <v>0.42553191489361697</v>
      </c>
      <c r="L49" s="1">
        <f t="shared" si="15"/>
        <v>3.7999999999999989</v>
      </c>
      <c r="M49" s="1">
        <f t="shared" si="16"/>
        <v>0.44255987168878524</v>
      </c>
      <c r="N49" s="1">
        <f t="shared" si="17"/>
        <v>8.5864088524325499</v>
      </c>
      <c r="O49" t="s">
        <v>38</v>
      </c>
    </row>
    <row r="50" spans="1:15" x14ac:dyDescent="0.35">
      <c r="A50" s="11">
        <v>40</v>
      </c>
      <c r="B50" s="10" t="s">
        <v>53</v>
      </c>
      <c r="C50" s="9">
        <v>12.7</v>
      </c>
      <c r="D50" s="8" t="s">
        <v>110</v>
      </c>
      <c r="E50" s="7" t="str">
        <f t="shared" si="9"/>
        <v>Significantly Different</v>
      </c>
      <c r="G50">
        <f t="shared" si="10"/>
        <v>12.7</v>
      </c>
      <c r="H50">
        <f t="shared" si="11"/>
        <v>6</v>
      </c>
      <c r="I50" t="str">
        <f t="shared" si="12"/>
        <v>+/-</v>
      </c>
      <c r="J50" t="str">
        <f t="shared" si="13"/>
        <v>1.1</v>
      </c>
      <c r="K50" s="1">
        <f t="shared" si="14"/>
        <v>0.66869300911854113</v>
      </c>
      <c r="L50" s="1">
        <f t="shared" si="15"/>
        <v>4.1999999999999993</v>
      </c>
      <c r="M50" s="1">
        <f t="shared" si="16"/>
        <v>0.67965592021270205</v>
      </c>
      <c r="N50" s="1">
        <f t="shared" si="17"/>
        <v>6.1795974626184176</v>
      </c>
      <c r="O50" t="s">
        <v>36</v>
      </c>
    </row>
    <row r="51" spans="1:15" x14ac:dyDescent="0.35">
      <c r="A51" s="11">
        <v>41</v>
      </c>
      <c r="B51" s="10" t="s">
        <v>56</v>
      </c>
      <c r="C51" s="9">
        <v>12.6</v>
      </c>
      <c r="D51" s="8" t="s">
        <v>106</v>
      </c>
      <c r="E51" s="7" t="str">
        <f t="shared" si="9"/>
        <v>Significantly Different</v>
      </c>
      <c r="G51">
        <f t="shared" si="10"/>
        <v>12.6</v>
      </c>
      <c r="H51">
        <f t="shared" si="11"/>
        <v>6</v>
      </c>
      <c r="I51" t="str">
        <f t="shared" si="12"/>
        <v>+/-</v>
      </c>
      <c r="J51" t="str">
        <f t="shared" si="13"/>
        <v>0.9</v>
      </c>
      <c r="K51" s="1">
        <f t="shared" si="14"/>
        <v>0.54711246200607899</v>
      </c>
      <c r="L51" s="1">
        <f t="shared" si="15"/>
        <v>4.2999999999999989</v>
      </c>
      <c r="M51" s="1">
        <f t="shared" si="16"/>
        <v>0.5604586296226679</v>
      </c>
      <c r="N51" s="1">
        <f t="shared" si="17"/>
        <v>7.6722879669013206</v>
      </c>
      <c r="O51" t="s">
        <v>34</v>
      </c>
    </row>
    <row r="52" spans="1:15" x14ac:dyDescent="0.35">
      <c r="A52" s="11">
        <v>42</v>
      </c>
      <c r="B52" s="10" t="s">
        <v>65</v>
      </c>
      <c r="C52" s="9">
        <v>12.5</v>
      </c>
      <c r="D52" s="8" t="s">
        <v>107</v>
      </c>
      <c r="E52" s="7" t="str">
        <f t="shared" si="9"/>
        <v>Significantly Different</v>
      </c>
      <c r="G52">
        <f t="shared" si="10"/>
        <v>12.5</v>
      </c>
      <c r="H52">
        <f t="shared" si="11"/>
        <v>6</v>
      </c>
      <c r="I52" t="str">
        <f t="shared" si="12"/>
        <v>+/-</v>
      </c>
      <c r="J52" t="str">
        <f t="shared" si="13"/>
        <v>1.0</v>
      </c>
      <c r="K52" s="1">
        <f t="shared" si="14"/>
        <v>0.60790273556231</v>
      </c>
      <c r="L52" s="1">
        <f t="shared" si="15"/>
        <v>4.3999999999999986</v>
      </c>
      <c r="M52" s="1">
        <f t="shared" si="16"/>
        <v>0.61994158219973061</v>
      </c>
      <c r="N52" s="1">
        <f t="shared" si="17"/>
        <v>7.0974429306508782</v>
      </c>
      <c r="O52" t="s">
        <v>32</v>
      </c>
    </row>
    <row r="53" spans="1:15" x14ac:dyDescent="0.35">
      <c r="A53" s="11">
        <v>42</v>
      </c>
      <c r="B53" s="10" t="s">
        <v>54</v>
      </c>
      <c r="C53" s="9">
        <v>12.5</v>
      </c>
      <c r="D53" s="8" t="s">
        <v>117</v>
      </c>
      <c r="E53" s="7" t="str">
        <f t="shared" si="9"/>
        <v>Significantly Different</v>
      </c>
      <c r="G53">
        <f t="shared" si="10"/>
        <v>12.5</v>
      </c>
      <c r="H53">
        <f t="shared" si="11"/>
        <v>6</v>
      </c>
      <c r="I53" t="str">
        <f t="shared" si="12"/>
        <v>+/-</v>
      </c>
      <c r="J53" t="str">
        <f t="shared" si="13"/>
        <v>1.3</v>
      </c>
      <c r="K53" s="1">
        <f t="shared" si="14"/>
        <v>0.79027355623100304</v>
      </c>
      <c r="L53" s="1">
        <f t="shared" si="15"/>
        <v>4.3999999999999986</v>
      </c>
      <c r="M53" s="1">
        <f t="shared" si="16"/>
        <v>0.79957121203440151</v>
      </c>
      <c r="N53" s="1">
        <f t="shared" si="17"/>
        <v>5.5029494981501266</v>
      </c>
      <c r="O53" t="s">
        <v>30</v>
      </c>
    </row>
    <row r="54" spans="1:15" x14ac:dyDescent="0.35">
      <c r="A54" s="11">
        <v>44</v>
      </c>
      <c r="B54" s="10" t="s">
        <v>44</v>
      </c>
      <c r="C54" s="9">
        <v>12.4</v>
      </c>
      <c r="D54" s="8" t="s">
        <v>125</v>
      </c>
      <c r="E54" s="7" t="str">
        <f t="shared" si="9"/>
        <v>Significantly Different</v>
      </c>
      <c r="G54">
        <f t="shared" si="10"/>
        <v>12.4</v>
      </c>
      <c r="H54">
        <f t="shared" si="11"/>
        <v>6</v>
      </c>
      <c r="I54" t="str">
        <f t="shared" si="12"/>
        <v>+/-</v>
      </c>
      <c r="J54" t="str">
        <f t="shared" si="13"/>
        <v>2.3</v>
      </c>
      <c r="K54" s="1">
        <f t="shared" si="14"/>
        <v>1.3981762917933129</v>
      </c>
      <c r="L54" s="1">
        <f t="shared" si="15"/>
        <v>4.4999999999999982</v>
      </c>
      <c r="M54" s="1">
        <f t="shared" si="16"/>
        <v>1.4034524474912091</v>
      </c>
      <c r="N54" s="1">
        <f t="shared" si="17"/>
        <v>3.2063786757037134</v>
      </c>
      <c r="O54" t="s">
        <v>24</v>
      </c>
    </row>
    <row r="55" spans="1:15" x14ac:dyDescent="0.35">
      <c r="A55" s="11">
        <v>45</v>
      </c>
      <c r="B55" s="10" t="s">
        <v>19</v>
      </c>
      <c r="C55" s="9">
        <v>12</v>
      </c>
      <c r="D55" s="8" t="s">
        <v>20</v>
      </c>
      <c r="E55" s="7" t="str">
        <f t="shared" si="9"/>
        <v>Significantly Different</v>
      </c>
      <c r="G55">
        <f t="shared" si="10"/>
        <v>12</v>
      </c>
      <c r="H55">
        <f t="shared" si="11"/>
        <v>6</v>
      </c>
      <c r="I55" t="str">
        <f t="shared" si="12"/>
        <v>+/-</v>
      </c>
      <c r="J55" t="str">
        <f t="shared" si="13"/>
        <v>0.7</v>
      </c>
      <c r="K55" s="1">
        <f t="shared" si="14"/>
        <v>0.42553191489361697</v>
      </c>
      <c r="L55" s="1">
        <f t="shared" si="15"/>
        <v>4.8999999999999986</v>
      </c>
      <c r="M55" s="1">
        <f t="shared" si="16"/>
        <v>0.44255987168878524</v>
      </c>
      <c r="N55" s="1">
        <f t="shared" si="17"/>
        <v>11.071948257084077</v>
      </c>
      <c r="O55" t="s">
        <v>27</v>
      </c>
    </row>
    <row r="56" spans="1:15" x14ac:dyDescent="0.35">
      <c r="A56" s="11">
        <v>46</v>
      </c>
      <c r="B56" s="10" t="s">
        <v>59</v>
      </c>
      <c r="C56" s="9">
        <v>11.8</v>
      </c>
      <c r="D56" s="8" t="s">
        <v>99</v>
      </c>
      <c r="E56" s="7" t="str">
        <f t="shared" si="9"/>
        <v>Significantly Different</v>
      </c>
      <c r="G56">
        <f t="shared" si="10"/>
        <v>11.8</v>
      </c>
      <c r="H56">
        <f t="shared" si="11"/>
        <v>6</v>
      </c>
      <c r="I56" t="str">
        <f t="shared" si="12"/>
        <v>+/-</v>
      </c>
      <c r="J56" t="str">
        <f t="shared" si="13"/>
        <v>0.8</v>
      </c>
      <c r="K56" s="1">
        <f t="shared" si="14"/>
        <v>0.48632218844984804</v>
      </c>
      <c r="L56" s="1">
        <f t="shared" si="15"/>
        <v>5.0999999999999979</v>
      </c>
      <c r="M56" s="1">
        <f t="shared" si="16"/>
        <v>0.50128943776506518</v>
      </c>
      <c r="N56" s="1">
        <f t="shared" si="17"/>
        <v>10.173763131211572</v>
      </c>
      <c r="O56" t="s">
        <v>25</v>
      </c>
    </row>
    <row r="57" spans="1:15" x14ac:dyDescent="0.35">
      <c r="A57" s="11">
        <v>47</v>
      </c>
      <c r="B57" s="10" t="s">
        <v>60</v>
      </c>
      <c r="C57" s="9">
        <v>10.8</v>
      </c>
      <c r="D57" s="8" t="s">
        <v>99</v>
      </c>
      <c r="E57" s="7" t="str">
        <f t="shared" si="9"/>
        <v>Significantly Different</v>
      </c>
      <c r="G57">
        <f t="shared" si="10"/>
        <v>10.8</v>
      </c>
      <c r="H57">
        <f t="shared" si="11"/>
        <v>6</v>
      </c>
      <c r="I57" t="str">
        <f t="shared" si="12"/>
        <v>+/-</v>
      </c>
      <c r="J57" t="str">
        <f t="shared" si="13"/>
        <v>0.8</v>
      </c>
      <c r="K57" s="1">
        <f t="shared" si="14"/>
        <v>0.48632218844984804</v>
      </c>
      <c r="L57" s="1">
        <f t="shared" si="15"/>
        <v>6.0999999999999979</v>
      </c>
      <c r="M57" s="1">
        <f t="shared" si="16"/>
        <v>0.50128943776506518</v>
      </c>
      <c r="N57" s="1">
        <f t="shared" si="17"/>
        <v>12.168618647135411</v>
      </c>
      <c r="O57" t="s">
        <v>22</v>
      </c>
    </row>
    <row r="58" spans="1:15" x14ac:dyDescent="0.35">
      <c r="A58" s="11">
        <v>48</v>
      </c>
      <c r="B58" s="10" t="s">
        <v>46</v>
      </c>
      <c r="C58" s="9">
        <v>10.5</v>
      </c>
      <c r="D58" s="8" t="s">
        <v>147</v>
      </c>
      <c r="E58" s="7" t="str">
        <f t="shared" si="9"/>
        <v>Significantly Different</v>
      </c>
      <c r="G58">
        <f t="shared" si="10"/>
        <v>10.5</v>
      </c>
      <c r="H58">
        <f t="shared" si="11"/>
        <v>6</v>
      </c>
      <c r="I58" t="str">
        <f t="shared" si="12"/>
        <v>+/-</v>
      </c>
      <c r="J58" t="str">
        <f t="shared" si="13"/>
        <v>1.8</v>
      </c>
      <c r="K58" s="1">
        <f t="shared" si="14"/>
        <v>1.094224924012158</v>
      </c>
      <c r="L58" s="1">
        <f t="shared" si="15"/>
        <v>6.3999999999999986</v>
      </c>
      <c r="M58" s="1">
        <f t="shared" si="16"/>
        <v>1.1009586794088044</v>
      </c>
      <c r="N58" s="1">
        <f t="shared" si="17"/>
        <v>5.8131155325799213</v>
      </c>
      <c r="O58" t="s">
        <v>19</v>
      </c>
    </row>
    <row r="59" spans="1:15" x14ac:dyDescent="0.35">
      <c r="A59" s="11">
        <v>49</v>
      </c>
      <c r="B59" s="10" t="s">
        <v>25</v>
      </c>
      <c r="C59" s="9">
        <v>10.4</v>
      </c>
      <c r="D59" s="8" t="s">
        <v>126</v>
      </c>
      <c r="E59" s="7" t="str">
        <f t="shared" si="9"/>
        <v>Significantly Different</v>
      </c>
      <c r="G59">
        <f t="shared" si="10"/>
        <v>10.4</v>
      </c>
      <c r="H59">
        <f t="shared" si="11"/>
        <v>6</v>
      </c>
      <c r="I59" t="str">
        <f t="shared" si="12"/>
        <v>+/-</v>
      </c>
      <c r="J59" t="str">
        <f t="shared" si="13"/>
        <v>1.7</v>
      </c>
      <c r="K59" s="1">
        <f t="shared" si="14"/>
        <v>1.0334346504559271</v>
      </c>
      <c r="L59" s="1">
        <f t="shared" si="15"/>
        <v>6.4999999999999982</v>
      </c>
      <c r="M59" s="1">
        <f t="shared" si="16"/>
        <v>1.0405618704330513</v>
      </c>
      <c r="N59" s="1">
        <f t="shared" si="17"/>
        <v>6.2466251980719703</v>
      </c>
      <c r="O59" t="s">
        <v>16</v>
      </c>
    </row>
    <row r="60" spans="1:15" x14ac:dyDescent="0.35">
      <c r="A60" s="11">
        <v>50</v>
      </c>
      <c r="B60" s="10" t="s">
        <v>52</v>
      </c>
      <c r="C60" s="9">
        <v>9.1999999999999993</v>
      </c>
      <c r="D60" s="8" t="s">
        <v>121</v>
      </c>
      <c r="E60" s="7" t="str">
        <f t="shared" si="9"/>
        <v>Significantly Different</v>
      </c>
      <c r="G60">
        <f t="shared" si="10"/>
        <v>9.1999999999999993</v>
      </c>
      <c r="H60">
        <f t="shared" si="11"/>
        <v>6</v>
      </c>
      <c r="I60" t="str">
        <f t="shared" si="12"/>
        <v>+/-</v>
      </c>
      <c r="J60" t="str">
        <f t="shared" si="13"/>
        <v>1.4</v>
      </c>
      <c r="K60" s="1">
        <f t="shared" si="14"/>
        <v>0.85106382978723394</v>
      </c>
      <c r="L60" s="1">
        <f t="shared" si="15"/>
        <v>7.6999999999999993</v>
      </c>
      <c r="M60" s="1">
        <f t="shared" si="16"/>
        <v>0.8597042932359239</v>
      </c>
      <c r="N60" s="1">
        <f t="shared" si="17"/>
        <v>8.9565680438994058</v>
      </c>
      <c r="O60" t="s">
        <v>14</v>
      </c>
    </row>
    <row r="61" spans="1:15" x14ac:dyDescent="0.35">
      <c r="A61" s="11">
        <v>51</v>
      </c>
      <c r="B61" s="10" t="s">
        <v>27</v>
      </c>
      <c r="C61" s="9">
        <v>8.1</v>
      </c>
      <c r="D61" s="8" t="s">
        <v>99</v>
      </c>
      <c r="E61" s="7" t="str">
        <f t="shared" si="9"/>
        <v>Significantly Different</v>
      </c>
      <c r="G61">
        <f t="shared" si="10"/>
        <v>8.1</v>
      </c>
      <c r="H61">
        <f t="shared" si="11"/>
        <v>6</v>
      </c>
      <c r="I61" t="str">
        <f t="shared" si="12"/>
        <v>+/-</v>
      </c>
      <c r="J61" t="str">
        <f t="shared" si="13"/>
        <v>0.8</v>
      </c>
      <c r="K61" s="1">
        <f t="shared" si="14"/>
        <v>0.48632218844984804</v>
      </c>
      <c r="L61" s="1">
        <f t="shared" si="15"/>
        <v>8.7999999999999989</v>
      </c>
      <c r="M61" s="1">
        <f t="shared" si="16"/>
        <v>0.50128943776506518</v>
      </c>
      <c r="N61" s="1">
        <f t="shared" si="17"/>
        <v>17.554728540129776</v>
      </c>
      <c r="O61" t="s">
        <v>11</v>
      </c>
    </row>
    <row r="62" spans="1:15" ht="15" thickBot="1" x14ac:dyDescent="0.4">
      <c r="A62" s="6"/>
      <c r="B62" s="5" t="s">
        <v>9</v>
      </c>
      <c r="C62" s="4">
        <v>54.9</v>
      </c>
      <c r="D62" s="3" t="s">
        <v>143</v>
      </c>
      <c r="E62" s="2" t="str">
        <f t="shared" si="9"/>
        <v>Significantly Different</v>
      </c>
      <c r="G62">
        <f t="shared" si="10"/>
        <v>54.9</v>
      </c>
      <c r="H62">
        <f t="shared" si="11"/>
        <v>6</v>
      </c>
      <c r="I62" t="str">
        <f t="shared" si="12"/>
        <v>+/-</v>
      </c>
      <c r="J62" t="str">
        <f t="shared" si="13"/>
        <v>1.9</v>
      </c>
      <c r="K62" s="1">
        <f t="shared" si="14"/>
        <v>1.1550151975683889</v>
      </c>
      <c r="L62" s="1">
        <f t="shared" si="15"/>
        <v>-38</v>
      </c>
      <c r="M62" s="1">
        <f t="shared" si="16"/>
        <v>1.1613965455649118</v>
      </c>
      <c r="N62" s="1">
        <f t="shared" si="17"/>
        <v>-32.719229401114262</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94" priority="1" operator="equal">
      <formula>"OTHER ERROR"</formula>
    </cfRule>
    <cfRule type="cellIs" dxfId="193" priority="2" operator="equal">
      <formula>"Statistical Test not applicable"</formula>
    </cfRule>
    <cfRule type="cellIs" dxfId="192" priority="3" operator="equal">
      <formula>"Geography Selected"</formula>
    </cfRule>
  </conditionalFormatting>
  <conditionalFormatting sqref="E10:J62">
    <cfRule type="cellIs" dxfId="191" priority="4" operator="equal">
      <formula>"Not Significantly Different"</formula>
    </cfRule>
  </conditionalFormatting>
  <conditionalFormatting sqref="F10:J62">
    <cfRule type="cellIs" dxfId="1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DBA250F-0039-45E1-9BD7-4CF981A7342D}">
      <formula1>$O$10:$O$62</formula1>
    </dataValidation>
  </dataValidation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97CF-B2CB-4179-B54A-25C39B2899BA}">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320</v>
      </c>
    </row>
    <row r="2" spans="1:16" x14ac:dyDescent="0.35">
      <c r="A2" s="25" t="s">
        <v>92</v>
      </c>
      <c r="B2" t="s">
        <v>319</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13</v>
      </c>
      <c r="C6" t="s">
        <v>86</v>
      </c>
      <c r="H6" s="13" t="s">
        <v>85</v>
      </c>
      <c r="I6">
        <f>VLOOKUP($B$4,$B$9:$K$62,6,FALSE)</f>
        <v>13</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13</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16</v>
      </c>
      <c r="C11" s="9">
        <v>18.7</v>
      </c>
      <c r="D11" s="12" t="s">
        <v>47</v>
      </c>
      <c r="E11" s="7" t="str">
        <f t="shared" si="0"/>
        <v>Significantly Different</v>
      </c>
      <c r="G11">
        <f t="shared" si="1"/>
        <v>18.7</v>
      </c>
      <c r="H11">
        <f t="shared" si="2"/>
        <v>6</v>
      </c>
      <c r="I11" t="str">
        <f t="shared" si="3"/>
        <v>+/-</v>
      </c>
      <c r="J11" t="str">
        <f t="shared" si="4"/>
        <v>0.5</v>
      </c>
      <c r="K11" s="1">
        <f t="shared" si="5"/>
        <v>0.303951367781155</v>
      </c>
      <c r="L11" s="1">
        <f t="shared" si="6"/>
        <v>-5.6999999999999993</v>
      </c>
      <c r="M11" s="1">
        <f t="shared" si="7"/>
        <v>0.30997079109986531</v>
      </c>
      <c r="N11" s="1">
        <f t="shared" si="8"/>
        <v>-18.388829411231825</v>
      </c>
      <c r="O11" t="s">
        <v>51</v>
      </c>
    </row>
    <row r="12" spans="1:16" x14ac:dyDescent="0.35">
      <c r="A12" s="11">
        <v>2</v>
      </c>
      <c r="B12" s="10" t="s">
        <v>35</v>
      </c>
      <c r="C12" s="9">
        <v>18.100000000000001</v>
      </c>
      <c r="D12" s="8" t="s">
        <v>12</v>
      </c>
      <c r="E12" s="7" t="str">
        <f t="shared" si="0"/>
        <v>Significantly Different</v>
      </c>
      <c r="G12">
        <f t="shared" si="1"/>
        <v>18.100000000000001</v>
      </c>
      <c r="H12">
        <f t="shared" si="2"/>
        <v>6</v>
      </c>
      <c r="I12" t="str">
        <f t="shared" si="3"/>
        <v>+/-</v>
      </c>
      <c r="J12" t="str">
        <f t="shared" si="4"/>
        <v>0.4</v>
      </c>
      <c r="K12" s="1">
        <f t="shared" si="5"/>
        <v>0.24316109422492402</v>
      </c>
      <c r="L12" s="1">
        <f t="shared" si="6"/>
        <v>-5.1000000000000014</v>
      </c>
      <c r="M12" s="1">
        <f t="shared" si="7"/>
        <v>0.25064471888253259</v>
      </c>
      <c r="N12" s="1">
        <f t="shared" si="8"/>
        <v>-20.347526262423159</v>
      </c>
      <c r="O12" t="s">
        <v>44</v>
      </c>
    </row>
    <row r="13" spans="1:16" x14ac:dyDescent="0.35">
      <c r="A13" s="11">
        <v>3</v>
      </c>
      <c r="B13" s="10" t="s">
        <v>64</v>
      </c>
      <c r="C13" s="9">
        <v>17.7</v>
      </c>
      <c r="D13" s="8" t="s">
        <v>41</v>
      </c>
      <c r="E13" s="7" t="str">
        <f t="shared" si="0"/>
        <v>Significantly Different</v>
      </c>
      <c r="G13">
        <f t="shared" si="1"/>
        <v>17.7</v>
      </c>
      <c r="H13">
        <f t="shared" si="2"/>
        <v>6</v>
      </c>
      <c r="I13" t="str">
        <f t="shared" si="3"/>
        <v>+/-</v>
      </c>
      <c r="J13" t="str">
        <f t="shared" si="4"/>
        <v>0.3</v>
      </c>
      <c r="K13" s="1">
        <f t="shared" si="5"/>
        <v>0.18237082066869301</v>
      </c>
      <c r="L13" s="1">
        <f t="shared" si="6"/>
        <v>-4.6999999999999993</v>
      </c>
      <c r="M13" s="1">
        <f t="shared" si="7"/>
        <v>0.19223572402239389</v>
      </c>
      <c r="N13" s="1">
        <f t="shared" si="8"/>
        <v>-24.44914972959182</v>
      </c>
      <c r="O13" t="s">
        <v>42</v>
      </c>
    </row>
    <row r="14" spans="1:16" x14ac:dyDescent="0.35">
      <c r="A14" s="11">
        <v>4</v>
      </c>
      <c r="B14" s="10" t="s">
        <v>58</v>
      </c>
      <c r="C14" s="9">
        <v>17.399999999999999</v>
      </c>
      <c r="D14" s="8" t="s">
        <v>47</v>
      </c>
      <c r="E14" s="7" t="str">
        <f t="shared" si="0"/>
        <v>Significantly Different</v>
      </c>
      <c r="G14">
        <f t="shared" si="1"/>
        <v>17.399999999999999</v>
      </c>
      <c r="H14">
        <f t="shared" si="2"/>
        <v>6</v>
      </c>
      <c r="I14" t="str">
        <f t="shared" si="3"/>
        <v>+/-</v>
      </c>
      <c r="J14" t="str">
        <f t="shared" si="4"/>
        <v>0.5</v>
      </c>
      <c r="K14" s="1">
        <f t="shared" si="5"/>
        <v>0.303951367781155</v>
      </c>
      <c r="L14" s="1">
        <f t="shared" si="6"/>
        <v>-4.3999999999999986</v>
      </c>
      <c r="M14" s="1">
        <f t="shared" si="7"/>
        <v>0.30997079109986531</v>
      </c>
      <c r="N14" s="1">
        <f t="shared" si="8"/>
        <v>-14.194885861301756</v>
      </c>
      <c r="O14" t="s">
        <v>58</v>
      </c>
    </row>
    <row r="15" spans="1:16" x14ac:dyDescent="0.35">
      <c r="A15" s="11">
        <v>5</v>
      </c>
      <c r="B15" s="10" t="s">
        <v>43</v>
      </c>
      <c r="C15" s="9">
        <v>17.2</v>
      </c>
      <c r="D15" s="8" t="s">
        <v>41</v>
      </c>
      <c r="E15" s="7" t="str">
        <f t="shared" si="0"/>
        <v>Significantly Different</v>
      </c>
      <c r="G15">
        <f t="shared" si="1"/>
        <v>17.2</v>
      </c>
      <c r="H15">
        <f t="shared" si="2"/>
        <v>6</v>
      </c>
      <c r="I15" t="str">
        <f t="shared" si="3"/>
        <v>+/-</v>
      </c>
      <c r="J15" t="str">
        <f t="shared" si="4"/>
        <v>0.3</v>
      </c>
      <c r="K15" s="1">
        <f t="shared" si="5"/>
        <v>0.18237082066869301</v>
      </c>
      <c r="L15" s="1">
        <f t="shared" si="6"/>
        <v>-4.1999999999999993</v>
      </c>
      <c r="M15" s="1">
        <f t="shared" si="7"/>
        <v>0.19223572402239389</v>
      </c>
      <c r="N15" s="1">
        <f t="shared" si="8"/>
        <v>-21.848176354103327</v>
      </c>
      <c r="O15" t="s">
        <v>18</v>
      </c>
    </row>
    <row r="16" spans="1:16" x14ac:dyDescent="0.35">
      <c r="A16" s="11">
        <v>6</v>
      </c>
      <c r="B16" s="10" t="s">
        <v>51</v>
      </c>
      <c r="C16" s="9">
        <v>16.3</v>
      </c>
      <c r="D16" s="8" t="s">
        <v>41</v>
      </c>
      <c r="E16" s="7" t="str">
        <f t="shared" si="0"/>
        <v>Significantly Different</v>
      </c>
      <c r="G16">
        <f t="shared" si="1"/>
        <v>16.3</v>
      </c>
      <c r="H16">
        <f t="shared" si="2"/>
        <v>6</v>
      </c>
      <c r="I16" t="str">
        <f t="shared" si="3"/>
        <v>+/-</v>
      </c>
      <c r="J16" t="str">
        <f t="shared" si="4"/>
        <v>0.3</v>
      </c>
      <c r="K16" s="1">
        <f t="shared" si="5"/>
        <v>0.18237082066869301</v>
      </c>
      <c r="L16" s="1">
        <f t="shared" si="6"/>
        <v>-3.3000000000000007</v>
      </c>
      <c r="M16" s="1">
        <f t="shared" si="7"/>
        <v>0.19223572402239389</v>
      </c>
      <c r="N16" s="1">
        <f t="shared" si="8"/>
        <v>-17.166424278224049</v>
      </c>
      <c r="O16" t="s">
        <v>59</v>
      </c>
    </row>
    <row r="17" spans="1:15" x14ac:dyDescent="0.35">
      <c r="A17" s="11">
        <v>7</v>
      </c>
      <c r="B17" s="10" t="s">
        <v>21</v>
      </c>
      <c r="C17" s="9">
        <v>16.2</v>
      </c>
      <c r="D17" s="8" t="s">
        <v>47</v>
      </c>
      <c r="E17" s="7" t="str">
        <f t="shared" si="0"/>
        <v>Significantly Different</v>
      </c>
      <c r="G17">
        <f t="shared" si="1"/>
        <v>16.2</v>
      </c>
      <c r="H17">
        <f t="shared" si="2"/>
        <v>6</v>
      </c>
      <c r="I17" t="str">
        <f t="shared" si="3"/>
        <v>+/-</v>
      </c>
      <c r="J17" t="str">
        <f t="shared" si="4"/>
        <v>0.5</v>
      </c>
      <c r="K17" s="1">
        <f t="shared" si="5"/>
        <v>0.303951367781155</v>
      </c>
      <c r="L17" s="1">
        <f t="shared" si="6"/>
        <v>-3.1999999999999993</v>
      </c>
      <c r="M17" s="1">
        <f t="shared" si="7"/>
        <v>0.30997079109986531</v>
      </c>
      <c r="N17" s="1">
        <f t="shared" si="8"/>
        <v>-10.323553353674006</v>
      </c>
      <c r="O17" t="s">
        <v>53</v>
      </c>
    </row>
    <row r="18" spans="1:15" x14ac:dyDescent="0.35">
      <c r="A18" s="11">
        <v>8</v>
      </c>
      <c r="B18" s="10" t="s">
        <v>39</v>
      </c>
      <c r="C18" s="9">
        <v>16.100000000000001</v>
      </c>
      <c r="D18" s="8" t="s">
        <v>41</v>
      </c>
      <c r="E18" s="7" t="str">
        <f t="shared" si="0"/>
        <v>Significantly Different</v>
      </c>
      <c r="G18">
        <f t="shared" si="1"/>
        <v>16.100000000000001</v>
      </c>
      <c r="H18">
        <f t="shared" si="2"/>
        <v>6</v>
      </c>
      <c r="I18" t="str">
        <f t="shared" si="3"/>
        <v>+/-</v>
      </c>
      <c r="J18" t="str">
        <f t="shared" si="4"/>
        <v>0.3</v>
      </c>
      <c r="K18" s="1">
        <f t="shared" si="5"/>
        <v>0.18237082066869301</v>
      </c>
      <c r="L18" s="1">
        <f t="shared" si="6"/>
        <v>-3.1000000000000014</v>
      </c>
      <c r="M18" s="1">
        <f t="shared" si="7"/>
        <v>0.19223572402239389</v>
      </c>
      <c r="N18" s="1">
        <f t="shared" si="8"/>
        <v>-16.126034928028655</v>
      </c>
      <c r="O18" t="s">
        <v>48</v>
      </c>
    </row>
    <row r="19" spans="1:15" x14ac:dyDescent="0.35">
      <c r="A19" s="11">
        <v>9</v>
      </c>
      <c r="B19" s="10" t="s">
        <v>62</v>
      </c>
      <c r="C19" s="9">
        <v>15.5</v>
      </c>
      <c r="D19" s="8" t="s">
        <v>47</v>
      </c>
      <c r="E19" s="7" t="str">
        <f t="shared" si="0"/>
        <v>Significantly Different</v>
      </c>
      <c r="G19">
        <f t="shared" si="1"/>
        <v>15.5</v>
      </c>
      <c r="H19">
        <f t="shared" si="2"/>
        <v>6</v>
      </c>
      <c r="I19" t="str">
        <f t="shared" si="3"/>
        <v>+/-</v>
      </c>
      <c r="J19" t="str">
        <f t="shared" si="4"/>
        <v>0.5</v>
      </c>
      <c r="K19" s="1">
        <f t="shared" si="5"/>
        <v>0.303951367781155</v>
      </c>
      <c r="L19" s="1">
        <f t="shared" si="6"/>
        <v>-2.5</v>
      </c>
      <c r="M19" s="1">
        <f t="shared" si="7"/>
        <v>0.30997079109986531</v>
      </c>
      <c r="N19" s="1">
        <f t="shared" si="8"/>
        <v>-8.0652760575578188</v>
      </c>
      <c r="O19" t="s">
        <v>15</v>
      </c>
    </row>
    <row r="20" spans="1:15" x14ac:dyDescent="0.35">
      <c r="A20" s="11">
        <v>10</v>
      </c>
      <c r="B20" s="10" t="s">
        <v>40</v>
      </c>
      <c r="C20" s="9">
        <v>15.1</v>
      </c>
      <c r="D20" s="12" t="s">
        <v>41</v>
      </c>
      <c r="E20" s="7" t="str">
        <f t="shared" si="0"/>
        <v>Significantly Different</v>
      </c>
      <c r="G20">
        <f t="shared" si="1"/>
        <v>15.1</v>
      </c>
      <c r="H20">
        <f t="shared" si="2"/>
        <v>6</v>
      </c>
      <c r="I20" t="str">
        <f t="shared" si="3"/>
        <v>+/-</v>
      </c>
      <c r="J20" t="str">
        <f t="shared" si="4"/>
        <v>0.3</v>
      </c>
      <c r="K20" s="1">
        <f t="shared" si="5"/>
        <v>0.18237082066869301</v>
      </c>
      <c r="L20" s="1">
        <f t="shared" si="6"/>
        <v>-2.0999999999999996</v>
      </c>
      <c r="M20" s="1">
        <f t="shared" si="7"/>
        <v>0.19223572402239389</v>
      </c>
      <c r="N20" s="1">
        <f t="shared" si="8"/>
        <v>-10.924088177051663</v>
      </c>
      <c r="O20" t="s">
        <v>37</v>
      </c>
    </row>
    <row r="21" spans="1:15" x14ac:dyDescent="0.35">
      <c r="A21" s="11">
        <v>11</v>
      </c>
      <c r="B21" s="10" t="s">
        <v>30</v>
      </c>
      <c r="C21" s="9">
        <v>14.9</v>
      </c>
      <c r="D21" s="8" t="s">
        <v>41</v>
      </c>
      <c r="E21" s="7" t="str">
        <f t="shared" si="0"/>
        <v>Significantly Different</v>
      </c>
      <c r="G21">
        <f t="shared" si="1"/>
        <v>14.9</v>
      </c>
      <c r="H21">
        <f t="shared" si="2"/>
        <v>6</v>
      </c>
      <c r="I21" t="str">
        <f t="shared" si="3"/>
        <v>+/-</v>
      </c>
      <c r="J21" t="str">
        <f t="shared" si="4"/>
        <v>0.3</v>
      </c>
      <c r="K21" s="1">
        <f t="shared" si="5"/>
        <v>0.18237082066869301</v>
      </c>
      <c r="L21" s="1">
        <f t="shared" si="6"/>
        <v>-1.9000000000000004</v>
      </c>
      <c r="M21" s="1">
        <f t="shared" si="7"/>
        <v>0.19223572402239389</v>
      </c>
      <c r="N21" s="1">
        <f t="shared" si="8"/>
        <v>-9.8836988268562713</v>
      </c>
      <c r="O21" t="s">
        <v>29</v>
      </c>
    </row>
    <row r="22" spans="1:15" x14ac:dyDescent="0.35">
      <c r="A22" s="11">
        <v>12</v>
      </c>
      <c r="B22" s="10" t="s">
        <v>57</v>
      </c>
      <c r="C22" s="9">
        <v>14.8</v>
      </c>
      <c r="D22" s="8" t="s">
        <v>41</v>
      </c>
      <c r="E22" s="7" t="str">
        <f t="shared" si="0"/>
        <v>Significantly Different</v>
      </c>
      <c r="G22">
        <f t="shared" si="1"/>
        <v>14.8</v>
      </c>
      <c r="H22">
        <f t="shared" si="2"/>
        <v>6</v>
      </c>
      <c r="I22" t="str">
        <f t="shared" si="3"/>
        <v>+/-</v>
      </c>
      <c r="J22" t="str">
        <f t="shared" si="4"/>
        <v>0.3</v>
      </c>
      <c r="K22" s="1">
        <f t="shared" si="5"/>
        <v>0.18237082066869301</v>
      </c>
      <c r="L22" s="1">
        <f t="shared" si="6"/>
        <v>-1.8000000000000007</v>
      </c>
      <c r="M22" s="1">
        <f t="shared" si="7"/>
        <v>0.19223572402239389</v>
      </c>
      <c r="N22" s="1">
        <f t="shared" si="8"/>
        <v>-9.3635041517585744</v>
      </c>
      <c r="O22" t="s">
        <v>13</v>
      </c>
    </row>
    <row r="23" spans="1:15" x14ac:dyDescent="0.35">
      <c r="A23" s="11">
        <v>13</v>
      </c>
      <c r="B23" s="10" t="s">
        <v>45</v>
      </c>
      <c r="C23" s="9">
        <v>14.2</v>
      </c>
      <c r="D23" s="8" t="s">
        <v>23</v>
      </c>
      <c r="E23" s="7" t="str">
        <f t="shared" si="0"/>
        <v>Significantly Different</v>
      </c>
      <c r="G23">
        <f t="shared" si="1"/>
        <v>14.2</v>
      </c>
      <c r="H23">
        <f t="shared" si="2"/>
        <v>6</v>
      </c>
      <c r="I23" t="str">
        <f t="shared" si="3"/>
        <v>+/-</v>
      </c>
      <c r="J23" t="str">
        <f t="shared" si="4"/>
        <v>0.2</v>
      </c>
      <c r="K23" s="1">
        <f t="shared" si="5"/>
        <v>0.12158054711246201</v>
      </c>
      <c r="L23" s="1">
        <f t="shared" si="6"/>
        <v>-1.1999999999999993</v>
      </c>
      <c r="M23" s="1">
        <f t="shared" si="7"/>
        <v>0.1359311840425404</v>
      </c>
      <c r="N23" s="1">
        <f t="shared" si="8"/>
        <v>-8.8279963751691657</v>
      </c>
      <c r="O23" t="s">
        <v>67</v>
      </c>
    </row>
    <row r="24" spans="1:15" x14ac:dyDescent="0.35">
      <c r="A24" s="11">
        <v>13</v>
      </c>
      <c r="B24" s="10" t="s">
        <v>34</v>
      </c>
      <c r="C24" s="9">
        <v>14.2</v>
      </c>
      <c r="D24" s="8" t="s">
        <v>41</v>
      </c>
      <c r="E24" s="7" t="str">
        <f t="shared" si="0"/>
        <v>Significantly Different</v>
      </c>
      <c r="G24">
        <f t="shared" si="1"/>
        <v>14.2</v>
      </c>
      <c r="H24">
        <f t="shared" si="2"/>
        <v>6</v>
      </c>
      <c r="I24" t="str">
        <f t="shared" si="3"/>
        <v>+/-</v>
      </c>
      <c r="J24" t="str">
        <f t="shared" si="4"/>
        <v>0.3</v>
      </c>
      <c r="K24" s="1">
        <f t="shared" si="5"/>
        <v>0.18237082066869301</v>
      </c>
      <c r="L24" s="1">
        <f t="shared" si="6"/>
        <v>-1.1999999999999993</v>
      </c>
      <c r="M24" s="1">
        <f t="shared" si="7"/>
        <v>0.19223572402239389</v>
      </c>
      <c r="N24" s="1">
        <f t="shared" si="8"/>
        <v>-6.242336101172377</v>
      </c>
      <c r="O24" t="s">
        <v>50</v>
      </c>
    </row>
    <row r="25" spans="1:15" x14ac:dyDescent="0.35">
      <c r="A25" s="11">
        <v>15</v>
      </c>
      <c r="B25" s="10" t="s">
        <v>55</v>
      </c>
      <c r="C25" s="9">
        <v>14.1</v>
      </c>
      <c r="D25" s="8" t="s">
        <v>10</v>
      </c>
      <c r="E25" s="7" t="str">
        <f t="shared" si="0"/>
        <v>Significantly Different</v>
      </c>
      <c r="G25">
        <f t="shared" si="1"/>
        <v>14.1</v>
      </c>
      <c r="H25">
        <f t="shared" si="2"/>
        <v>6</v>
      </c>
      <c r="I25" t="str">
        <f t="shared" si="3"/>
        <v>+/-</v>
      </c>
      <c r="J25" t="str">
        <f t="shared" si="4"/>
        <v>0.6</v>
      </c>
      <c r="K25" s="1">
        <f t="shared" si="5"/>
        <v>0.36474164133738601</v>
      </c>
      <c r="L25" s="1">
        <f t="shared" si="6"/>
        <v>-1.0999999999999996</v>
      </c>
      <c r="M25" s="1">
        <f t="shared" si="7"/>
        <v>0.36977279819442066</v>
      </c>
      <c r="N25" s="1">
        <f t="shared" si="8"/>
        <v>-2.9747996752904391</v>
      </c>
      <c r="O25" t="s">
        <v>66</v>
      </c>
    </row>
    <row r="26" spans="1:15" x14ac:dyDescent="0.35">
      <c r="A26" s="11">
        <v>16</v>
      </c>
      <c r="B26" s="10" t="s">
        <v>67</v>
      </c>
      <c r="C26" s="9">
        <v>13.9</v>
      </c>
      <c r="D26" s="8" t="s">
        <v>47</v>
      </c>
      <c r="E26" s="7" t="str">
        <f t="shared" si="0"/>
        <v>Significantly Different</v>
      </c>
      <c r="G26">
        <f t="shared" si="1"/>
        <v>13.9</v>
      </c>
      <c r="H26">
        <f t="shared" si="2"/>
        <v>6</v>
      </c>
      <c r="I26" t="str">
        <f t="shared" si="3"/>
        <v>+/-</v>
      </c>
      <c r="J26" t="str">
        <f t="shared" si="4"/>
        <v>0.5</v>
      </c>
      <c r="K26" s="1">
        <f t="shared" si="5"/>
        <v>0.303951367781155</v>
      </c>
      <c r="L26" s="1">
        <f t="shared" si="6"/>
        <v>-0.90000000000000036</v>
      </c>
      <c r="M26" s="1">
        <f t="shared" si="7"/>
        <v>0.30997079109986531</v>
      </c>
      <c r="N26" s="1">
        <f t="shared" si="8"/>
        <v>-2.9034993807208163</v>
      </c>
      <c r="O26" t="s">
        <v>65</v>
      </c>
    </row>
    <row r="27" spans="1:15" x14ac:dyDescent="0.35">
      <c r="A27" s="11">
        <v>16</v>
      </c>
      <c r="B27" s="10" t="s">
        <v>61</v>
      </c>
      <c r="C27" s="9">
        <v>13.9</v>
      </c>
      <c r="D27" s="8" t="s">
        <v>23</v>
      </c>
      <c r="E27" s="7" t="str">
        <f t="shared" si="0"/>
        <v>Significantly Different</v>
      </c>
      <c r="G27">
        <f t="shared" si="1"/>
        <v>13.9</v>
      </c>
      <c r="H27">
        <f t="shared" si="2"/>
        <v>6</v>
      </c>
      <c r="I27" t="str">
        <f t="shared" si="3"/>
        <v>+/-</v>
      </c>
      <c r="J27" t="str">
        <f t="shared" si="4"/>
        <v>0.2</v>
      </c>
      <c r="K27" s="1">
        <f t="shared" si="5"/>
        <v>0.12158054711246201</v>
      </c>
      <c r="L27" s="1">
        <f t="shared" si="6"/>
        <v>-0.90000000000000036</v>
      </c>
      <c r="M27" s="1">
        <f t="shared" si="7"/>
        <v>0.1359311840425404</v>
      </c>
      <c r="N27" s="1">
        <f t="shared" si="8"/>
        <v>-6.62099728137688</v>
      </c>
      <c r="O27" t="s">
        <v>63</v>
      </c>
    </row>
    <row r="28" spans="1:15" x14ac:dyDescent="0.35">
      <c r="A28" s="11">
        <v>16</v>
      </c>
      <c r="B28" s="10" t="s">
        <v>11</v>
      </c>
      <c r="C28" s="9">
        <v>13.9</v>
      </c>
      <c r="D28" s="8" t="s">
        <v>99</v>
      </c>
      <c r="E28" s="7" t="str">
        <f t="shared" si="0"/>
        <v>Significantly Different</v>
      </c>
      <c r="G28">
        <f t="shared" si="1"/>
        <v>13.9</v>
      </c>
      <c r="H28">
        <f t="shared" si="2"/>
        <v>6</v>
      </c>
      <c r="I28" t="str">
        <f t="shared" si="3"/>
        <v>+/-</v>
      </c>
      <c r="J28" t="str">
        <f t="shared" si="4"/>
        <v>0.8</v>
      </c>
      <c r="K28" s="1">
        <f t="shared" si="5"/>
        <v>0.48632218844984804</v>
      </c>
      <c r="L28" s="1">
        <f t="shared" si="6"/>
        <v>-0.90000000000000036</v>
      </c>
      <c r="M28" s="1">
        <f t="shared" si="7"/>
        <v>0.49010685399991183</v>
      </c>
      <c r="N28" s="1">
        <f t="shared" si="8"/>
        <v>-1.8363342455932319</v>
      </c>
      <c r="O28" t="s">
        <v>64</v>
      </c>
    </row>
    <row r="29" spans="1:15" x14ac:dyDescent="0.35">
      <c r="A29" s="11">
        <v>19</v>
      </c>
      <c r="B29" s="10" t="s">
        <v>38</v>
      </c>
      <c r="C29" s="9">
        <v>13.8</v>
      </c>
      <c r="D29" s="8" t="s">
        <v>23</v>
      </c>
      <c r="E29" s="7" t="str">
        <f t="shared" si="0"/>
        <v>Significantly Different</v>
      </c>
      <c r="G29">
        <f t="shared" si="1"/>
        <v>13.8</v>
      </c>
      <c r="H29">
        <f t="shared" si="2"/>
        <v>6</v>
      </c>
      <c r="I29" t="str">
        <f t="shared" si="3"/>
        <v>+/-</v>
      </c>
      <c r="J29" t="str">
        <f t="shared" si="4"/>
        <v>0.2</v>
      </c>
      <c r="K29" s="1">
        <f t="shared" si="5"/>
        <v>0.12158054711246201</v>
      </c>
      <c r="L29" s="1">
        <f t="shared" si="6"/>
        <v>-0.80000000000000071</v>
      </c>
      <c r="M29" s="1">
        <f t="shared" si="7"/>
        <v>0.1359311840425404</v>
      </c>
      <c r="N29" s="1">
        <f t="shared" si="8"/>
        <v>-5.8853309167794521</v>
      </c>
      <c r="O29" t="s">
        <v>39</v>
      </c>
    </row>
    <row r="30" spans="1:15" x14ac:dyDescent="0.35">
      <c r="A30" s="11">
        <v>19</v>
      </c>
      <c r="B30" s="10" t="s">
        <v>36</v>
      </c>
      <c r="C30" s="9">
        <v>13.8</v>
      </c>
      <c r="D30" s="8" t="s">
        <v>20</v>
      </c>
      <c r="E30" s="7" t="str">
        <f t="shared" si="0"/>
        <v>Significantly Different</v>
      </c>
      <c r="G30">
        <f t="shared" si="1"/>
        <v>13.8</v>
      </c>
      <c r="H30">
        <f t="shared" si="2"/>
        <v>6</v>
      </c>
      <c r="I30" t="str">
        <f t="shared" si="3"/>
        <v>+/-</v>
      </c>
      <c r="J30" t="str">
        <f t="shared" si="4"/>
        <v>0.7</v>
      </c>
      <c r="K30" s="1">
        <f t="shared" si="5"/>
        <v>0.42553191489361697</v>
      </c>
      <c r="L30" s="1">
        <f t="shared" si="6"/>
        <v>-0.80000000000000071</v>
      </c>
      <c r="M30" s="1">
        <f t="shared" si="7"/>
        <v>0.42985214661796195</v>
      </c>
      <c r="N30" s="1">
        <f t="shared" si="8"/>
        <v>-1.8611050480829952</v>
      </c>
      <c r="O30" t="s">
        <v>62</v>
      </c>
    </row>
    <row r="31" spans="1:15" x14ac:dyDescent="0.35">
      <c r="A31" s="11">
        <v>19</v>
      </c>
      <c r="B31" s="10" t="s">
        <v>25</v>
      </c>
      <c r="C31" s="9">
        <v>13.8</v>
      </c>
      <c r="D31" s="8" t="s">
        <v>10</v>
      </c>
      <c r="E31" s="7" t="str">
        <f t="shared" si="0"/>
        <v>Significantly Different</v>
      </c>
      <c r="G31">
        <f t="shared" si="1"/>
        <v>13.8</v>
      </c>
      <c r="H31">
        <f t="shared" si="2"/>
        <v>6</v>
      </c>
      <c r="I31" t="str">
        <f t="shared" si="3"/>
        <v>+/-</v>
      </c>
      <c r="J31" t="str">
        <f t="shared" si="4"/>
        <v>0.6</v>
      </c>
      <c r="K31" s="1">
        <f t="shared" si="5"/>
        <v>0.36474164133738601</v>
      </c>
      <c r="L31" s="1">
        <f t="shared" si="6"/>
        <v>-0.80000000000000071</v>
      </c>
      <c r="M31" s="1">
        <f t="shared" si="7"/>
        <v>0.36977279819442066</v>
      </c>
      <c r="N31" s="1">
        <f t="shared" si="8"/>
        <v>-2.1634906729385039</v>
      </c>
      <c r="O31" t="s">
        <v>26</v>
      </c>
    </row>
    <row r="32" spans="1:15" x14ac:dyDescent="0.35">
      <c r="A32" s="11">
        <v>22</v>
      </c>
      <c r="B32" s="10" t="s">
        <v>66</v>
      </c>
      <c r="C32" s="9">
        <v>13.7</v>
      </c>
      <c r="D32" s="8" t="s">
        <v>23</v>
      </c>
      <c r="E32" s="7" t="str">
        <f t="shared" si="0"/>
        <v>Significantly Different</v>
      </c>
      <c r="G32">
        <f t="shared" si="1"/>
        <v>13.7</v>
      </c>
      <c r="H32">
        <f t="shared" si="2"/>
        <v>6</v>
      </c>
      <c r="I32" t="str">
        <f t="shared" si="3"/>
        <v>+/-</v>
      </c>
      <c r="J32" t="str">
        <f t="shared" si="4"/>
        <v>0.2</v>
      </c>
      <c r="K32" s="1">
        <f t="shared" si="5"/>
        <v>0.12158054711246201</v>
      </c>
      <c r="L32" s="1">
        <f t="shared" si="6"/>
        <v>-0.69999999999999929</v>
      </c>
      <c r="M32" s="1">
        <f t="shared" si="7"/>
        <v>0.1359311840425404</v>
      </c>
      <c r="N32" s="1">
        <f t="shared" si="8"/>
        <v>-5.1496645521820108</v>
      </c>
      <c r="O32" t="s">
        <v>56</v>
      </c>
    </row>
    <row r="33" spans="1:15" x14ac:dyDescent="0.35">
      <c r="A33" s="11">
        <v>23</v>
      </c>
      <c r="B33" s="10" t="s">
        <v>42</v>
      </c>
      <c r="C33" s="9">
        <v>13.6</v>
      </c>
      <c r="D33" s="8" t="s">
        <v>23</v>
      </c>
      <c r="E33" s="7" t="str">
        <f t="shared" si="0"/>
        <v>Significantly Different</v>
      </c>
      <c r="G33">
        <f t="shared" si="1"/>
        <v>13.6</v>
      </c>
      <c r="H33">
        <f t="shared" si="2"/>
        <v>6</v>
      </c>
      <c r="I33" t="str">
        <f t="shared" si="3"/>
        <v>+/-</v>
      </c>
      <c r="J33" t="str">
        <f t="shared" si="4"/>
        <v>0.2</v>
      </c>
      <c r="K33" s="1">
        <f t="shared" si="5"/>
        <v>0.12158054711246201</v>
      </c>
      <c r="L33" s="1">
        <f t="shared" si="6"/>
        <v>-0.59999999999999964</v>
      </c>
      <c r="M33" s="1">
        <f t="shared" si="7"/>
        <v>0.1359311840425404</v>
      </c>
      <c r="N33" s="1">
        <f t="shared" si="8"/>
        <v>-4.4139981875845828</v>
      </c>
      <c r="O33" t="s">
        <v>61</v>
      </c>
    </row>
    <row r="34" spans="1:15" x14ac:dyDescent="0.35">
      <c r="A34" s="11">
        <v>24</v>
      </c>
      <c r="B34" s="10" t="s">
        <v>37</v>
      </c>
      <c r="C34" s="9">
        <v>13.5</v>
      </c>
      <c r="D34" s="8" t="s">
        <v>23</v>
      </c>
      <c r="E34" s="7" t="str">
        <f t="shared" si="0"/>
        <v>Significantly Different</v>
      </c>
      <c r="G34">
        <f t="shared" si="1"/>
        <v>13.5</v>
      </c>
      <c r="H34">
        <f t="shared" si="2"/>
        <v>6</v>
      </c>
      <c r="I34" t="str">
        <f t="shared" si="3"/>
        <v>+/-</v>
      </c>
      <c r="J34" t="str">
        <f t="shared" si="4"/>
        <v>0.2</v>
      </c>
      <c r="K34" s="1">
        <f t="shared" si="5"/>
        <v>0.12158054711246201</v>
      </c>
      <c r="L34" s="1">
        <f t="shared" si="6"/>
        <v>-0.5</v>
      </c>
      <c r="M34" s="1">
        <f t="shared" si="7"/>
        <v>0.1359311840425404</v>
      </c>
      <c r="N34" s="1">
        <f t="shared" si="8"/>
        <v>-3.6783318229871544</v>
      </c>
      <c r="O34" t="s">
        <v>60</v>
      </c>
    </row>
    <row r="35" spans="1:15" x14ac:dyDescent="0.35">
      <c r="A35" s="11">
        <v>24</v>
      </c>
      <c r="B35" s="10" t="s">
        <v>49</v>
      </c>
      <c r="C35" s="9">
        <v>13.5</v>
      </c>
      <c r="D35" s="8" t="s">
        <v>23</v>
      </c>
      <c r="E35" s="7" t="str">
        <f t="shared" si="0"/>
        <v>Significantly Different</v>
      </c>
      <c r="G35">
        <f t="shared" si="1"/>
        <v>13.5</v>
      </c>
      <c r="H35">
        <f t="shared" si="2"/>
        <v>6</v>
      </c>
      <c r="I35" t="str">
        <f t="shared" si="3"/>
        <v>+/-</v>
      </c>
      <c r="J35" t="str">
        <f t="shared" si="4"/>
        <v>0.2</v>
      </c>
      <c r="K35" s="1">
        <f t="shared" si="5"/>
        <v>0.12158054711246201</v>
      </c>
      <c r="L35" s="1">
        <f t="shared" si="6"/>
        <v>-0.5</v>
      </c>
      <c r="M35" s="1">
        <f t="shared" si="7"/>
        <v>0.1359311840425404</v>
      </c>
      <c r="N35" s="1">
        <f t="shared" si="8"/>
        <v>-3.6783318229871544</v>
      </c>
      <c r="O35" t="s">
        <v>35</v>
      </c>
    </row>
    <row r="36" spans="1:15" x14ac:dyDescent="0.35">
      <c r="A36" s="11">
        <v>26</v>
      </c>
      <c r="B36" s="10" t="s">
        <v>63</v>
      </c>
      <c r="C36" s="9">
        <v>13.4</v>
      </c>
      <c r="D36" s="8" t="s">
        <v>12</v>
      </c>
      <c r="E36" s="7" t="str">
        <f t="shared" si="0"/>
        <v>Not Significantly Different</v>
      </c>
      <c r="G36">
        <f t="shared" si="1"/>
        <v>13.4</v>
      </c>
      <c r="H36">
        <f t="shared" si="2"/>
        <v>6</v>
      </c>
      <c r="I36" t="str">
        <f t="shared" si="3"/>
        <v>+/-</v>
      </c>
      <c r="J36" t="str">
        <f t="shared" si="4"/>
        <v>0.4</v>
      </c>
      <c r="K36" s="1">
        <f t="shared" si="5"/>
        <v>0.24316109422492402</v>
      </c>
      <c r="L36" s="1">
        <f t="shared" si="6"/>
        <v>-0.40000000000000036</v>
      </c>
      <c r="M36" s="1">
        <f t="shared" si="7"/>
        <v>0.25064471888253259</v>
      </c>
      <c r="N36" s="1">
        <f t="shared" si="8"/>
        <v>-1.5958844127390721</v>
      </c>
      <c r="O36" t="s">
        <v>57</v>
      </c>
    </row>
    <row r="37" spans="1:15" x14ac:dyDescent="0.35">
      <c r="A37" s="11">
        <v>27</v>
      </c>
      <c r="B37" s="10" t="s">
        <v>44</v>
      </c>
      <c r="C37" s="9">
        <v>13.2</v>
      </c>
      <c r="D37" s="8" t="s">
        <v>20</v>
      </c>
      <c r="E37" s="7" t="str">
        <f t="shared" si="0"/>
        <v>Not Significantly Different</v>
      </c>
      <c r="G37">
        <f t="shared" si="1"/>
        <v>13.2</v>
      </c>
      <c r="H37">
        <f t="shared" si="2"/>
        <v>6</v>
      </c>
      <c r="I37" t="str">
        <f t="shared" si="3"/>
        <v>+/-</v>
      </c>
      <c r="J37" t="str">
        <f t="shared" si="4"/>
        <v>0.7</v>
      </c>
      <c r="K37" s="1">
        <f t="shared" si="5"/>
        <v>0.42553191489361697</v>
      </c>
      <c r="L37" s="1">
        <f t="shared" si="6"/>
        <v>-0.19999999999999929</v>
      </c>
      <c r="M37" s="1">
        <f t="shared" si="7"/>
        <v>0.42985214661796195</v>
      </c>
      <c r="N37" s="1">
        <f t="shared" si="8"/>
        <v>-0.46527626202074668</v>
      </c>
      <c r="O37" t="s">
        <v>55</v>
      </c>
    </row>
    <row r="38" spans="1:15" x14ac:dyDescent="0.35">
      <c r="A38" s="11">
        <v>27</v>
      </c>
      <c r="B38" s="10" t="s">
        <v>48</v>
      </c>
      <c r="C38" s="9">
        <v>13.2</v>
      </c>
      <c r="D38" s="8" t="s">
        <v>47</v>
      </c>
      <c r="E38" s="7" t="str">
        <f t="shared" si="0"/>
        <v>Not Significantly Different</v>
      </c>
      <c r="G38">
        <f t="shared" si="1"/>
        <v>13.2</v>
      </c>
      <c r="H38">
        <f t="shared" si="2"/>
        <v>6</v>
      </c>
      <c r="I38" t="str">
        <f t="shared" si="3"/>
        <v>+/-</v>
      </c>
      <c r="J38" t="str">
        <f t="shared" si="4"/>
        <v>0.5</v>
      </c>
      <c r="K38" s="1">
        <f t="shared" si="5"/>
        <v>0.303951367781155</v>
      </c>
      <c r="L38" s="1">
        <f t="shared" si="6"/>
        <v>-0.19999999999999929</v>
      </c>
      <c r="M38" s="1">
        <f t="shared" si="7"/>
        <v>0.30997079109986531</v>
      </c>
      <c r="N38" s="1">
        <f t="shared" si="8"/>
        <v>-0.64522208460462327</v>
      </c>
      <c r="O38" t="s">
        <v>54</v>
      </c>
    </row>
    <row r="39" spans="1:15" x14ac:dyDescent="0.35">
      <c r="A39" s="11">
        <v>29</v>
      </c>
      <c r="B39" s="10" t="s">
        <v>28</v>
      </c>
      <c r="C39" s="9">
        <v>13.1</v>
      </c>
      <c r="D39" s="8" t="s">
        <v>12</v>
      </c>
      <c r="E39" s="7" t="str">
        <f t="shared" si="0"/>
        <v>Not Significantly Different</v>
      </c>
      <c r="G39">
        <f t="shared" si="1"/>
        <v>13.1</v>
      </c>
      <c r="H39">
        <f t="shared" si="2"/>
        <v>6</v>
      </c>
      <c r="I39" t="str">
        <f t="shared" si="3"/>
        <v>+/-</v>
      </c>
      <c r="J39" t="str">
        <f t="shared" si="4"/>
        <v>0.4</v>
      </c>
      <c r="K39" s="1">
        <f t="shared" si="5"/>
        <v>0.24316109422492402</v>
      </c>
      <c r="L39" s="1">
        <f t="shared" si="6"/>
        <v>-9.9999999999999645E-2</v>
      </c>
      <c r="M39" s="1">
        <f t="shared" si="7"/>
        <v>0.25064471888253259</v>
      </c>
      <c r="N39" s="1">
        <f t="shared" si="8"/>
        <v>-0.39897110318476625</v>
      </c>
      <c r="O39" t="s">
        <v>28</v>
      </c>
    </row>
    <row r="40" spans="1:15" x14ac:dyDescent="0.35">
      <c r="A40" s="11">
        <v>29</v>
      </c>
      <c r="B40" s="10" t="s">
        <v>19</v>
      </c>
      <c r="C40" s="9">
        <v>13.1</v>
      </c>
      <c r="D40" s="8" t="s">
        <v>23</v>
      </c>
      <c r="E40" s="7" t="str">
        <f t="shared" si="0"/>
        <v>Not Significantly Different</v>
      </c>
      <c r="G40">
        <f t="shared" si="1"/>
        <v>13.1</v>
      </c>
      <c r="H40">
        <f t="shared" si="2"/>
        <v>6</v>
      </c>
      <c r="I40" t="str">
        <f t="shared" si="3"/>
        <v>+/-</v>
      </c>
      <c r="J40" t="str">
        <f t="shared" si="4"/>
        <v>0.2</v>
      </c>
      <c r="K40" s="1">
        <f t="shared" si="5"/>
        <v>0.12158054711246201</v>
      </c>
      <c r="L40" s="1">
        <f t="shared" si="6"/>
        <v>-9.9999999999999645E-2</v>
      </c>
      <c r="M40" s="1">
        <f t="shared" si="7"/>
        <v>0.1359311840425404</v>
      </c>
      <c r="N40" s="1">
        <f t="shared" si="8"/>
        <v>-0.73566636459742829</v>
      </c>
      <c r="O40" t="s">
        <v>52</v>
      </c>
    </row>
    <row r="41" spans="1:15" x14ac:dyDescent="0.35">
      <c r="A41" s="11">
        <v>31</v>
      </c>
      <c r="B41" s="10" t="s">
        <v>29</v>
      </c>
      <c r="C41" s="9">
        <v>13</v>
      </c>
      <c r="D41" s="8" t="s">
        <v>23</v>
      </c>
      <c r="E41" s="7" t="str">
        <f t="shared" si="0"/>
        <v>Not Significantly Different</v>
      </c>
      <c r="G41">
        <f t="shared" si="1"/>
        <v>13</v>
      </c>
      <c r="H41">
        <f t="shared" si="2"/>
        <v>6</v>
      </c>
      <c r="I41" t="str">
        <f t="shared" si="3"/>
        <v>+/-</v>
      </c>
      <c r="J41" t="str">
        <f t="shared" si="4"/>
        <v>0.2</v>
      </c>
      <c r="K41" s="1">
        <f t="shared" si="5"/>
        <v>0.12158054711246201</v>
      </c>
      <c r="L41" s="1">
        <f t="shared" si="6"/>
        <v>0</v>
      </c>
      <c r="M41" s="1">
        <f t="shared" si="7"/>
        <v>0.1359311840425404</v>
      </c>
      <c r="N41" s="1">
        <f t="shared" si="8"/>
        <v>0</v>
      </c>
      <c r="O41" t="s">
        <v>31</v>
      </c>
    </row>
    <row r="42" spans="1:15" x14ac:dyDescent="0.35">
      <c r="A42" s="11">
        <v>32</v>
      </c>
      <c r="B42" s="10" t="s">
        <v>54</v>
      </c>
      <c r="C42" s="9">
        <v>12.7</v>
      </c>
      <c r="D42" s="8" t="s">
        <v>12</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12.7</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0.30000000000000071</v>
      </c>
      <c r="M42" s="1">
        <f t="shared" ref="M42:M62" si="16">IF(AND(ISNUMBER(K42),ISNUMBER($I$7)),SQRT(K42^2+($I$7)^2),"N/A")</f>
        <v>0.25064471888253259</v>
      </c>
      <c r="N42" s="1">
        <f t="shared" ref="N42:N73" si="17">IF(AND(ISNUMBER(L42),ISNUMBER(M42),M42&lt;&gt;0),L42/M42,"NA")</f>
        <v>1.1969133095543059</v>
      </c>
      <c r="O42" t="s">
        <v>21</v>
      </c>
    </row>
    <row r="43" spans="1:15" x14ac:dyDescent="0.35">
      <c r="A43" s="11">
        <v>32</v>
      </c>
      <c r="B43" s="10" t="s">
        <v>46</v>
      </c>
      <c r="C43" s="9">
        <v>12.7</v>
      </c>
      <c r="D43" s="8" t="s">
        <v>20</v>
      </c>
      <c r="E43" s="7" t="str">
        <f t="shared" si="9"/>
        <v>Not Significantly Different</v>
      </c>
      <c r="G43">
        <f t="shared" si="10"/>
        <v>12.7</v>
      </c>
      <c r="H43">
        <f t="shared" si="11"/>
        <v>6</v>
      </c>
      <c r="I43" t="str">
        <f t="shared" si="12"/>
        <v>+/-</v>
      </c>
      <c r="J43" t="str">
        <f t="shared" si="13"/>
        <v>0.7</v>
      </c>
      <c r="K43" s="1">
        <f t="shared" si="14"/>
        <v>0.42553191489361697</v>
      </c>
      <c r="L43" s="1">
        <f t="shared" si="15"/>
        <v>0.30000000000000071</v>
      </c>
      <c r="M43" s="1">
        <f t="shared" si="16"/>
        <v>0.42985214661796195</v>
      </c>
      <c r="N43" s="1">
        <f t="shared" si="17"/>
        <v>0.69791439303112413</v>
      </c>
      <c r="O43" t="s">
        <v>33</v>
      </c>
    </row>
    <row r="44" spans="1:15" x14ac:dyDescent="0.35">
      <c r="A44" s="11">
        <v>34</v>
      </c>
      <c r="B44" s="10" t="s">
        <v>65</v>
      </c>
      <c r="C44" s="9">
        <v>12.5</v>
      </c>
      <c r="D44" s="8" t="s">
        <v>41</v>
      </c>
      <c r="E44" s="7" t="str">
        <f t="shared" si="9"/>
        <v>Significantly Different</v>
      </c>
      <c r="G44">
        <f t="shared" si="10"/>
        <v>12.5</v>
      </c>
      <c r="H44">
        <f t="shared" si="11"/>
        <v>6</v>
      </c>
      <c r="I44" t="str">
        <f t="shared" si="12"/>
        <v>+/-</v>
      </c>
      <c r="J44" t="str">
        <f t="shared" si="13"/>
        <v>0.3</v>
      </c>
      <c r="K44" s="1">
        <f t="shared" si="14"/>
        <v>0.18237082066869301</v>
      </c>
      <c r="L44" s="1">
        <f t="shared" si="15"/>
        <v>0.5</v>
      </c>
      <c r="M44" s="1">
        <f t="shared" si="16"/>
        <v>0.19223572402239389</v>
      </c>
      <c r="N44" s="1">
        <f t="shared" si="17"/>
        <v>2.6009733754884921</v>
      </c>
      <c r="O44" t="s">
        <v>49</v>
      </c>
    </row>
    <row r="45" spans="1:15" x14ac:dyDescent="0.35">
      <c r="A45" s="11">
        <v>35</v>
      </c>
      <c r="B45" s="10" t="s">
        <v>32</v>
      </c>
      <c r="C45" s="9">
        <v>12.4</v>
      </c>
      <c r="D45" s="8" t="s">
        <v>47</v>
      </c>
      <c r="E45" s="7" t="str">
        <f t="shared" si="9"/>
        <v>Significantly Different</v>
      </c>
      <c r="G45">
        <f t="shared" si="10"/>
        <v>12.4</v>
      </c>
      <c r="H45">
        <f t="shared" si="11"/>
        <v>6</v>
      </c>
      <c r="I45" t="str">
        <f t="shared" si="12"/>
        <v>+/-</v>
      </c>
      <c r="J45" t="str">
        <f t="shared" si="13"/>
        <v>0.5</v>
      </c>
      <c r="K45" s="1">
        <f t="shared" si="14"/>
        <v>0.303951367781155</v>
      </c>
      <c r="L45" s="1">
        <f t="shared" si="15"/>
        <v>0.59999999999999964</v>
      </c>
      <c r="M45" s="1">
        <f t="shared" si="16"/>
        <v>0.30997079109986531</v>
      </c>
      <c r="N45" s="1">
        <f t="shared" si="17"/>
        <v>1.9356662538138754</v>
      </c>
      <c r="O45" t="s">
        <v>46</v>
      </c>
    </row>
    <row r="46" spans="1:15" x14ac:dyDescent="0.35">
      <c r="A46" s="11">
        <v>35</v>
      </c>
      <c r="B46" s="10" t="s">
        <v>22</v>
      </c>
      <c r="C46" s="9">
        <v>12.4</v>
      </c>
      <c r="D46" s="8" t="s">
        <v>23</v>
      </c>
      <c r="E46" s="7" t="str">
        <f t="shared" si="9"/>
        <v>Significantly Different</v>
      </c>
      <c r="G46">
        <f t="shared" si="10"/>
        <v>12.4</v>
      </c>
      <c r="H46">
        <f t="shared" si="11"/>
        <v>6</v>
      </c>
      <c r="I46" t="str">
        <f t="shared" si="12"/>
        <v>+/-</v>
      </c>
      <c r="J46" t="str">
        <f t="shared" si="13"/>
        <v>0.2</v>
      </c>
      <c r="K46" s="1">
        <f t="shared" si="14"/>
        <v>0.12158054711246201</v>
      </c>
      <c r="L46" s="1">
        <f t="shared" si="15"/>
        <v>0.59999999999999964</v>
      </c>
      <c r="M46" s="1">
        <f t="shared" si="16"/>
        <v>0.1359311840425404</v>
      </c>
      <c r="N46" s="1">
        <f t="shared" si="17"/>
        <v>4.4139981875845828</v>
      </c>
      <c r="O46" t="s">
        <v>45</v>
      </c>
    </row>
    <row r="47" spans="1:15" x14ac:dyDescent="0.35">
      <c r="A47" s="11">
        <v>37</v>
      </c>
      <c r="B47" s="10" t="s">
        <v>52</v>
      </c>
      <c r="C47" s="9">
        <v>12.2</v>
      </c>
      <c r="D47" s="8" t="s">
        <v>47</v>
      </c>
      <c r="E47" s="7" t="str">
        <f t="shared" si="9"/>
        <v>Significantly Different</v>
      </c>
      <c r="G47">
        <f t="shared" si="10"/>
        <v>12.2</v>
      </c>
      <c r="H47">
        <f t="shared" si="11"/>
        <v>6</v>
      </c>
      <c r="I47" t="str">
        <f t="shared" si="12"/>
        <v>+/-</v>
      </c>
      <c r="J47" t="str">
        <f t="shared" si="13"/>
        <v>0.5</v>
      </c>
      <c r="K47" s="1">
        <f t="shared" si="14"/>
        <v>0.303951367781155</v>
      </c>
      <c r="L47" s="1">
        <f t="shared" si="15"/>
        <v>0.80000000000000071</v>
      </c>
      <c r="M47" s="1">
        <f t="shared" si="16"/>
        <v>0.30997079109986531</v>
      </c>
      <c r="N47" s="1">
        <f t="shared" si="17"/>
        <v>2.5808883384185046</v>
      </c>
      <c r="O47" t="s">
        <v>43</v>
      </c>
    </row>
    <row r="48" spans="1:15" x14ac:dyDescent="0.35">
      <c r="A48" s="11">
        <v>38</v>
      </c>
      <c r="B48" s="10" t="s">
        <v>24</v>
      </c>
      <c r="C48" s="9">
        <v>12.1</v>
      </c>
      <c r="D48" s="8" t="s">
        <v>17</v>
      </c>
      <c r="E48" s="7" t="str">
        <f t="shared" si="9"/>
        <v>Significantly Different</v>
      </c>
      <c r="G48">
        <f t="shared" si="10"/>
        <v>12.1</v>
      </c>
      <c r="H48">
        <f t="shared" si="11"/>
        <v>6</v>
      </c>
      <c r="I48" t="str">
        <f t="shared" si="12"/>
        <v>+/-</v>
      </c>
      <c r="J48" t="str">
        <f t="shared" si="13"/>
        <v>0.1</v>
      </c>
      <c r="K48" s="1">
        <f t="shared" si="14"/>
        <v>6.0790273556231005E-2</v>
      </c>
      <c r="L48" s="1">
        <f t="shared" si="15"/>
        <v>0.90000000000000036</v>
      </c>
      <c r="M48" s="1">
        <f t="shared" si="16"/>
        <v>8.5970429323592404E-2</v>
      </c>
      <c r="N48" s="1">
        <f t="shared" si="17"/>
        <v>10.46871589546684</v>
      </c>
      <c r="O48" t="s">
        <v>40</v>
      </c>
    </row>
    <row r="49" spans="1:15" x14ac:dyDescent="0.35">
      <c r="A49" s="11">
        <v>39</v>
      </c>
      <c r="B49" s="10" t="s">
        <v>53</v>
      </c>
      <c r="C49" s="9">
        <v>12</v>
      </c>
      <c r="D49" s="8" t="s">
        <v>41</v>
      </c>
      <c r="E49" s="7" t="str">
        <f t="shared" si="9"/>
        <v>Significantly Different</v>
      </c>
      <c r="G49">
        <f t="shared" si="10"/>
        <v>12</v>
      </c>
      <c r="H49">
        <f t="shared" si="11"/>
        <v>6</v>
      </c>
      <c r="I49" t="str">
        <f t="shared" si="12"/>
        <v>+/-</v>
      </c>
      <c r="J49" t="str">
        <f t="shared" si="13"/>
        <v>0.3</v>
      </c>
      <c r="K49" s="1">
        <f t="shared" si="14"/>
        <v>0.18237082066869301</v>
      </c>
      <c r="L49" s="1">
        <f t="shared" si="15"/>
        <v>1</v>
      </c>
      <c r="M49" s="1">
        <f t="shared" si="16"/>
        <v>0.19223572402239389</v>
      </c>
      <c r="N49" s="1">
        <f t="shared" si="17"/>
        <v>5.2019467509769841</v>
      </c>
      <c r="O49" t="s">
        <v>38</v>
      </c>
    </row>
    <row r="50" spans="1:15" x14ac:dyDescent="0.35">
      <c r="A50" s="11">
        <v>39</v>
      </c>
      <c r="B50" s="10" t="s">
        <v>13</v>
      </c>
      <c r="C50" s="9">
        <v>12</v>
      </c>
      <c r="D50" s="8" t="s">
        <v>12</v>
      </c>
      <c r="E50" s="7" t="str">
        <f t="shared" si="9"/>
        <v>Significantly Different</v>
      </c>
      <c r="G50">
        <f t="shared" si="10"/>
        <v>12</v>
      </c>
      <c r="H50">
        <f t="shared" si="11"/>
        <v>6</v>
      </c>
      <c r="I50" t="str">
        <f t="shared" si="12"/>
        <v>+/-</v>
      </c>
      <c r="J50" t="str">
        <f t="shared" si="13"/>
        <v>0.4</v>
      </c>
      <c r="K50" s="1">
        <f t="shared" si="14"/>
        <v>0.24316109422492402</v>
      </c>
      <c r="L50" s="1">
        <f t="shared" si="15"/>
        <v>1</v>
      </c>
      <c r="M50" s="1">
        <f t="shared" si="16"/>
        <v>0.25064471888253259</v>
      </c>
      <c r="N50" s="1">
        <f t="shared" si="17"/>
        <v>3.9897110318476767</v>
      </c>
      <c r="O50" t="s">
        <v>36</v>
      </c>
    </row>
    <row r="51" spans="1:15" x14ac:dyDescent="0.35">
      <c r="A51" s="11">
        <v>39</v>
      </c>
      <c r="B51" s="10" t="s">
        <v>33</v>
      </c>
      <c r="C51" s="9">
        <v>12</v>
      </c>
      <c r="D51" s="8" t="s">
        <v>17</v>
      </c>
      <c r="E51" s="7" t="str">
        <f t="shared" si="9"/>
        <v>Significantly Different</v>
      </c>
      <c r="G51">
        <f t="shared" si="10"/>
        <v>12</v>
      </c>
      <c r="H51">
        <f t="shared" si="11"/>
        <v>6</v>
      </c>
      <c r="I51" t="str">
        <f t="shared" si="12"/>
        <v>+/-</v>
      </c>
      <c r="J51" t="str">
        <f t="shared" si="13"/>
        <v>0.1</v>
      </c>
      <c r="K51" s="1">
        <f t="shared" si="14"/>
        <v>6.0790273556231005E-2</v>
      </c>
      <c r="L51" s="1">
        <f t="shared" si="15"/>
        <v>1</v>
      </c>
      <c r="M51" s="1">
        <f t="shared" si="16"/>
        <v>8.5970429323592404E-2</v>
      </c>
      <c r="N51" s="1">
        <f t="shared" si="17"/>
        <v>11.631906550518707</v>
      </c>
      <c r="O51" t="s">
        <v>34</v>
      </c>
    </row>
    <row r="52" spans="1:15" x14ac:dyDescent="0.35">
      <c r="A52" s="11">
        <v>42</v>
      </c>
      <c r="B52" s="10" t="s">
        <v>50</v>
      </c>
      <c r="C52" s="9">
        <v>11.9</v>
      </c>
      <c r="D52" s="8" t="s">
        <v>23</v>
      </c>
      <c r="E52" s="7" t="str">
        <f t="shared" si="9"/>
        <v>Significantly Different</v>
      </c>
      <c r="G52">
        <f t="shared" si="10"/>
        <v>11.9</v>
      </c>
      <c r="H52">
        <f t="shared" si="11"/>
        <v>6</v>
      </c>
      <c r="I52" t="str">
        <f t="shared" si="12"/>
        <v>+/-</v>
      </c>
      <c r="J52" t="str">
        <f t="shared" si="13"/>
        <v>0.2</v>
      </c>
      <c r="K52" s="1">
        <f t="shared" si="14"/>
        <v>0.12158054711246201</v>
      </c>
      <c r="L52" s="1">
        <f t="shared" si="15"/>
        <v>1.0999999999999996</v>
      </c>
      <c r="M52" s="1">
        <f t="shared" si="16"/>
        <v>0.1359311840425404</v>
      </c>
      <c r="N52" s="1">
        <f t="shared" si="17"/>
        <v>8.092330010571736</v>
      </c>
      <c r="O52" t="s">
        <v>32</v>
      </c>
    </row>
    <row r="53" spans="1:15" x14ac:dyDescent="0.35">
      <c r="A53" s="11">
        <v>42</v>
      </c>
      <c r="B53" s="10" t="s">
        <v>14</v>
      </c>
      <c r="C53" s="9">
        <v>11.9</v>
      </c>
      <c r="D53" s="8" t="s">
        <v>23</v>
      </c>
      <c r="E53" s="7" t="str">
        <f t="shared" si="9"/>
        <v>Significantly Different</v>
      </c>
      <c r="G53">
        <f t="shared" si="10"/>
        <v>11.9</v>
      </c>
      <c r="H53">
        <f t="shared" si="11"/>
        <v>6</v>
      </c>
      <c r="I53" t="str">
        <f t="shared" si="12"/>
        <v>+/-</v>
      </c>
      <c r="J53" t="str">
        <f t="shared" si="13"/>
        <v>0.2</v>
      </c>
      <c r="K53" s="1">
        <f t="shared" si="14"/>
        <v>0.12158054711246201</v>
      </c>
      <c r="L53" s="1">
        <f t="shared" si="15"/>
        <v>1.0999999999999996</v>
      </c>
      <c r="M53" s="1">
        <f t="shared" si="16"/>
        <v>0.1359311840425404</v>
      </c>
      <c r="N53" s="1">
        <f t="shared" si="17"/>
        <v>8.092330010571736</v>
      </c>
      <c r="O53" t="s">
        <v>30</v>
      </c>
    </row>
    <row r="54" spans="1:15" x14ac:dyDescent="0.35">
      <c r="A54" s="11">
        <v>44</v>
      </c>
      <c r="B54" s="10" t="s">
        <v>56</v>
      </c>
      <c r="C54" s="9">
        <v>11.7</v>
      </c>
      <c r="D54" s="8" t="s">
        <v>23</v>
      </c>
      <c r="E54" s="7" t="str">
        <f t="shared" si="9"/>
        <v>Significantly Different</v>
      </c>
      <c r="G54">
        <f t="shared" si="10"/>
        <v>11.7</v>
      </c>
      <c r="H54">
        <f t="shared" si="11"/>
        <v>6</v>
      </c>
      <c r="I54" t="str">
        <f t="shared" si="12"/>
        <v>+/-</v>
      </c>
      <c r="J54" t="str">
        <f t="shared" si="13"/>
        <v>0.2</v>
      </c>
      <c r="K54" s="1">
        <f t="shared" si="14"/>
        <v>0.12158054711246201</v>
      </c>
      <c r="L54" s="1">
        <f t="shared" si="15"/>
        <v>1.3000000000000007</v>
      </c>
      <c r="M54" s="1">
        <f t="shared" si="16"/>
        <v>0.1359311840425404</v>
      </c>
      <c r="N54" s="1">
        <f t="shared" si="17"/>
        <v>9.5636627397666061</v>
      </c>
      <c r="O54" t="s">
        <v>24</v>
      </c>
    </row>
    <row r="55" spans="1:15" x14ac:dyDescent="0.35">
      <c r="A55" s="11">
        <v>45</v>
      </c>
      <c r="B55" s="10" t="s">
        <v>15</v>
      </c>
      <c r="C55" s="9">
        <v>11.6</v>
      </c>
      <c r="D55" s="8" t="s">
        <v>20</v>
      </c>
      <c r="E55" s="7" t="str">
        <f t="shared" si="9"/>
        <v>Significantly Different</v>
      </c>
      <c r="G55">
        <f t="shared" si="10"/>
        <v>11.6</v>
      </c>
      <c r="H55">
        <f t="shared" si="11"/>
        <v>6</v>
      </c>
      <c r="I55" t="str">
        <f t="shared" si="12"/>
        <v>+/-</v>
      </c>
      <c r="J55" t="str">
        <f t="shared" si="13"/>
        <v>0.7</v>
      </c>
      <c r="K55" s="1">
        <f t="shared" si="14"/>
        <v>0.42553191489361697</v>
      </c>
      <c r="L55" s="1">
        <f t="shared" si="15"/>
        <v>1.4000000000000004</v>
      </c>
      <c r="M55" s="1">
        <f t="shared" si="16"/>
        <v>0.42985214661796195</v>
      </c>
      <c r="N55" s="1">
        <f t="shared" si="17"/>
        <v>3.2569338341452392</v>
      </c>
      <c r="O55" t="s">
        <v>27</v>
      </c>
    </row>
    <row r="56" spans="1:15" x14ac:dyDescent="0.35">
      <c r="A56" s="11">
        <v>46</v>
      </c>
      <c r="B56" s="10" t="s">
        <v>60</v>
      </c>
      <c r="C56" s="9">
        <v>11.5</v>
      </c>
      <c r="D56" s="8" t="s">
        <v>23</v>
      </c>
      <c r="E56" s="7" t="str">
        <f t="shared" si="9"/>
        <v>Significantly Different</v>
      </c>
      <c r="G56">
        <f t="shared" si="10"/>
        <v>11.5</v>
      </c>
      <c r="H56">
        <f t="shared" si="11"/>
        <v>6</v>
      </c>
      <c r="I56" t="str">
        <f t="shared" si="12"/>
        <v>+/-</v>
      </c>
      <c r="J56" t="str">
        <f t="shared" si="13"/>
        <v>0.2</v>
      </c>
      <c r="K56" s="1">
        <f t="shared" si="14"/>
        <v>0.12158054711246201</v>
      </c>
      <c r="L56" s="1">
        <f t="shared" si="15"/>
        <v>1.5</v>
      </c>
      <c r="M56" s="1">
        <f t="shared" si="16"/>
        <v>0.1359311840425404</v>
      </c>
      <c r="N56" s="1">
        <f t="shared" si="17"/>
        <v>11.034995468961462</v>
      </c>
      <c r="O56" t="s">
        <v>25</v>
      </c>
    </row>
    <row r="57" spans="1:15" x14ac:dyDescent="0.35">
      <c r="A57" s="11">
        <v>47</v>
      </c>
      <c r="B57" s="10" t="s">
        <v>26</v>
      </c>
      <c r="C57" s="9">
        <v>11.3</v>
      </c>
      <c r="D57" s="8" t="s">
        <v>23</v>
      </c>
      <c r="E57" s="7" t="str">
        <f t="shared" si="9"/>
        <v>Significantly Different</v>
      </c>
      <c r="G57">
        <f t="shared" si="10"/>
        <v>11.3</v>
      </c>
      <c r="H57">
        <f t="shared" si="11"/>
        <v>6</v>
      </c>
      <c r="I57" t="str">
        <f t="shared" si="12"/>
        <v>+/-</v>
      </c>
      <c r="J57" t="str">
        <f t="shared" si="13"/>
        <v>0.2</v>
      </c>
      <c r="K57" s="1">
        <f t="shared" si="14"/>
        <v>0.12158054711246201</v>
      </c>
      <c r="L57" s="1">
        <f t="shared" si="15"/>
        <v>1.6999999999999993</v>
      </c>
      <c r="M57" s="1">
        <f t="shared" si="16"/>
        <v>0.1359311840425404</v>
      </c>
      <c r="N57" s="1">
        <f t="shared" si="17"/>
        <v>12.50632819815632</v>
      </c>
      <c r="O57" t="s">
        <v>22</v>
      </c>
    </row>
    <row r="58" spans="1:15" x14ac:dyDescent="0.35">
      <c r="A58" s="11">
        <v>48</v>
      </c>
      <c r="B58" s="10" t="s">
        <v>18</v>
      </c>
      <c r="C58" s="9">
        <v>11.2</v>
      </c>
      <c r="D58" s="8" t="s">
        <v>17</v>
      </c>
      <c r="E58" s="7" t="str">
        <f t="shared" si="9"/>
        <v>Significantly Different</v>
      </c>
      <c r="G58">
        <f t="shared" si="10"/>
        <v>11.2</v>
      </c>
      <c r="H58">
        <f t="shared" si="11"/>
        <v>6</v>
      </c>
      <c r="I58" t="str">
        <f t="shared" si="12"/>
        <v>+/-</v>
      </c>
      <c r="J58" t="str">
        <f t="shared" si="13"/>
        <v>0.1</v>
      </c>
      <c r="K58" s="1">
        <f t="shared" si="14"/>
        <v>6.0790273556231005E-2</v>
      </c>
      <c r="L58" s="1">
        <f t="shared" si="15"/>
        <v>1.8000000000000007</v>
      </c>
      <c r="M58" s="1">
        <f t="shared" si="16"/>
        <v>8.5970429323592404E-2</v>
      </c>
      <c r="N58" s="1">
        <f t="shared" si="17"/>
        <v>20.93743179093368</v>
      </c>
      <c r="O58" t="s">
        <v>19</v>
      </c>
    </row>
    <row r="59" spans="1:15" x14ac:dyDescent="0.35">
      <c r="A59" s="11">
        <v>48</v>
      </c>
      <c r="B59" s="10" t="s">
        <v>59</v>
      </c>
      <c r="C59" s="9">
        <v>11.2</v>
      </c>
      <c r="D59" s="8" t="s">
        <v>23</v>
      </c>
      <c r="E59" s="7" t="str">
        <f t="shared" si="9"/>
        <v>Significantly Different</v>
      </c>
      <c r="G59">
        <f t="shared" si="10"/>
        <v>11.2</v>
      </c>
      <c r="H59">
        <f t="shared" si="11"/>
        <v>6</v>
      </c>
      <c r="I59" t="str">
        <f t="shared" si="12"/>
        <v>+/-</v>
      </c>
      <c r="J59" t="str">
        <f t="shared" si="13"/>
        <v>0.2</v>
      </c>
      <c r="K59" s="1">
        <f t="shared" si="14"/>
        <v>0.12158054711246201</v>
      </c>
      <c r="L59" s="1">
        <f t="shared" si="15"/>
        <v>1.8000000000000007</v>
      </c>
      <c r="M59" s="1">
        <f t="shared" si="16"/>
        <v>0.1359311840425404</v>
      </c>
      <c r="N59" s="1">
        <f t="shared" si="17"/>
        <v>13.24199456275376</v>
      </c>
      <c r="O59" t="s">
        <v>16</v>
      </c>
    </row>
    <row r="60" spans="1:15" x14ac:dyDescent="0.35">
      <c r="A60" s="11">
        <v>50</v>
      </c>
      <c r="B60" s="10" t="s">
        <v>31</v>
      </c>
      <c r="C60" s="9">
        <v>10.5</v>
      </c>
      <c r="D60" s="8" t="s">
        <v>23</v>
      </c>
      <c r="E60" s="7" t="str">
        <f t="shared" si="9"/>
        <v>Significantly Different</v>
      </c>
      <c r="G60">
        <f t="shared" si="10"/>
        <v>10.5</v>
      </c>
      <c r="H60">
        <f t="shared" si="11"/>
        <v>6</v>
      </c>
      <c r="I60" t="str">
        <f t="shared" si="12"/>
        <v>+/-</v>
      </c>
      <c r="J60" t="str">
        <f t="shared" si="13"/>
        <v>0.2</v>
      </c>
      <c r="K60" s="1">
        <f t="shared" si="14"/>
        <v>0.12158054711246201</v>
      </c>
      <c r="L60" s="1">
        <f t="shared" si="15"/>
        <v>2.5</v>
      </c>
      <c r="M60" s="1">
        <f t="shared" si="16"/>
        <v>0.1359311840425404</v>
      </c>
      <c r="N60" s="1">
        <f t="shared" si="17"/>
        <v>18.39165911493577</v>
      </c>
      <c r="O60" t="s">
        <v>14</v>
      </c>
    </row>
    <row r="61" spans="1:15" x14ac:dyDescent="0.35">
      <c r="A61" s="11">
        <v>51</v>
      </c>
      <c r="B61" s="10" t="s">
        <v>27</v>
      </c>
      <c r="C61" s="9">
        <v>10.3</v>
      </c>
      <c r="D61" s="8" t="s">
        <v>41</v>
      </c>
      <c r="E61" s="7" t="str">
        <f t="shared" si="9"/>
        <v>Significantly Different</v>
      </c>
      <c r="G61">
        <f t="shared" si="10"/>
        <v>10.3</v>
      </c>
      <c r="H61">
        <f t="shared" si="11"/>
        <v>6</v>
      </c>
      <c r="I61" t="str">
        <f t="shared" si="12"/>
        <v>+/-</v>
      </c>
      <c r="J61" t="str">
        <f t="shared" si="13"/>
        <v>0.3</v>
      </c>
      <c r="K61" s="1">
        <f t="shared" si="14"/>
        <v>0.18237082066869301</v>
      </c>
      <c r="L61" s="1">
        <f t="shared" si="15"/>
        <v>2.6999999999999993</v>
      </c>
      <c r="M61" s="1">
        <f t="shared" si="16"/>
        <v>0.19223572402239389</v>
      </c>
      <c r="N61" s="1">
        <f t="shared" si="17"/>
        <v>14.045256227637852</v>
      </c>
      <c r="O61" t="s">
        <v>11</v>
      </c>
    </row>
    <row r="62" spans="1:15" ht="15" thickBot="1" x14ac:dyDescent="0.4">
      <c r="A62" s="6"/>
      <c r="B62" s="5" t="s">
        <v>9</v>
      </c>
      <c r="C62" s="4">
        <v>22</v>
      </c>
      <c r="D62" s="3" t="s">
        <v>12</v>
      </c>
      <c r="E62" s="2" t="str">
        <f t="shared" si="9"/>
        <v>Significantly Different</v>
      </c>
      <c r="G62">
        <f t="shared" si="10"/>
        <v>22</v>
      </c>
      <c r="H62">
        <f t="shared" si="11"/>
        <v>6</v>
      </c>
      <c r="I62" t="str">
        <f t="shared" si="12"/>
        <v>+/-</v>
      </c>
      <c r="J62" t="str">
        <f t="shared" si="13"/>
        <v>0.4</v>
      </c>
      <c r="K62" s="1">
        <f t="shared" si="14"/>
        <v>0.24316109422492402</v>
      </c>
      <c r="L62" s="1">
        <f t="shared" si="15"/>
        <v>-9</v>
      </c>
      <c r="M62" s="1">
        <f t="shared" si="16"/>
        <v>0.25064471888253259</v>
      </c>
      <c r="N62" s="1">
        <f t="shared" si="17"/>
        <v>-35.907399286629094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89" priority="1" operator="equal">
      <formula>"OTHER ERROR"</formula>
    </cfRule>
    <cfRule type="cellIs" dxfId="188" priority="2" operator="equal">
      <formula>"Statistical Test not applicable"</formula>
    </cfRule>
    <cfRule type="cellIs" dxfId="187" priority="3" operator="equal">
      <formula>"Geography Selected"</formula>
    </cfRule>
  </conditionalFormatting>
  <conditionalFormatting sqref="E10:J62">
    <cfRule type="cellIs" dxfId="186" priority="4" operator="equal">
      <formula>"Not Significantly Different"</formula>
    </cfRule>
  </conditionalFormatting>
  <conditionalFormatting sqref="F10:J62">
    <cfRule type="cellIs" dxfId="1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61E2F48-BBF4-42EB-9064-A383A3156DC4}">
      <formula1>$O$10:$O$62</formula1>
    </dataValidation>
  </dataValidation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4648-4AE7-4D07-B46C-9F77AAB1DCF8}">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324</v>
      </c>
    </row>
    <row r="2" spans="1:16" x14ac:dyDescent="0.35">
      <c r="A2" s="25" t="s">
        <v>92</v>
      </c>
      <c r="B2" t="s">
        <v>323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40.799999999999997</v>
      </c>
      <c r="C6" t="s">
        <v>86</v>
      </c>
      <c r="H6" s="13" t="s">
        <v>85</v>
      </c>
      <c r="I6">
        <f>VLOOKUP($B$4,$B$9:$K$62,6,FALSE)</f>
        <v>40.799999999999997</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40.799999999999997</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40.799999999999997</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11</v>
      </c>
      <c r="C11" s="9">
        <v>54.6</v>
      </c>
      <c r="D11" s="12" t="s">
        <v>128</v>
      </c>
      <c r="E11" s="7" t="str">
        <f t="shared" si="0"/>
        <v>Significantly Different</v>
      </c>
      <c r="G11">
        <f t="shared" si="1"/>
        <v>54.6</v>
      </c>
      <c r="H11">
        <f t="shared" si="2"/>
        <v>6</v>
      </c>
      <c r="I11" t="str">
        <f t="shared" si="3"/>
        <v>+/-</v>
      </c>
      <c r="J11" t="str">
        <f t="shared" si="4"/>
        <v>3.4</v>
      </c>
      <c r="K11" s="1">
        <f t="shared" si="5"/>
        <v>2.0668693009118542</v>
      </c>
      <c r="L11" s="1">
        <f t="shared" si="6"/>
        <v>-13.800000000000004</v>
      </c>
      <c r="M11" s="1">
        <f t="shared" si="7"/>
        <v>2.0704421113588332</v>
      </c>
      <c r="N11" s="1">
        <f t="shared" si="8"/>
        <v>-6.6652431016016438</v>
      </c>
      <c r="O11" t="s">
        <v>51</v>
      </c>
    </row>
    <row r="12" spans="1:16" x14ac:dyDescent="0.35">
      <c r="A12" s="11">
        <v>2</v>
      </c>
      <c r="B12" s="10" t="s">
        <v>46</v>
      </c>
      <c r="C12" s="9">
        <v>54.4</v>
      </c>
      <c r="D12" s="8" t="s">
        <v>322</v>
      </c>
      <c r="E12" s="7" t="str">
        <f t="shared" si="0"/>
        <v>Significantly Different</v>
      </c>
      <c r="G12">
        <f t="shared" si="1"/>
        <v>54.4</v>
      </c>
      <c r="H12">
        <f t="shared" si="2"/>
        <v>6</v>
      </c>
      <c r="I12" t="str">
        <f t="shared" si="3"/>
        <v>+/-</v>
      </c>
      <c r="J12" t="str">
        <f t="shared" si="4"/>
        <v>4.5</v>
      </c>
      <c r="K12" s="1">
        <f t="shared" si="5"/>
        <v>2.735562310030395</v>
      </c>
      <c r="L12" s="1">
        <f t="shared" si="6"/>
        <v>-13.600000000000001</v>
      </c>
      <c r="M12" s="1">
        <f t="shared" si="7"/>
        <v>2.7382627670650961</v>
      </c>
      <c r="N12" s="1">
        <f t="shared" si="8"/>
        <v>-4.9666526396137831</v>
      </c>
      <c r="O12" t="s">
        <v>44</v>
      </c>
    </row>
    <row r="13" spans="1:16" x14ac:dyDescent="0.35">
      <c r="A13" s="11">
        <v>3</v>
      </c>
      <c r="B13" s="10" t="s">
        <v>27</v>
      </c>
      <c r="C13" s="9">
        <v>54</v>
      </c>
      <c r="D13" s="8" t="s">
        <v>144</v>
      </c>
      <c r="E13" s="7" t="str">
        <f t="shared" si="0"/>
        <v>Significantly Different</v>
      </c>
      <c r="G13">
        <f t="shared" si="1"/>
        <v>54</v>
      </c>
      <c r="H13">
        <f t="shared" si="2"/>
        <v>6</v>
      </c>
      <c r="I13" t="str">
        <f t="shared" si="3"/>
        <v>+/-</v>
      </c>
      <c r="J13" t="str">
        <f t="shared" si="4"/>
        <v>2.2</v>
      </c>
      <c r="K13" s="1">
        <f t="shared" si="5"/>
        <v>1.3373860182370823</v>
      </c>
      <c r="L13" s="1">
        <f t="shared" si="6"/>
        <v>-13.200000000000003</v>
      </c>
      <c r="M13" s="1">
        <f t="shared" si="7"/>
        <v>1.3429010355242872</v>
      </c>
      <c r="N13" s="1">
        <f t="shared" si="8"/>
        <v>-9.8294659478362369</v>
      </c>
      <c r="O13" t="s">
        <v>42</v>
      </c>
    </row>
    <row r="14" spans="1:16" x14ac:dyDescent="0.35">
      <c r="A14" s="11">
        <v>4</v>
      </c>
      <c r="B14" s="10" t="s">
        <v>32</v>
      </c>
      <c r="C14" s="9">
        <v>53.2</v>
      </c>
      <c r="D14" s="8" t="s">
        <v>189</v>
      </c>
      <c r="E14" s="7" t="str">
        <f t="shared" si="0"/>
        <v>Significantly Different</v>
      </c>
      <c r="G14">
        <f t="shared" si="1"/>
        <v>53.2</v>
      </c>
      <c r="H14">
        <f t="shared" si="2"/>
        <v>6</v>
      </c>
      <c r="I14" t="str">
        <f t="shared" si="3"/>
        <v>+/-</v>
      </c>
      <c r="J14" t="str">
        <f t="shared" si="4"/>
        <v>3.7</v>
      </c>
      <c r="K14" s="1">
        <f t="shared" si="5"/>
        <v>2.2492401215805473</v>
      </c>
      <c r="L14" s="1">
        <f t="shared" si="6"/>
        <v>-12.400000000000006</v>
      </c>
      <c r="M14" s="1">
        <f t="shared" si="7"/>
        <v>2.252523685550019</v>
      </c>
      <c r="N14" s="1">
        <f t="shared" si="8"/>
        <v>-5.5049365649498982</v>
      </c>
      <c r="O14" t="s">
        <v>58</v>
      </c>
    </row>
    <row r="15" spans="1:16" x14ac:dyDescent="0.35">
      <c r="A15" s="11">
        <v>5</v>
      </c>
      <c r="B15" s="10" t="s">
        <v>54</v>
      </c>
      <c r="C15" s="9">
        <v>52.7</v>
      </c>
      <c r="D15" s="8" t="s">
        <v>120</v>
      </c>
      <c r="E15" s="7" t="str">
        <f t="shared" si="0"/>
        <v>Significantly Different</v>
      </c>
      <c r="G15">
        <f t="shared" si="1"/>
        <v>52.7</v>
      </c>
      <c r="H15">
        <f t="shared" si="2"/>
        <v>6</v>
      </c>
      <c r="I15" t="str">
        <f t="shared" si="3"/>
        <v>+/-</v>
      </c>
      <c r="J15" t="str">
        <f t="shared" si="4"/>
        <v>2.0</v>
      </c>
      <c r="K15" s="1">
        <f t="shared" si="5"/>
        <v>1.21580547112462</v>
      </c>
      <c r="L15" s="1">
        <f t="shared" si="6"/>
        <v>-11.900000000000006</v>
      </c>
      <c r="M15" s="1">
        <f t="shared" si="7"/>
        <v>1.2218693764280717</v>
      </c>
      <c r="N15" s="1">
        <f t="shared" si="8"/>
        <v>-9.7391752584778271</v>
      </c>
      <c r="O15" t="s">
        <v>18</v>
      </c>
    </row>
    <row r="16" spans="1:16" x14ac:dyDescent="0.35">
      <c r="A16" s="11">
        <v>6</v>
      </c>
      <c r="B16" s="10" t="s">
        <v>59</v>
      </c>
      <c r="C16" s="9">
        <v>50.3</v>
      </c>
      <c r="D16" s="8" t="s">
        <v>122</v>
      </c>
      <c r="E16" s="7" t="str">
        <f t="shared" si="0"/>
        <v>Significantly Different</v>
      </c>
      <c r="G16">
        <f t="shared" si="1"/>
        <v>50.3</v>
      </c>
      <c r="H16">
        <f t="shared" si="2"/>
        <v>6</v>
      </c>
      <c r="I16" t="str">
        <f t="shared" si="3"/>
        <v>+/-</v>
      </c>
      <c r="J16" t="str">
        <f t="shared" si="4"/>
        <v>1.5</v>
      </c>
      <c r="K16" s="1">
        <f t="shared" si="5"/>
        <v>0.91185410334346506</v>
      </c>
      <c r="L16" s="1">
        <f t="shared" si="6"/>
        <v>-9.5</v>
      </c>
      <c r="M16" s="1">
        <f t="shared" si="7"/>
        <v>0.91992376598307335</v>
      </c>
      <c r="N16" s="1">
        <f t="shared" si="8"/>
        <v>-10.326942678611916</v>
      </c>
      <c r="O16" t="s">
        <v>59</v>
      </c>
    </row>
    <row r="17" spans="1:15" x14ac:dyDescent="0.35">
      <c r="A17" s="11">
        <v>7</v>
      </c>
      <c r="B17" s="10" t="s">
        <v>60</v>
      </c>
      <c r="C17" s="9">
        <v>49.6</v>
      </c>
      <c r="D17" s="8" t="s">
        <v>117</v>
      </c>
      <c r="E17" s="7" t="str">
        <f t="shared" si="0"/>
        <v>Significantly Different</v>
      </c>
      <c r="G17">
        <f t="shared" si="1"/>
        <v>49.6</v>
      </c>
      <c r="H17">
        <f t="shared" si="2"/>
        <v>6</v>
      </c>
      <c r="I17" t="str">
        <f t="shared" si="3"/>
        <v>+/-</v>
      </c>
      <c r="J17" t="str">
        <f t="shared" si="4"/>
        <v>1.3</v>
      </c>
      <c r="K17" s="1">
        <f t="shared" si="5"/>
        <v>0.79027355623100304</v>
      </c>
      <c r="L17" s="1">
        <f t="shared" si="6"/>
        <v>-8.8000000000000043</v>
      </c>
      <c r="M17" s="1">
        <f t="shared" si="7"/>
        <v>0.79957121203440151</v>
      </c>
      <c r="N17" s="1">
        <f t="shared" si="8"/>
        <v>-11.005898996300262</v>
      </c>
      <c r="O17" t="s">
        <v>53</v>
      </c>
    </row>
    <row r="18" spans="1:15" x14ac:dyDescent="0.35">
      <c r="A18" s="11">
        <v>8</v>
      </c>
      <c r="B18" s="10" t="s">
        <v>67</v>
      </c>
      <c r="C18" s="9">
        <v>49.4</v>
      </c>
      <c r="D18" s="8" t="s">
        <v>161</v>
      </c>
      <c r="E18" s="7" t="str">
        <f t="shared" si="0"/>
        <v>Significantly Different</v>
      </c>
      <c r="G18">
        <f t="shared" si="1"/>
        <v>49.4</v>
      </c>
      <c r="H18">
        <f t="shared" si="2"/>
        <v>6</v>
      </c>
      <c r="I18" t="str">
        <f t="shared" si="3"/>
        <v>+/-</v>
      </c>
      <c r="J18" t="str">
        <f t="shared" si="4"/>
        <v>2.8</v>
      </c>
      <c r="K18" s="1">
        <f t="shared" si="5"/>
        <v>1.7021276595744679</v>
      </c>
      <c r="L18" s="1">
        <f t="shared" si="6"/>
        <v>-8.6000000000000014</v>
      </c>
      <c r="M18" s="1">
        <f t="shared" si="7"/>
        <v>1.7064642975827597</v>
      </c>
      <c r="N18" s="1">
        <f t="shared" si="8"/>
        <v>-5.03966008089479</v>
      </c>
      <c r="O18" t="s">
        <v>48</v>
      </c>
    </row>
    <row r="19" spans="1:15" x14ac:dyDescent="0.35">
      <c r="A19" s="11">
        <v>9</v>
      </c>
      <c r="B19" s="10" t="s">
        <v>52</v>
      </c>
      <c r="C19" s="9">
        <v>47.3</v>
      </c>
      <c r="D19" s="8" t="s">
        <v>156</v>
      </c>
      <c r="E19" s="7" t="str">
        <f t="shared" si="0"/>
        <v>Significantly Different</v>
      </c>
      <c r="G19">
        <f t="shared" si="1"/>
        <v>47.3</v>
      </c>
      <c r="H19">
        <f t="shared" si="2"/>
        <v>6</v>
      </c>
      <c r="I19" t="str">
        <f t="shared" si="3"/>
        <v>+/-</v>
      </c>
      <c r="J19" t="str">
        <f t="shared" si="4"/>
        <v>3.2</v>
      </c>
      <c r="K19" s="1">
        <f t="shared" si="5"/>
        <v>1.9452887537993921</v>
      </c>
      <c r="L19" s="1">
        <f t="shared" si="6"/>
        <v>-6.5</v>
      </c>
      <c r="M19" s="1">
        <f t="shared" si="7"/>
        <v>1.9490844427819329</v>
      </c>
      <c r="N19" s="1">
        <f t="shared" si="8"/>
        <v>-3.334899123571339</v>
      </c>
      <c r="O19" t="s">
        <v>15</v>
      </c>
    </row>
    <row r="20" spans="1:15" x14ac:dyDescent="0.35">
      <c r="A20" s="11">
        <v>10</v>
      </c>
      <c r="B20" s="10" t="s">
        <v>44</v>
      </c>
      <c r="C20" s="9">
        <v>46.8</v>
      </c>
      <c r="D20" s="12" t="s">
        <v>151</v>
      </c>
      <c r="E20" s="7" t="str">
        <f t="shared" si="0"/>
        <v>Significantly Different</v>
      </c>
      <c r="G20">
        <f t="shared" si="1"/>
        <v>46.8</v>
      </c>
      <c r="H20">
        <f t="shared" si="2"/>
        <v>6</v>
      </c>
      <c r="I20" t="str">
        <f t="shared" si="3"/>
        <v>+/-</v>
      </c>
      <c r="J20" t="str">
        <f t="shared" si="4"/>
        <v>4.2</v>
      </c>
      <c r="K20" s="1">
        <f t="shared" si="5"/>
        <v>2.5531914893617023</v>
      </c>
      <c r="L20" s="1">
        <f t="shared" si="6"/>
        <v>-6</v>
      </c>
      <c r="M20" s="1">
        <f t="shared" si="7"/>
        <v>2.5560846251220228</v>
      </c>
      <c r="N20" s="1">
        <f t="shared" si="8"/>
        <v>-2.3473401236524283</v>
      </c>
      <c r="O20" t="s">
        <v>37</v>
      </c>
    </row>
    <row r="21" spans="1:15" x14ac:dyDescent="0.35">
      <c r="A21" s="11">
        <v>11</v>
      </c>
      <c r="B21" s="10" t="s">
        <v>65</v>
      </c>
      <c r="C21" s="9">
        <v>46.6</v>
      </c>
      <c r="D21" s="8" t="s">
        <v>147</v>
      </c>
      <c r="E21" s="7" t="str">
        <f t="shared" si="0"/>
        <v>Significantly Different</v>
      </c>
      <c r="G21">
        <f t="shared" si="1"/>
        <v>46.6</v>
      </c>
      <c r="H21">
        <f t="shared" si="2"/>
        <v>6</v>
      </c>
      <c r="I21" t="str">
        <f t="shared" si="3"/>
        <v>+/-</v>
      </c>
      <c r="J21" t="str">
        <f t="shared" si="4"/>
        <v>1.8</v>
      </c>
      <c r="K21" s="1">
        <f t="shared" si="5"/>
        <v>1.094224924012158</v>
      </c>
      <c r="L21" s="1">
        <f t="shared" si="6"/>
        <v>-5.8000000000000043</v>
      </c>
      <c r="M21" s="1">
        <f t="shared" si="7"/>
        <v>1.1009586794088044</v>
      </c>
      <c r="N21" s="1">
        <f t="shared" si="8"/>
        <v>-5.2681359514005583</v>
      </c>
      <c r="O21" t="s">
        <v>29</v>
      </c>
    </row>
    <row r="22" spans="1:15" x14ac:dyDescent="0.35">
      <c r="A22" s="11">
        <v>12</v>
      </c>
      <c r="B22" s="10" t="s">
        <v>63</v>
      </c>
      <c r="C22" s="9">
        <v>46.5</v>
      </c>
      <c r="D22" s="8" t="s">
        <v>147</v>
      </c>
      <c r="E22" s="7" t="str">
        <f t="shared" si="0"/>
        <v>Significantly Different</v>
      </c>
      <c r="G22">
        <f t="shared" si="1"/>
        <v>46.5</v>
      </c>
      <c r="H22">
        <f t="shared" si="2"/>
        <v>6</v>
      </c>
      <c r="I22" t="str">
        <f t="shared" si="3"/>
        <v>+/-</v>
      </c>
      <c r="J22" t="str">
        <f t="shared" si="4"/>
        <v>1.8</v>
      </c>
      <c r="K22" s="1">
        <f t="shared" si="5"/>
        <v>1.094224924012158</v>
      </c>
      <c r="L22" s="1">
        <f t="shared" si="6"/>
        <v>-5.7000000000000028</v>
      </c>
      <c r="M22" s="1">
        <f t="shared" si="7"/>
        <v>1.1009586794088044</v>
      </c>
      <c r="N22" s="1">
        <f t="shared" si="8"/>
        <v>-5.1773060212039956</v>
      </c>
      <c r="O22" t="s">
        <v>13</v>
      </c>
    </row>
    <row r="23" spans="1:15" x14ac:dyDescent="0.35">
      <c r="A23" s="11">
        <v>13</v>
      </c>
      <c r="B23" s="10" t="s">
        <v>24</v>
      </c>
      <c r="C23" s="9">
        <v>46.1</v>
      </c>
      <c r="D23" s="8" t="s">
        <v>99</v>
      </c>
      <c r="E23" s="7" t="str">
        <f t="shared" si="0"/>
        <v>Significantly Different</v>
      </c>
      <c r="G23">
        <f t="shared" si="1"/>
        <v>46.1</v>
      </c>
      <c r="H23">
        <f t="shared" si="2"/>
        <v>6</v>
      </c>
      <c r="I23" t="str">
        <f t="shared" si="3"/>
        <v>+/-</v>
      </c>
      <c r="J23" t="str">
        <f t="shared" si="4"/>
        <v>0.8</v>
      </c>
      <c r="K23" s="1">
        <f t="shared" si="5"/>
        <v>0.48632218844984804</v>
      </c>
      <c r="L23" s="1">
        <f t="shared" si="6"/>
        <v>-5.3000000000000043</v>
      </c>
      <c r="M23" s="1">
        <f t="shared" si="7"/>
        <v>0.50128943776506518</v>
      </c>
      <c r="N23" s="1">
        <f t="shared" si="8"/>
        <v>-10.572734234396352</v>
      </c>
      <c r="O23" t="s">
        <v>67</v>
      </c>
    </row>
    <row r="24" spans="1:15" x14ac:dyDescent="0.35">
      <c r="A24" s="11">
        <v>14</v>
      </c>
      <c r="B24" s="10" t="s">
        <v>26</v>
      </c>
      <c r="C24" s="9">
        <v>45.7</v>
      </c>
      <c r="D24" s="8" t="s">
        <v>126</v>
      </c>
      <c r="E24" s="7" t="str">
        <f t="shared" si="0"/>
        <v>Significantly Different</v>
      </c>
      <c r="G24">
        <f t="shared" si="1"/>
        <v>45.7</v>
      </c>
      <c r="H24">
        <f t="shared" si="2"/>
        <v>6</v>
      </c>
      <c r="I24" t="str">
        <f t="shared" si="3"/>
        <v>+/-</v>
      </c>
      <c r="J24" t="str">
        <f t="shared" si="4"/>
        <v>1.7</v>
      </c>
      <c r="K24" s="1">
        <f t="shared" si="5"/>
        <v>1.0334346504559271</v>
      </c>
      <c r="L24" s="1">
        <f t="shared" si="6"/>
        <v>-4.9000000000000057</v>
      </c>
      <c r="M24" s="1">
        <f t="shared" si="7"/>
        <v>1.0405618704330513</v>
      </c>
      <c r="N24" s="1">
        <f t="shared" si="8"/>
        <v>-4.7089943800850298</v>
      </c>
      <c r="O24" t="s">
        <v>50</v>
      </c>
    </row>
    <row r="25" spans="1:15" x14ac:dyDescent="0.35">
      <c r="A25" s="11">
        <v>15</v>
      </c>
      <c r="B25" s="10" t="s">
        <v>14</v>
      </c>
      <c r="C25" s="9">
        <v>45.1</v>
      </c>
      <c r="D25" s="8" t="s">
        <v>118</v>
      </c>
      <c r="E25" s="7" t="str">
        <f t="shared" si="0"/>
        <v>Significantly Different</v>
      </c>
      <c r="G25">
        <f t="shared" si="1"/>
        <v>45.1</v>
      </c>
      <c r="H25">
        <f t="shared" si="2"/>
        <v>6</v>
      </c>
      <c r="I25" t="str">
        <f t="shared" si="3"/>
        <v>+/-</v>
      </c>
      <c r="J25" t="str">
        <f t="shared" si="4"/>
        <v>1.2</v>
      </c>
      <c r="K25" s="1">
        <f t="shared" si="5"/>
        <v>0.72948328267477203</v>
      </c>
      <c r="L25" s="1">
        <f t="shared" si="6"/>
        <v>-4.3000000000000043</v>
      </c>
      <c r="M25" s="1">
        <f t="shared" si="7"/>
        <v>0.73954559638884132</v>
      </c>
      <c r="N25" s="1">
        <f t="shared" si="8"/>
        <v>-5.8143811835222294</v>
      </c>
      <c r="O25" t="s">
        <v>66</v>
      </c>
    </row>
    <row r="26" spans="1:15" x14ac:dyDescent="0.35">
      <c r="A26" s="11">
        <v>16</v>
      </c>
      <c r="B26" s="10" t="s">
        <v>55</v>
      </c>
      <c r="C26" s="9">
        <v>44.6</v>
      </c>
      <c r="D26" s="8" t="s">
        <v>189</v>
      </c>
      <c r="E26" s="7" t="str">
        <f t="shared" si="0"/>
        <v>Significantly Different</v>
      </c>
      <c r="G26">
        <f t="shared" si="1"/>
        <v>44.6</v>
      </c>
      <c r="H26">
        <f t="shared" si="2"/>
        <v>6</v>
      </c>
      <c r="I26" t="str">
        <f t="shared" si="3"/>
        <v>+/-</v>
      </c>
      <c r="J26" t="str">
        <f t="shared" si="4"/>
        <v>3.7</v>
      </c>
      <c r="K26" s="1">
        <f t="shared" si="5"/>
        <v>2.2492401215805473</v>
      </c>
      <c r="L26" s="1">
        <f t="shared" si="6"/>
        <v>-3.8000000000000043</v>
      </c>
      <c r="M26" s="1">
        <f t="shared" si="7"/>
        <v>2.252523685550019</v>
      </c>
      <c r="N26" s="1">
        <f t="shared" si="8"/>
        <v>-1.6869966892588408</v>
      </c>
      <c r="O26" t="s">
        <v>65</v>
      </c>
    </row>
    <row r="27" spans="1:15" x14ac:dyDescent="0.35">
      <c r="A27" s="11">
        <v>17</v>
      </c>
      <c r="B27" s="10" t="s">
        <v>42</v>
      </c>
      <c r="C27" s="9">
        <v>44.5</v>
      </c>
      <c r="D27" s="8" t="s">
        <v>117</v>
      </c>
      <c r="E27" s="7" t="str">
        <f t="shared" si="0"/>
        <v>Significantly Different</v>
      </c>
      <c r="G27">
        <f t="shared" si="1"/>
        <v>44.5</v>
      </c>
      <c r="H27">
        <f t="shared" si="2"/>
        <v>6</v>
      </c>
      <c r="I27" t="str">
        <f t="shared" si="3"/>
        <v>+/-</v>
      </c>
      <c r="J27" t="str">
        <f t="shared" si="4"/>
        <v>1.3</v>
      </c>
      <c r="K27" s="1">
        <f t="shared" si="5"/>
        <v>0.79027355623100304</v>
      </c>
      <c r="L27" s="1">
        <f t="shared" si="6"/>
        <v>-3.7000000000000028</v>
      </c>
      <c r="M27" s="1">
        <f t="shared" si="7"/>
        <v>0.79957121203440151</v>
      </c>
      <c r="N27" s="1">
        <f t="shared" si="8"/>
        <v>-4.627480259808066</v>
      </c>
      <c r="O27" t="s">
        <v>63</v>
      </c>
    </row>
    <row r="28" spans="1:15" x14ac:dyDescent="0.35">
      <c r="A28" s="11">
        <v>18</v>
      </c>
      <c r="B28" s="10" t="s">
        <v>22</v>
      </c>
      <c r="C28" s="9">
        <v>44.3</v>
      </c>
      <c r="D28" s="8" t="s">
        <v>118</v>
      </c>
      <c r="E28" s="7" t="str">
        <f t="shared" si="0"/>
        <v>Significantly Different</v>
      </c>
      <c r="G28">
        <f t="shared" si="1"/>
        <v>44.3</v>
      </c>
      <c r="H28">
        <f t="shared" si="2"/>
        <v>6</v>
      </c>
      <c r="I28" t="str">
        <f t="shared" si="3"/>
        <v>+/-</v>
      </c>
      <c r="J28" t="str">
        <f t="shared" si="4"/>
        <v>1.2</v>
      </c>
      <c r="K28" s="1">
        <f t="shared" si="5"/>
        <v>0.72948328267477203</v>
      </c>
      <c r="L28" s="1">
        <f t="shared" si="6"/>
        <v>-3.5</v>
      </c>
      <c r="M28" s="1">
        <f t="shared" si="7"/>
        <v>0.73954559638884132</v>
      </c>
      <c r="N28" s="1">
        <f t="shared" si="8"/>
        <v>-4.7326358470529728</v>
      </c>
      <c r="O28" t="s">
        <v>64</v>
      </c>
    </row>
    <row r="29" spans="1:15" x14ac:dyDescent="0.35">
      <c r="A29" s="11">
        <v>19</v>
      </c>
      <c r="B29" s="10" t="s">
        <v>53</v>
      </c>
      <c r="C29" s="9">
        <v>43.7</v>
      </c>
      <c r="D29" s="8" t="s">
        <v>120</v>
      </c>
      <c r="E29" s="7" t="str">
        <f t="shared" si="0"/>
        <v>Significantly Different</v>
      </c>
      <c r="G29">
        <f t="shared" si="1"/>
        <v>43.7</v>
      </c>
      <c r="H29">
        <f t="shared" si="2"/>
        <v>6</v>
      </c>
      <c r="I29" t="str">
        <f t="shared" si="3"/>
        <v>+/-</v>
      </c>
      <c r="J29" t="str">
        <f t="shared" si="4"/>
        <v>2.0</v>
      </c>
      <c r="K29" s="1">
        <f t="shared" si="5"/>
        <v>1.21580547112462</v>
      </c>
      <c r="L29" s="1">
        <f t="shared" si="6"/>
        <v>-2.9000000000000057</v>
      </c>
      <c r="M29" s="1">
        <f t="shared" si="7"/>
        <v>1.2218693764280717</v>
      </c>
      <c r="N29" s="1">
        <f t="shared" si="8"/>
        <v>-2.3734124579483815</v>
      </c>
      <c r="O29" t="s">
        <v>39</v>
      </c>
    </row>
    <row r="30" spans="1:15" x14ac:dyDescent="0.35">
      <c r="A30" s="11">
        <v>19</v>
      </c>
      <c r="B30" s="10" t="s">
        <v>48</v>
      </c>
      <c r="C30" s="9">
        <v>43.7</v>
      </c>
      <c r="D30" s="8" t="s">
        <v>124</v>
      </c>
      <c r="E30" s="7" t="str">
        <f t="shared" si="0"/>
        <v>Not Significantly Different</v>
      </c>
      <c r="G30">
        <f t="shared" si="1"/>
        <v>43.7</v>
      </c>
      <c r="H30">
        <f t="shared" si="2"/>
        <v>6</v>
      </c>
      <c r="I30" t="str">
        <f t="shared" si="3"/>
        <v>+/-</v>
      </c>
      <c r="J30" t="str">
        <f t="shared" si="4"/>
        <v>4.1</v>
      </c>
      <c r="K30" s="1">
        <f t="shared" si="5"/>
        <v>2.4924012158054709</v>
      </c>
      <c r="L30" s="1">
        <f t="shared" si="6"/>
        <v>-2.9000000000000057</v>
      </c>
      <c r="M30" s="1">
        <f t="shared" si="7"/>
        <v>2.4953648330424061</v>
      </c>
      <c r="N30" s="1">
        <f t="shared" si="8"/>
        <v>-1.1621547124491047</v>
      </c>
      <c r="O30" t="s">
        <v>62</v>
      </c>
    </row>
    <row r="31" spans="1:15" x14ac:dyDescent="0.35">
      <c r="A31" s="11">
        <v>21</v>
      </c>
      <c r="B31" s="10" t="s">
        <v>25</v>
      </c>
      <c r="C31" s="9">
        <v>42.8</v>
      </c>
      <c r="D31" s="8" t="s">
        <v>159</v>
      </c>
      <c r="E31" s="7" t="str">
        <f t="shared" si="0"/>
        <v>Not Significantly Different</v>
      </c>
      <c r="G31">
        <f t="shared" si="1"/>
        <v>42.8</v>
      </c>
      <c r="H31">
        <f t="shared" si="2"/>
        <v>6</v>
      </c>
      <c r="I31" t="str">
        <f t="shared" si="3"/>
        <v>+/-</v>
      </c>
      <c r="J31" t="str">
        <f t="shared" si="4"/>
        <v>4.7</v>
      </c>
      <c r="K31" s="1">
        <f t="shared" si="5"/>
        <v>2.8571428571428572</v>
      </c>
      <c r="L31" s="1">
        <f t="shared" si="6"/>
        <v>-2</v>
      </c>
      <c r="M31" s="1">
        <f t="shared" si="7"/>
        <v>2.8597285073164924</v>
      </c>
      <c r="N31" s="1">
        <f t="shared" si="8"/>
        <v>-0.69936708847818452</v>
      </c>
      <c r="O31" t="s">
        <v>26</v>
      </c>
    </row>
    <row r="32" spans="1:15" x14ac:dyDescent="0.35">
      <c r="A32" s="11">
        <v>21</v>
      </c>
      <c r="B32" s="10" t="s">
        <v>19</v>
      </c>
      <c r="C32" s="9">
        <v>42.8</v>
      </c>
      <c r="D32" s="8" t="s">
        <v>118</v>
      </c>
      <c r="E32" s="7" t="str">
        <f t="shared" si="0"/>
        <v>Significantly Different</v>
      </c>
      <c r="G32">
        <f t="shared" si="1"/>
        <v>42.8</v>
      </c>
      <c r="H32">
        <f t="shared" si="2"/>
        <v>6</v>
      </c>
      <c r="I32" t="str">
        <f t="shared" si="3"/>
        <v>+/-</v>
      </c>
      <c r="J32" t="str">
        <f t="shared" si="4"/>
        <v>1.2</v>
      </c>
      <c r="K32" s="1">
        <f t="shared" si="5"/>
        <v>0.72948328267477203</v>
      </c>
      <c r="L32" s="1">
        <f t="shared" si="6"/>
        <v>-2</v>
      </c>
      <c r="M32" s="1">
        <f t="shared" si="7"/>
        <v>0.73954559638884132</v>
      </c>
      <c r="N32" s="1">
        <f t="shared" si="8"/>
        <v>-2.7043633411731274</v>
      </c>
      <c r="O32" t="s">
        <v>56</v>
      </c>
    </row>
    <row r="33" spans="1:15" x14ac:dyDescent="0.35">
      <c r="A33" s="11">
        <v>23</v>
      </c>
      <c r="B33" s="10" t="s">
        <v>43</v>
      </c>
      <c r="C33" s="9">
        <v>42.5</v>
      </c>
      <c r="D33" s="8" t="s">
        <v>117</v>
      </c>
      <c r="E33" s="7" t="str">
        <f t="shared" si="0"/>
        <v>Significantly Different</v>
      </c>
      <c r="G33">
        <f t="shared" si="1"/>
        <v>42.5</v>
      </c>
      <c r="H33">
        <f t="shared" si="2"/>
        <v>6</v>
      </c>
      <c r="I33" t="str">
        <f t="shared" si="3"/>
        <v>+/-</v>
      </c>
      <c r="J33" t="str">
        <f t="shared" si="4"/>
        <v>1.3</v>
      </c>
      <c r="K33" s="1">
        <f t="shared" si="5"/>
        <v>0.79027355623100304</v>
      </c>
      <c r="L33" s="1">
        <f t="shared" si="6"/>
        <v>-1.7000000000000028</v>
      </c>
      <c r="M33" s="1">
        <f t="shared" si="7"/>
        <v>0.79957121203440151</v>
      </c>
      <c r="N33" s="1">
        <f t="shared" si="8"/>
        <v>-2.1261395788307351</v>
      </c>
      <c r="O33" t="s">
        <v>61</v>
      </c>
    </row>
    <row r="34" spans="1:15" x14ac:dyDescent="0.35">
      <c r="A34" s="11">
        <v>24</v>
      </c>
      <c r="B34" s="10" t="s">
        <v>40</v>
      </c>
      <c r="C34" s="9">
        <v>42.1</v>
      </c>
      <c r="D34" s="8" t="s">
        <v>147</v>
      </c>
      <c r="E34" s="7" t="str">
        <f t="shared" si="0"/>
        <v>Not Significantly Different</v>
      </c>
      <c r="G34">
        <f t="shared" si="1"/>
        <v>42.1</v>
      </c>
      <c r="H34">
        <f t="shared" si="2"/>
        <v>6</v>
      </c>
      <c r="I34" t="str">
        <f t="shared" si="3"/>
        <v>+/-</v>
      </c>
      <c r="J34" t="str">
        <f t="shared" si="4"/>
        <v>1.8</v>
      </c>
      <c r="K34" s="1">
        <f t="shared" si="5"/>
        <v>1.094224924012158</v>
      </c>
      <c r="L34" s="1">
        <f t="shared" si="6"/>
        <v>-1.3000000000000043</v>
      </c>
      <c r="M34" s="1">
        <f t="shared" si="7"/>
        <v>1.1009586794088044</v>
      </c>
      <c r="N34" s="1">
        <f t="shared" si="8"/>
        <v>-1.1807890925553006</v>
      </c>
      <c r="O34" t="s">
        <v>60</v>
      </c>
    </row>
    <row r="35" spans="1:15" x14ac:dyDescent="0.35">
      <c r="A35" s="11">
        <v>25</v>
      </c>
      <c r="B35" s="10" t="s">
        <v>28</v>
      </c>
      <c r="C35" s="9">
        <v>42</v>
      </c>
      <c r="D35" s="8" t="s">
        <v>120</v>
      </c>
      <c r="E35" s="7" t="str">
        <f t="shared" si="0"/>
        <v>Not Significantly Different</v>
      </c>
      <c r="G35">
        <f t="shared" si="1"/>
        <v>42</v>
      </c>
      <c r="H35">
        <f t="shared" si="2"/>
        <v>6</v>
      </c>
      <c r="I35" t="str">
        <f t="shared" si="3"/>
        <v>+/-</v>
      </c>
      <c r="J35" t="str">
        <f t="shared" si="4"/>
        <v>2.0</v>
      </c>
      <c r="K35" s="1">
        <f t="shared" si="5"/>
        <v>1.21580547112462</v>
      </c>
      <c r="L35" s="1">
        <f t="shared" si="6"/>
        <v>-1.2000000000000028</v>
      </c>
      <c r="M35" s="1">
        <f t="shared" si="7"/>
        <v>1.2218693764280717</v>
      </c>
      <c r="N35" s="1">
        <f t="shared" si="8"/>
        <v>-0.9821017067372616</v>
      </c>
      <c r="O35" t="s">
        <v>35</v>
      </c>
    </row>
    <row r="36" spans="1:15" x14ac:dyDescent="0.35">
      <c r="A36" s="11">
        <v>26</v>
      </c>
      <c r="B36" s="10" t="s">
        <v>50</v>
      </c>
      <c r="C36" s="9">
        <v>41.8</v>
      </c>
      <c r="D36" s="8" t="s">
        <v>107</v>
      </c>
      <c r="E36" s="7" t="str">
        <f t="shared" si="0"/>
        <v>Not Significantly Different</v>
      </c>
      <c r="G36">
        <f t="shared" si="1"/>
        <v>41.8</v>
      </c>
      <c r="H36">
        <f t="shared" si="2"/>
        <v>6</v>
      </c>
      <c r="I36" t="str">
        <f t="shared" si="3"/>
        <v>+/-</v>
      </c>
      <c r="J36" t="str">
        <f t="shared" si="4"/>
        <v>1.0</v>
      </c>
      <c r="K36" s="1">
        <f t="shared" si="5"/>
        <v>0.60790273556231</v>
      </c>
      <c r="L36" s="1">
        <f t="shared" si="6"/>
        <v>-1</v>
      </c>
      <c r="M36" s="1">
        <f t="shared" si="7"/>
        <v>0.61994158219973061</v>
      </c>
      <c r="N36" s="1">
        <f t="shared" si="8"/>
        <v>-1.6130552115115637</v>
      </c>
      <c r="O36" t="s">
        <v>57</v>
      </c>
    </row>
    <row r="37" spans="1:15" x14ac:dyDescent="0.35">
      <c r="A37" s="11">
        <v>27</v>
      </c>
      <c r="B37" s="10" t="s">
        <v>36</v>
      </c>
      <c r="C37" s="9">
        <v>41.6</v>
      </c>
      <c r="D37" s="8" t="s">
        <v>128</v>
      </c>
      <c r="E37" s="7" t="str">
        <f t="shared" si="0"/>
        <v>Not Significantly Different</v>
      </c>
      <c r="G37">
        <f t="shared" si="1"/>
        <v>41.6</v>
      </c>
      <c r="H37">
        <f t="shared" si="2"/>
        <v>6</v>
      </c>
      <c r="I37" t="str">
        <f t="shared" si="3"/>
        <v>+/-</v>
      </c>
      <c r="J37" t="str">
        <f t="shared" si="4"/>
        <v>3.4</v>
      </c>
      <c r="K37" s="1">
        <f t="shared" si="5"/>
        <v>2.0668693009118542</v>
      </c>
      <c r="L37" s="1">
        <f t="shared" si="6"/>
        <v>-0.80000000000000426</v>
      </c>
      <c r="M37" s="1">
        <f t="shared" si="7"/>
        <v>2.0704421113588332</v>
      </c>
      <c r="N37" s="1">
        <f t="shared" si="8"/>
        <v>-0.38639090444067692</v>
      </c>
      <c r="O37" t="s">
        <v>55</v>
      </c>
    </row>
    <row r="38" spans="1:15" x14ac:dyDescent="0.35">
      <c r="A38" s="11">
        <v>28</v>
      </c>
      <c r="B38" s="10" t="s">
        <v>56</v>
      </c>
      <c r="C38" s="9">
        <v>41.3</v>
      </c>
      <c r="D38" s="8" t="s">
        <v>122</v>
      </c>
      <c r="E38" s="7" t="str">
        <f t="shared" si="0"/>
        <v>Not Significantly Different</v>
      </c>
      <c r="G38">
        <f t="shared" si="1"/>
        <v>41.3</v>
      </c>
      <c r="H38">
        <f t="shared" si="2"/>
        <v>6</v>
      </c>
      <c r="I38" t="str">
        <f t="shared" si="3"/>
        <v>+/-</v>
      </c>
      <c r="J38" t="str">
        <f t="shared" si="4"/>
        <v>1.5</v>
      </c>
      <c r="K38" s="1">
        <f t="shared" si="5"/>
        <v>0.91185410334346506</v>
      </c>
      <c r="L38" s="1">
        <f t="shared" si="6"/>
        <v>-0.5</v>
      </c>
      <c r="M38" s="1">
        <f t="shared" si="7"/>
        <v>0.91992376598307335</v>
      </c>
      <c r="N38" s="1">
        <f t="shared" si="8"/>
        <v>-0.54352329887431128</v>
      </c>
      <c r="O38" t="s">
        <v>54</v>
      </c>
    </row>
    <row r="39" spans="1:15" x14ac:dyDescent="0.35">
      <c r="A39" s="11">
        <v>29</v>
      </c>
      <c r="B39" s="10" t="s">
        <v>57</v>
      </c>
      <c r="C39" s="9">
        <v>41</v>
      </c>
      <c r="D39" s="8" t="s">
        <v>121</v>
      </c>
      <c r="E39" s="7" t="str">
        <f t="shared" si="0"/>
        <v>Not Significantly Different</v>
      </c>
      <c r="G39">
        <f t="shared" si="1"/>
        <v>41</v>
      </c>
      <c r="H39">
        <f t="shared" si="2"/>
        <v>6</v>
      </c>
      <c r="I39" t="str">
        <f t="shared" si="3"/>
        <v>+/-</v>
      </c>
      <c r="J39" t="str">
        <f t="shared" si="4"/>
        <v>1.4</v>
      </c>
      <c r="K39" s="1">
        <f t="shared" si="5"/>
        <v>0.85106382978723394</v>
      </c>
      <c r="L39" s="1">
        <f t="shared" si="6"/>
        <v>-0.20000000000000284</v>
      </c>
      <c r="M39" s="1">
        <f t="shared" si="7"/>
        <v>0.8597042932359239</v>
      </c>
      <c r="N39" s="1">
        <f t="shared" si="8"/>
        <v>-0.23263813101037747</v>
      </c>
      <c r="O39" t="s">
        <v>28</v>
      </c>
    </row>
    <row r="40" spans="1:15" x14ac:dyDescent="0.35">
      <c r="A40" s="11">
        <v>30</v>
      </c>
      <c r="B40" s="10" t="s">
        <v>66</v>
      </c>
      <c r="C40" s="9">
        <v>40.9</v>
      </c>
      <c r="D40" s="8" t="s">
        <v>110</v>
      </c>
      <c r="E40" s="7" t="str">
        <f t="shared" si="0"/>
        <v>Not Significantly Different</v>
      </c>
      <c r="G40">
        <f t="shared" si="1"/>
        <v>40.9</v>
      </c>
      <c r="H40">
        <f t="shared" si="2"/>
        <v>6</v>
      </c>
      <c r="I40" t="str">
        <f t="shared" si="3"/>
        <v>+/-</v>
      </c>
      <c r="J40" t="str">
        <f t="shared" si="4"/>
        <v>1.1</v>
      </c>
      <c r="K40" s="1">
        <f t="shared" si="5"/>
        <v>0.66869300911854113</v>
      </c>
      <c r="L40" s="1">
        <f t="shared" si="6"/>
        <v>-0.10000000000000142</v>
      </c>
      <c r="M40" s="1">
        <f t="shared" si="7"/>
        <v>0.67965592021270205</v>
      </c>
      <c r="N40" s="1">
        <f t="shared" si="8"/>
        <v>-0.14713327291948824</v>
      </c>
      <c r="O40" t="s">
        <v>52</v>
      </c>
    </row>
    <row r="41" spans="1:15" x14ac:dyDescent="0.35">
      <c r="A41" s="11">
        <v>31</v>
      </c>
      <c r="B41" s="10" t="s">
        <v>13</v>
      </c>
      <c r="C41" s="9">
        <v>40.700000000000003</v>
      </c>
      <c r="D41" s="8" t="s">
        <v>156</v>
      </c>
      <c r="E41" s="7" t="str">
        <f t="shared" si="0"/>
        <v>Not Significantly Different</v>
      </c>
      <c r="G41">
        <f t="shared" si="1"/>
        <v>40.700000000000003</v>
      </c>
      <c r="H41">
        <f t="shared" si="2"/>
        <v>6</v>
      </c>
      <c r="I41" t="str">
        <f t="shared" si="3"/>
        <v>+/-</v>
      </c>
      <c r="J41" t="str">
        <f t="shared" si="4"/>
        <v>3.2</v>
      </c>
      <c r="K41" s="1">
        <f t="shared" si="5"/>
        <v>1.9452887537993921</v>
      </c>
      <c r="L41" s="1">
        <f t="shared" si="6"/>
        <v>9.9999999999994316E-2</v>
      </c>
      <c r="M41" s="1">
        <f t="shared" si="7"/>
        <v>1.9490844427819329</v>
      </c>
      <c r="N41" s="1">
        <f t="shared" si="8"/>
        <v>5.1306140362633069E-2</v>
      </c>
      <c r="O41" t="s">
        <v>31</v>
      </c>
    </row>
    <row r="42" spans="1:15" x14ac:dyDescent="0.35">
      <c r="A42" s="11">
        <v>32</v>
      </c>
      <c r="B42" s="10" t="s">
        <v>15</v>
      </c>
      <c r="C42" s="9">
        <v>40.299999999999997</v>
      </c>
      <c r="D42" s="8" t="s">
        <v>321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40.299999999999997</v>
      </c>
      <c r="H42">
        <f t="shared" ref="H42:H62" si="11">LEN(TRIM(D42))</f>
        <v>6</v>
      </c>
      <c r="I42" t="str">
        <f t="shared" ref="I42:I73" si="12">IF(H42&gt;=3,MID(TRIM(D42),1,3),"NO")</f>
        <v>+/-</v>
      </c>
      <c r="J42" t="str">
        <f t="shared" ref="J42:J73" si="13">IF(TRIM(I42)="+/-",MID(TRIM(D42),4,H42-3),D42)</f>
        <v>5.6</v>
      </c>
      <c r="K42" s="1">
        <f t="shared" ref="K42:K73" si="14">IF(TRIM(J42)="*****",0,IF(ISERROR(VALUE(J42)),"NA",VALUE(J42/$I$4)))</f>
        <v>3.4042553191489358</v>
      </c>
      <c r="L42" s="1">
        <f t="shared" ref="L42:L62" si="15">IF(AND(ISNUMBER(G42),ISNUMBER($I$6)),$I$6-G42,"N/A")</f>
        <v>0.5</v>
      </c>
      <c r="M42" s="1">
        <f t="shared" ref="M42:M62" si="16">IF(AND(ISNUMBER(K42),ISNUMBER($I$7)),SQRT(K42^2+($I$7)^2),"N/A")</f>
        <v>3.4064257084794889</v>
      </c>
      <c r="N42" s="1">
        <f t="shared" ref="N42:N73" si="17">IF(AND(ISNUMBER(L42),ISNUMBER(M42),M42&lt;&gt;0),L42/M42,"NA")</f>
        <v>0.14678141923229635</v>
      </c>
      <c r="O42" t="s">
        <v>21</v>
      </c>
    </row>
    <row r="43" spans="1:15" x14ac:dyDescent="0.35">
      <c r="A43" s="11">
        <v>33</v>
      </c>
      <c r="B43" s="10" t="s">
        <v>31</v>
      </c>
      <c r="C43" s="9">
        <v>40</v>
      </c>
      <c r="D43" s="8" t="s">
        <v>121</v>
      </c>
      <c r="E43" s="7" t="str">
        <f t="shared" si="9"/>
        <v>Not Significantly Different</v>
      </c>
      <c r="G43">
        <f t="shared" si="10"/>
        <v>40</v>
      </c>
      <c r="H43">
        <f t="shared" si="11"/>
        <v>6</v>
      </c>
      <c r="I43" t="str">
        <f t="shared" si="12"/>
        <v>+/-</v>
      </c>
      <c r="J43" t="str">
        <f t="shared" si="13"/>
        <v>1.4</v>
      </c>
      <c r="K43" s="1">
        <f t="shared" si="14"/>
        <v>0.85106382978723394</v>
      </c>
      <c r="L43" s="1">
        <f t="shared" si="15"/>
        <v>0.79999999999999716</v>
      </c>
      <c r="M43" s="1">
        <f t="shared" si="16"/>
        <v>0.8597042932359239</v>
      </c>
      <c r="N43" s="1">
        <f t="shared" si="17"/>
        <v>0.93055252404149336</v>
      </c>
      <c r="O43" t="s">
        <v>33</v>
      </c>
    </row>
    <row r="44" spans="1:15" x14ac:dyDescent="0.35">
      <c r="A44" s="11">
        <v>34</v>
      </c>
      <c r="B44" s="10" t="s">
        <v>45</v>
      </c>
      <c r="C44" s="9">
        <v>39.700000000000003</v>
      </c>
      <c r="D44" s="8" t="s">
        <v>107</v>
      </c>
      <c r="E44" s="7" t="str">
        <f t="shared" si="9"/>
        <v>Significantly Different</v>
      </c>
      <c r="G44">
        <f t="shared" si="10"/>
        <v>39.700000000000003</v>
      </c>
      <c r="H44">
        <f t="shared" si="11"/>
        <v>6</v>
      </c>
      <c r="I44" t="str">
        <f t="shared" si="12"/>
        <v>+/-</v>
      </c>
      <c r="J44" t="str">
        <f t="shared" si="13"/>
        <v>1.0</v>
      </c>
      <c r="K44" s="1">
        <f t="shared" si="14"/>
        <v>0.60790273556231</v>
      </c>
      <c r="L44" s="1">
        <f t="shared" si="15"/>
        <v>1.0999999999999943</v>
      </c>
      <c r="M44" s="1">
        <f t="shared" si="16"/>
        <v>0.61994158219973061</v>
      </c>
      <c r="N44" s="1">
        <f t="shared" si="17"/>
        <v>1.7743607326627111</v>
      </c>
      <c r="O44" t="s">
        <v>49</v>
      </c>
    </row>
    <row r="45" spans="1:15" x14ac:dyDescent="0.35">
      <c r="A45" s="11">
        <v>35</v>
      </c>
      <c r="B45" s="10" t="s">
        <v>18</v>
      </c>
      <c r="C45" s="9">
        <v>39.6</v>
      </c>
      <c r="D45" s="8" t="s">
        <v>20</v>
      </c>
      <c r="E45" s="7" t="str">
        <f t="shared" si="9"/>
        <v>Significantly Different</v>
      </c>
      <c r="G45">
        <f t="shared" si="10"/>
        <v>39.6</v>
      </c>
      <c r="H45">
        <f t="shared" si="11"/>
        <v>6</v>
      </c>
      <c r="I45" t="str">
        <f t="shared" si="12"/>
        <v>+/-</v>
      </c>
      <c r="J45" t="str">
        <f t="shared" si="13"/>
        <v>0.7</v>
      </c>
      <c r="K45" s="1">
        <f t="shared" si="14"/>
        <v>0.42553191489361697</v>
      </c>
      <c r="L45" s="1">
        <f t="shared" si="15"/>
        <v>1.1999999999999957</v>
      </c>
      <c r="M45" s="1">
        <f t="shared" si="16"/>
        <v>0.44255987168878524</v>
      </c>
      <c r="N45" s="1">
        <f t="shared" si="17"/>
        <v>2.7114975323471122</v>
      </c>
      <c r="O45" t="s">
        <v>46</v>
      </c>
    </row>
    <row r="46" spans="1:15" x14ac:dyDescent="0.35">
      <c r="A46" s="11">
        <v>36</v>
      </c>
      <c r="B46" s="10" t="s">
        <v>38</v>
      </c>
      <c r="C46" s="9">
        <v>39.4</v>
      </c>
      <c r="D46" s="8" t="s">
        <v>99</v>
      </c>
      <c r="E46" s="7" t="str">
        <f t="shared" si="9"/>
        <v>Significantly Different</v>
      </c>
      <c r="G46">
        <f t="shared" si="10"/>
        <v>39.4</v>
      </c>
      <c r="H46">
        <f t="shared" si="11"/>
        <v>6</v>
      </c>
      <c r="I46" t="str">
        <f t="shared" si="12"/>
        <v>+/-</v>
      </c>
      <c r="J46" t="str">
        <f t="shared" si="13"/>
        <v>0.8</v>
      </c>
      <c r="K46" s="1">
        <f t="shared" si="14"/>
        <v>0.48632218844984804</v>
      </c>
      <c r="L46" s="1">
        <f t="shared" si="15"/>
        <v>1.3999999999999986</v>
      </c>
      <c r="M46" s="1">
        <f t="shared" si="16"/>
        <v>0.50128943776506518</v>
      </c>
      <c r="N46" s="1">
        <f t="shared" si="17"/>
        <v>2.7927977222933711</v>
      </c>
      <c r="O46" t="s">
        <v>45</v>
      </c>
    </row>
    <row r="47" spans="1:15" x14ac:dyDescent="0.35">
      <c r="A47" s="11">
        <v>37</v>
      </c>
      <c r="B47" s="10" t="s">
        <v>37</v>
      </c>
      <c r="C47" s="9">
        <v>39.200000000000003</v>
      </c>
      <c r="D47" s="8" t="s">
        <v>106</v>
      </c>
      <c r="E47" s="7" t="str">
        <f t="shared" si="9"/>
        <v>Significantly Different</v>
      </c>
      <c r="G47">
        <f t="shared" si="10"/>
        <v>39.200000000000003</v>
      </c>
      <c r="H47">
        <f t="shared" si="11"/>
        <v>6</v>
      </c>
      <c r="I47" t="str">
        <f t="shared" si="12"/>
        <v>+/-</v>
      </c>
      <c r="J47" t="str">
        <f t="shared" si="13"/>
        <v>0.9</v>
      </c>
      <c r="K47" s="1">
        <f t="shared" si="14"/>
        <v>0.54711246200607899</v>
      </c>
      <c r="L47" s="1">
        <f t="shared" si="15"/>
        <v>1.5999999999999943</v>
      </c>
      <c r="M47" s="1">
        <f t="shared" si="16"/>
        <v>0.5604586296226679</v>
      </c>
      <c r="N47" s="1">
        <f t="shared" si="17"/>
        <v>2.8548048248935052</v>
      </c>
      <c r="O47" t="s">
        <v>43</v>
      </c>
    </row>
    <row r="48" spans="1:15" x14ac:dyDescent="0.35">
      <c r="A48" s="11">
        <v>38</v>
      </c>
      <c r="B48" s="10" t="s">
        <v>29</v>
      </c>
      <c r="C48" s="9">
        <v>38.799999999999997</v>
      </c>
      <c r="D48" s="8" t="s">
        <v>117</v>
      </c>
      <c r="E48" s="7" t="str">
        <f t="shared" si="9"/>
        <v>Significantly Different</v>
      </c>
      <c r="G48">
        <f t="shared" si="10"/>
        <v>38.799999999999997</v>
      </c>
      <c r="H48">
        <f t="shared" si="11"/>
        <v>6</v>
      </c>
      <c r="I48" t="str">
        <f t="shared" si="12"/>
        <v>+/-</v>
      </c>
      <c r="J48" t="str">
        <f t="shared" si="13"/>
        <v>1.3</v>
      </c>
      <c r="K48" s="1">
        <f t="shared" si="14"/>
        <v>0.79027355623100304</v>
      </c>
      <c r="L48" s="1">
        <f t="shared" si="15"/>
        <v>2</v>
      </c>
      <c r="M48" s="1">
        <f t="shared" si="16"/>
        <v>0.79957121203440151</v>
      </c>
      <c r="N48" s="1">
        <f t="shared" si="17"/>
        <v>2.5013406809773313</v>
      </c>
      <c r="O48" t="s">
        <v>40</v>
      </c>
    </row>
    <row r="49" spans="1:15" x14ac:dyDescent="0.35">
      <c r="A49" s="11">
        <v>39</v>
      </c>
      <c r="B49" s="10" t="s">
        <v>49</v>
      </c>
      <c r="C49" s="9">
        <v>38.299999999999997</v>
      </c>
      <c r="D49" s="8" t="s">
        <v>118</v>
      </c>
      <c r="E49" s="7" t="str">
        <f t="shared" si="9"/>
        <v>Significantly Different</v>
      </c>
      <c r="G49">
        <f t="shared" si="10"/>
        <v>38.299999999999997</v>
      </c>
      <c r="H49">
        <f t="shared" si="11"/>
        <v>6</v>
      </c>
      <c r="I49" t="str">
        <f t="shared" si="12"/>
        <v>+/-</v>
      </c>
      <c r="J49" t="str">
        <f t="shared" si="13"/>
        <v>1.2</v>
      </c>
      <c r="K49" s="1">
        <f t="shared" si="14"/>
        <v>0.72948328267477203</v>
      </c>
      <c r="L49" s="1">
        <f t="shared" si="15"/>
        <v>2.5</v>
      </c>
      <c r="M49" s="1">
        <f t="shared" si="16"/>
        <v>0.73954559638884132</v>
      </c>
      <c r="N49" s="1">
        <f t="shared" si="17"/>
        <v>3.3804541764664093</v>
      </c>
      <c r="O49" t="s">
        <v>38</v>
      </c>
    </row>
    <row r="50" spans="1:15" x14ac:dyDescent="0.35">
      <c r="A50" s="11">
        <v>40</v>
      </c>
      <c r="B50" s="10" t="s">
        <v>61</v>
      </c>
      <c r="C50" s="9">
        <v>37.1</v>
      </c>
      <c r="D50" s="8" t="s">
        <v>107</v>
      </c>
      <c r="E50" s="7" t="str">
        <f t="shared" si="9"/>
        <v>Significantly Different</v>
      </c>
      <c r="G50">
        <f t="shared" si="10"/>
        <v>37.1</v>
      </c>
      <c r="H50">
        <f t="shared" si="11"/>
        <v>6</v>
      </c>
      <c r="I50" t="str">
        <f t="shared" si="12"/>
        <v>+/-</v>
      </c>
      <c r="J50" t="str">
        <f t="shared" si="13"/>
        <v>1.0</v>
      </c>
      <c r="K50" s="1">
        <f t="shared" si="14"/>
        <v>0.60790273556231</v>
      </c>
      <c r="L50" s="1">
        <f t="shared" si="15"/>
        <v>3.6999999999999957</v>
      </c>
      <c r="M50" s="1">
        <f t="shared" si="16"/>
        <v>0.61994158219973061</v>
      </c>
      <c r="N50" s="1">
        <f t="shared" si="17"/>
        <v>5.9683042825927792</v>
      </c>
      <c r="O50" t="s">
        <v>36</v>
      </c>
    </row>
    <row r="51" spans="1:15" x14ac:dyDescent="0.35">
      <c r="A51" s="11">
        <v>41</v>
      </c>
      <c r="B51" s="10" t="s">
        <v>62</v>
      </c>
      <c r="C51" s="9">
        <v>36.9</v>
      </c>
      <c r="D51" s="8" t="s">
        <v>139</v>
      </c>
      <c r="E51" s="7" t="str">
        <f t="shared" si="9"/>
        <v>Significantly Different</v>
      </c>
      <c r="G51">
        <f t="shared" si="10"/>
        <v>36.9</v>
      </c>
      <c r="H51">
        <f t="shared" si="11"/>
        <v>6</v>
      </c>
      <c r="I51" t="str">
        <f t="shared" si="12"/>
        <v>+/-</v>
      </c>
      <c r="J51" t="str">
        <f t="shared" si="13"/>
        <v>2.6</v>
      </c>
      <c r="K51" s="1">
        <f t="shared" si="14"/>
        <v>1.5805471124620061</v>
      </c>
      <c r="L51" s="1">
        <f t="shared" si="15"/>
        <v>3.8999999999999986</v>
      </c>
      <c r="M51" s="1">
        <f t="shared" si="16"/>
        <v>1.5852163903228325</v>
      </c>
      <c r="N51" s="1">
        <f t="shared" si="17"/>
        <v>2.4602319429751516</v>
      </c>
      <c r="O51" t="s">
        <v>34</v>
      </c>
    </row>
    <row r="52" spans="1:15" x14ac:dyDescent="0.35">
      <c r="A52" s="11">
        <v>41</v>
      </c>
      <c r="B52" s="10" t="s">
        <v>33</v>
      </c>
      <c r="C52" s="9">
        <v>36.9</v>
      </c>
      <c r="D52" s="8" t="s">
        <v>107</v>
      </c>
      <c r="E52" s="7" t="str">
        <f t="shared" si="9"/>
        <v>Significantly Different</v>
      </c>
      <c r="G52">
        <f t="shared" si="10"/>
        <v>36.9</v>
      </c>
      <c r="H52">
        <f t="shared" si="11"/>
        <v>6</v>
      </c>
      <c r="I52" t="str">
        <f t="shared" si="12"/>
        <v>+/-</v>
      </c>
      <c r="J52" t="str">
        <f t="shared" si="13"/>
        <v>1.0</v>
      </c>
      <c r="K52" s="1">
        <f t="shared" si="14"/>
        <v>0.60790273556231</v>
      </c>
      <c r="L52" s="1">
        <f t="shared" si="15"/>
        <v>3.8999999999999986</v>
      </c>
      <c r="M52" s="1">
        <f t="shared" si="16"/>
        <v>0.61994158219973061</v>
      </c>
      <c r="N52" s="1">
        <f t="shared" si="17"/>
        <v>6.2909153248950966</v>
      </c>
      <c r="O52" t="s">
        <v>32</v>
      </c>
    </row>
    <row r="53" spans="1:15" x14ac:dyDescent="0.35">
      <c r="A53" s="11">
        <v>43</v>
      </c>
      <c r="B53" s="10" t="s">
        <v>34</v>
      </c>
      <c r="C53" s="9">
        <v>36</v>
      </c>
      <c r="D53" s="8" t="s">
        <v>119</v>
      </c>
      <c r="E53" s="7" t="str">
        <f t="shared" si="9"/>
        <v>Significantly Different</v>
      </c>
      <c r="G53">
        <f t="shared" si="10"/>
        <v>36</v>
      </c>
      <c r="H53">
        <f t="shared" si="11"/>
        <v>6</v>
      </c>
      <c r="I53" t="str">
        <f t="shared" si="12"/>
        <v>+/-</v>
      </c>
      <c r="J53" t="str">
        <f t="shared" si="13"/>
        <v>1.6</v>
      </c>
      <c r="K53" s="1">
        <f t="shared" si="14"/>
        <v>0.97264437689969607</v>
      </c>
      <c r="L53" s="1">
        <f t="shared" si="15"/>
        <v>4.7999999999999972</v>
      </c>
      <c r="M53" s="1">
        <f t="shared" si="16"/>
        <v>0.98021370799982366</v>
      </c>
      <c r="N53" s="1">
        <f t="shared" si="17"/>
        <v>4.896891321581947</v>
      </c>
      <c r="O53" t="s">
        <v>30</v>
      </c>
    </row>
    <row r="54" spans="1:15" x14ac:dyDescent="0.35">
      <c r="A54" s="11">
        <v>44</v>
      </c>
      <c r="B54" s="10" t="s">
        <v>21</v>
      </c>
      <c r="C54" s="9">
        <v>35.9</v>
      </c>
      <c r="D54" s="8" t="s">
        <v>129</v>
      </c>
      <c r="E54" s="7" t="str">
        <f t="shared" si="9"/>
        <v>Significantly Different</v>
      </c>
      <c r="G54">
        <f t="shared" si="10"/>
        <v>35.9</v>
      </c>
      <c r="H54">
        <f t="shared" si="11"/>
        <v>6</v>
      </c>
      <c r="I54" t="str">
        <f t="shared" si="12"/>
        <v>+/-</v>
      </c>
      <c r="J54" t="str">
        <f t="shared" si="13"/>
        <v>2.4</v>
      </c>
      <c r="K54" s="1">
        <f t="shared" si="14"/>
        <v>1.4589665653495441</v>
      </c>
      <c r="L54" s="1">
        <f t="shared" si="15"/>
        <v>4.8999999999999986</v>
      </c>
      <c r="M54" s="1">
        <f t="shared" si="16"/>
        <v>1.4640236569960239</v>
      </c>
      <c r="N54" s="1">
        <f t="shared" si="17"/>
        <v>3.346940451805354</v>
      </c>
      <c r="O54" t="s">
        <v>24</v>
      </c>
    </row>
    <row r="55" spans="1:15" x14ac:dyDescent="0.35">
      <c r="A55" s="11">
        <v>45</v>
      </c>
      <c r="B55" s="10" t="s">
        <v>30</v>
      </c>
      <c r="C55" s="9">
        <v>35.5</v>
      </c>
      <c r="D55" s="8" t="s">
        <v>118</v>
      </c>
      <c r="E55" s="7" t="str">
        <f t="shared" si="9"/>
        <v>Significantly Different</v>
      </c>
      <c r="G55">
        <f t="shared" si="10"/>
        <v>35.5</v>
      </c>
      <c r="H55">
        <f t="shared" si="11"/>
        <v>6</v>
      </c>
      <c r="I55" t="str">
        <f t="shared" si="12"/>
        <v>+/-</v>
      </c>
      <c r="J55" t="str">
        <f t="shared" si="13"/>
        <v>1.2</v>
      </c>
      <c r="K55" s="1">
        <f t="shared" si="14"/>
        <v>0.72948328267477203</v>
      </c>
      <c r="L55" s="1">
        <f t="shared" si="15"/>
        <v>5.2999999999999972</v>
      </c>
      <c r="M55" s="1">
        <f t="shared" si="16"/>
        <v>0.73954559638884132</v>
      </c>
      <c r="N55" s="1">
        <f t="shared" si="17"/>
        <v>7.1665628541087836</v>
      </c>
      <c r="O55" t="s">
        <v>27</v>
      </c>
    </row>
    <row r="56" spans="1:15" x14ac:dyDescent="0.35">
      <c r="A56" s="11">
        <v>46</v>
      </c>
      <c r="B56" s="10" t="s">
        <v>58</v>
      </c>
      <c r="C56" s="9">
        <v>35.299999999999997</v>
      </c>
      <c r="D56" s="8" t="s">
        <v>126</v>
      </c>
      <c r="E56" s="7" t="str">
        <f t="shared" si="9"/>
        <v>Significantly Different</v>
      </c>
      <c r="G56">
        <f t="shared" si="10"/>
        <v>35.299999999999997</v>
      </c>
      <c r="H56">
        <f t="shared" si="11"/>
        <v>6</v>
      </c>
      <c r="I56" t="str">
        <f t="shared" si="12"/>
        <v>+/-</v>
      </c>
      <c r="J56" t="str">
        <f t="shared" si="13"/>
        <v>1.7</v>
      </c>
      <c r="K56" s="1">
        <f t="shared" si="14"/>
        <v>1.0334346504559271</v>
      </c>
      <c r="L56" s="1">
        <f t="shared" si="15"/>
        <v>5.5</v>
      </c>
      <c r="M56" s="1">
        <f t="shared" si="16"/>
        <v>1.0405618704330513</v>
      </c>
      <c r="N56" s="1">
        <f t="shared" si="17"/>
        <v>5.2856059368301294</v>
      </c>
      <c r="O56" t="s">
        <v>25</v>
      </c>
    </row>
    <row r="57" spans="1:15" x14ac:dyDescent="0.35">
      <c r="A57" s="11">
        <v>47</v>
      </c>
      <c r="B57" s="10" t="s">
        <v>39</v>
      </c>
      <c r="C57" s="9">
        <v>35.200000000000003</v>
      </c>
      <c r="D57" s="8" t="s">
        <v>119</v>
      </c>
      <c r="E57" s="7" t="str">
        <f t="shared" si="9"/>
        <v>Significantly Different</v>
      </c>
      <c r="G57">
        <f t="shared" si="10"/>
        <v>35.200000000000003</v>
      </c>
      <c r="H57">
        <f t="shared" si="11"/>
        <v>6</v>
      </c>
      <c r="I57" t="str">
        <f t="shared" si="12"/>
        <v>+/-</v>
      </c>
      <c r="J57" t="str">
        <f t="shared" si="13"/>
        <v>1.6</v>
      </c>
      <c r="K57" s="1">
        <f t="shared" si="14"/>
        <v>0.97264437689969607</v>
      </c>
      <c r="L57" s="1">
        <f t="shared" si="15"/>
        <v>5.5999999999999943</v>
      </c>
      <c r="M57" s="1">
        <f t="shared" si="16"/>
        <v>0.98021370799982366</v>
      </c>
      <c r="N57" s="1">
        <f t="shared" si="17"/>
        <v>5.7130398751789357</v>
      </c>
      <c r="O57" t="s">
        <v>22</v>
      </c>
    </row>
    <row r="58" spans="1:15" x14ac:dyDescent="0.35">
      <c r="A58" s="11">
        <v>48</v>
      </c>
      <c r="B58" s="10" t="s">
        <v>64</v>
      </c>
      <c r="C58" s="9">
        <v>33.799999999999997</v>
      </c>
      <c r="D58" s="8" t="s">
        <v>121</v>
      </c>
      <c r="E58" s="7" t="str">
        <f t="shared" si="9"/>
        <v>Significantly Different</v>
      </c>
      <c r="G58">
        <f t="shared" si="10"/>
        <v>33.799999999999997</v>
      </c>
      <c r="H58">
        <f t="shared" si="11"/>
        <v>6</v>
      </c>
      <c r="I58" t="str">
        <f t="shared" si="12"/>
        <v>+/-</v>
      </c>
      <c r="J58" t="str">
        <f t="shared" si="13"/>
        <v>1.4</v>
      </c>
      <c r="K58" s="1">
        <f t="shared" si="14"/>
        <v>0.85106382978723394</v>
      </c>
      <c r="L58" s="1">
        <f t="shared" si="15"/>
        <v>7</v>
      </c>
      <c r="M58" s="1">
        <f t="shared" si="16"/>
        <v>0.8597042932359239</v>
      </c>
      <c r="N58" s="1">
        <f t="shared" si="17"/>
        <v>8.1423345853630966</v>
      </c>
      <c r="O58" t="s">
        <v>19</v>
      </c>
    </row>
    <row r="59" spans="1:15" x14ac:dyDescent="0.35">
      <c r="A59" s="11">
        <v>49</v>
      </c>
      <c r="B59" s="10" t="s">
        <v>35</v>
      </c>
      <c r="C59" s="9">
        <v>32.700000000000003</v>
      </c>
      <c r="D59" s="8" t="s">
        <v>119</v>
      </c>
      <c r="E59" s="7" t="str">
        <f t="shared" si="9"/>
        <v>Significantly Different</v>
      </c>
      <c r="G59">
        <f t="shared" si="10"/>
        <v>32.700000000000003</v>
      </c>
      <c r="H59">
        <f t="shared" si="11"/>
        <v>6</v>
      </c>
      <c r="I59" t="str">
        <f t="shared" si="12"/>
        <v>+/-</v>
      </c>
      <c r="J59" t="str">
        <f t="shared" si="13"/>
        <v>1.6</v>
      </c>
      <c r="K59" s="1">
        <f t="shared" si="14"/>
        <v>0.97264437689969607</v>
      </c>
      <c r="L59" s="1">
        <f t="shared" si="15"/>
        <v>8.0999999999999943</v>
      </c>
      <c r="M59" s="1">
        <f t="shared" si="16"/>
        <v>0.98021370799982366</v>
      </c>
      <c r="N59" s="1">
        <f t="shared" si="17"/>
        <v>8.2635041051695346</v>
      </c>
      <c r="O59" t="s">
        <v>16</v>
      </c>
    </row>
    <row r="60" spans="1:15" x14ac:dyDescent="0.35">
      <c r="A60" s="11">
        <v>50</v>
      </c>
      <c r="B60" s="10" t="s">
        <v>51</v>
      </c>
      <c r="C60" s="9">
        <v>32.5</v>
      </c>
      <c r="D60" s="8" t="s">
        <v>122</v>
      </c>
      <c r="E60" s="7" t="str">
        <f t="shared" si="9"/>
        <v>Significantly Different</v>
      </c>
      <c r="G60">
        <f t="shared" si="10"/>
        <v>32.5</v>
      </c>
      <c r="H60">
        <f t="shared" si="11"/>
        <v>6</v>
      </c>
      <c r="I60" t="str">
        <f t="shared" si="12"/>
        <v>+/-</v>
      </c>
      <c r="J60" t="str">
        <f t="shared" si="13"/>
        <v>1.5</v>
      </c>
      <c r="K60" s="1">
        <f t="shared" si="14"/>
        <v>0.91185410334346506</v>
      </c>
      <c r="L60" s="1">
        <f t="shared" si="15"/>
        <v>8.2999999999999972</v>
      </c>
      <c r="M60" s="1">
        <f t="shared" si="16"/>
        <v>0.91992376598307335</v>
      </c>
      <c r="N60" s="1">
        <f t="shared" si="17"/>
        <v>9.022486761313564</v>
      </c>
      <c r="O60" t="s">
        <v>14</v>
      </c>
    </row>
    <row r="61" spans="1:15" x14ac:dyDescent="0.35">
      <c r="A61" s="11">
        <v>51</v>
      </c>
      <c r="B61" s="10" t="s">
        <v>16</v>
      </c>
      <c r="C61" s="9">
        <v>29.3</v>
      </c>
      <c r="D61" s="8" t="s">
        <v>144</v>
      </c>
      <c r="E61" s="7" t="str">
        <f t="shared" si="9"/>
        <v>Significantly Different</v>
      </c>
      <c r="G61">
        <f t="shared" si="10"/>
        <v>29.3</v>
      </c>
      <c r="H61">
        <f t="shared" si="11"/>
        <v>6</v>
      </c>
      <c r="I61" t="str">
        <f t="shared" si="12"/>
        <v>+/-</v>
      </c>
      <c r="J61" t="str">
        <f t="shared" si="13"/>
        <v>2.2</v>
      </c>
      <c r="K61" s="1">
        <f t="shared" si="14"/>
        <v>1.3373860182370823</v>
      </c>
      <c r="L61" s="1">
        <f t="shared" si="15"/>
        <v>11.499999999999996</v>
      </c>
      <c r="M61" s="1">
        <f t="shared" si="16"/>
        <v>1.3429010355242872</v>
      </c>
      <c r="N61" s="1">
        <f t="shared" si="17"/>
        <v>8.5635498787967173</v>
      </c>
      <c r="O61" t="s">
        <v>11</v>
      </c>
    </row>
    <row r="62" spans="1:15" ht="15" thickBot="1" x14ac:dyDescent="0.4">
      <c r="A62" s="6"/>
      <c r="B62" s="5" t="s">
        <v>9</v>
      </c>
      <c r="C62" s="4">
        <v>25</v>
      </c>
      <c r="D62" s="3" t="s">
        <v>126</v>
      </c>
      <c r="E62" s="2" t="str">
        <f t="shared" si="9"/>
        <v>Significantly Different</v>
      </c>
      <c r="G62">
        <f t="shared" si="10"/>
        <v>25</v>
      </c>
      <c r="H62">
        <f t="shared" si="11"/>
        <v>6</v>
      </c>
      <c r="I62" t="str">
        <f t="shared" si="12"/>
        <v>+/-</v>
      </c>
      <c r="J62" t="str">
        <f t="shared" si="13"/>
        <v>1.7</v>
      </c>
      <c r="K62" s="1">
        <f t="shared" si="14"/>
        <v>1.0334346504559271</v>
      </c>
      <c r="L62" s="1">
        <f t="shared" si="15"/>
        <v>15.799999999999997</v>
      </c>
      <c r="M62" s="1">
        <f t="shared" si="16"/>
        <v>1.0405618704330513</v>
      </c>
      <c r="N62" s="1">
        <f t="shared" si="17"/>
        <v>15.184104327621098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84" priority="1" operator="equal">
      <formula>"OTHER ERROR"</formula>
    </cfRule>
    <cfRule type="cellIs" dxfId="183" priority="2" operator="equal">
      <formula>"Statistical Test not applicable"</formula>
    </cfRule>
    <cfRule type="cellIs" dxfId="182" priority="3" operator="equal">
      <formula>"Geography Selected"</formula>
    </cfRule>
  </conditionalFormatting>
  <conditionalFormatting sqref="E10:J62">
    <cfRule type="cellIs" dxfId="181" priority="4" operator="equal">
      <formula>"Not Significantly Different"</formula>
    </cfRule>
  </conditionalFormatting>
  <conditionalFormatting sqref="F10:J62">
    <cfRule type="cellIs" dxfId="1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A1C9001-D1EA-488F-93B6-C0931295945F}">
      <formula1>$O$10:$O$62</formula1>
    </dataValidation>
  </dataValidation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F8B09-2A77-48C7-8BBF-138BB4DA85D0}">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379</v>
      </c>
    </row>
    <row r="2" spans="1:16" x14ac:dyDescent="0.35">
      <c r="A2" s="25" t="s">
        <v>92</v>
      </c>
      <c r="B2" t="s">
        <v>378</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35">
        <f>VLOOKUP($B$4,$B$10:$D$62,2,FALSE)</f>
        <v>69717</v>
      </c>
      <c r="C6" t="s">
        <v>86</v>
      </c>
      <c r="H6" s="13" t="s">
        <v>85</v>
      </c>
      <c r="I6">
        <f>VLOOKUP($B$4,$B$9:$K$62,6,FALSE)</f>
        <v>69717</v>
      </c>
      <c r="K6" s="14"/>
    </row>
    <row r="7" spans="1:16" ht="15" thickBot="1" x14ac:dyDescent="0.4">
      <c r="A7" s="20" t="s">
        <v>84</v>
      </c>
      <c r="B7" s="19" t="str">
        <f>VLOOKUP($B$4,$B$10:$D$62,3,FALSE)</f>
        <v>+/-134</v>
      </c>
      <c r="C7" t="s">
        <v>83</v>
      </c>
      <c r="H7" s="13" t="s">
        <v>82</v>
      </c>
      <c r="I7" s="18">
        <f>VLOOKUP($B$4,$B$9:$K$62,10,FALSE)</f>
        <v>81.458966565349542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34">
        <v>69717</v>
      </c>
      <c r="D10" s="8" t="s">
        <v>377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69717</v>
      </c>
      <c r="H10">
        <f t="shared" ref="H10:H41" si="2">LEN(TRIM(D10))</f>
        <v>6</v>
      </c>
      <c r="I10" t="str">
        <f t="shared" ref="I10:I41" si="3">IF(H10&gt;=3,MID(TRIM(D10),1,3),"NO")</f>
        <v>+/-</v>
      </c>
      <c r="J10" t="str">
        <f t="shared" ref="J10:J41" si="4">IF(TRIM(I10)="+/-",MID(TRIM(D10),4,H10-3),D10)</f>
        <v>134</v>
      </c>
      <c r="K10" s="1">
        <f t="shared" ref="K10:K41" si="5">IF(TRIM(J10)="*****",0,IF(ISERROR(VALUE(J10)),"NA",VALUE(J10/$I$4)))</f>
        <v>81.458966565349542</v>
      </c>
      <c r="L10" s="1">
        <f t="shared" ref="L10:L41" si="6">IF(AND(ISNUMBER(G10),ISNUMBER($I$6)),$I$6-G10,"N/A")</f>
        <v>0</v>
      </c>
      <c r="M10" s="1">
        <f t="shared" ref="M10:M41" si="7">IF(AND(ISNUMBER(K10),ISNUMBER($I$7)),SQRT(K10^2+($I$7)^2),"N/A")</f>
        <v>115.20037529361382</v>
      </c>
      <c r="N10" s="1">
        <f t="shared" ref="N10:N41" si="8">IF(AND(ISNUMBER(L10),ISNUMBER(M10),M10&lt;&gt;0),L10/M10,"NA")</f>
        <v>0</v>
      </c>
      <c r="O10" t="s">
        <v>68</v>
      </c>
    </row>
    <row r="11" spans="1:16" x14ac:dyDescent="0.35">
      <c r="A11" s="11">
        <v>1</v>
      </c>
      <c r="B11" s="10" t="s">
        <v>26</v>
      </c>
      <c r="C11" s="34">
        <v>90203</v>
      </c>
      <c r="D11" s="12" t="s">
        <v>376</v>
      </c>
      <c r="E11" s="7" t="str">
        <f t="shared" si="0"/>
        <v>Significantly Different</v>
      </c>
      <c r="G11">
        <f t="shared" si="1"/>
        <v>90203</v>
      </c>
      <c r="H11">
        <f t="shared" si="2"/>
        <v>8</v>
      </c>
      <c r="I11" t="str">
        <f t="shared" si="3"/>
        <v>+/-</v>
      </c>
      <c r="J11" t="str">
        <f t="shared" si="4"/>
        <v>1,065</v>
      </c>
      <c r="K11" s="1">
        <f t="shared" si="5"/>
        <v>647.41641337386022</v>
      </c>
      <c r="L11" s="1">
        <f t="shared" si="6"/>
        <v>-20486</v>
      </c>
      <c r="M11" s="1">
        <f t="shared" si="7"/>
        <v>652.52093877496975</v>
      </c>
      <c r="N11" s="1">
        <f t="shared" si="8"/>
        <v>-31.39516110925118</v>
      </c>
      <c r="O11" t="s">
        <v>51</v>
      </c>
    </row>
    <row r="12" spans="1:16" x14ac:dyDescent="0.35">
      <c r="A12" s="11">
        <v>2</v>
      </c>
      <c r="B12" s="10" t="s">
        <v>15</v>
      </c>
      <c r="C12" s="34">
        <v>90088</v>
      </c>
      <c r="D12" s="8" t="s">
        <v>375</v>
      </c>
      <c r="E12" s="7" t="str">
        <f t="shared" si="0"/>
        <v>Significantly Different</v>
      </c>
      <c r="G12">
        <f t="shared" si="1"/>
        <v>90088</v>
      </c>
      <c r="H12">
        <f t="shared" si="2"/>
        <v>8</v>
      </c>
      <c r="I12" t="str">
        <f t="shared" si="3"/>
        <v>+/-</v>
      </c>
      <c r="J12" t="str">
        <f t="shared" si="4"/>
        <v>3,477</v>
      </c>
      <c r="K12" s="1">
        <f t="shared" si="5"/>
        <v>2113.677811550152</v>
      </c>
      <c r="L12" s="1">
        <f t="shared" si="6"/>
        <v>-20371</v>
      </c>
      <c r="M12" s="1">
        <f t="shared" si="7"/>
        <v>2115.2469014924318</v>
      </c>
      <c r="N12" s="1">
        <f t="shared" si="8"/>
        <v>-9.6305542325234246</v>
      </c>
      <c r="O12" t="s">
        <v>44</v>
      </c>
    </row>
    <row r="13" spans="1:16" x14ac:dyDescent="0.35">
      <c r="A13" s="11">
        <v>3</v>
      </c>
      <c r="B13" s="10" t="s">
        <v>56</v>
      </c>
      <c r="C13" s="34">
        <v>89645</v>
      </c>
      <c r="D13" s="8" t="s">
        <v>374</v>
      </c>
      <c r="E13" s="7" t="str">
        <f t="shared" si="0"/>
        <v>Significantly Different</v>
      </c>
      <c r="G13">
        <f t="shared" si="1"/>
        <v>89645</v>
      </c>
      <c r="H13">
        <f t="shared" si="2"/>
        <v>8</v>
      </c>
      <c r="I13" t="str">
        <f t="shared" si="3"/>
        <v>+/-</v>
      </c>
      <c r="J13" t="str">
        <f t="shared" si="4"/>
        <v>1,287</v>
      </c>
      <c r="K13" s="1">
        <f t="shared" si="5"/>
        <v>782.370820668693</v>
      </c>
      <c r="L13" s="1">
        <f t="shared" si="6"/>
        <v>-19928</v>
      </c>
      <c r="M13" s="1">
        <f t="shared" si="7"/>
        <v>786.60006627745656</v>
      </c>
      <c r="N13" s="1">
        <f t="shared" si="8"/>
        <v>-25.334348234050132</v>
      </c>
      <c r="O13" t="s">
        <v>42</v>
      </c>
    </row>
    <row r="14" spans="1:16" x14ac:dyDescent="0.35">
      <c r="A14" s="11">
        <v>4</v>
      </c>
      <c r="B14" s="10" t="s">
        <v>31</v>
      </c>
      <c r="C14" s="34">
        <v>89296</v>
      </c>
      <c r="D14" s="8" t="s">
        <v>373</v>
      </c>
      <c r="E14" s="7" t="str">
        <f t="shared" si="0"/>
        <v>Significantly Different</v>
      </c>
      <c r="G14">
        <f t="shared" si="1"/>
        <v>89296</v>
      </c>
      <c r="H14">
        <f t="shared" si="2"/>
        <v>8</v>
      </c>
      <c r="I14" t="str">
        <f t="shared" si="3"/>
        <v>+/-</v>
      </c>
      <c r="J14" t="str">
        <f t="shared" si="4"/>
        <v>1,088</v>
      </c>
      <c r="K14" s="1">
        <f t="shared" si="5"/>
        <v>661.39817629179333</v>
      </c>
      <c r="L14" s="1">
        <f t="shared" si="6"/>
        <v>-19579</v>
      </c>
      <c r="M14" s="1">
        <f t="shared" si="7"/>
        <v>666.39561135710142</v>
      </c>
      <c r="N14" s="1">
        <f t="shared" si="8"/>
        <v>-29.380445588661299</v>
      </c>
      <c r="O14" t="s">
        <v>58</v>
      </c>
    </row>
    <row r="15" spans="1:16" x14ac:dyDescent="0.35">
      <c r="A15" s="11">
        <v>5</v>
      </c>
      <c r="B15" s="10" t="s">
        <v>52</v>
      </c>
      <c r="C15" s="34">
        <v>88465</v>
      </c>
      <c r="D15" s="8" t="s">
        <v>372</v>
      </c>
      <c r="E15" s="7" t="str">
        <f t="shared" si="0"/>
        <v>Significantly Different</v>
      </c>
      <c r="G15">
        <f t="shared" si="1"/>
        <v>88465</v>
      </c>
      <c r="H15">
        <f t="shared" si="2"/>
        <v>8</v>
      </c>
      <c r="I15" t="str">
        <f t="shared" si="3"/>
        <v>+/-</v>
      </c>
      <c r="J15" t="str">
        <f t="shared" si="4"/>
        <v>2,144</v>
      </c>
      <c r="K15" s="1">
        <f t="shared" si="5"/>
        <v>1303.3434650455927</v>
      </c>
      <c r="L15" s="1">
        <f t="shared" si="6"/>
        <v>-18748</v>
      </c>
      <c r="M15" s="1">
        <f t="shared" si="7"/>
        <v>1305.8865766638949</v>
      </c>
      <c r="N15" s="1">
        <f t="shared" si="8"/>
        <v>-14.356530142070143</v>
      </c>
      <c r="O15" t="s">
        <v>18</v>
      </c>
    </row>
    <row r="16" spans="1:16" x14ac:dyDescent="0.35">
      <c r="A16" s="11">
        <v>6</v>
      </c>
      <c r="B16" s="10" t="s">
        <v>18</v>
      </c>
      <c r="C16" s="34">
        <v>84907</v>
      </c>
      <c r="D16" s="8" t="s">
        <v>371</v>
      </c>
      <c r="E16" s="7" t="str">
        <f t="shared" si="0"/>
        <v>Significantly Different</v>
      </c>
      <c r="G16">
        <f t="shared" si="1"/>
        <v>84907</v>
      </c>
      <c r="H16">
        <f t="shared" si="2"/>
        <v>6</v>
      </c>
      <c r="I16" t="str">
        <f t="shared" si="3"/>
        <v>+/-</v>
      </c>
      <c r="J16" t="str">
        <f t="shared" si="4"/>
        <v>542</v>
      </c>
      <c r="K16" s="1">
        <f t="shared" si="5"/>
        <v>329.48328267477206</v>
      </c>
      <c r="L16" s="1">
        <f t="shared" si="6"/>
        <v>-15190</v>
      </c>
      <c r="M16" s="1">
        <f t="shared" si="7"/>
        <v>339.40358983964575</v>
      </c>
      <c r="N16" s="1">
        <f t="shared" si="8"/>
        <v>-44.754977421354475</v>
      </c>
      <c r="O16" t="s">
        <v>59</v>
      </c>
    </row>
    <row r="17" spans="1:15" x14ac:dyDescent="0.35">
      <c r="A17" s="11">
        <v>7</v>
      </c>
      <c r="B17" s="10" t="s">
        <v>13</v>
      </c>
      <c r="C17" s="34">
        <v>84857</v>
      </c>
      <c r="D17" s="8" t="s">
        <v>370</v>
      </c>
      <c r="E17" s="7" t="str">
        <f t="shared" si="0"/>
        <v>Significantly Different</v>
      </c>
      <c r="G17">
        <f t="shared" si="1"/>
        <v>84857</v>
      </c>
      <c r="H17">
        <f t="shared" si="2"/>
        <v>8</v>
      </c>
      <c r="I17" t="str">
        <f t="shared" si="3"/>
        <v>+/-</v>
      </c>
      <c r="J17" t="str">
        <f t="shared" si="4"/>
        <v>2,106</v>
      </c>
      <c r="K17" s="1">
        <f t="shared" si="5"/>
        <v>1280.2431610942249</v>
      </c>
      <c r="L17" s="1">
        <f t="shared" si="6"/>
        <v>-15140</v>
      </c>
      <c r="M17" s="1">
        <f t="shared" si="7"/>
        <v>1282.8320680285585</v>
      </c>
      <c r="N17" s="1">
        <f t="shared" si="8"/>
        <v>-11.802012420274913</v>
      </c>
      <c r="O17" t="s">
        <v>53</v>
      </c>
    </row>
    <row r="18" spans="1:15" x14ac:dyDescent="0.35">
      <c r="A18" s="11">
        <v>8</v>
      </c>
      <c r="B18" s="10" t="s">
        <v>19</v>
      </c>
      <c r="C18" s="34">
        <v>84247</v>
      </c>
      <c r="D18" s="8" t="s">
        <v>369</v>
      </c>
      <c r="E18" s="7" t="str">
        <f t="shared" si="0"/>
        <v>Significantly Different</v>
      </c>
      <c r="G18">
        <f t="shared" si="1"/>
        <v>84247</v>
      </c>
      <c r="H18">
        <f t="shared" si="2"/>
        <v>6</v>
      </c>
      <c r="I18" t="str">
        <f t="shared" si="3"/>
        <v>+/-</v>
      </c>
      <c r="J18" t="str">
        <f t="shared" si="4"/>
        <v>844</v>
      </c>
      <c r="K18" s="1">
        <f t="shared" si="5"/>
        <v>513.06990881458967</v>
      </c>
      <c r="L18" s="1">
        <f t="shared" si="6"/>
        <v>-14530</v>
      </c>
      <c r="M18" s="1">
        <f t="shared" si="7"/>
        <v>519.49619302253416</v>
      </c>
      <c r="N18" s="1">
        <f t="shared" si="8"/>
        <v>-27.969406119150776</v>
      </c>
      <c r="O18" t="s">
        <v>48</v>
      </c>
    </row>
    <row r="19" spans="1:15" x14ac:dyDescent="0.35">
      <c r="A19" s="11">
        <v>9</v>
      </c>
      <c r="B19" s="10" t="s">
        <v>53</v>
      </c>
      <c r="C19" s="34">
        <v>83771</v>
      </c>
      <c r="D19" s="8" t="s">
        <v>368</v>
      </c>
      <c r="E19" s="7" t="str">
        <f t="shared" si="0"/>
        <v>Significantly Different</v>
      </c>
      <c r="G19">
        <f t="shared" si="1"/>
        <v>83771</v>
      </c>
      <c r="H19">
        <f t="shared" si="2"/>
        <v>8</v>
      </c>
      <c r="I19" t="str">
        <f t="shared" si="3"/>
        <v>+/-</v>
      </c>
      <c r="J19" t="str">
        <f t="shared" si="4"/>
        <v>1,112</v>
      </c>
      <c r="K19" s="1">
        <f t="shared" si="5"/>
        <v>675.98784194528878</v>
      </c>
      <c r="L19" s="1">
        <f t="shared" si="6"/>
        <v>-14054</v>
      </c>
      <c r="M19" s="1">
        <f t="shared" si="7"/>
        <v>680.87820180392282</v>
      </c>
      <c r="N19" s="1">
        <f t="shared" si="8"/>
        <v>-20.640989772862824</v>
      </c>
      <c r="O19" t="s">
        <v>15</v>
      </c>
    </row>
    <row r="20" spans="1:15" x14ac:dyDescent="0.35">
      <c r="A20" s="11">
        <v>10</v>
      </c>
      <c r="B20" s="10" t="s">
        <v>59</v>
      </c>
      <c r="C20" s="34">
        <v>82254</v>
      </c>
      <c r="D20" s="12" t="s">
        <v>367</v>
      </c>
      <c r="E20" s="7" t="str">
        <f t="shared" si="0"/>
        <v>Significantly Different</v>
      </c>
      <c r="G20">
        <f t="shared" si="1"/>
        <v>82254</v>
      </c>
      <c r="H20">
        <f t="shared" si="2"/>
        <v>6</v>
      </c>
      <c r="I20" t="str">
        <f t="shared" si="3"/>
        <v>+/-</v>
      </c>
      <c r="J20" t="str">
        <f t="shared" si="4"/>
        <v>791</v>
      </c>
      <c r="K20" s="1">
        <f t="shared" si="5"/>
        <v>480.85106382978722</v>
      </c>
      <c r="L20" s="1">
        <f t="shared" si="6"/>
        <v>-12537</v>
      </c>
      <c r="M20" s="1">
        <f t="shared" si="7"/>
        <v>487.70206973123749</v>
      </c>
      <c r="N20" s="1">
        <f t="shared" si="8"/>
        <v>-25.706267777187989</v>
      </c>
      <c r="O20" t="s">
        <v>37</v>
      </c>
    </row>
    <row r="21" spans="1:15" x14ac:dyDescent="0.35">
      <c r="A21" s="11">
        <v>11</v>
      </c>
      <c r="B21" s="10" t="s">
        <v>22</v>
      </c>
      <c r="C21" s="34">
        <v>80963</v>
      </c>
      <c r="D21" s="8" t="s">
        <v>366</v>
      </c>
      <c r="E21" s="7" t="str">
        <f t="shared" si="0"/>
        <v>Significantly Different</v>
      </c>
      <c r="G21">
        <f t="shared" si="1"/>
        <v>80963</v>
      </c>
      <c r="H21">
        <f t="shared" si="2"/>
        <v>6</v>
      </c>
      <c r="I21" t="str">
        <f t="shared" si="3"/>
        <v>+/-</v>
      </c>
      <c r="J21" t="str">
        <f t="shared" si="4"/>
        <v>731</v>
      </c>
      <c r="K21" s="1">
        <f t="shared" si="5"/>
        <v>444.37689969604861</v>
      </c>
      <c r="L21" s="1">
        <f t="shared" si="6"/>
        <v>-11246</v>
      </c>
      <c r="M21" s="1">
        <f t="shared" si="7"/>
        <v>451.78135443748317</v>
      </c>
      <c r="N21" s="1">
        <f t="shared" si="8"/>
        <v>-24.892572235528601</v>
      </c>
      <c r="O21" t="s">
        <v>29</v>
      </c>
    </row>
    <row r="22" spans="1:15" x14ac:dyDescent="0.35">
      <c r="A22" s="11">
        <v>12</v>
      </c>
      <c r="B22" s="10" t="s">
        <v>27</v>
      </c>
      <c r="C22" s="34">
        <v>79449</v>
      </c>
      <c r="D22" s="8" t="s">
        <v>365</v>
      </c>
      <c r="E22" s="7" t="str">
        <f t="shared" si="0"/>
        <v>Significantly Different</v>
      </c>
      <c r="G22">
        <f t="shared" si="1"/>
        <v>79449</v>
      </c>
      <c r="H22">
        <f t="shared" si="2"/>
        <v>8</v>
      </c>
      <c r="I22" t="str">
        <f t="shared" si="3"/>
        <v>+/-</v>
      </c>
      <c r="J22" t="str">
        <f t="shared" si="4"/>
        <v>1,246</v>
      </c>
      <c r="K22" s="1">
        <f t="shared" si="5"/>
        <v>757.44680851063833</v>
      </c>
      <c r="L22" s="1">
        <f t="shared" si="6"/>
        <v>-9732</v>
      </c>
      <c r="M22" s="1">
        <f t="shared" si="7"/>
        <v>761.81443341331249</v>
      </c>
      <c r="N22" s="1">
        <f t="shared" si="8"/>
        <v>-12.774764526835934</v>
      </c>
      <c r="O22" t="s">
        <v>13</v>
      </c>
    </row>
    <row r="23" spans="1:15" x14ac:dyDescent="0.35">
      <c r="A23" s="11">
        <v>13</v>
      </c>
      <c r="B23" s="10" t="s">
        <v>44</v>
      </c>
      <c r="C23" s="34">
        <v>77845</v>
      </c>
      <c r="D23" s="8" t="s">
        <v>364</v>
      </c>
      <c r="E23" s="7" t="str">
        <f t="shared" si="0"/>
        <v>Significantly Different</v>
      </c>
      <c r="G23">
        <f t="shared" si="1"/>
        <v>77845</v>
      </c>
      <c r="H23">
        <f t="shared" si="2"/>
        <v>8</v>
      </c>
      <c r="I23" t="str">
        <f t="shared" si="3"/>
        <v>+/-</v>
      </c>
      <c r="J23" t="str">
        <f t="shared" si="4"/>
        <v>2,148</v>
      </c>
      <c r="K23" s="1">
        <f t="shared" si="5"/>
        <v>1305.775075987842</v>
      </c>
      <c r="L23" s="1">
        <f t="shared" si="6"/>
        <v>-8128</v>
      </c>
      <c r="M23" s="1">
        <f t="shared" si="7"/>
        <v>1308.3134610271918</v>
      </c>
      <c r="N23" s="1">
        <f t="shared" si="8"/>
        <v>-6.2125784394349122</v>
      </c>
      <c r="O23" t="s">
        <v>67</v>
      </c>
    </row>
    <row r="24" spans="1:15" x14ac:dyDescent="0.35">
      <c r="A24" s="11">
        <v>14</v>
      </c>
      <c r="B24" s="10" t="s">
        <v>60</v>
      </c>
      <c r="C24" s="34">
        <v>77720</v>
      </c>
      <c r="D24" s="8" t="s">
        <v>363</v>
      </c>
      <c r="E24" s="7" t="str">
        <f t="shared" si="0"/>
        <v>Significantly Different</v>
      </c>
      <c r="G24">
        <f t="shared" si="1"/>
        <v>77720</v>
      </c>
      <c r="H24">
        <f t="shared" si="2"/>
        <v>6</v>
      </c>
      <c r="I24" t="str">
        <f t="shared" si="3"/>
        <v>+/-</v>
      </c>
      <c r="J24" t="str">
        <f t="shared" si="4"/>
        <v>915</v>
      </c>
      <c r="K24" s="1">
        <f t="shared" si="5"/>
        <v>556.23100303951367</v>
      </c>
      <c r="L24" s="1">
        <f t="shared" si="6"/>
        <v>-8003</v>
      </c>
      <c r="M24" s="1">
        <f t="shared" si="7"/>
        <v>562.16411480655563</v>
      </c>
      <c r="N24" s="1">
        <f t="shared" si="8"/>
        <v>-14.236056320944437</v>
      </c>
      <c r="O24" t="s">
        <v>50</v>
      </c>
    </row>
    <row r="25" spans="1:15" x14ac:dyDescent="0.35">
      <c r="A25" s="11">
        <v>15</v>
      </c>
      <c r="B25" s="10" t="s">
        <v>33</v>
      </c>
      <c r="C25" s="34">
        <v>74314</v>
      </c>
      <c r="D25" s="8" t="s">
        <v>362</v>
      </c>
      <c r="E25" s="7" t="str">
        <f t="shared" si="0"/>
        <v>Significantly Different</v>
      </c>
      <c r="G25">
        <f t="shared" si="1"/>
        <v>74314</v>
      </c>
      <c r="H25">
        <f t="shared" si="2"/>
        <v>6</v>
      </c>
      <c r="I25" t="str">
        <f t="shared" si="3"/>
        <v>+/-</v>
      </c>
      <c r="J25" t="str">
        <f t="shared" si="4"/>
        <v>613</v>
      </c>
      <c r="K25" s="1">
        <f t="shared" si="5"/>
        <v>372.64437689969606</v>
      </c>
      <c r="L25" s="1">
        <f t="shared" si="6"/>
        <v>-4597</v>
      </c>
      <c r="M25" s="1">
        <f t="shared" si="7"/>
        <v>381.44382924469687</v>
      </c>
      <c r="N25" s="1">
        <f t="shared" si="8"/>
        <v>-12.051577840707489</v>
      </c>
      <c r="O25" t="s">
        <v>66</v>
      </c>
    </row>
    <row r="26" spans="1:15" x14ac:dyDescent="0.35">
      <c r="A26" s="11">
        <v>16</v>
      </c>
      <c r="B26" s="10" t="s">
        <v>36</v>
      </c>
      <c r="C26" s="34">
        <v>74008</v>
      </c>
      <c r="D26" s="8" t="s">
        <v>361</v>
      </c>
      <c r="E26" s="7" t="str">
        <f t="shared" si="0"/>
        <v>Significantly Different</v>
      </c>
      <c r="G26">
        <f t="shared" si="1"/>
        <v>74008</v>
      </c>
      <c r="H26">
        <f t="shared" si="2"/>
        <v>8</v>
      </c>
      <c r="I26" t="str">
        <f t="shared" si="3"/>
        <v>+/-</v>
      </c>
      <c r="J26" t="str">
        <f t="shared" si="4"/>
        <v>2,381</v>
      </c>
      <c r="K26" s="1">
        <f t="shared" si="5"/>
        <v>1447.4164133738602</v>
      </c>
      <c r="L26" s="1">
        <f t="shared" si="6"/>
        <v>-4291</v>
      </c>
      <c r="M26" s="1">
        <f t="shared" si="7"/>
        <v>1449.7068106820579</v>
      </c>
      <c r="N26" s="1">
        <f t="shared" si="8"/>
        <v>-2.959908837002132</v>
      </c>
      <c r="O26" t="s">
        <v>65</v>
      </c>
    </row>
    <row r="27" spans="1:15" x14ac:dyDescent="0.35">
      <c r="A27" s="11">
        <v>17</v>
      </c>
      <c r="B27" s="10" t="s">
        <v>25</v>
      </c>
      <c r="C27" s="34">
        <v>72431</v>
      </c>
      <c r="D27" s="8" t="s">
        <v>360</v>
      </c>
      <c r="E27" s="7" t="str">
        <f t="shared" si="0"/>
        <v>Significantly Different</v>
      </c>
      <c r="G27">
        <f t="shared" si="1"/>
        <v>72431</v>
      </c>
      <c r="H27">
        <f t="shared" si="2"/>
        <v>8</v>
      </c>
      <c r="I27" t="str">
        <f t="shared" si="3"/>
        <v>+/-</v>
      </c>
      <c r="J27" t="str">
        <f t="shared" si="4"/>
        <v>2,216</v>
      </c>
      <c r="K27" s="1">
        <f t="shared" si="5"/>
        <v>1347.1124620060791</v>
      </c>
      <c r="L27" s="1">
        <f t="shared" si="6"/>
        <v>-2714</v>
      </c>
      <c r="M27" s="1">
        <f t="shared" si="7"/>
        <v>1349.5730986226624</v>
      </c>
      <c r="N27" s="1">
        <f t="shared" si="8"/>
        <v>-2.0110062973023353</v>
      </c>
      <c r="O27" t="s">
        <v>63</v>
      </c>
    </row>
    <row r="28" spans="1:15" x14ac:dyDescent="0.35">
      <c r="A28" s="11">
        <v>18</v>
      </c>
      <c r="B28" s="10" t="s">
        <v>50</v>
      </c>
      <c r="C28" s="34">
        <v>72205</v>
      </c>
      <c r="D28" s="8" t="s">
        <v>359</v>
      </c>
      <c r="E28" s="7" t="str">
        <f t="shared" si="0"/>
        <v>Significantly Different</v>
      </c>
      <c r="G28">
        <f t="shared" si="1"/>
        <v>72205</v>
      </c>
      <c r="H28">
        <f t="shared" si="2"/>
        <v>6</v>
      </c>
      <c r="I28" t="str">
        <f t="shared" si="3"/>
        <v>+/-</v>
      </c>
      <c r="J28" t="str">
        <f t="shared" si="4"/>
        <v>574</v>
      </c>
      <c r="K28" s="1">
        <f t="shared" si="5"/>
        <v>348.93617021276594</v>
      </c>
      <c r="L28" s="1">
        <f t="shared" si="6"/>
        <v>-2488</v>
      </c>
      <c r="M28" s="1">
        <f t="shared" si="7"/>
        <v>358.3183139565254</v>
      </c>
      <c r="N28" s="1">
        <f t="shared" si="8"/>
        <v>-6.9435468495251627</v>
      </c>
      <c r="O28" t="s">
        <v>64</v>
      </c>
    </row>
    <row r="29" spans="1:15" x14ac:dyDescent="0.35">
      <c r="A29" s="11">
        <v>19</v>
      </c>
      <c r="B29" s="10" t="s">
        <v>40</v>
      </c>
      <c r="C29" s="34">
        <v>71562</v>
      </c>
      <c r="D29" s="8" t="s">
        <v>358</v>
      </c>
      <c r="E29" s="7" t="str">
        <f t="shared" si="0"/>
        <v>Significantly Different</v>
      </c>
      <c r="G29">
        <f t="shared" si="1"/>
        <v>71562</v>
      </c>
      <c r="H29">
        <f t="shared" si="2"/>
        <v>8</v>
      </c>
      <c r="I29" t="str">
        <f t="shared" si="3"/>
        <v>+/-</v>
      </c>
      <c r="J29" t="str">
        <f t="shared" si="4"/>
        <v>1,058</v>
      </c>
      <c r="K29" s="1">
        <f t="shared" si="5"/>
        <v>643.161094224924</v>
      </c>
      <c r="L29" s="1">
        <f t="shared" si="6"/>
        <v>-1845</v>
      </c>
      <c r="M29" s="1">
        <f t="shared" si="7"/>
        <v>648.2991256808051</v>
      </c>
      <c r="N29" s="1">
        <f t="shared" si="8"/>
        <v>-2.8459085118501295</v>
      </c>
      <c r="O29" t="s">
        <v>39</v>
      </c>
    </row>
    <row r="30" spans="1:15" x14ac:dyDescent="0.35">
      <c r="A30" s="11">
        <v>20</v>
      </c>
      <c r="B30" s="10" t="s">
        <v>48</v>
      </c>
      <c r="C30" s="34">
        <v>71091</v>
      </c>
      <c r="D30" s="8" t="s">
        <v>357</v>
      </c>
      <c r="E30" s="7" t="str">
        <f t="shared" si="0"/>
        <v>Not Significantly Different</v>
      </c>
      <c r="G30">
        <f t="shared" si="1"/>
        <v>71091</v>
      </c>
      <c r="H30">
        <f t="shared" si="2"/>
        <v>8</v>
      </c>
      <c r="I30" t="str">
        <f t="shared" si="3"/>
        <v>+/-</v>
      </c>
      <c r="J30" t="str">
        <f t="shared" si="4"/>
        <v>1,795</v>
      </c>
      <c r="K30" s="1">
        <f t="shared" si="5"/>
        <v>1091.1854103343464</v>
      </c>
      <c r="L30" s="1">
        <f t="shared" si="6"/>
        <v>-1374</v>
      </c>
      <c r="M30" s="1">
        <f t="shared" si="7"/>
        <v>1094.2217156319057</v>
      </c>
      <c r="N30" s="1">
        <f t="shared" si="8"/>
        <v>-1.2556870151370778</v>
      </c>
      <c r="O30" t="s">
        <v>62</v>
      </c>
    </row>
    <row r="31" spans="1:15" x14ac:dyDescent="0.35">
      <c r="A31" s="11">
        <v>21</v>
      </c>
      <c r="B31" s="10" t="s">
        <v>42</v>
      </c>
      <c r="C31" s="34">
        <v>69056</v>
      </c>
      <c r="D31" s="8" t="s">
        <v>356</v>
      </c>
      <c r="E31" s="7" t="str">
        <f t="shared" si="0"/>
        <v>Not Significantly Different</v>
      </c>
      <c r="G31">
        <f t="shared" si="1"/>
        <v>69056</v>
      </c>
      <c r="H31">
        <f t="shared" si="2"/>
        <v>6</v>
      </c>
      <c r="I31" t="str">
        <f t="shared" si="3"/>
        <v>+/-</v>
      </c>
      <c r="J31" t="str">
        <f t="shared" si="4"/>
        <v>686</v>
      </c>
      <c r="K31" s="1">
        <f t="shared" si="5"/>
        <v>417.02127659574467</v>
      </c>
      <c r="L31" s="1">
        <f t="shared" si="6"/>
        <v>661</v>
      </c>
      <c r="M31" s="1">
        <f t="shared" si="7"/>
        <v>424.90270458946162</v>
      </c>
      <c r="N31" s="1">
        <f t="shared" si="8"/>
        <v>1.5556502532471619</v>
      </c>
      <c r="O31" t="s">
        <v>26</v>
      </c>
    </row>
    <row r="32" spans="1:15" x14ac:dyDescent="0.35">
      <c r="A32" s="11">
        <v>22</v>
      </c>
      <c r="B32" s="10" t="s">
        <v>38</v>
      </c>
      <c r="C32" s="34">
        <v>68957</v>
      </c>
      <c r="D32" s="8" t="s">
        <v>355</v>
      </c>
      <c r="E32" s="7" t="str">
        <f t="shared" si="0"/>
        <v>Significantly Different</v>
      </c>
      <c r="G32">
        <f t="shared" si="1"/>
        <v>68957</v>
      </c>
      <c r="H32">
        <f t="shared" si="2"/>
        <v>6</v>
      </c>
      <c r="I32" t="str">
        <f t="shared" si="3"/>
        <v>+/-</v>
      </c>
      <c r="J32" t="str">
        <f t="shared" si="4"/>
        <v>505</v>
      </c>
      <c r="K32" s="1">
        <f t="shared" si="5"/>
        <v>306.99088145896656</v>
      </c>
      <c r="L32" s="1">
        <f t="shared" si="6"/>
        <v>760</v>
      </c>
      <c r="M32" s="1">
        <f t="shared" si="7"/>
        <v>317.61449043273825</v>
      </c>
      <c r="N32" s="1">
        <f t="shared" si="8"/>
        <v>2.3928379305507361</v>
      </c>
      <c r="O32" t="s">
        <v>56</v>
      </c>
    </row>
    <row r="33" spans="1:15" x14ac:dyDescent="0.35">
      <c r="A33" s="11">
        <v>23</v>
      </c>
      <c r="B33" s="10" t="s">
        <v>14</v>
      </c>
      <c r="C33" s="34">
        <v>67125</v>
      </c>
      <c r="D33" s="8" t="s">
        <v>354</v>
      </c>
      <c r="E33" s="7" t="str">
        <f t="shared" si="0"/>
        <v>Significantly Different</v>
      </c>
      <c r="G33">
        <f t="shared" si="1"/>
        <v>67125</v>
      </c>
      <c r="H33">
        <f t="shared" si="2"/>
        <v>6</v>
      </c>
      <c r="I33" t="str">
        <f t="shared" si="3"/>
        <v>+/-</v>
      </c>
      <c r="J33" t="str">
        <f t="shared" si="4"/>
        <v>605</v>
      </c>
      <c r="K33" s="1">
        <f t="shared" si="5"/>
        <v>367.78115501519756</v>
      </c>
      <c r="L33" s="1">
        <f t="shared" si="6"/>
        <v>2592</v>
      </c>
      <c r="M33" s="1">
        <f t="shared" si="7"/>
        <v>376.69422774739661</v>
      </c>
      <c r="N33" s="1">
        <f t="shared" si="8"/>
        <v>6.8809124458847348</v>
      </c>
      <c r="O33" t="s">
        <v>61</v>
      </c>
    </row>
    <row r="34" spans="1:15" x14ac:dyDescent="0.35">
      <c r="A34" s="11">
        <v>24</v>
      </c>
      <c r="B34" s="10" t="s">
        <v>24</v>
      </c>
      <c r="C34" s="34">
        <v>66963</v>
      </c>
      <c r="D34" s="8" t="s">
        <v>353</v>
      </c>
      <c r="E34" s="7" t="str">
        <f t="shared" si="0"/>
        <v>Significantly Different</v>
      </c>
      <c r="G34">
        <f t="shared" si="1"/>
        <v>66963</v>
      </c>
      <c r="H34">
        <f t="shared" si="2"/>
        <v>6</v>
      </c>
      <c r="I34" t="str">
        <f t="shared" si="3"/>
        <v>+/-</v>
      </c>
      <c r="J34" t="str">
        <f t="shared" si="4"/>
        <v>513</v>
      </c>
      <c r="K34" s="1">
        <f t="shared" si="5"/>
        <v>311.85410334346506</v>
      </c>
      <c r="L34" s="1">
        <f t="shared" si="6"/>
        <v>2754</v>
      </c>
      <c r="M34" s="1">
        <f t="shared" si="7"/>
        <v>322.31745997704081</v>
      </c>
      <c r="N34" s="1">
        <f t="shared" si="8"/>
        <v>8.5443711308601529</v>
      </c>
      <c r="O34" t="s">
        <v>60</v>
      </c>
    </row>
    <row r="35" spans="1:15" x14ac:dyDescent="0.35">
      <c r="A35" s="11">
        <v>25</v>
      </c>
      <c r="B35" s="10" t="s">
        <v>54</v>
      </c>
      <c r="C35" s="34">
        <v>66817</v>
      </c>
      <c r="D35" s="8" t="s">
        <v>352</v>
      </c>
      <c r="E35" s="7" t="str">
        <f t="shared" si="0"/>
        <v>Significantly Different</v>
      </c>
      <c r="G35">
        <f t="shared" si="1"/>
        <v>66817</v>
      </c>
      <c r="H35">
        <f t="shared" si="2"/>
        <v>8</v>
      </c>
      <c r="I35" t="str">
        <f t="shared" si="3"/>
        <v>+/-</v>
      </c>
      <c r="J35" t="str">
        <f t="shared" si="4"/>
        <v>1,060</v>
      </c>
      <c r="K35" s="1">
        <f t="shared" si="5"/>
        <v>644.37689969604867</v>
      </c>
      <c r="L35" s="1">
        <f t="shared" si="6"/>
        <v>2900</v>
      </c>
      <c r="M35" s="1">
        <f t="shared" si="7"/>
        <v>649.50531336994186</v>
      </c>
      <c r="N35" s="1">
        <f t="shared" si="8"/>
        <v>4.4649365298544268</v>
      </c>
      <c r="O35" t="s">
        <v>35</v>
      </c>
    </row>
    <row r="36" spans="1:15" x14ac:dyDescent="0.35">
      <c r="A36" s="11">
        <v>26</v>
      </c>
      <c r="B36" s="10" t="s">
        <v>29</v>
      </c>
      <c r="C36" s="34">
        <v>66559</v>
      </c>
      <c r="D36" s="8" t="s">
        <v>351</v>
      </c>
      <c r="E36" s="7" t="str">
        <f t="shared" si="0"/>
        <v>Significantly Different</v>
      </c>
      <c r="G36">
        <f t="shared" si="1"/>
        <v>66559</v>
      </c>
      <c r="H36">
        <f t="shared" si="2"/>
        <v>6</v>
      </c>
      <c r="I36" t="str">
        <f t="shared" si="3"/>
        <v>+/-</v>
      </c>
      <c r="J36" t="str">
        <f t="shared" si="4"/>
        <v>712</v>
      </c>
      <c r="K36" s="1">
        <f t="shared" si="5"/>
        <v>432.82674772036472</v>
      </c>
      <c r="L36" s="1">
        <f t="shared" si="6"/>
        <v>3158</v>
      </c>
      <c r="M36" s="1">
        <f t="shared" si="7"/>
        <v>440.42542703173143</v>
      </c>
      <c r="N36" s="1">
        <f t="shared" si="8"/>
        <v>7.1703398717996247</v>
      </c>
      <c r="O36" t="s">
        <v>57</v>
      </c>
    </row>
    <row r="37" spans="1:15" x14ac:dyDescent="0.35">
      <c r="A37" s="11">
        <v>27</v>
      </c>
      <c r="B37" s="10" t="s">
        <v>46</v>
      </c>
      <c r="C37" s="34">
        <v>66519</v>
      </c>
      <c r="D37" s="8" t="s">
        <v>350</v>
      </c>
      <c r="E37" s="7" t="str">
        <f t="shared" si="0"/>
        <v>Significantly Different</v>
      </c>
      <c r="G37">
        <f t="shared" si="1"/>
        <v>66519</v>
      </c>
      <c r="H37">
        <f t="shared" si="2"/>
        <v>8</v>
      </c>
      <c r="I37" t="str">
        <f t="shared" si="3"/>
        <v>+/-</v>
      </c>
      <c r="J37" t="str">
        <f t="shared" si="4"/>
        <v>1,823</v>
      </c>
      <c r="K37" s="1">
        <f t="shared" si="5"/>
        <v>1108.2066869300911</v>
      </c>
      <c r="L37" s="1">
        <f t="shared" si="6"/>
        <v>3198</v>
      </c>
      <c r="M37" s="1">
        <f t="shared" si="7"/>
        <v>1111.1964831614901</v>
      </c>
      <c r="N37" s="1">
        <f t="shared" si="8"/>
        <v>2.8779788709385565</v>
      </c>
      <c r="O37" t="s">
        <v>55</v>
      </c>
    </row>
    <row r="38" spans="1:15" x14ac:dyDescent="0.35">
      <c r="A38" s="11">
        <v>28</v>
      </c>
      <c r="B38" s="10" t="s">
        <v>67</v>
      </c>
      <c r="C38" s="34">
        <v>66474</v>
      </c>
      <c r="D38" s="8" t="s">
        <v>349</v>
      </c>
      <c r="E38" s="7" t="str">
        <f t="shared" si="0"/>
        <v>Significantly Different</v>
      </c>
      <c r="G38">
        <f t="shared" si="1"/>
        <v>66474</v>
      </c>
      <c r="H38">
        <f t="shared" si="2"/>
        <v>8</v>
      </c>
      <c r="I38" t="str">
        <f t="shared" si="3"/>
        <v>+/-</v>
      </c>
      <c r="J38" t="str">
        <f t="shared" si="4"/>
        <v>1,752</v>
      </c>
      <c r="K38" s="1">
        <f t="shared" si="5"/>
        <v>1065.0455927051671</v>
      </c>
      <c r="L38" s="1">
        <f t="shared" si="6"/>
        <v>3243</v>
      </c>
      <c r="M38" s="1">
        <f t="shared" si="7"/>
        <v>1068.1562047634211</v>
      </c>
      <c r="N38" s="1">
        <f t="shared" si="8"/>
        <v>3.036072800530397</v>
      </c>
      <c r="O38" t="s">
        <v>54</v>
      </c>
    </row>
    <row r="39" spans="1:15" x14ac:dyDescent="0.35">
      <c r="A39" s="11">
        <v>29</v>
      </c>
      <c r="B39" s="10" t="s">
        <v>28</v>
      </c>
      <c r="C39" s="34">
        <v>66274</v>
      </c>
      <c r="D39" s="8" t="s">
        <v>348</v>
      </c>
      <c r="E39" s="7" t="str">
        <f t="shared" si="0"/>
        <v>Significantly Different</v>
      </c>
      <c r="G39">
        <f t="shared" si="1"/>
        <v>66274</v>
      </c>
      <c r="H39">
        <f t="shared" si="2"/>
        <v>8</v>
      </c>
      <c r="I39" t="str">
        <f t="shared" si="3"/>
        <v>+/-</v>
      </c>
      <c r="J39" t="str">
        <f t="shared" si="4"/>
        <v>1,011</v>
      </c>
      <c r="K39" s="1">
        <f t="shared" si="5"/>
        <v>614.58966565349544</v>
      </c>
      <c r="L39" s="1">
        <f t="shared" si="6"/>
        <v>3443</v>
      </c>
      <c r="M39" s="1">
        <f t="shared" si="7"/>
        <v>619.96453153545008</v>
      </c>
      <c r="N39" s="1">
        <f t="shared" si="8"/>
        <v>5.5535435091307743</v>
      </c>
      <c r="O39" t="s">
        <v>28</v>
      </c>
    </row>
    <row r="40" spans="1:15" x14ac:dyDescent="0.35">
      <c r="A40" s="11">
        <v>30</v>
      </c>
      <c r="B40" s="10" t="s">
        <v>32</v>
      </c>
      <c r="C40" s="34">
        <v>66143</v>
      </c>
      <c r="D40" s="8" t="s">
        <v>347</v>
      </c>
      <c r="E40" s="7" t="str">
        <f t="shared" si="0"/>
        <v>Significantly Different</v>
      </c>
      <c r="G40">
        <f t="shared" si="1"/>
        <v>66143</v>
      </c>
      <c r="H40">
        <f t="shared" si="2"/>
        <v>8</v>
      </c>
      <c r="I40" t="str">
        <f t="shared" si="3"/>
        <v>+/-</v>
      </c>
      <c r="J40" t="str">
        <f t="shared" si="4"/>
        <v>2,258</v>
      </c>
      <c r="K40" s="1">
        <f t="shared" si="5"/>
        <v>1372.644376899696</v>
      </c>
      <c r="L40" s="1">
        <f t="shared" si="6"/>
        <v>3574</v>
      </c>
      <c r="M40" s="1">
        <f t="shared" si="7"/>
        <v>1375.0593255086303</v>
      </c>
      <c r="N40" s="1">
        <f t="shared" si="8"/>
        <v>2.5991605843464161</v>
      </c>
      <c r="O40" t="s">
        <v>52</v>
      </c>
    </row>
    <row r="41" spans="1:15" x14ac:dyDescent="0.35">
      <c r="A41" s="11">
        <v>31</v>
      </c>
      <c r="B41" s="10" t="s">
        <v>65</v>
      </c>
      <c r="C41" s="34">
        <v>65600</v>
      </c>
      <c r="D41" s="8" t="s">
        <v>346</v>
      </c>
      <c r="E41" s="7" t="str">
        <f t="shared" si="0"/>
        <v>Significantly Different</v>
      </c>
      <c r="G41">
        <f t="shared" si="1"/>
        <v>65600</v>
      </c>
      <c r="H41">
        <f t="shared" si="2"/>
        <v>6</v>
      </c>
      <c r="I41" t="str">
        <f t="shared" si="3"/>
        <v>+/-</v>
      </c>
      <c r="J41" t="str">
        <f t="shared" si="4"/>
        <v>777</v>
      </c>
      <c r="K41" s="1">
        <f t="shared" si="5"/>
        <v>472.34042553191489</v>
      </c>
      <c r="L41" s="1">
        <f t="shared" si="6"/>
        <v>4117</v>
      </c>
      <c r="M41" s="1">
        <f t="shared" si="7"/>
        <v>479.31309269157794</v>
      </c>
      <c r="N41" s="1">
        <f t="shared" si="8"/>
        <v>8.5893752179416314</v>
      </c>
      <c r="O41" t="s">
        <v>31</v>
      </c>
    </row>
    <row r="42" spans="1:15" x14ac:dyDescent="0.35">
      <c r="A42" s="11">
        <v>32</v>
      </c>
      <c r="B42" s="10" t="s">
        <v>11</v>
      </c>
      <c r="C42" s="34">
        <v>65204</v>
      </c>
      <c r="D42" s="8" t="s">
        <v>345</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65204</v>
      </c>
      <c r="H42">
        <f t="shared" ref="H42:H62" si="11">LEN(TRIM(D42))</f>
        <v>8</v>
      </c>
      <c r="I42" t="str">
        <f t="shared" ref="I42:I73" si="12">IF(H42&gt;=3,MID(TRIM(D42),1,3),"NO")</f>
        <v>+/-</v>
      </c>
      <c r="J42" t="str">
        <f t="shared" ref="J42:J73" si="13">IF(TRIM(I42)="+/-",MID(TRIM(D42),4,H42-3),D42)</f>
        <v>2,744</v>
      </c>
      <c r="K42" s="1">
        <f t="shared" ref="K42:K73" si="14">IF(TRIM(J42)="*****",0,IF(ISERROR(VALUE(J42)),"NA",VALUE(J42/$I$4)))</f>
        <v>1668.0851063829787</v>
      </c>
      <c r="L42" s="1">
        <f t="shared" ref="L42:L62" si="15">IF(AND(ISNUMBER(G42),ISNUMBER($I$6)),$I$6-G42,"N/A")</f>
        <v>4513</v>
      </c>
      <c r="M42" s="1">
        <f t="shared" ref="M42:M62" si="16">IF(AND(ISNUMBER(K42),ISNUMBER($I$7)),SQRT(K42^2+($I$7)^2),"N/A")</f>
        <v>1670.0728982204962</v>
      </c>
      <c r="N42" s="1">
        <f t="shared" ref="N42:N73" si="17">IF(AND(ISNUMBER(L42),ISNUMBER(M42),M42&lt;&gt;0),L42/M42,"NA")</f>
        <v>2.7022772507767252</v>
      </c>
      <c r="O42" t="s">
        <v>21</v>
      </c>
    </row>
    <row r="43" spans="1:15" x14ac:dyDescent="0.35">
      <c r="A43" s="11">
        <v>33</v>
      </c>
      <c r="B43" s="10" t="s">
        <v>62</v>
      </c>
      <c r="C43" s="34">
        <v>64767</v>
      </c>
      <c r="D43" s="8" t="s">
        <v>344</v>
      </c>
      <c r="E43" s="7" t="str">
        <f t="shared" si="9"/>
        <v>Significantly Different</v>
      </c>
      <c r="G43">
        <f t="shared" si="10"/>
        <v>64767</v>
      </c>
      <c r="H43">
        <f t="shared" si="11"/>
        <v>8</v>
      </c>
      <c r="I43" t="str">
        <f t="shared" si="12"/>
        <v>+/-</v>
      </c>
      <c r="J43" t="str">
        <f t="shared" si="13"/>
        <v>1,258</v>
      </c>
      <c r="K43" s="1">
        <f t="shared" si="14"/>
        <v>764.741641337386</v>
      </c>
      <c r="L43" s="1">
        <f t="shared" si="15"/>
        <v>4950</v>
      </c>
      <c r="M43" s="1">
        <f t="shared" si="16"/>
        <v>769.06783915939036</v>
      </c>
      <c r="N43" s="1">
        <f t="shared" si="17"/>
        <v>6.436363280267277</v>
      </c>
      <c r="O43" t="s">
        <v>33</v>
      </c>
    </row>
    <row r="44" spans="1:15" x14ac:dyDescent="0.35">
      <c r="A44" s="11">
        <v>34</v>
      </c>
      <c r="B44" s="10" t="s">
        <v>63</v>
      </c>
      <c r="C44" s="34">
        <v>64124</v>
      </c>
      <c r="D44" s="8" t="s">
        <v>343</v>
      </c>
      <c r="E44" s="7" t="str">
        <f t="shared" si="9"/>
        <v>Significantly Different</v>
      </c>
      <c r="G44">
        <f t="shared" si="10"/>
        <v>64124</v>
      </c>
      <c r="H44">
        <f t="shared" si="11"/>
        <v>6</v>
      </c>
      <c r="I44" t="str">
        <f t="shared" si="12"/>
        <v>+/-</v>
      </c>
      <c r="J44" t="str">
        <f t="shared" si="13"/>
        <v>951</v>
      </c>
      <c r="K44" s="1">
        <f t="shared" si="14"/>
        <v>578.11550151975678</v>
      </c>
      <c r="L44" s="1">
        <f t="shared" si="15"/>
        <v>5593</v>
      </c>
      <c r="M44" s="1">
        <f t="shared" si="16"/>
        <v>583.82625526035974</v>
      </c>
      <c r="N44" s="1">
        <f t="shared" si="17"/>
        <v>9.5799048939753124</v>
      </c>
      <c r="O44" t="s">
        <v>49</v>
      </c>
    </row>
    <row r="45" spans="1:15" x14ac:dyDescent="0.35">
      <c r="A45" s="11">
        <v>35</v>
      </c>
      <c r="B45" s="10" t="s">
        <v>61</v>
      </c>
      <c r="C45" s="34">
        <v>63498</v>
      </c>
      <c r="D45" s="8" t="s">
        <v>342</v>
      </c>
      <c r="E45" s="7" t="str">
        <f t="shared" si="9"/>
        <v>Significantly Different</v>
      </c>
      <c r="G45">
        <f t="shared" si="10"/>
        <v>63498</v>
      </c>
      <c r="H45">
        <f t="shared" si="11"/>
        <v>6</v>
      </c>
      <c r="I45" t="str">
        <f t="shared" si="12"/>
        <v>+/-</v>
      </c>
      <c r="J45" t="str">
        <f t="shared" si="13"/>
        <v>526</v>
      </c>
      <c r="K45" s="1">
        <f t="shared" si="14"/>
        <v>319.75683890577506</v>
      </c>
      <c r="L45" s="1">
        <f t="shared" si="15"/>
        <v>6219</v>
      </c>
      <c r="M45" s="1">
        <f t="shared" si="16"/>
        <v>329.96969445830706</v>
      </c>
      <c r="N45" s="1">
        <f t="shared" si="17"/>
        <v>18.847185376249136</v>
      </c>
      <c r="O45" t="s">
        <v>46</v>
      </c>
    </row>
    <row r="46" spans="1:15" x14ac:dyDescent="0.35">
      <c r="A46" s="11">
        <v>36</v>
      </c>
      <c r="B46" s="10" t="s">
        <v>55</v>
      </c>
      <c r="C46" s="34">
        <v>63249</v>
      </c>
      <c r="D46" s="8" t="s">
        <v>341</v>
      </c>
      <c r="E46" s="7" t="str">
        <f t="shared" si="9"/>
        <v>Significantly Different</v>
      </c>
      <c r="G46">
        <f t="shared" si="10"/>
        <v>63249</v>
      </c>
      <c r="H46">
        <f t="shared" si="11"/>
        <v>8</v>
      </c>
      <c r="I46" t="str">
        <f t="shared" si="12"/>
        <v>+/-</v>
      </c>
      <c r="J46" t="str">
        <f t="shared" si="13"/>
        <v>1,423</v>
      </c>
      <c r="K46" s="1">
        <f t="shared" si="14"/>
        <v>865.04559270516711</v>
      </c>
      <c r="L46" s="1">
        <f t="shared" si="15"/>
        <v>6468</v>
      </c>
      <c r="M46" s="1">
        <f t="shared" si="16"/>
        <v>868.87251118477025</v>
      </c>
      <c r="N46" s="1">
        <f t="shared" si="17"/>
        <v>7.4441300843784504</v>
      </c>
      <c r="O46" t="s">
        <v>45</v>
      </c>
    </row>
    <row r="47" spans="1:15" x14ac:dyDescent="0.35">
      <c r="A47" s="11">
        <v>37</v>
      </c>
      <c r="B47" s="10" t="s">
        <v>37</v>
      </c>
      <c r="C47" s="34">
        <v>63062</v>
      </c>
      <c r="D47" s="8" t="s">
        <v>340</v>
      </c>
      <c r="E47" s="7" t="str">
        <f t="shared" si="9"/>
        <v>Significantly Different</v>
      </c>
      <c r="G47">
        <f t="shared" si="10"/>
        <v>63062</v>
      </c>
      <c r="H47">
        <f t="shared" si="11"/>
        <v>6</v>
      </c>
      <c r="I47" t="str">
        <f t="shared" si="12"/>
        <v>+/-</v>
      </c>
      <c r="J47" t="str">
        <f t="shared" si="13"/>
        <v>425</v>
      </c>
      <c r="K47" s="1">
        <f t="shared" si="14"/>
        <v>258.35866261398178</v>
      </c>
      <c r="L47" s="1">
        <f t="shared" si="15"/>
        <v>6655</v>
      </c>
      <c r="M47" s="1">
        <f t="shared" si="16"/>
        <v>270.89621957786716</v>
      </c>
      <c r="N47" s="1">
        <f t="shared" si="17"/>
        <v>24.566603440868867</v>
      </c>
      <c r="O47" t="s">
        <v>43</v>
      </c>
    </row>
    <row r="48" spans="1:15" x14ac:dyDescent="0.35">
      <c r="A48" s="11">
        <v>38</v>
      </c>
      <c r="B48" s="10" t="s">
        <v>66</v>
      </c>
      <c r="C48" s="34">
        <v>62743</v>
      </c>
      <c r="D48" s="8" t="s">
        <v>339</v>
      </c>
      <c r="E48" s="7" t="str">
        <f t="shared" si="9"/>
        <v>Significantly Different</v>
      </c>
      <c r="G48">
        <f t="shared" si="10"/>
        <v>62743</v>
      </c>
      <c r="H48">
        <f t="shared" si="11"/>
        <v>6</v>
      </c>
      <c r="I48" t="str">
        <f t="shared" si="12"/>
        <v>+/-</v>
      </c>
      <c r="J48" t="str">
        <f t="shared" si="13"/>
        <v>716</v>
      </c>
      <c r="K48" s="1">
        <f t="shared" si="14"/>
        <v>435.258358662614</v>
      </c>
      <c r="L48" s="1">
        <f t="shared" si="15"/>
        <v>6974</v>
      </c>
      <c r="M48" s="1">
        <f t="shared" si="16"/>
        <v>442.81531366876584</v>
      </c>
      <c r="N48" s="1">
        <f t="shared" si="17"/>
        <v>15.749229497552298</v>
      </c>
      <c r="O48" t="s">
        <v>40</v>
      </c>
    </row>
    <row r="49" spans="1:15" x14ac:dyDescent="0.35">
      <c r="A49" s="11">
        <v>39</v>
      </c>
      <c r="B49" s="10" t="s">
        <v>45</v>
      </c>
      <c r="C49" s="34">
        <v>62262</v>
      </c>
      <c r="D49" s="8" t="s">
        <v>338</v>
      </c>
      <c r="E49" s="7" t="str">
        <f t="shared" si="9"/>
        <v>Significantly Different</v>
      </c>
      <c r="G49">
        <f t="shared" si="10"/>
        <v>62262</v>
      </c>
      <c r="H49">
        <f t="shared" si="11"/>
        <v>6</v>
      </c>
      <c r="I49" t="str">
        <f t="shared" si="12"/>
        <v>+/-</v>
      </c>
      <c r="J49" t="str">
        <f t="shared" si="13"/>
        <v>456</v>
      </c>
      <c r="K49" s="1">
        <f t="shared" si="14"/>
        <v>277.20364741641339</v>
      </c>
      <c r="L49" s="1">
        <f t="shared" si="15"/>
        <v>7455</v>
      </c>
      <c r="M49" s="1">
        <f t="shared" si="16"/>
        <v>288.92460153967153</v>
      </c>
      <c r="N49" s="1">
        <f t="shared" si="17"/>
        <v>25.802579497462325</v>
      </c>
      <c r="O49" t="s">
        <v>38</v>
      </c>
    </row>
    <row r="50" spans="1:15" x14ac:dyDescent="0.35">
      <c r="A50" s="11">
        <v>40</v>
      </c>
      <c r="B50" s="10" t="s">
        <v>49</v>
      </c>
      <c r="C50" s="34">
        <v>61972</v>
      </c>
      <c r="D50" s="8" t="s">
        <v>337</v>
      </c>
      <c r="E50" s="7" t="str">
        <f t="shared" si="9"/>
        <v>Significantly Different</v>
      </c>
      <c r="G50">
        <f t="shared" si="10"/>
        <v>61972</v>
      </c>
      <c r="H50">
        <f t="shared" si="11"/>
        <v>6</v>
      </c>
      <c r="I50" t="str">
        <f t="shared" si="12"/>
        <v>+/-</v>
      </c>
      <c r="J50" t="str">
        <f t="shared" si="13"/>
        <v>541</v>
      </c>
      <c r="K50" s="1">
        <f t="shared" si="14"/>
        <v>328.87537993920972</v>
      </c>
      <c r="L50" s="1">
        <f t="shared" si="15"/>
        <v>7745</v>
      </c>
      <c r="M50" s="1">
        <f t="shared" si="16"/>
        <v>338.81348669150447</v>
      </c>
      <c r="N50" s="1">
        <f t="shared" si="17"/>
        <v>22.859184490055309</v>
      </c>
      <c r="O50" t="s">
        <v>36</v>
      </c>
    </row>
    <row r="51" spans="1:15" x14ac:dyDescent="0.35">
      <c r="A51" s="11">
        <v>41</v>
      </c>
      <c r="B51" s="10" t="s">
        <v>57</v>
      </c>
      <c r="C51" s="34">
        <v>61847</v>
      </c>
      <c r="D51" s="8" t="s">
        <v>336</v>
      </c>
      <c r="E51" s="7" t="str">
        <f t="shared" si="9"/>
        <v>Significantly Different</v>
      </c>
      <c r="G51">
        <f t="shared" si="10"/>
        <v>61847</v>
      </c>
      <c r="H51">
        <f t="shared" si="11"/>
        <v>6</v>
      </c>
      <c r="I51" t="str">
        <f t="shared" si="12"/>
        <v>+/-</v>
      </c>
      <c r="J51" t="str">
        <f t="shared" si="13"/>
        <v>669</v>
      </c>
      <c r="K51" s="1">
        <f t="shared" si="14"/>
        <v>406.68693009118539</v>
      </c>
      <c r="L51" s="1">
        <f t="shared" si="15"/>
        <v>7870</v>
      </c>
      <c r="M51" s="1">
        <f t="shared" si="16"/>
        <v>414.76477953279431</v>
      </c>
      <c r="N51" s="1">
        <f t="shared" si="17"/>
        <v>18.974610160643451</v>
      </c>
      <c r="O51" t="s">
        <v>34</v>
      </c>
    </row>
    <row r="52" spans="1:15" x14ac:dyDescent="0.35">
      <c r="A52" s="11">
        <v>42</v>
      </c>
      <c r="B52" s="10" t="s">
        <v>30</v>
      </c>
      <c r="C52" s="34">
        <v>59695</v>
      </c>
      <c r="D52" s="8" t="s">
        <v>335</v>
      </c>
      <c r="E52" s="7" t="str">
        <f t="shared" si="9"/>
        <v>Significantly Different</v>
      </c>
      <c r="G52">
        <f t="shared" si="10"/>
        <v>59695</v>
      </c>
      <c r="H52">
        <f t="shared" si="11"/>
        <v>6</v>
      </c>
      <c r="I52" t="str">
        <f t="shared" si="12"/>
        <v>+/-</v>
      </c>
      <c r="J52" t="str">
        <f t="shared" si="13"/>
        <v>788</v>
      </c>
      <c r="K52" s="1">
        <f t="shared" si="14"/>
        <v>479.02735562310028</v>
      </c>
      <c r="L52" s="1">
        <f t="shared" si="15"/>
        <v>10022</v>
      </c>
      <c r="M52" s="1">
        <f t="shared" si="16"/>
        <v>485.9040755840137</v>
      </c>
      <c r="N52" s="1">
        <f t="shared" si="17"/>
        <v>20.625470136167191</v>
      </c>
      <c r="O52" t="s">
        <v>32</v>
      </c>
    </row>
    <row r="53" spans="1:15" x14ac:dyDescent="0.35">
      <c r="A53" s="11">
        <v>43</v>
      </c>
      <c r="B53" s="10" t="s">
        <v>34</v>
      </c>
      <c r="C53" s="34">
        <v>59318</v>
      </c>
      <c r="D53" s="8" t="s">
        <v>334</v>
      </c>
      <c r="E53" s="7" t="str">
        <f t="shared" si="9"/>
        <v>Significantly Different</v>
      </c>
      <c r="G53">
        <f t="shared" si="10"/>
        <v>59318</v>
      </c>
      <c r="H53">
        <f t="shared" si="11"/>
        <v>6</v>
      </c>
      <c r="I53" t="str">
        <f t="shared" si="12"/>
        <v>+/-</v>
      </c>
      <c r="J53" t="str">
        <f t="shared" si="13"/>
        <v>852</v>
      </c>
      <c r="K53" s="1">
        <f t="shared" si="14"/>
        <v>517.93313069908811</v>
      </c>
      <c r="L53" s="1">
        <f t="shared" si="15"/>
        <v>10399</v>
      </c>
      <c r="M53" s="1">
        <f t="shared" si="16"/>
        <v>524.2998103276916</v>
      </c>
      <c r="N53" s="1">
        <f t="shared" si="17"/>
        <v>19.834071642140287</v>
      </c>
      <c r="O53" t="s">
        <v>30</v>
      </c>
    </row>
    <row r="54" spans="1:15" x14ac:dyDescent="0.35">
      <c r="A54" s="11">
        <v>44</v>
      </c>
      <c r="B54" s="10" t="s">
        <v>43</v>
      </c>
      <c r="C54" s="34">
        <v>55826</v>
      </c>
      <c r="D54" s="8" t="s">
        <v>333</v>
      </c>
      <c r="E54" s="7" t="str">
        <f t="shared" si="9"/>
        <v>Significantly Different</v>
      </c>
      <c r="G54">
        <f t="shared" si="10"/>
        <v>55826</v>
      </c>
      <c r="H54">
        <f t="shared" si="11"/>
        <v>6</v>
      </c>
      <c r="I54" t="str">
        <f t="shared" si="12"/>
        <v>+/-</v>
      </c>
      <c r="J54" t="str">
        <f t="shared" si="13"/>
        <v>624</v>
      </c>
      <c r="K54" s="1">
        <f t="shared" si="14"/>
        <v>379.33130699088144</v>
      </c>
      <c r="L54" s="1">
        <f t="shared" si="15"/>
        <v>13891</v>
      </c>
      <c r="M54" s="1">
        <f t="shared" si="16"/>
        <v>387.97912791451176</v>
      </c>
      <c r="N54" s="1">
        <f t="shared" si="17"/>
        <v>35.803472404991787</v>
      </c>
      <c r="O54" t="s">
        <v>24</v>
      </c>
    </row>
    <row r="55" spans="1:15" x14ac:dyDescent="0.35">
      <c r="A55" s="11">
        <v>45</v>
      </c>
      <c r="B55" s="10" t="s">
        <v>64</v>
      </c>
      <c r="C55" s="34">
        <v>55573</v>
      </c>
      <c r="D55" s="8" t="s">
        <v>332</v>
      </c>
      <c r="E55" s="7" t="str">
        <f t="shared" si="9"/>
        <v>Significantly Different</v>
      </c>
      <c r="G55">
        <f t="shared" si="10"/>
        <v>55573</v>
      </c>
      <c r="H55">
        <f t="shared" si="11"/>
        <v>6</v>
      </c>
      <c r="I55" t="str">
        <f t="shared" si="12"/>
        <v>+/-</v>
      </c>
      <c r="J55" t="str">
        <f t="shared" si="13"/>
        <v>701</v>
      </c>
      <c r="K55" s="1">
        <f t="shared" si="14"/>
        <v>426.13981762917933</v>
      </c>
      <c r="L55" s="1">
        <f t="shared" si="15"/>
        <v>14144</v>
      </c>
      <c r="M55" s="1">
        <f t="shared" si="16"/>
        <v>433.85562967757483</v>
      </c>
      <c r="N55" s="1">
        <f t="shared" si="17"/>
        <v>32.600706392841531</v>
      </c>
      <c r="O55" t="s">
        <v>27</v>
      </c>
    </row>
    <row r="56" spans="1:15" x14ac:dyDescent="0.35">
      <c r="A56" s="11">
        <v>46</v>
      </c>
      <c r="B56" s="10" t="s">
        <v>21</v>
      </c>
      <c r="C56" s="34">
        <v>53992</v>
      </c>
      <c r="D56" s="8" t="s">
        <v>331</v>
      </c>
      <c r="E56" s="7" t="str">
        <f t="shared" si="9"/>
        <v>Significantly Different</v>
      </c>
      <c r="G56">
        <f t="shared" si="10"/>
        <v>53992</v>
      </c>
      <c r="H56">
        <f t="shared" si="11"/>
        <v>8</v>
      </c>
      <c r="I56" t="str">
        <f t="shared" si="12"/>
        <v>+/-</v>
      </c>
      <c r="J56" t="str">
        <f t="shared" si="13"/>
        <v>1,483</v>
      </c>
      <c r="K56" s="1">
        <f t="shared" si="14"/>
        <v>901.51975683890578</v>
      </c>
      <c r="L56" s="1">
        <f t="shared" si="15"/>
        <v>15725</v>
      </c>
      <c r="M56" s="1">
        <f t="shared" si="16"/>
        <v>905.19248516808545</v>
      </c>
      <c r="N56" s="1">
        <f t="shared" si="17"/>
        <v>17.371995744175916</v>
      </c>
      <c r="O56" t="s">
        <v>25</v>
      </c>
    </row>
    <row r="57" spans="1:15" x14ac:dyDescent="0.35">
      <c r="A57" s="11">
        <v>47</v>
      </c>
      <c r="B57" s="10" t="s">
        <v>51</v>
      </c>
      <c r="C57" s="34">
        <v>53913</v>
      </c>
      <c r="D57" s="8" t="s">
        <v>330</v>
      </c>
      <c r="E57" s="7" t="str">
        <f t="shared" si="9"/>
        <v>Significantly Different</v>
      </c>
      <c r="G57">
        <f t="shared" si="10"/>
        <v>53913</v>
      </c>
      <c r="H57">
        <f t="shared" si="11"/>
        <v>6</v>
      </c>
      <c r="I57" t="str">
        <f t="shared" si="12"/>
        <v>+/-</v>
      </c>
      <c r="J57" t="str">
        <f t="shared" si="13"/>
        <v>781</v>
      </c>
      <c r="K57" s="1">
        <f t="shared" si="14"/>
        <v>474.77203647416411</v>
      </c>
      <c r="L57" s="1">
        <f t="shared" si="15"/>
        <v>15804</v>
      </c>
      <c r="M57" s="1">
        <f t="shared" si="16"/>
        <v>481.70950774478155</v>
      </c>
      <c r="N57" s="1">
        <f t="shared" si="17"/>
        <v>32.808154595057829</v>
      </c>
      <c r="O57" t="s">
        <v>22</v>
      </c>
    </row>
    <row r="58" spans="1:15" x14ac:dyDescent="0.35">
      <c r="A58" s="11">
        <v>48</v>
      </c>
      <c r="B58" s="10" t="s">
        <v>58</v>
      </c>
      <c r="C58" s="34">
        <v>52528</v>
      </c>
      <c r="D58" s="8" t="s">
        <v>329</v>
      </c>
      <c r="E58" s="7" t="str">
        <f t="shared" si="9"/>
        <v>Significantly Different</v>
      </c>
      <c r="G58">
        <f t="shared" si="10"/>
        <v>52528</v>
      </c>
      <c r="H58">
        <f t="shared" si="11"/>
        <v>8</v>
      </c>
      <c r="I58" t="str">
        <f t="shared" si="12"/>
        <v>+/-</v>
      </c>
      <c r="J58" t="str">
        <f t="shared" si="13"/>
        <v>1,002</v>
      </c>
      <c r="K58" s="1">
        <f t="shared" si="14"/>
        <v>609.11854103343467</v>
      </c>
      <c r="L58" s="1">
        <f t="shared" si="15"/>
        <v>17189</v>
      </c>
      <c r="M58" s="1">
        <f t="shared" si="16"/>
        <v>614.5412600180681</v>
      </c>
      <c r="N58" s="1">
        <f t="shared" si="17"/>
        <v>27.970457182150188</v>
      </c>
      <c r="O58" t="s">
        <v>19</v>
      </c>
    </row>
    <row r="59" spans="1:15" x14ac:dyDescent="0.35">
      <c r="A59" s="11">
        <v>49</v>
      </c>
      <c r="B59" s="10" t="s">
        <v>39</v>
      </c>
      <c r="C59" s="34">
        <v>52087</v>
      </c>
      <c r="D59" s="8" t="s">
        <v>328</v>
      </c>
      <c r="E59" s="7" t="str">
        <f t="shared" si="9"/>
        <v>Significantly Different</v>
      </c>
      <c r="G59">
        <f t="shared" si="10"/>
        <v>52087</v>
      </c>
      <c r="H59">
        <f t="shared" si="11"/>
        <v>6</v>
      </c>
      <c r="I59" t="str">
        <f t="shared" si="12"/>
        <v>+/-</v>
      </c>
      <c r="J59" t="str">
        <f t="shared" si="13"/>
        <v>750</v>
      </c>
      <c r="K59" s="1">
        <f t="shared" si="14"/>
        <v>455.9270516717325</v>
      </c>
      <c r="L59" s="1">
        <f t="shared" si="15"/>
        <v>17630</v>
      </c>
      <c r="M59" s="1">
        <f t="shared" si="16"/>
        <v>463.1468878012389</v>
      </c>
      <c r="N59" s="1">
        <f t="shared" si="17"/>
        <v>38.065677357128166</v>
      </c>
      <c r="O59" t="s">
        <v>16</v>
      </c>
    </row>
    <row r="60" spans="1:15" x14ac:dyDescent="0.35">
      <c r="A60" s="11">
        <v>50</v>
      </c>
      <c r="B60" s="10" t="s">
        <v>16</v>
      </c>
      <c r="C60" s="34">
        <v>51248</v>
      </c>
      <c r="D60" s="8" t="s">
        <v>327</v>
      </c>
      <c r="E60" s="7" t="str">
        <f t="shared" si="9"/>
        <v>Significantly Different</v>
      </c>
      <c r="G60">
        <f t="shared" si="10"/>
        <v>51248</v>
      </c>
      <c r="H60">
        <f t="shared" si="11"/>
        <v>8</v>
      </c>
      <c r="I60" t="str">
        <f t="shared" si="12"/>
        <v>+/-</v>
      </c>
      <c r="J60" t="str">
        <f t="shared" si="13"/>
        <v>1,085</v>
      </c>
      <c r="K60" s="1">
        <f t="shared" si="14"/>
        <v>659.57446808510633</v>
      </c>
      <c r="L60" s="1">
        <f t="shared" si="15"/>
        <v>18469</v>
      </c>
      <c r="M60" s="1">
        <f t="shared" si="16"/>
        <v>664.58561689495332</v>
      </c>
      <c r="N60" s="1">
        <f t="shared" si="17"/>
        <v>27.790249338061244</v>
      </c>
      <c r="O60" t="s">
        <v>14</v>
      </c>
    </row>
    <row r="61" spans="1:15" x14ac:dyDescent="0.35">
      <c r="A61" s="11">
        <v>51</v>
      </c>
      <c r="B61" s="10" t="s">
        <v>35</v>
      </c>
      <c r="C61" s="34">
        <v>48716</v>
      </c>
      <c r="D61" s="8" t="s">
        <v>326</v>
      </c>
      <c r="E61" s="7" t="str">
        <f t="shared" si="9"/>
        <v>Significantly Different</v>
      </c>
      <c r="G61">
        <f t="shared" si="10"/>
        <v>48716</v>
      </c>
      <c r="H61">
        <f t="shared" si="11"/>
        <v>8</v>
      </c>
      <c r="I61" t="str">
        <f t="shared" si="12"/>
        <v>+/-</v>
      </c>
      <c r="J61" t="str">
        <f t="shared" si="13"/>
        <v>1,242</v>
      </c>
      <c r="K61" s="1">
        <f t="shared" si="14"/>
        <v>755.015197568389</v>
      </c>
      <c r="L61" s="1">
        <f t="shared" si="15"/>
        <v>21001</v>
      </c>
      <c r="M61" s="1">
        <f t="shared" si="16"/>
        <v>759.39680786340432</v>
      </c>
      <c r="N61" s="1">
        <f t="shared" si="17"/>
        <v>27.654843663469194</v>
      </c>
      <c r="O61" t="s">
        <v>11</v>
      </c>
    </row>
    <row r="62" spans="1:15" ht="15" thickBot="1" x14ac:dyDescent="0.4">
      <c r="A62" s="6"/>
      <c r="B62" s="5" t="s">
        <v>9</v>
      </c>
      <c r="C62" s="33">
        <v>22237</v>
      </c>
      <c r="D62" s="3" t="s">
        <v>325</v>
      </c>
      <c r="E62" s="2" t="str">
        <f t="shared" si="9"/>
        <v>Significantly Different</v>
      </c>
      <c r="G62">
        <f t="shared" si="10"/>
        <v>22237</v>
      </c>
      <c r="H62">
        <f t="shared" si="11"/>
        <v>6</v>
      </c>
      <c r="I62" t="str">
        <f t="shared" si="12"/>
        <v>+/-</v>
      </c>
      <c r="J62" t="str">
        <f t="shared" si="13"/>
        <v>478</v>
      </c>
      <c r="K62" s="1">
        <f t="shared" si="14"/>
        <v>290.57750759878417</v>
      </c>
      <c r="L62" s="1">
        <f t="shared" si="15"/>
        <v>47480</v>
      </c>
      <c r="M62" s="1">
        <f t="shared" si="16"/>
        <v>301.77947437858694</v>
      </c>
      <c r="N62" s="1">
        <f t="shared" si="17"/>
        <v>157.33343063761725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79" priority="1" operator="equal">
      <formula>"OTHER ERROR"</formula>
    </cfRule>
    <cfRule type="cellIs" dxfId="178" priority="2" operator="equal">
      <formula>"Statistical Test not applicable"</formula>
    </cfRule>
    <cfRule type="cellIs" dxfId="177" priority="3" operator="equal">
      <formula>"Geography Selected"</formula>
    </cfRule>
  </conditionalFormatting>
  <conditionalFormatting sqref="E10:J62">
    <cfRule type="cellIs" dxfId="176" priority="4" operator="equal">
      <formula>"Not Significantly Different"</formula>
    </cfRule>
  </conditionalFormatting>
  <conditionalFormatting sqref="F10:J62">
    <cfRule type="cellIs" dxfId="1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1E05021-DC53-4F45-9172-31C9375FD620}">
      <formula1>$O$10:$O$62</formula1>
    </dataValidation>
  </dataValidation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1836-A1FF-416D-B7E0-0AC420307850}">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432</v>
      </c>
    </row>
    <row r="2" spans="1:16" x14ac:dyDescent="0.35">
      <c r="A2" s="25" t="s">
        <v>92</v>
      </c>
      <c r="B2" t="s">
        <v>431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35">
        <f>VLOOKUP($B$4,$B$10:$D$62,2,FALSE)</f>
        <v>85806</v>
      </c>
      <c r="C6" t="s">
        <v>86</v>
      </c>
      <c r="H6" s="13" t="s">
        <v>85</v>
      </c>
      <c r="I6">
        <f>VLOOKUP($B$4,$B$9:$K$62,6,FALSE)</f>
        <v>85806</v>
      </c>
      <c r="K6" s="14"/>
    </row>
    <row r="7" spans="1:16" ht="15" thickBot="1" x14ac:dyDescent="0.4">
      <c r="A7" s="20" t="s">
        <v>84</v>
      </c>
      <c r="B7" s="19" t="str">
        <f>VLOOKUP($B$4,$B$10:$D$62,3,FALSE)</f>
        <v>+/-198</v>
      </c>
      <c r="C7" t="s">
        <v>83</v>
      </c>
      <c r="H7" s="13" t="s">
        <v>82</v>
      </c>
      <c r="I7" s="18">
        <f>VLOOKUP($B$4,$B$9:$K$62,10,FALSE)</f>
        <v>120.36474164133739</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34">
        <v>85806</v>
      </c>
      <c r="D10" s="8" t="s">
        <v>430</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85806</v>
      </c>
      <c r="H10">
        <f t="shared" ref="H10:H41" si="2">LEN(TRIM(D10))</f>
        <v>6</v>
      </c>
      <c r="I10" t="str">
        <f t="shared" ref="I10:I41" si="3">IF(H10&gt;=3,MID(TRIM(D10),1,3),"NO")</f>
        <v>+/-</v>
      </c>
      <c r="J10" t="str">
        <f t="shared" ref="J10:J41" si="4">IF(TRIM(I10)="+/-",MID(TRIM(D10),4,H10-3),D10)</f>
        <v>198</v>
      </c>
      <c r="K10" s="1">
        <f t="shared" ref="K10:K41" si="5">IF(TRIM(J10)="*****",0,IF(ISERROR(VALUE(J10)),"NA",VALUE(J10/$I$4)))</f>
        <v>120.36474164133739</v>
      </c>
      <c r="L10" s="1">
        <f t="shared" ref="L10:L41" si="6">IF(AND(ISNUMBER(G10),ISNUMBER($I$6)),$I$6-G10,"N/A")</f>
        <v>0</v>
      </c>
      <c r="M10" s="1">
        <f t="shared" ref="M10:M41" si="7">IF(AND(ISNUMBER(K10),ISNUMBER($I$7)),SQRT(K10^2+($I$7)^2),"N/A")</f>
        <v>170.22145006071295</v>
      </c>
      <c r="N10" s="1">
        <f t="shared" ref="N10:N41" si="8">IF(AND(ISNUMBER(L10),ISNUMBER(M10),M10&lt;&gt;0),L10/M10,"NA")</f>
        <v>0</v>
      </c>
      <c r="O10" t="s">
        <v>68</v>
      </c>
    </row>
    <row r="11" spans="1:16" x14ac:dyDescent="0.35">
      <c r="A11" s="11">
        <v>1</v>
      </c>
      <c r="B11" s="10" t="s">
        <v>15</v>
      </c>
      <c r="C11" s="34">
        <v>136184</v>
      </c>
      <c r="D11" s="12" t="s">
        <v>429</v>
      </c>
      <c r="E11" s="7" t="str">
        <f t="shared" si="0"/>
        <v>Significantly Different</v>
      </c>
      <c r="G11">
        <f t="shared" si="1"/>
        <v>136184</v>
      </c>
      <c r="H11">
        <f t="shared" si="2"/>
        <v>8</v>
      </c>
      <c r="I11" t="str">
        <f t="shared" si="3"/>
        <v>+/-</v>
      </c>
      <c r="J11" t="str">
        <f t="shared" si="4"/>
        <v>9,537</v>
      </c>
      <c r="K11" s="1">
        <f t="shared" si="5"/>
        <v>5797.5683890577511</v>
      </c>
      <c r="L11" s="1">
        <f t="shared" si="6"/>
        <v>-50378</v>
      </c>
      <c r="M11" s="1">
        <f t="shared" si="7"/>
        <v>5798.8177154340756</v>
      </c>
      <c r="N11" s="1">
        <f t="shared" si="8"/>
        <v>-8.6876329748932122</v>
      </c>
      <c r="O11" t="s">
        <v>51</v>
      </c>
    </row>
    <row r="12" spans="1:16" x14ac:dyDescent="0.35">
      <c r="A12" s="11">
        <v>2</v>
      </c>
      <c r="B12" s="10" t="s">
        <v>56</v>
      </c>
      <c r="C12" s="34">
        <v>113822</v>
      </c>
      <c r="D12" s="8" t="s">
        <v>428</v>
      </c>
      <c r="E12" s="7" t="str">
        <f t="shared" si="0"/>
        <v>Significantly Different</v>
      </c>
      <c r="G12">
        <f t="shared" si="1"/>
        <v>113822</v>
      </c>
      <c r="H12">
        <f t="shared" si="2"/>
        <v>8</v>
      </c>
      <c r="I12" t="str">
        <f t="shared" si="3"/>
        <v>+/-</v>
      </c>
      <c r="J12" t="str">
        <f t="shared" si="4"/>
        <v>1,409</v>
      </c>
      <c r="K12" s="1">
        <f t="shared" si="5"/>
        <v>856.53495440729478</v>
      </c>
      <c r="L12" s="1">
        <f t="shared" si="6"/>
        <v>-28016</v>
      </c>
      <c r="M12" s="1">
        <f t="shared" si="7"/>
        <v>864.95074955276641</v>
      </c>
      <c r="N12" s="1">
        <f t="shared" si="8"/>
        <v>-32.390283509767492</v>
      </c>
      <c r="O12" t="s">
        <v>44</v>
      </c>
    </row>
    <row r="13" spans="1:16" x14ac:dyDescent="0.35">
      <c r="A13" s="11">
        <v>3</v>
      </c>
      <c r="B13" s="10" t="s">
        <v>26</v>
      </c>
      <c r="C13" s="34">
        <v>110978</v>
      </c>
      <c r="D13" s="8" t="s">
        <v>427</v>
      </c>
      <c r="E13" s="7" t="str">
        <f t="shared" si="0"/>
        <v>Significantly Different</v>
      </c>
      <c r="G13">
        <f t="shared" si="1"/>
        <v>110978</v>
      </c>
      <c r="H13">
        <f t="shared" si="2"/>
        <v>8</v>
      </c>
      <c r="I13" t="str">
        <f t="shared" si="3"/>
        <v>+/-</v>
      </c>
      <c r="J13" t="str">
        <f t="shared" si="4"/>
        <v>1,570</v>
      </c>
      <c r="K13" s="1">
        <f t="shared" si="5"/>
        <v>954.40729483282678</v>
      </c>
      <c r="L13" s="1">
        <f t="shared" si="6"/>
        <v>-25172</v>
      </c>
      <c r="M13" s="1">
        <f t="shared" si="7"/>
        <v>961.96723200974998</v>
      </c>
      <c r="N13" s="1">
        <f t="shared" si="8"/>
        <v>-26.167211483296004</v>
      </c>
      <c r="O13" t="s">
        <v>42</v>
      </c>
    </row>
    <row r="14" spans="1:16" x14ac:dyDescent="0.35">
      <c r="A14" s="11">
        <v>4</v>
      </c>
      <c r="B14" s="10" t="s">
        <v>31</v>
      </c>
      <c r="C14" s="34">
        <v>110102</v>
      </c>
      <c r="D14" s="8" t="s">
        <v>426</v>
      </c>
      <c r="E14" s="7" t="str">
        <f t="shared" si="0"/>
        <v>Significantly Different</v>
      </c>
      <c r="G14">
        <f t="shared" si="1"/>
        <v>110102</v>
      </c>
      <c r="H14">
        <f t="shared" si="2"/>
        <v>8</v>
      </c>
      <c r="I14" t="str">
        <f t="shared" si="3"/>
        <v>+/-</v>
      </c>
      <c r="J14" t="str">
        <f t="shared" si="4"/>
        <v>1,304</v>
      </c>
      <c r="K14" s="1">
        <f t="shared" si="5"/>
        <v>792.70516717325222</v>
      </c>
      <c r="L14" s="1">
        <f t="shared" si="6"/>
        <v>-24296</v>
      </c>
      <c r="M14" s="1">
        <f t="shared" si="7"/>
        <v>801.79121540059271</v>
      </c>
      <c r="N14" s="1">
        <f t="shared" si="8"/>
        <v>-30.302152896326231</v>
      </c>
      <c r="O14" t="s">
        <v>58</v>
      </c>
    </row>
    <row r="15" spans="1:16" x14ac:dyDescent="0.35">
      <c r="A15" s="11">
        <v>5</v>
      </c>
      <c r="B15" s="10" t="s">
        <v>52</v>
      </c>
      <c r="C15" s="34">
        <v>108208</v>
      </c>
      <c r="D15" s="8" t="s">
        <v>425</v>
      </c>
      <c r="E15" s="7" t="str">
        <f t="shared" si="0"/>
        <v>Significantly Different</v>
      </c>
      <c r="G15">
        <f t="shared" si="1"/>
        <v>108208</v>
      </c>
      <c r="H15">
        <f t="shared" si="2"/>
        <v>8</v>
      </c>
      <c r="I15" t="str">
        <f t="shared" si="3"/>
        <v>+/-</v>
      </c>
      <c r="J15" t="str">
        <f t="shared" si="4"/>
        <v>2,376</v>
      </c>
      <c r="K15" s="1">
        <f t="shared" si="5"/>
        <v>1444.3768996960487</v>
      </c>
      <c r="L15" s="1">
        <f t="shared" si="6"/>
        <v>-22402</v>
      </c>
      <c r="M15" s="1">
        <f t="shared" si="7"/>
        <v>1449.3834204260636</v>
      </c>
      <c r="N15" s="1">
        <f t="shared" si="8"/>
        <v>-15.456227582218833</v>
      </c>
      <c r="O15" t="s">
        <v>18</v>
      </c>
    </row>
    <row r="16" spans="1:16" x14ac:dyDescent="0.35">
      <c r="A16" s="11">
        <v>6</v>
      </c>
      <c r="B16" s="10" t="s">
        <v>53</v>
      </c>
      <c r="C16" s="34">
        <v>106576</v>
      </c>
      <c r="D16" s="8" t="s">
        <v>424</v>
      </c>
      <c r="E16" s="7" t="str">
        <f t="shared" si="0"/>
        <v>Significantly Different</v>
      </c>
      <c r="G16">
        <f t="shared" si="1"/>
        <v>106576</v>
      </c>
      <c r="H16">
        <f t="shared" si="2"/>
        <v>8</v>
      </c>
      <c r="I16" t="str">
        <f t="shared" si="3"/>
        <v>+/-</v>
      </c>
      <c r="J16" t="str">
        <f t="shared" si="4"/>
        <v>1,804</v>
      </c>
      <c r="K16" s="1">
        <f t="shared" si="5"/>
        <v>1096.6565349544073</v>
      </c>
      <c r="L16" s="1">
        <f t="shared" si="6"/>
        <v>-20770</v>
      </c>
      <c r="M16" s="1">
        <f t="shared" si="7"/>
        <v>1103.2421432707297</v>
      </c>
      <c r="N16" s="1">
        <f t="shared" si="8"/>
        <v>-18.826329402559047</v>
      </c>
      <c r="O16" t="s">
        <v>59</v>
      </c>
    </row>
    <row r="17" spans="1:15" x14ac:dyDescent="0.35">
      <c r="A17" s="11">
        <v>7</v>
      </c>
      <c r="B17" s="10" t="s">
        <v>19</v>
      </c>
      <c r="C17" s="34">
        <v>102178</v>
      </c>
      <c r="D17" s="8" t="s">
        <v>423</v>
      </c>
      <c r="E17" s="7" t="str">
        <f t="shared" si="0"/>
        <v>Significantly Different</v>
      </c>
      <c r="G17">
        <f t="shared" si="1"/>
        <v>102178</v>
      </c>
      <c r="H17">
        <f t="shared" si="2"/>
        <v>8</v>
      </c>
      <c r="I17" t="str">
        <f t="shared" si="3"/>
        <v>+/-</v>
      </c>
      <c r="J17" t="str">
        <f t="shared" si="4"/>
        <v>1,033</v>
      </c>
      <c r="K17" s="1">
        <f t="shared" si="5"/>
        <v>627.96352583586622</v>
      </c>
      <c r="L17" s="1">
        <f t="shared" si="6"/>
        <v>-16372</v>
      </c>
      <c r="M17" s="1">
        <f t="shared" si="7"/>
        <v>639.39491772346651</v>
      </c>
      <c r="N17" s="1">
        <f t="shared" si="8"/>
        <v>-25.60545845170569</v>
      </c>
      <c r="O17" t="s">
        <v>53</v>
      </c>
    </row>
    <row r="18" spans="1:15" x14ac:dyDescent="0.35">
      <c r="A18" s="11">
        <v>8</v>
      </c>
      <c r="B18" s="10" t="s">
        <v>59</v>
      </c>
      <c r="C18" s="34">
        <v>102073</v>
      </c>
      <c r="D18" s="8" t="s">
        <v>422</v>
      </c>
      <c r="E18" s="7" t="str">
        <f t="shared" si="0"/>
        <v>Significantly Different</v>
      </c>
      <c r="G18">
        <f t="shared" si="1"/>
        <v>102073</v>
      </c>
      <c r="H18">
        <f t="shared" si="2"/>
        <v>8</v>
      </c>
      <c r="I18" t="str">
        <f t="shared" si="3"/>
        <v>+/-</v>
      </c>
      <c r="J18" t="str">
        <f t="shared" si="4"/>
        <v>1,336</v>
      </c>
      <c r="K18" s="1">
        <f t="shared" si="5"/>
        <v>812.15805471124622</v>
      </c>
      <c r="L18" s="1">
        <f t="shared" si="6"/>
        <v>-16267</v>
      </c>
      <c r="M18" s="1">
        <f t="shared" si="7"/>
        <v>821.02885263719054</v>
      </c>
      <c r="N18" s="1">
        <f t="shared" si="8"/>
        <v>-19.812945608122646</v>
      </c>
      <c r="O18" t="s">
        <v>48</v>
      </c>
    </row>
    <row r="19" spans="1:15" x14ac:dyDescent="0.35">
      <c r="A19" s="11">
        <v>9</v>
      </c>
      <c r="B19" s="10" t="s">
        <v>13</v>
      </c>
      <c r="C19" s="34">
        <v>100890</v>
      </c>
      <c r="D19" s="8" t="s">
        <v>421</v>
      </c>
      <c r="E19" s="7" t="str">
        <f t="shared" si="0"/>
        <v>Significantly Different</v>
      </c>
      <c r="G19">
        <f t="shared" si="1"/>
        <v>100890</v>
      </c>
      <c r="H19">
        <f t="shared" si="2"/>
        <v>8</v>
      </c>
      <c r="I19" t="str">
        <f t="shared" si="3"/>
        <v>+/-</v>
      </c>
      <c r="J19" t="str">
        <f t="shared" si="4"/>
        <v>2,201</v>
      </c>
      <c r="K19" s="1">
        <f t="shared" si="5"/>
        <v>1337.9939209726444</v>
      </c>
      <c r="L19" s="1">
        <f t="shared" si="6"/>
        <v>-15084</v>
      </c>
      <c r="M19" s="1">
        <f t="shared" si="7"/>
        <v>1343.3969642626623</v>
      </c>
      <c r="N19" s="1">
        <f t="shared" si="8"/>
        <v>-11.2282522599558</v>
      </c>
      <c r="O19" t="s">
        <v>15</v>
      </c>
    </row>
    <row r="20" spans="1:15" x14ac:dyDescent="0.35">
      <c r="A20" s="11">
        <v>10</v>
      </c>
      <c r="B20" s="10" t="s">
        <v>22</v>
      </c>
      <c r="C20" s="34">
        <v>100763</v>
      </c>
      <c r="D20" s="12" t="s">
        <v>420</v>
      </c>
      <c r="E20" s="7" t="str">
        <f t="shared" si="0"/>
        <v>Significantly Different</v>
      </c>
      <c r="G20">
        <f t="shared" si="1"/>
        <v>100763</v>
      </c>
      <c r="H20">
        <f t="shared" si="2"/>
        <v>6</v>
      </c>
      <c r="I20" t="str">
        <f t="shared" si="3"/>
        <v>+/-</v>
      </c>
      <c r="J20" t="str">
        <f t="shared" si="4"/>
        <v>824</v>
      </c>
      <c r="K20" s="1">
        <f t="shared" si="5"/>
        <v>500.91185410334344</v>
      </c>
      <c r="L20" s="1">
        <f t="shared" si="6"/>
        <v>-14957</v>
      </c>
      <c r="M20" s="1">
        <f t="shared" si="7"/>
        <v>515.1702210062565</v>
      </c>
      <c r="N20" s="1">
        <f t="shared" si="8"/>
        <v>-29.033122238287049</v>
      </c>
      <c r="O20" t="s">
        <v>37</v>
      </c>
    </row>
    <row r="21" spans="1:15" x14ac:dyDescent="0.35">
      <c r="A21" s="11">
        <v>11</v>
      </c>
      <c r="B21" s="10" t="s">
        <v>60</v>
      </c>
      <c r="C21" s="34">
        <v>99567</v>
      </c>
      <c r="D21" s="8" t="s">
        <v>419</v>
      </c>
      <c r="E21" s="7" t="str">
        <f t="shared" si="0"/>
        <v>Significantly Different</v>
      </c>
      <c r="G21">
        <f t="shared" si="1"/>
        <v>99567</v>
      </c>
      <c r="H21">
        <f t="shared" si="2"/>
        <v>6</v>
      </c>
      <c r="I21" t="str">
        <f t="shared" si="3"/>
        <v>+/-</v>
      </c>
      <c r="J21" t="str">
        <f t="shared" si="4"/>
        <v>995</v>
      </c>
      <c r="K21" s="1">
        <f t="shared" si="5"/>
        <v>604.86322188449844</v>
      </c>
      <c r="L21" s="1">
        <f t="shared" si="6"/>
        <v>-13761</v>
      </c>
      <c r="M21" s="1">
        <f t="shared" si="7"/>
        <v>616.72294283485348</v>
      </c>
      <c r="N21" s="1">
        <f t="shared" si="8"/>
        <v>-22.313098871829926</v>
      </c>
      <c r="O21" t="s">
        <v>29</v>
      </c>
    </row>
    <row r="22" spans="1:15" x14ac:dyDescent="0.35">
      <c r="A22" s="11">
        <v>12</v>
      </c>
      <c r="B22" s="10" t="s">
        <v>18</v>
      </c>
      <c r="C22" s="34">
        <v>97388</v>
      </c>
      <c r="D22" s="8" t="s">
        <v>418</v>
      </c>
      <c r="E22" s="7" t="str">
        <f t="shared" si="0"/>
        <v>Significantly Different</v>
      </c>
      <c r="G22">
        <f t="shared" si="1"/>
        <v>97388</v>
      </c>
      <c r="H22">
        <f t="shared" si="2"/>
        <v>6</v>
      </c>
      <c r="I22" t="str">
        <f t="shared" si="3"/>
        <v>+/-</v>
      </c>
      <c r="J22" t="str">
        <f t="shared" si="4"/>
        <v>579</v>
      </c>
      <c r="K22" s="1">
        <f t="shared" si="5"/>
        <v>351.9756838905775</v>
      </c>
      <c r="L22" s="1">
        <f t="shared" si="6"/>
        <v>-11582</v>
      </c>
      <c r="M22" s="1">
        <f t="shared" si="7"/>
        <v>371.98730231101388</v>
      </c>
      <c r="N22" s="1">
        <f t="shared" si="8"/>
        <v>-31.135471367021115</v>
      </c>
      <c r="O22" t="s">
        <v>13</v>
      </c>
    </row>
    <row r="23" spans="1:15" x14ac:dyDescent="0.35">
      <c r="A23" s="11">
        <v>13</v>
      </c>
      <c r="B23" s="10" t="s">
        <v>36</v>
      </c>
      <c r="C23" s="34">
        <v>97304</v>
      </c>
      <c r="D23" s="8" t="s">
        <v>417</v>
      </c>
      <c r="E23" s="7" t="str">
        <f t="shared" si="0"/>
        <v>Significantly Different</v>
      </c>
      <c r="G23">
        <f t="shared" si="1"/>
        <v>97304</v>
      </c>
      <c r="H23">
        <f t="shared" si="2"/>
        <v>8</v>
      </c>
      <c r="I23" t="str">
        <f t="shared" si="3"/>
        <v>+/-</v>
      </c>
      <c r="J23" t="str">
        <f t="shared" si="4"/>
        <v>2,953</v>
      </c>
      <c r="K23" s="1">
        <f t="shared" si="5"/>
        <v>1795.1367781155016</v>
      </c>
      <c r="L23" s="1">
        <f t="shared" si="6"/>
        <v>-11498</v>
      </c>
      <c r="M23" s="1">
        <f t="shared" si="7"/>
        <v>1799.1675083697153</v>
      </c>
      <c r="N23" s="1">
        <f t="shared" si="8"/>
        <v>-6.3907334622881864</v>
      </c>
      <c r="O23" t="s">
        <v>67</v>
      </c>
    </row>
    <row r="24" spans="1:15" x14ac:dyDescent="0.35">
      <c r="A24" s="11">
        <v>14</v>
      </c>
      <c r="B24" s="10" t="s">
        <v>44</v>
      </c>
      <c r="C24" s="34">
        <v>95344</v>
      </c>
      <c r="D24" s="8" t="s">
        <v>416</v>
      </c>
      <c r="E24" s="7" t="str">
        <f t="shared" si="0"/>
        <v>Significantly Different</v>
      </c>
      <c r="G24">
        <f t="shared" si="1"/>
        <v>95344</v>
      </c>
      <c r="H24">
        <f t="shared" si="2"/>
        <v>8</v>
      </c>
      <c r="I24" t="str">
        <f t="shared" si="3"/>
        <v>+/-</v>
      </c>
      <c r="J24" t="str">
        <f t="shared" si="4"/>
        <v>3,852</v>
      </c>
      <c r="K24" s="1">
        <f t="shared" si="5"/>
        <v>2341.6413373860182</v>
      </c>
      <c r="L24" s="1">
        <f t="shared" si="6"/>
        <v>-9538</v>
      </c>
      <c r="M24" s="1">
        <f t="shared" si="7"/>
        <v>2344.7327830661998</v>
      </c>
      <c r="N24" s="1">
        <f t="shared" si="8"/>
        <v>-4.0678409364529751</v>
      </c>
      <c r="O24" t="s">
        <v>50</v>
      </c>
    </row>
    <row r="25" spans="1:15" x14ac:dyDescent="0.35">
      <c r="A25" s="11">
        <v>15</v>
      </c>
      <c r="B25" s="10" t="s">
        <v>33</v>
      </c>
      <c r="C25" s="34">
        <v>92454</v>
      </c>
      <c r="D25" s="8" t="s">
        <v>392</v>
      </c>
      <c r="E25" s="7" t="str">
        <f t="shared" si="0"/>
        <v>Significantly Different</v>
      </c>
      <c r="G25">
        <f t="shared" si="1"/>
        <v>92454</v>
      </c>
      <c r="H25">
        <f t="shared" si="2"/>
        <v>6</v>
      </c>
      <c r="I25" t="str">
        <f t="shared" si="3"/>
        <v>+/-</v>
      </c>
      <c r="J25" t="str">
        <f t="shared" si="4"/>
        <v>879</v>
      </c>
      <c r="K25" s="1">
        <f t="shared" si="5"/>
        <v>534.34650455927056</v>
      </c>
      <c r="L25" s="1">
        <f t="shared" si="6"/>
        <v>-6648</v>
      </c>
      <c r="M25" s="1">
        <f t="shared" si="7"/>
        <v>547.73520789255133</v>
      </c>
      <c r="N25" s="1">
        <f t="shared" si="8"/>
        <v>-12.137251548204532</v>
      </c>
      <c r="O25" t="s">
        <v>66</v>
      </c>
    </row>
    <row r="26" spans="1:15" x14ac:dyDescent="0.35">
      <c r="A26" s="11">
        <v>16</v>
      </c>
      <c r="B26" s="10" t="s">
        <v>27</v>
      </c>
      <c r="C26" s="34">
        <v>92192</v>
      </c>
      <c r="D26" s="8" t="s">
        <v>415</v>
      </c>
      <c r="E26" s="7" t="str">
        <f t="shared" si="0"/>
        <v>Significantly Different</v>
      </c>
      <c r="G26">
        <f t="shared" si="1"/>
        <v>92192</v>
      </c>
      <c r="H26">
        <f t="shared" si="2"/>
        <v>8</v>
      </c>
      <c r="I26" t="str">
        <f t="shared" si="3"/>
        <v>+/-</v>
      </c>
      <c r="J26" t="str">
        <f t="shared" si="4"/>
        <v>1,448</v>
      </c>
      <c r="K26" s="1">
        <f t="shared" si="5"/>
        <v>880.24316109422489</v>
      </c>
      <c r="L26" s="1">
        <f t="shared" si="6"/>
        <v>-6386</v>
      </c>
      <c r="M26" s="1">
        <f t="shared" si="7"/>
        <v>888.4344059543954</v>
      </c>
      <c r="N26" s="1">
        <f t="shared" si="8"/>
        <v>-7.1879251379733287</v>
      </c>
      <c r="O26" t="s">
        <v>65</v>
      </c>
    </row>
    <row r="27" spans="1:15" x14ac:dyDescent="0.35">
      <c r="A27" s="11">
        <v>17</v>
      </c>
      <c r="B27" s="10" t="s">
        <v>50</v>
      </c>
      <c r="C27" s="34">
        <v>90861</v>
      </c>
      <c r="D27" s="8" t="s">
        <v>414</v>
      </c>
      <c r="E27" s="7" t="str">
        <f t="shared" si="0"/>
        <v>Significantly Different</v>
      </c>
      <c r="G27">
        <f t="shared" si="1"/>
        <v>90861</v>
      </c>
      <c r="H27">
        <f t="shared" si="2"/>
        <v>6</v>
      </c>
      <c r="I27" t="str">
        <f t="shared" si="3"/>
        <v>+/-</v>
      </c>
      <c r="J27" t="str">
        <f t="shared" si="4"/>
        <v>774</v>
      </c>
      <c r="K27" s="1">
        <f t="shared" si="5"/>
        <v>470.51671732522794</v>
      </c>
      <c r="L27" s="1">
        <f t="shared" si="6"/>
        <v>-5055</v>
      </c>
      <c r="M27" s="1">
        <f t="shared" si="7"/>
        <v>485.66825335087981</v>
      </c>
      <c r="N27" s="1">
        <f t="shared" si="8"/>
        <v>-10.408339365653212</v>
      </c>
      <c r="O27" t="s">
        <v>63</v>
      </c>
    </row>
    <row r="28" spans="1:15" x14ac:dyDescent="0.35">
      <c r="A28" s="11">
        <v>18</v>
      </c>
      <c r="B28" s="10" t="s">
        <v>25</v>
      </c>
      <c r="C28" s="34">
        <v>90556</v>
      </c>
      <c r="D28" s="8" t="s">
        <v>413</v>
      </c>
      <c r="E28" s="7" t="str">
        <f t="shared" si="0"/>
        <v>Significantly Different</v>
      </c>
      <c r="G28">
        <f t="shared" si="1"/>
        <v>90556</v>
      </c>
      <c r="H28">
        <f t="shared" si="2"/>
        <v>8</v>
      </c>
      <c r="I28" t="str">
        <f t="shared" si="3"/>
        <v>+/-</v>
      </c>
      <c r="J28" t="str">
        <f t="shared" si="4"/>
        <v>2,223</v>
      </c>
      <c r="K28" s="1">
        <f t="shared" si="5"/>
        <v>1351.3677811550151</v>
      </c>
      <c r="L28" s="1">
        <f t="shared" si="6"/>
        <v>-4750</v>
      </c>
      <c r="M28" s="1">
        <f t="shared" si="7"/>
        <v>1356.7175649243341</v>
      </c>
      <c r="N28" s="1">
        <f t="shared" si="8"/>
        <v>-3.5010971500652119</v>
      </c>
      <c r="O28" t="s">
        <v>64</v>
      </c>
    </row>
    <row r="29" spans="1:15" x14ac:dyDescent="0.35">
      <c r="A29" s="11">
        <v>19</v>
      </c>
      <c r="B29" s="10" t="s">
        <v>46</v>
      </c>
      <c r="C29" s="34">
        <v>89504</v>
      </c>
      <c r="D29" s="8" t="s">
        <v>412</v>
      </c>
      <c r="E29" s="7" t="str">
        <f t="shared" si="0"/>
        <v>Significantly Different</v>
      </c>
      <c r="G29">
        <f t="shared" si="1"/>
        <v>89504</v>
      </c>
      <c r="H29">
        <f t="shared" si="2"/>
        <v>8</v>
      </c>
      <c r="I29" t="str">
        <f t="shared" si="3"/>
        <v>+/-</v>
      </c>
      <c r="J29" t="str">
        <f t="shared" si="4"/>
        <v>3,362</v>
      </c>
      <c r="K29" s="1">
        <f t="shared" si="5"/>
        <v>2043.7689969604862</v>
      </c>
      <c r="L29" s="1">
        <f t="shared" si="6"/>
        <v>-3698</v>
      </c>
      <c r="M29" s="1">
        <f t="shared" si="7"/>
        <v>2047.3102803354595</v>
      </c>
      <c r="N29" s="1">
        <f t="shared" si="8"/>
        <v>-1.806272373816278</v>
      </c>
      <c r="O29" t="s">
        <v>39</v>
      </c>
    </row>
    <row r="30" spans="1:15" x14ac:dyDescent="0.35">
      <c r="A30" s="11">
        <v>20</v>
      </c>
      <c r="B30" s="10" t="s">
        <v>54</v>
      </c>
      <c r="C30" s="34">
        <v>88484</v>
      </c>
      <c r="D30" s="8" t="s">
        <v>411</v>
      </c>
      <c r="E30" s="7" t="str">
        <f t="shared" si="0"/>
        <v>Significantly Different</v>
      </c>
      <c r="G30">
        <f t="shared" si="1"/>
        <v>88484</v>
      </c>
      <c r="H30">
        <f t="shared" si="2"/>
        <v>8</v>
      </c>
      <c r="I30" t="str">
        <f t="shared" si="3"/>
        <v>+/-</v>
      </c>
      <c r="J30" t="str">
        <f t="shared" si="4"/>
        <v>1,542</v>
      </c>
      <c r="K30" s="1">
        <f t="shared" si="5"/>
        <v>937.38601823708211</v>
      </c>
      <c r="L30" s="1">
        <f t="shared" si="6"/>
        <v>-2678</v>
      </c>
      <c r="M30" s="1">
        <f t="shared" si="7"/>
        <v>945.08212247230517</v>
      </c>
      <c r="N30" s="1">
        <f t="shared" si="8"/>
        <v>-2.8336161867017822</v>
      </c>
      <c r="O30" t="s">
        <v>62</v>
      </c>
    </row>
    <row r="31" spans="1:15" x14ac:dyDescent="0.35">
      <c r="A31" s="11">
        <v>21</v>
      </c>
      <c r="B31" s="10" t="s">
        <v>40</v>
      </c>
      <c r="C31" s="34">
        <v>88085</v>
      </c>
      <c r="D31" s="8" t="s">
        <v>410</v>
      </c>
      <c r="E31" s="7" t="str">
        <f t="shared" si="0"/>
        <v>Significantly Different</v>
      </c>
      <c r="G31">
        <f t="shared" si="1"/>
        <v>88085</v>
      </c>
      <c r="H31">
        <f t="shared" si="2"/>
        <v>8</v>
      </c>
      <c r="I31" t="str">
        <f t="shared" si="3"/>
        <v>+/-</v>
      </c>
      <c r="J31" t="str">
        <f t="shared" si="4"/>
        <v>1,066</v>
      </c>
      <c r="K31" s="1">
        <f t="shared" si="5"/>
        <v>648.02431610942244</v>
      </c>
      <c r="L31" s="1">
        <f t="shared" si="6"/>
        <v>-2279</v>
      </c>
      <c r="M31" s="1">
        <f t="shared" si="7"/>
        <v>659.10787076128179</v>
      </c>
      <c r="N31" s="1">
        <f t="shared" si="8"/>
        <v>-3.4577041196120337</v>
      </c>
      <c r="O31" t="s">
        <v>26</v>
      </c>
    </row>
    <row r="32" spans="1:15" x14ac:dyDescent="0.35">
      <c r="A32" s="11">
        <v>22</v>
      </c>
      <c r="B32" s="10" t="s">
        <v>38</v>
      </c>
      <c r="C32" s="34">
        <v>87500</v>
      </c>
      <c r="D32" s="8" t="s">
        <v>409</v>
      </c>
      <c r="E32" s="7" t="str">
        <f t="shared" si="0"/>
        <v>Significantly Different</v>
      </c>
      <c r="G32">
        <f t="shared" si="1"/>
        <v>87500</v>
      </c>
      <c r="H32">
        <f t="shared" si="2"/>
        <v>6</v>
      </c>
      <c r="I32" t="str">
        <f t="shared" si="3"/>
        <v>+/-</v>
      </c>
      <c r="J32" t="str">
        <f t="shared" si="4"/>
        <v>723</v>
      </c>
      <c r="K32" s="1">
        <f t="shared" si="5"/>
        <v>439.51367781155017</v>
      </c>
      <c r="L32" s="1">
        <f t="shared" si="6"/>
        <v>-1694</v>
      </c>
      <c r="M32" s="1">
        <f t="shared" si="7"/>
        <v>455.69720650210377</v>
      </c>
      <c r="N32" s="1">
        <f t="shared" si="8"/>
        <v>-3.7173806989141145</v>
      </c>
      <c r="O32" t="s">
        <v>56</v>
      </c>
    </row>
    <row r="33" spans="1:15" x14ac:dyDescent="0.35">
      <c r="A33" s="11">
        <v>23</v>
      </c>
      <c r="B33" s="10" t="s">
        <v>48</v>
      </c>
      <c r="C33" s="34">
        <v>87132</v>
      </c>
      <c r="D33" s="8" t="s">
        <v>408</v>
      </c>
      <c r="E33" s="7" t="str">
        <f t="shared" si="0"/>
        <v>Not Significantly Different</v>
      </c>
      <c r="G33">
        <f t="shared" si="1"/>
        <v>87132</v>
      </c>
      <c r="H33">
        <f t="shared" si="2"/>
        <v>8</v>
      </c>
      <c r="I33" t="str">
        <f t="shared" si="3"/>
        <v>+/-</v>
      </c>
      <c r="J33" t="str">
        <f t="shared" si="4"/>
        <v>3,509</v>
      </c>
      <c r="K33" s="1">
        <f t="shared" si="5"/>
        <v>2133.1306990881458</v>
      </c>
      <c r="L33" s="1">
        <f t="shared" si="6"/>
        <v>-1326</v>
      </c>
      <c r="M33" s="1">
        <f t="shared" si="7"/>
        <v>2136.52387078232</v>
      </c>
      <c r="N33" s="1">
        <f t="shared" si="8"/>
        <v>-0.62063430141525422</v>
      </c>
      <c r="O33" t="s">
        <v>61</v>
      </c>
    </row>
    <row r="34" spans="1:15" x14ac:dyDescent="0.35">
      <c r="A34" s="11">
        <v>24</v>
      </c>
      <c r="B34" s="10" t="s">
        <v>14</v>
      </c>
      <c r="C34" s="34">
        <v>85810</v>
      </c>
      <c r="D34" s="8" t="s">
        <v>407</v>
      </c>
      <c r="E34" s="7" t="str">
        <f t="shared" si="0"/>
        <v>Not Significantly Different</v>
      </c>
      <c r="G34">
        <f t="shared" si="1"/>
        <v>85810</v>
      </c>
      <c r="H34">
        <f t="shared" si="2"/>
        <v>6</v>
      </c>
      <c r="I34" t="str">
        <f t="shared" si="3"/>
        <v>+/-</v>
      </c>
      <c r="J34" t="str">
        <f t="shared" si="4"/>
        <v>864</v>
      </c>
      <c r="K34" s="1">
        <f t="shared" si="5"/>
        <v>525.22796352583589</v>
      </c>
      <c r="L34" s="1">
        <f t="shared" si="6"/>
        <v>-4</v>
      </c>
      <c r="M34" s="1">
        <f t="shared" si="7"/>
        <v>538.84328398884463</v>
      </c>
      <c r="N34" s="1">
        <f t="shared" si="8"/>
        <v>-7.4233086295324591E-3</v>
      </c>
      <c r="O34" t="s">
        <v>60</v>
      </c>
    </row>
    <row r="35" spans="1:15" x14ac:dyDescent="0.35">
      <c r="A35" s="11">
        <v>25</v>
      </c>
      <c r="B35" s="10" t="s">
        <v>65</v>
      </c>
      <c r="C35" s="34">
        <v>84908</v>
      </c>
      <c r="D35" s="8" t="s">
        <v>373</v>
      </c>
      <c r="E35" s="7" t="str">
        <f t="shared" si="0"/>
        <v>Not Significantly Different</v>
      </c>
      <c r="G35">
        <f t="shared" si="1"/>
        <v>84908</v>
      </c>
      <c r="H35">
        <f t="shared" si="2"/>
        <v>8</v>
      </c>
      <c r="I35" t="str">
        <f t="shared" si="3"/>
        <v>+/-</v>
      </c>
      <c r="J35" t="str">
        <f t="shared" si="4"/>
        <v>1,088</v>
      </c>
      <c r="K35" s="1">
        <f t="shared" si="5"/>
        <v>661.39817629179333</v>
      </c>
      <c r="L35" s="1">
        <f t="shared" si="6"/>
        <v>898</v>
      </c>
      <c r="M35" s="1">
        <f t="shared" si="7"/>
        <v>672.26127259607631</v>
      </c>
      <c r="N35" s="1">
        <f t="shared" si="8"/>
        <v>1.3357901705867821</v>
      </c>
      <c r="O35" t="s">
        <v>35</v>
      </c>
    </row>
    <row r="36" spans="1:15" x14ac:dyDescent="0.35">
      <c r="A36" s="11">
        <v>26</v>
      </c>
      <c r="B36" s="10" t="s">
        <v>11</v>
      </c>
      <c r="C36" s="34">
        <v>83789</v>
      </c>
      <c r="D36" s="8" t="s">
        <v>406</v>
      </c>
      <c r="E36" s="7" t="str">
        <f t="shared" si="0"/>
        <v>Not Significantly Different</v>
      </c>
      <c r="G36">
        <f t="shared" si="1"/>
        <v>83789</v>
      </c>
      <c r="H36">
        <f t="shared" si="2"/>
        <v>8</v>
      </c>
      <c r="I36" t="str">
        <f t="shared" si="3"/>
        <v>+/-</v>
      </c>
      <c r="J36" t="str">
        <f t="shared" si="4"/>
        <v>2,955</v>
      </c>
      <c r="K36" s="1">
        <f t="shared" si="5"/>
        <v>1796.3525835866262</v>
      </c>
      <c r="L36" s="1">
        <f t="shared" si="6"/>
        <v>2017</v>
      </c>
      <c r="M36" s="1">
        <f t="shared" si="7"/>
        <v>1800.3805918718222</v>
      </c>
      <c r="N36" s="1">
        <f t="shared" si="8"/>
        <v>1.1203186754545953</v>
      </c>
      <c r="O36" t="s">
        <v>57</v>
      </c>
    </row>
    <row r="37" spans="1:15" x14ac:dyDescent="0.35">
      <c r="A37" s="11">
        <v>27</v>
      </c>
      <c r="B37" s="10" t="s">
        <v>62</v>
      </c>
      <c r="C37" s="34">
        <v>82842</v>
      </c>
      <c r="D37" s="8" t="s">
        <v>405</v>
      </c>
      <c r="E37" s="7" t="str">
        <f t="shared" si="0"/>
        <v>Significantly Different</v>
      </c>
      <c r="G37">
        <f t="shared" si="1"/>
        <v>82842</v>
      </c>
      <c r="H37">
        <f t="shared" si="2"/>
        <v>8</v>
      </c>
      <c r="I37" t="str">
        <f t="shared" si="3"/>
        <v>+/-</v>
      </c>
      <c r="J37" t="str">
        <f t="shared" si="4"/>
        <v>1,647</v>
      </c>
      <c r="K37" s="1">
        <f t="shared" si="5"/>
        <v>1001.2158054711246</v>
      </c>
      <c r="L37" s="1">
        <f t="shared" si="6"/>
        <v>2964</v>
      </c>
      <c r="M37" s="1">
        <f t="shared" si="7"/>
        <v>1008.4248906862516</v>
      </c>
      <c r="N37" s="1">
        <f t="shared" si="8"/>
        <v>2.9392372474889465</v>
      </c>
      <c r="O37" t="s">
        <v>55</v>
      </c>
    </row>
    <row r="38" spans="1:15" x14ac:dyDescent="0.35">
      <c r="A38" s="11">
        <v>28</v>
      </c>
      <c r="B38" s="10" t="s">
        <v>63</v>
      </c>
      <c r="C38" s="34">
        <v>82637</v>
      </c>
      <c r="D38" s="8" t="s">
        <v>404</v>
      </c>
      <c r="E38" s="7" t="str">
        <f t="shared" si="0"/>
        <v>Significantly Different</v>
      </c>
      <c r="G38">
        <f t="shared" si="1"/>
        <v>82637</v>
      </c>
      <c r="H38">
        <f t="shared" si="2"/>
        <v>8</v>
      </c>
      <c r="I38" t="str">
        <f t="shared" si="3"/>
        <v>+/-</v>
      </c>
      <c r="J38" t="str">
        <f t="shared" si="4"/>
        <v>1,284</v>
      </c>
      <c r="K38" s="1">
        <f t="shared" si="5"/>
        <v>780.54711246200611</v>
      </c>
      <c r="L38" s="1">
        <f t="shared" si="6"/>
        <v>3169</v>
      </c>
      <c r="M38" s="1">
        <f t="shared" si="7"/>
        <v>789.77304702247307</v>
      </c>
      <c r="N38" s="1">
        <f t="shared" si="8"/>
        <v>4.0125451380589157</v>
      </c>
      <c r="O38" t="s">
        <v>54</v>
      </c>
    </row>
    <row r="39" spans="1:15" x14ac:dyDescent="0.35">
      <c r="A39" s="11">
        <v>29</v>
      </c>
      <c r="B39" s="10" t="s">
        <v>32</v>
      </c>
      <c r="C39" s="34">
        <v>82562</v>
      </c>
      <c r="D39" s="8" t="s">
        <v>403</v>
      </c>
      <c r="E39" s="7" t="str">
        <f t="shared" si="0"/>
        <v>Significantly Different</v>
      </c>
      <c r="G39">
        <f t="shared" si="1"/>
        <v>82562</v>
      </c>
      <c r="H39">
        <f t="shared" si="2"/>
        <v>8</v>
      </c>
      <c r="I39" t="str">
        <f t="shared" si="3"/>
        <v>+/-</v>
      </c>
      <c r="J39" t="str">
        <f t="shared" si="4"/>
        <v>1,940</v>
      </c>
      <c r="K39" s="1">
        <f t="shared" si="5"/>
        <v>1179.3313069908816</v>
      </c>
      <c r="L39" s="1">
        <f t="shared" si="6"/>
        <v>3244</v>
      </c>
      <c r="M39" s="1">
        <f t="shared" si="7"/>
        <v>1185.4577186383353</v>
      </c>
      <c r="N39" s="1">
        <f t="shared" si="8"/>
        <v>2.7364957425273584</v>
      </c>
      <c r="O39" t="s">
        <v>28</v>
      </c>
    </row>
    <row r="40" spans="1:15" x14ac:dyDescent="0.35">
      <c r="A40" s="11">
        <v>30</v>
      </c>
      <c r="B40" s="10" t="s">
        <v>42</v>
      </c>
      <c r="C40" s="34">
        <v>81622</v>
      </c>
      <c r="D40" s="8" t="s">
        <v>402</v>
      </c>
      <c r="E40" s="7" t="str">
        <f t="shared" si="0"/>
        <v>Significantly Different</v>
      </c>
      <c r="G40">
        <f t="shared" si="1"/>
        <v>81622</v>
      </c>
      <c r="H40">
        <f t="shared" si="2"/>
        <v>6</v>
      </c>
      <c r="I40" t="str">
        <f t="shared" si="3"/>
        <v>+/-</v>
      </c>
      <c r="J40" t="str">
        <f t="shared" si="4"/>
        <v>861</v>
      </c>
      <c r="K40" s="1">
        <f t="shared" si="5"/>
        <v>523.40425531914889</v>
      </c>
      <c r="L40" s="1">
        <f t="shared" si="6"/>
        <v>4184</v>
      </c>
      <c r="M40" s="1">
        <f t="shared" si="7"/>
        <v>537.06581115965548</v>
      </c>
      <c r="N40" s="1">
        <f t="shared" si="8"/>
        <v>7.7904791425202218</v>
      </c>
      <c r="O40" t="s">
        <v>52</v>
      </c>
    </row>
    <row r="41" spans="1:15" x14ac:dyDescent="0.35">
      <c r="A41" s="11">
        <v>31</v>
      </c>
      <c r="B41" s="10" t="s">
        <v>45</v>
      </c>
      <c r="C41" s="34">
        <v>80760</v>
      </c>
      <c r="D41" s="8" t="s">
        <v>401</v>
      </c>
      <c r="E41" s="7" t="str">
        <f t="shared" si="0"/>
        <v>Significantly Different</v>
      </c>
      <c r="G41">
        <f t="shared" si="1"/>
        <v>80760</v>
      </c>
      <c r="H41">
        <f t="shared" si="2"/>
        <v>6</v>
      </c>
      <c r="I41" t="str">
        <f t="shared" si="3"/>
        <v>+/-</v>
      </c>
      <c r="J41" t="str">
        <f t="shared" si="4"/>
        <v>671</v>
      </c>
      <c r="K41" s="1">
        <f t="shared" si="5"/>
        <v>407.90273556231</v>
      </c>
      <c r="L41" s="1">
        <f t="shared" si="6"/>
        <v>5046</v>
      </c>
      <c r="M41" s="1">
        <f t="shared" si="7"/>
        <v>425.29085660239826</v>
      </c>
      <c r="N41" s="1">
        <f t="shared" si="8"/>
        <v>11.86482126681946</v>
      </c>
      <c r="O41" t="s">
        <v>31</v>
      </c>
    </row>
    <row r="42" spans="1:15" x14ac:dyDescent="0.35">
      <c r="A42" s="11">
        <v>32</v>
      </c>
      <c r="B42" s="10" t="s">
        <v>29</v>
      </c>
      <c r="C42" s="34">
        <v>80731</v>
      </c>
      <c r="D42" s="8" t="s">
        <v>400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80731</v>
      </c>
      <c r="H42">
        <f t="shared" ref="H42:H62" si="11">LEN(TRIM(D42))</f>
        <v>6</v>
      </c>
      <c r="I42" t="str">
        <f t="shared" ref="I42:I73" si="12">IF(H42&gt;=3,MID(TRIM(D42),1,3),"NO")</f>
        <v>+/-</v>
      </c>
      <c r="J42" t="str">
        <f t="shared" ref="J42:J73" si="13">IF(TRIM(I42)="+/-",MID(TRIM(D42),4,H42-3),D42)</f>
        <v>924</v>
      </c>
      <c r="K42" s="1">
        <f t="shared" ref="K42:K73" si="14">IF(TRIM(J42)="*****",0,IF(ISERROR(VALUE(J42)),"NA",VALUE(J42/$I$4)))</f>
        <v>561.70212765957444</v>
      </c>
      <c r="L42" s="1">
        <f t="shared" ref="L42:L62" si="15">IF(AND(ISNUMBER(G42),ISNUMBER($I$6)),$I$6-G42,"N/A")</f>
        <v>5075</v>
      </c>
      <c r="M42" s="1">
        <f t="shared" ref="M42:M62" si="16">IF(AND(ISNUMBER(K42),ISNUMBER($I$7)),SQRT(K42^2+($I$7)^2),"N/A")</f>
        <v>574.45361104938559</v>
      </c>
      <c r="N42" s="1">
        <f t="shared" ref="N42:N73" si="17">IF(AND(ISNUMBER(L42),ISNUMBER(M42),M42&lt;&gt;0),L42/M42,"NA")</f>
        <v>8.8344818491596246</v>
      </c>
      <c r="O42" t="s">
        <v>21</v>
      </c>
    </row>
    <row r="43" spans="1:15" x14ac:dyDescent="0.35">
      <c r="A43" s="11">
        <v>33</v>
      </c>
      <c r="B43" s="10" t="s">
        <v>61</v>
      </c>
      <c r="C43" s="34">
        <v>80523</v>
      </c>
      <c r="D43" s="8" t="s">
        <v>399</v>
      </c>
      <c r="E43" s="7" t="str">
        <f t="shared" si="9"/>
        <v>Significantly Different</v>
      </c>
      <c r="G43">
        <f t="shared" si="10"/>
        <v>80523</v>
      </c>
      <c r="H43">
        <f t="shared" si="11"/>
        <v>6</v>
      </c>
      <c r="I43" t="str">
        <f t="shared" si="12"/>
        <v>+/-</v>
      </c>
      <c r="J43" t="str">
        <f t="shared" si="13"/>
        <v>755</v>
      </c>
      <c r="K43" s="1">
        <f t="shared" si="14"/>
        <v>458.96656534954406</v>
      </c>
      <c r="L43" s="1">
        <f t="shared" si="15"/>
        <v>5283</v>
      </c>
      <c r="M43" s="1">
        <f t="shared" si="16"/>
        <v>474.48706951732964</v>
      </c>
      <c r="N43" s="1">
        <f t="shared" si="17"/>
        <v>11.134128492424701</v>
      </c>
      <c r="O43" t="s">
        <v>33</v>
      </c>
    </row>
    <row r="44" spans="1:15" x14ac:dyDescent="0.35">
      <c r="A44" s="11">
        <v>34</v>
      </c>
      <c r="B44" s="10" t="s">
        <v>24</v>
      </c>
      <c r="C44" s="34">
        <v>80304</v>
      </c>
      <c r="D44" s="8" t="s">
        <v>398</v>
      </c>
      <c r="E44" s="7" t="str">
        <f t="shared" si="9"/>
        <v>Significantly Different</v>
      </c>
      <c r="G44">
        <f t="shared" si="10"/>
        <v>80304</v>
      </c>
      <c r="H44">
        <f t="shared" si="11"/>
        <v>6</v>
      </c>
      <c r="I44" t="str">
        <f t="shared" si="12"/>
        <v>+/-</v>
      </c>
      <c r="J44" t="str">
        <f t="shared" si="13"/>
        <v>657</v>
      </c>
      <c r="K44" s="1">
        <f t="shared" si="14"/>
        <v>399.39209726443767</v>
      </c>
      <c r="L44" s="1">
        <f t="shared" si="15"/>
        <v>5502</v>
      </c>
      <c r="M44" s="1">
        <f t="shared" si="16"/>
        <v>417.1351320467648</v>
      </c>
      <c r="N44" s="1">
        <f t="shared" si="17"/>
        <v>13.189970293327328</v>
      </c>
      <c r="O44" t="s">
        <v>49</v>
      </c>
    </row>
    <row r="45" spans="1:15" x14ac:dyDescent="0.35">
      <c r="A45" s="11">
        <v>35</v>
      </c>
      <c r="B45" s="10" t="s">
        <v>67</v>
      </c>
      <c r="C45" s="34">
        <v>79993</v>
      </c>
      <c r="D45" s="8" t="s">
        <v>397</v>
      </c>
      <c r="E45" s="7" t="str">
        <f t="shared" si="9"/>
        <v>Significantly Different</v>
      </c>
      <c r="G45">
        <f t="shared" si="10"/>
        <v>79993</v>
      </c>
      <c r="H45">
        <f t="shared" si="11"/>
        <v>8</v>
      </c>
      <c r="I45" t="str">
        <f t="shared" si="12"/>
        <v>+/-</v>
      </c>
      <c r="J45" t="str">
        <f t="shared" si="13"/>
        <v>1,887</v>
      </c>
      <c r="K45" s="1">
        <f t="shared" si="14"/>
        <v>1147.1124620060791</v>
      </c>
      <c r="L45" s="1">
        <f t="shared" si="15"/>
        <v>5813</v>
      </c>
      <c r="M45" s="1">
        <f t="shared" si="16"/>
        <v>1153.4100188224629</v>
      </c>
      <c r="N45" s="1">
        <f t="shared" si="17"/>
        <v>5.0398383100006328</v>
      </c>
      <c r="O45" t="s">
        <v>46</v>
      </c>
    </row>
    <row r="46" spans="1:15" x14ac:dyDescent="0.35">
      <c r="A46" s="11">
        <v>36</v>
      </c>
      <c r="B46" s="10" t="s">
        <v>55</v>
      </c>
      <c r="C46" s="34">
        <v>79958</v>
      </c>
      <c r="D46" s="8" t="s">
        <v>396</v>
      </c>
      <c r="E46" s="7" t="str">
        <f t="shared" si="9"/>
        <v>Significantly Different</v>
      </c>
      <c r="G46">
        <f t="shared" si="10"/>
        <v>79958</v>
      </c>
      <c r="H46">
        <f t="shared" si="11"/>
        <v>8</v>
      </c>
      <c r="I46" t="str">
        <f t="shared" si="12"/>
        <v>+/-</v>
      </c>
      <c r="J46" t="str">
        <f t="shared" si="13"/>
        <v>2,200</v>
      </c>
      <c r="K46" s="1">
        <f t="shared" si="14"/>
        <v>1337.386018237082</v>
      </c>
      <c r="L46" s="1">
        <f t="shared" si="15"/>
        <v>5848</v>
      </c>
      <c r="M46" s="1">
        <f t="shared" si="16"/>
        <v>1342.7915075716046</v>
      </c>
      <c r="N46" s="1">
        <f t="shared" si="17"/>
        <v>4.3551064830428672</v>
      </c>
      <c r="O46" t="s">
        <v>45</v>
      </c>
    </row>
    <row r="47" spans="1:15" x14ac:dyDescent="0.35">
      <c r="A47" s="11">
        <v>37</v>
      </c>
      <c r="B47" s="10" t="s">
        <v>66</v>
      </c>
      <c r="C47" s="34">
        <v>79243</v>
      </c>
      <c r="D47" s="8" t="s">
        <v>395</v>
      </c>
      <c r="E47" s="7" t="str">
        <f t="shared" si="9"/>
        <v>Significantly Different</v>
      </c>
      <c r="G47">
        <f t="shared" si="10"/>
        <v>79243</v>
      </c>
      <c r="H47">
        <f t="shared" si="11"/>
        <v>6</v>
      </c>
      <c r="I47" t="str">
        <f t="shared" si="12"/>
        <v>+/-</v>
      </c>
      <c r="J47" t="str">
        <f t="shared" si="13"/>
        <v>898</v>
      </c>
      <c r="K47" s="1">
        <f t="shared" si="14"/>
        <v>545.89665653495445</v>
      </c>
      <c r="L47" s="1">
        <f t="shared" si="15"/>
        <v>6563</v>
      </c>
      <c r="M47" s="1">
        <f t="shared" si="16"/>
        <v>559.00879299562712</v>
      </c>
      <c r="N47" s="1">
        <f t="shared" si="17"/>
        <v>11.740423553679843</v>
      </c>
      <c r="O47" t="s">
        <v>43</v>
      </c>
    </row>
    <row r="48" spans="1:15" x14ac:dyDescent="0.35">
      <c r="A48" s="11">
        <v>38</v>
      </c>
      <c r="B48" s="10" t="s">
        <v>57</v>
      </c>
      <c r="C48" s="34">
        <v>79084</v>
      </c>
      <c r="D48" s="8" t="s">
        <v>394</v>
      </c>
      <c r="E48" s="7" t="str">
        <f t="shared" si="9"/>
        <v>Significantly Different</v>
      </c>
      <c r="G48">
        <f t="shared" si="10"/>
        <v>79084</v>
      </c>
      <c r="H48">
        <f t="shared" si="11"/>
        <v>6</v>
      </c>
      <c r="I48" t="str">
        <f t="shared" si="12"/>
        <v>+/-</v>
      </c>
      <c r="J48" t="str">
        <f t="shared" si="13"/>
        <v>934</v>
      </c>
      <c r="K48" s="1">
        <f t="shared" si="14"/>
        <v>567.78115501519756</v>
      </c>
      <c r="L48" s="1">
        <f t="shared" si="15"/>
        <v>6722</v>
      </c>
      <c r="M48" s="1">
        <f t="shared" si="16"/>
        <v>580.39909633008358</v>
      </c>
      <c r="N48" s="1">
        <f t="shared" si="17"/>
        <v>11.58168584772757</v>
      </c>
      <c r="O48" t="s">
        <v>40</v>
      </c>
    </row>
    <row r="49" spans="1:15" x14ac:dyDescent="0.35">
      <c r="A49" s="11">
        <v>39</v>
      </c>
      <c r="B49" s="10" t="s">
        <v>28</v>
      </c>
      <c r="C49" s="34">
        <v>78526</v>
      </c>
      <c r="D49" s="8" t="s">
        <v>393</v>
      </c>
      <c r="E49" s="7" t="str">
        <f t="shared" si="9"/>
        <v>Significantly Different</v>
      </c>
      <c r="G49">
        <f t="shared" si="10"/>
        <v>78526</v>
      </c>
      <c r="H49">
        <f t="shared" si="11"/>
        <v>8</v>
      </c>
      <c r="I49" t="str">
        <f t="shared" si="12"/>
        <v>+/-</v>
      </c>
      <c r="J49" t="str">
        <f t="shared" si="13"/>
        <v>1,467</v>
      </c>
      <c r="K49" s="1">
        <f t="shared" si="14"/>
        <v>891.79331306990878</v>
      </c>
      <c r="L49" s="1">
        <f t="shared" si="15"/>
        <v>7280</v>
      </c>
      <c r="M49" s="1">
        <f t="shared" si="16"/>
        <v>899.87942762716284</v>
      </c>
      <c r="N49" s="1">
        <f t="shared" si="17"/>
        <v>8.0899726968936143</v>
      </c>
      <c r="O49" t="s">
        <v>38</v>
      </c>
    </row>
    <row r="50" spans="1:15" x14ac:dyDescent="0.35">
      <c r="A50" s="11">
        <v>40</v>
      </c>
      <c r="B50" s="10" t="s">
        <v>49</v>
      </c>
      <c r="C50" s="34">
        <v>77601</v>
      </c>
      <c r="D50" s="8" t="s">
        <v>392</v>
      </c>
      <c r="E50" s="7" t="str">
        <f t="shared" si="9"/>
        <v>Significantly Different</v>
      </c>
      <c r="G50">
        <f t="shared" si="10"/>
        <v>77601</v>
      </c>
      <c r="H50">
        <f t="shared" si="11"/>
        <v>6</v>
      </c>
      <c r="I50" t="str">
        <f t="shared" si="12"/>
        <v>+/-</v>
      </c>
      <c r="J50" t="str">
        <f t="shared" si="13"/>
        <v>879</v>
      </c>
      <c r="K50" s="1">
        <f t="shared" si="14"/>
        <v>534.34650455927056</v>
      </c>
      <c r="L50" s="1">
        <f t="shared" si="15"/>
        <v>8205</v>
      </c>
      <c r="M50" s="1">
        <f t="shared" si="16"/>
        <v>547.73520789255133</v>
      </c>
      <c r="N50" s="1">
        <f t="shared" si="17"/>
        <v>14.979865967662182</v>
      </c>
      <c r="O50" t="s">
        <v>36</v>
      </c>
    </row>
    <row r="51" spans="1:15" x14ac:dyDescent="0.35">
      <c r="A51" s="11">
        <v>41</v>
      </c>
      <c r="B51" s="10" t="s">
        <v>37</v>
      </c>
      <c r="C51" s="34">
        <v>76199</v>
      </c>
      <c r="D51" s="8" t="s">
        <v>391</v>
      </c>
      <c r="E51" s="7" t="str">
        <f t="shared" si="9"/>
        <v>Significantly Different</v>
      </c>
      <c r="G51">
        <f t="shared" si="10"/>
        <v>76199</v>
      </c>
      <c r="H51">
        <f t="shared" si="11"/>
        <v>6</v>
      </c>
      <c r="I51" t="str">
        <f t="shared" si="12"/>
        <v>+/-</v>
      </c>
      <c r="J51" t="str">
        <f t="shared" si="13"/>
        <v>655</v>
      </c>
      <c r="K51" s="1">
        <f t="shared" si="14"/>
        <v>398.17629179331306</v>
      </c>
      <c r="L51" s="1">
        <f t="shared" si="15"/>
        <v>9607</v>
      </c>
      <c r="M51" s="1">
        <f t="shared" si="16"/>
        <v>415.97118935890194</v>
      </c>
      <c r="N51" s="1">
        <f t="shared" si="17"/>
        <v>23.09534949958045</v>
      </c>
      <c r="O51" t="s">
        <v>34</v>
      </c>
    </row>
    <row r="52" spans="1:15" x14ac:dyDescent="0.35">
      <c r="A52" s="11">
        <v>42</v>
      </c>
      <c r="B52" s="10" t="s">
        <v>30</v>
      </c>
      <c r="C52" s="34">
        <v>74709</v>
      </c>
      <c r="D52" s="8" t="s">
        <v>390</v>
      </c>
      <c r="E52" s="7" t="str">
        <f t="shared" si="9"/>
        <v>Significantly Different</v>
      </c>
      <c r="G52">
        <f t="shared" si="10"/>
        <v>74709</v>
      </c>
      <c r="H52">
        <f t="shared" si="11"/>
        <v>6</v>
      </c>
      <c r="I52" t="str">
        <f t="shared" si="12"/>
        <v>+/-</v>
      </c>
      <c r="J52" t="str">
        <f t="shared" si="13"/>
        <v>854</v>
      </c>
      <c r="K52" s="1">
        <f t="shared" si="14"/>
        <v>519.14893617021278</v>
      </c>
      <c r="L52" s="1">
        <f t="shared" si="15"/>
        <v>11097</v>
      </c>
      <c r="M52" s="1">
        <f t="shared" si="16"/>
        <v>532.91958957899976</v>
      </c>
      <c r="N52" s="1">
        <f t="shared" si="17"/>
        <v>20.823028871516058</v>
      </c>
      <c r="O52" t="s">
        <v>32</v>
      </c>
    </row>
    <row r="53" spans="1:15" x14ac:dyDescent="0.35">
      <c r="A53" s="11">
        <v>43</v>
      </c>
      <c r="B53" s="10" t="s">
        <v>34</v>
      </c>
      <c r="C53" s="34">
        <v>73901</v>
      </c>
      <c r="D53" s="8" t="s">
        <v>389</v>
      </c>
      <c r="E53" s="7" t="str">
        <f t="shared" si="9"/>
        <v>Significantly Different</v>
      </c>
      <c r="G53">
        <f t="shared" si="10"/>
        <v>73901</v>
      </c>
      <c r="H53">
        <f t="shared" si="11"/>
        <v>8</v>
      </c>
      <c r="I53" t="str">
        <f t="shared" si="12"/>
        <v>+/-</v>
      </c>
      <c r="J53" t="str">
        <f t="shared" si="13"/>
        <v>1,162</v>
      </c>
      <c r="K53" s="1">
        <f t="shared" si="14"/>
        <v>706.38297872340422</v>
      </c>
      <c r="L53" s="1">
        <f t="shared" si="15"/>
        <v>11905</v>
      </c>
      <c r="M53" s="1">
        <f t="shared" si="16"/>
        <v>716.56443092058043</v>
      </c>
      <c r="N53" s="1">
        <f t="shared" si="17"/>
        <v>16.613997969038845</v>
      </c>
      <c r="O53" t="s">
        <v>30</v>
      </c>
    </row>
    <row r="54" spans="1:15" x14ac:dyDescent="0.35">
      <c r="A54" s="11">
        <v>44</v>
      </c>
      <c r="B54" s="10" t="s">
        <v>51</v>
      </c>
      <c r="C54" s="34">
        <v>71006</v>
      </c>
      <c r="D54" s="8" t="s">
        <v>388</v>
      </c>
      <c r="E54" s="7" t="str">
        <f t="shared" si="9"/>
        <v>Significantly Different</v>
      </c>
      <c r="G54">
        <f t="shared" si="10"/>
        <v>71006</v>
      </c>
      <c r="H54">
        <f t="shared" si="11"/>
        <v>8</v>
      </c>
      <c r="I54" t="str">
        <f t="shared" si="12"/>
        <v>+/-</v>
      </c>
      <c r="J54" t="str">
        <f t="shared" si="13"/>
        <v>1,025</v>
      </c>
      <c r="K54" s="1">
        <f t="shared" si="14"/>
        <v>623.10030395136778</v>
      </c>
      <c r="L54" s="1">
        <f t="shared" si="15"/>
        <v>14800</v>
      </c>
      <c r="M54" s="1">
        <f t="shared" si="16"/>
        <v>634.61930305867054</v>
      </c>
      <c r="N54" s="1">
        <f t="shared" si="17"/>
        <v>23.321068124887685</v>
      </c>
      <c r="O54" t="s">
        <v>24</v>
      </c>
    </row>
    <row r="55" spans="1:15" x14ac:dyDescent="0.35">
      <c r="A55" s="11">
        <v>45</v>
      </c>
      <c r="B55" s="10" t="s">
        <v>64</v>
      </c>
      <c r="C55" s="34">
        <v>70060</v>
      </c>
      <c r="D55" s="8" t="s">
        <v>387</v>
      </c>
      <c r="E55" s="7" t="str">
        <f t="shared" si="9"/>
        <v>Significantly Different</v>
      </c>
      <c r="G55">
        <f t="shared" si="10"/>
        <v>70060</v>
      </c>
      <c r="H55">
        <f t="shared" si="11"/>
        <v>6</v>
      </c>
      <c r="I55" t="str">
        <f t="shared" si="12"/>
        <v>+/-</v>
      </c>
      <c r="J55" t="str">
        <f t="shared" si="13"/>
        <v>773</v>
      </c>
      <c r="K55" s="1">
        <f t="shared" si="14"/>
        <v>469.90881458966567</v>
      </c>
      <c r="L55" s="1">
        <f t="shared" si="15"/>
        <v>15746</v>
      </c>
      <c r="M55" s="1">
        <f t="shared" si="16"/>
        <v>485.07933893276743</v>
      </c>
      <c r="N55" s="1">
        <f t="shared" si="17"/>
        <v>32.460669288951955</v>
      </c>
      <c r="O55" t="s">
        <v>27</v>
      </c>
    </row>
    <row r="56" spans="1:15" x14ac:dyDescent="0.35">
      <c r="A56" s="11">
        <v>46</v>
      </c>
      <c r="B56" s="10" t="s">
        <v>43</v>
      </c>
      <c r="C56" s="34">
        <v>69967</v>
      </c>
      <c r="D56" s="8" t="s">
        <v>386</v>
      </c>
      <c r="E56" s="7" t="str">
        <f t="shared" si="9"/>
        <v>Significantly Different</v>
      </c>
      <c r="G56">
        <f t="shared" si="10"/>
        <v>69967</v>
      </c>
      <c r="H56">
        <f t="shared" si="11"/>
        <v>6</v>
      </c>
      <c r="I56" t="str">
        <f t="shared" si="12"/>
        <v>+/-</v>
      </c>
      <c r="J56" t="str">
        <f t="shared" si="13"/>
        <v>938</v>
      </c>
      <c r="K56" s="1">
        <f t="shared" si="14"/>
        <v>570.21276595744678</v>
      </c>
      <c r="L56" s="1">
        <f t="shared" si="15"/>
        <v>15839</v>
      </c>
      <c r="M56" s="1">
        <f t="shared" si="16"/>
        <v>582.77806195088351</v>
      </c>
      <c r="N56" s="1">
        <f t="shared" si="17"/>
        <v>27.178442419362913</v>
      </c>
      <c r="O56" t="s">
        <v>25</v>
      </c>
    </row>
    <row r="57" spans="1:15" x14ac:dyDescent="0.35">
      <c r="A57" s="11">
        <v>47</v>
      </c>
      <c r="B57" s="10" t="s">
        <v>21</v>
      </c>
      <c r="C57" s="34">
        <v>67786</v>
      </c>
      <c r="D57" s="8" t="s">
        <v>385</v>
      </c>
      <c r="E57" s="7" t="str">
        <f t="shared" si="9"/>
        <v>Significantly Different</v>
      </c>
      <c r="G57">
        <f t="shared" si="10"/>
        <v>67786</v>
      </c>
      <c r="H57">
        <f t="shared" si="11"/>
        <v>8</v>
      </c>
      <c r="I57" t="str">
        <f t="shared" si="12"/>
        <v>+/-</v>
      </c>
      <c r="J57" t="str">
        <f t="shared" si="13"/>
        <v>2,108</v>
      </c>
      <c r="K57" s="1">
        <f t="shared" si="14"/>
        <v>1281.4589665653496</v>
      </c>
      <c r="L57" s="1">
        <f t="shared" si="15"/>
        <v>18020</v>
      </c>
      <c r="M57" s="1">
        <f t="shared" si="16"/>
        <v>1287.0993567013852</v>
      </c>
      <c r="N57" s="1">
        <f t="shared" si="17"/>
        <v>14.000473161747331</v>
      </c>
      <c r="O57" t="s">
        <v>22</v>
      </c>
    </row>
    <row r="58" spans="1:15" x14ac:dyDescent="0.35">
      <c r="A58" s="11">
        <v>48</v>
      </c>
      <c r="B58" s="10" t="s">
        <v>39</v>
      </c>
      <c r="C58" s="34">
        <v>67045</v>
      </c>
      <c r="D58" s="8" t="s">
        <v>384</v>
      </c>
      <c r="E58" s="7" t="str">
        <f t="shared" si="9"/>
        <v>Significantly Different</v>
      </c>
      <c r="G58">
        <f t="shared" si="10"/>
        <v>67045</v>
      </c>
      <c r="H58">
        <f t="shared" si="11"/>
        <v>8</v>
      </c>
      <c r="I58" t="str">
        <f t="shared" si="12"/>
        <v>+/-</v>
      </c>
      <c r="J58" t="str">
        <f t="shared" si="13"/>
        <v>1,274</v>
      </c>
      <c r="K58" s="1">
        <f t="shared" si="14"/>
        <v>774.468085106383</v>
      </c>
      <c r="L58" s="1">
        <f t="shared" si="15"/>
        <v>18761</v>
      </c>
      <c r="M58" s="1">
        <f t="shared" si="16"/>
        <v>783.76558094798577</v>
      </c>
      <c r="N58" s="1">
        <f t="shared" si="17"/>
        <v>23.937004196213952</v>
      </c>
      <c r="O58" t="s">
        <v>19</v>
      </c>
    </row>
    <row r="59" spans="1:15" x14ac:dyDescent="0.35">
      <c r="A59" s="11">
        <v>49</v>
      </c>
      <c r="B59" s="10" t="s">
        <v>16</v>
      </c>
      <c r="C59" s="34">
        <v>66669</v>
      </c>
      <c r="D59" s="8" t="s">
        <v>383</v>
      </c>
      <c r="E59" s="7" t="str">
        <f t="shared" si="9"/>
        <v>Significantly Different</v>
      </c>
      <c r="G59">
        <f t="shared" si="10"/>
        <v>66669</v>
      </c>
      <c r="H59">
        <f t="shared" si="11"/>
        <v>8</v>
      </c>
      <c r="I59" t="str">
        <f t="shared" si="12"/>
        <v>+/-</v>
      </c>
      <c r="J59" t="str">
        <f t="shared" si="13"/>
        <v>1,737</v>
      </c>
      <c r="K59" s="1">
        <f t="shared" si="14"/>
        <v>1055.9270516717324</v>
      </c>
      <c r="L59" s="1">
        <f t="shared" si="15"/>
        <v>19137</v>
      </c>
      <c r="M59" s="1">
        <f t="shared" si="16"/>
        <v>1062.7650772783904</v>
      </c>
      <c r="N59" s="1">
        <f t="shared" si="17"/>
        <v>18.006801699776855</v>
      </c>
      <c r="O59" t="s">
        <v>16</v>
      </c>
    </row>
    <row r="60" spans="1:15" x14ac:dyDescent="0.35">
      <c r="A60" s="11">
        <v>50</v>
      </c>
      <c r="B60" s="10" t="s">
        <v>58</v>
      </c>
      <c r="C60" s="34">
        <v>66148</v>
      </c>
      <c r="D60" s="8" t="s">
        <v>382</v>
      </c>
      <c r="E60" s="7" t="str">
        <f t="shared" si="9"/>
        <v>Significantly Different</v>
      </c>
      <c r="G60">
        <f t="shared" si="10"/>
        <v>66148</v>
      </c>
      <c r="H60">
        <f t="shared" si="11"/>
        <v>8</v>
      </c>
      <c r="I60" t="str">
        <f t="shared" si="12"/>
        <v>+/-</v>
      </c>
      <c r="J60" t="str">
        <f t="shared" si="13"/>
        <v>1,289</v>
      </c>
      <c r="K60" s="1">
        <f t="shared" si="14"/>
        <v>783.58662613981767</v>
      </c>
      <c r="L60" s="1">
        <f t="shared" si="15"/>
        <v>19658</v>
      </c>
      <c r="M60" s="1">
        <f t="shared" si="16"/>
        <v>792.77718918720677</v>
      </c>
      <c r="N60" s="1">
        <f t="shared" si="17"/>
        <v>24.796374401430906</v>
      </c>
      <c r="O60" t="s">
        <v>14</v>
      </c>
    </row>
    <row r="61" spans="1:15" x14ac:dyDescent="0.35">
      <c r="A61" s="11">
        <v>51</v>
      </c>
      <c r="B61" s="10" t="s">
        <v>35</v>
      </c>
      <c r="C61" s="34">
        <v>64035</v>
      </c>
      <c r="D61" s="8" t="s">
        <v>381</v>
      </c>
      <c r="E61" s="7" t="str">
        <f t="shared" si="9"/>
        <v>Significantly Different</v>
      </c>
      <c r="G61">
        <f t="shared" si="10"/>
        <v>64035</v>
      </c>
      <c r="H61">
        <f t="shared" si="11"/>
        <v>8</v>
      </c>
      <c r="I61" t="str">
        <f t="shared" si="12"/>
        <v>+/-</v>
      </c>
      <c r="J61" t="str">
        <f t="shared" si="13"/>
        <v>1,627</v>
      </c>
      <c r="K61" s="1">
        <f t="shared" si="14"/>
        <v>989.05775075987845</v>
      </c>
      <c r="L61" s="1">
        <f t="shared" si="15"/>
        <v>21771</v>
      </c>
      <c r="M61" s="1">
        <f t="shared" si="16"/>
        <v>996.3548089754853</v>
      </c>
      <c r="N61" s="1">
        <f t="shared" si="17"/>
        <v>21.850649792503447</v>
      </c>
      <c r="O61" t="s">
        <v>11</v>
      </c>
    </row>
    <row r="62" spans="1:15" ht="15" thickBot="1" x14ac:dyDescent="0.4">
      <c r="A62" s="6"/>
      <c r="B62" s="5" t="s">
        <v>9</v>
      </c>
      <c r="C62" s="33">
        <v>27669</v>
      </c>
      <c r="D62" s="3" t="s">
        <v>380</v>
      </c>
      <c r="E62" s="2" t="str">
        <f t="shared" si="9"/>
        <v>Significantly Different</v>
      </c>
      <c r="G62">
        <f t="shared" si="10"/>
        <v>27669</v>
      </c>
      <c r="H62">
        <f t="shared" si="11"/>
        <v>6</v>
      </c>
      <c r="I62" t="str">
        <f t="shared" si="12"/>
        <v>+/-</v>
      </c>
      <c r="J62" t="str">
        <f t="shared" si="13"/>
        <v>708</v>
      </c>
      <c r="K62" s="1">
        <f t="shared" si="14"/>
        <v>430.3951367781155</v>
      </c>
      <c r="L62" s="1">
        <f t="shared" si="15"/>
        <v>58137</v>
      </c>
      <c r="M62" s="1">
        <f t="shared" si="16"/>
        <v>446.90898938445918</v>
      </c>
      <c r="N62" s="1">
        <f t="shared" si="17"/>
        <v>130.08688878707451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74" priority="1" operator="equal">
      <formula>"OTHER ERROR"</formula>
    </cfRule>
    <cfRule type="cellIs" dxfId="173" priority="2" operator="equal">
      <formula>"Statistical Test not applicable"</formula>
    </cfRule>
    <cfRule type="cellIs" dxfId="172" priority="3" operator="equal">
      <formula>"Geography Selected"</formula>
    </cfRule>
  </conditionalFormatting>
  <conditionalFormatting sqref="E10:J62">
    <cfRule type="cellIs" dxfId="171" priority="4" operator="equal">
      <formula>"Not Significantly Different"</formula>
    </cfRule>
  </conditionalFormatting>
  <conditionalFormatting sqref="F10:J62">
    <cfRule type="cellIs" dxfId="1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C701659-5A04-46A2-97A9-404AF0CB4393}">
      <formula1>$O$10:$O$62</formula1>
    </dataValidation>
  </dataValidation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4594B-B9D3-4343-8C8F-5BF8D7EB5A1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434</v>
      </c>
    </row>
    <row r="2" spans="1:16" x14ac:dyDescent="0.35">
      <c r="A2" s="25" t="s">
        <v>92</v>
      </c>
      <c r="B2" t="s">
        <v>433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24</v>
      </c>
      <c r="C6" t="s">
        <v>86</v>
      </c>
      <c r="H6" s="13" t="s">
        <v>85</v>
      </c>
      <c r="I6">
        <f>VLOOKUP($B$4,$B$9:$K$62,6,FALSE)</f>
        <v>24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48</v>
      </c>
      <c r="C11" s="9">
        <v>32.5</v>
      </c>
      <c r="D11" s="12" t="s">
        <v>107</v>
      </c>
      <c r="E11" s="7" t="str">
        <f t="shared" si="0"/>
        <v>Significantly Different</v>
      </c>
      <c r="G11">
        <f t="shared" si="1"/>
        <v>32.5</v>
      </c>
      <c r="H11">
        <f t="shared" si="2"/>
        <v>6</v>
      </c>
      <c r="I11" t="str">
        <f t="shared" si="3"/>
        <v>+/-</v>
      </c>
      <c r="J11" t="str">
        <f t="shared" si="4"/>
        <v>1.0</v>
      </c>
      <c r="K11" s="1">
        <f t="shared" si="5"/>
        <v>0.60790273556231</v>
      </c>
      <c r="L11" s="1">
        <f t="shared" si="6"/>
        <v>-8.5</v>
      </c>
      <c r="M11" s="1">
        <f t="shared" si="7"/>
        <v>0.61093468821403585</v>
      </c>
      <c r="N11" s="1">
        <f t="shared" si="8"/>
        <v>-13.913107512111173</v>
      </c>
      <c r="O11" t="s">
        <v>51</v>
      </c>
    </row>
    <row r="12" spans="1:16" x14ac:dyDescent="0.35">
      <c r="A12" s="11">
        <v>2</v>
      </c>
      <c r="B12" s="10" t="s">
        <v>13</v>
      </c>
      <c r="C12" s="9">
        <v>30.7</v>
      </c>
      <c r="D12" s="8" t="s">
        <v>107</v>
      </c>
      <c r="E12" s="7" t="str">
        <f t="shared" si="0"/>
        <v>Significantly Different</v>
      </c>
      <c r="G12">
        <f t="shared" si="1"/>
        <v>30.7</v>
      </c>
      <c r="H12">
        <f t="shared" si="2"/>
        <v>6</v>
      </c>
      <c r="I12" t="str">
        <f t="shared" si="3"/>
        <v>+/-</v>
      </c>
      <c r="J12" t="str">
        <f t="shared" si="4"/>
        <v>1.0</v>
      </c>
      <c r="K12" s="1">
        <f t="shared" si="5"/>
        <v>0.60790273556231</v>
      </c>
      <c r="L12" s="1">
        <f t="shared" si="6"/>
        <v>-6.6999999999999993</v>
      </c>
      <c r="M12" s="1">
        <f t="shared" si="7"/>
        <v>0.61093468821403585</v>
      </c>
      <c r="N12" s="1">
        <f t="shared" si="8"/>
        <v>-10.966802391899394</v>
      </c>
      <c r="O12" t="s">
        <v>44</v>
      </c>
    </row>
    <row r="13" spans="1:16" x14ac:dyDescent="0.35">
      <c r="A13" s="11">
        <v>3</v>
      </c>
      <c r="B13" s="10" t="s">
        <v>16</v>
      </c>
      <c r="C13" s="9">
        <v>29.3</v>
      </c>
      <c r="D13" s="8" t="s">
        <v>20</v>
      </c>
      <c r="E13" s="7" t="str">
        <f t="shared" si="0"/>
        <v>Significantly Different</v>
      </c>
      <c r="G13">
        <f t="shared" si="1"/>
        <v>29.3</v>
      </c>
      <c r="H13">
        <f t="shared" si="2"/>
        <v>6</v>
      </c>
      <c r="I13" t="str">
        <f t="shared" si="3"/>
        <v>+/-</v>
      </c>
      <c r="J13" t="str">
        <f t="shared" si="4"/>
        <v>0.7</v>
      </c>
      <c r="K13" s="1">
        <f t="shared" si="5"/>
        <v>0.42553191489361697</v>
      </c>
      <c r="L13" s="1">
        <f t="shared" si="6"/>
        <v>-5.3000000000000007</v>
      </c>
      <c r="M13" s="1">
        <f t="shared" si="7"/>
        <v>0.42985214661796195</v>
      </c>
      <c r="N13" s="1">
        <f t="shared" si="8"/>
        <v>-12.329820943549834</v>
      </c>
      <c r="O13" t="s">
        <v>42</v>
      </c>
    </row>
    <row r="14" spans="1:16" x14ac:dyDescent="0.35">
      <c r="A14" s="11">
        <v>4</v>
      </c>
      <c r="B14" s="10" t="s">
        <v>61</v>
      </c>
      <c r="C14" s="9">
        <v>27.9</v>
      </c>
      <c r="D14" s="8" t="s">
        <v>41</v>
      </c>
      <c r="E14" s="7" t="str">
        <f t="shared" si="0"/>
        <v>Significantly Different</v>
      </c>
      <c r="G14">
        <f t="shared" si="1"/>
        <v>27.9</v>
      </c>
      <c r="H14">
        <f t="shared" si="2"/>
        <v>6</v>
      </c>
      <c r="I14" t="str">
        <f t="shared" si="3"/>
        <v>+/-</v>
      </c>
      <c r="J14" t="str">
        <f t="shared" si="4"/>
        <v>0.3</v>
      </c>
      <c r="K14" s="1">
        <f t="shared" si="5"/>
        <v>0.18237082066869301</v>
      </c>
      <c r="L14" s="1">
        <f t="shared" si="6"/>
        <v>-3.8999999999999986</v>
      </c>
      <c r="M14" s="1">
        <f t="shared" si="7"/>
        <v>0.19223572402239389</v>
      </c>
      <c r="N14" s="1">
        <f t="shared" si="8"/>
        <v>-20.287592328810231</v>
      </c>
      <c r="O14" t="s">
        <v>58</v>
      </c>
    </row>
    <row r="15" spans="1:16" x14ac:dyDescent="0.35">
      <c r="A15" s="11">
        <v>5</v>
      </c>
      <c r="B15" s="10" t="s">
        <v>38</v>
      </c>
      <c r="C15" s="9">
        <v>27.4</v>
      </c>
      <c r="D15" s="8" t="s">
        <v>41</v>
      </c>
      <c r="E15" s="7" t="str">
        <f t="shared" si="0"/>
        <v>Significantly Different</v>
      </c>
      <c r="G15">
        <f t="shared" si="1"/>
        <v>27.4</v>
      </c>
      <c r="H15">
        <f t="shared" si="2"/>
        <v>6</v>
      </c>
      <c r="I15" t="str">
        <f t="shared" si="3"/>
        <v>+/-</v>
      </c>
      <c r="J15" t="str">
        <f t="shared" si="4"/>
        <v>0.3</v>
      </c>
      <c r="K15" s="1">
        <f t="shared" si="5"/>
        <v>0.18237082066869301</v>
      </c>
      <c r="L15" s="1">
        <f t="shared" si="6"/>
        <v>-3.3999999999999986</v>
      </c>
      <c r="M15" s="1">
        <f t="shared" si="7"/>
        <v>0.19223572402239389</v>
      </c>
      <c r="N15" s="1">
        <f t="shared" si="8"/>
        <v>-17.686618953321737</v>
      </c>
      <c r="O15" t="s">
        <v>18</v>
      </c>
    </row>
    <row r="16" spans="1:16" x14ac:dyDescent="0.35">
      <c r="A16" s="11">
        <v>6</v>
      </c>
      <c r="B16" s="10" t="s">
        <v>34</v>
      </c>
      <c r="C16" s="9">
        <v>27</v>
      </c>
      <c r="D16" s="8" t="s">
        <v>47</v>
      </c>
      <c r="E16" s="7" t="str">
        <f t="shared" si="0"/>
        <v>Significantly Different</v>
      </c>
      <c r="G16">
        <f t="shared" si="1"/>
        <v>27</v>
      </c>
      <c r="H16">
        <f t="shared" si="2"/>
        <v>6</v>
      </c>
      <c r="I16" t="str">
        <f t="shared" si="3"/>
        <v>+/-</v>
      </c>
      <c r="J16" t="str">
        <f t="shared" si="4"/>
        <v>0.5</v>
      </c>
      <c r="K16" s="1">
        <f t="shared" si="5"/>
        <v>0.303951367781155</v>
      </c>
      <c r="L16" s="1">
        <f t="shared" si="6"/>
        <v>-3</v>
      </c>
      <c r="M16" s="1">
        <f t="shared" si="7"/>
        <v>0.30997079109986531</v>
      </c>
      <c r="N16" s="1">
        <f t="shared" si="8"/>
        <v>-9.6783312690693837</v>
      </c>
      <c r="O16" t="s">
        <v>59</v>
      </c>
    </row>
    <row r="17" spans="1:15" x14ac:dyDescent="0.35">
      <c r="A17" s="11">
        <v>7</v>
      </c>
      <c r="B17" s="10" t="s">
        <v>22</v>
      </c>
      <c r="C17" s="9">
        <v>26.7</v>
      </c>
      <c r="D17" s="8" t="s">
        <v>41</v>
      </c>
      <c r="E17" s="7" t="str">
        <f t="shared" si="0"/>
        <v>Significantly Different</v>
      </c>
      <c r="G17">
        <f t="shared" si="1"/>
        <v>26.7</v>
      </c>
      <c r="H17">
        <f t="shared" si="2"/>
        <v>6</v>
      </c>
      <c r="I17" t="str">
        <f t="shared" si="3"/>
        <v>+/-</v>
      </c>
      <c r="J17" t="str">
        <f t="shared" si="4"/>
        <v>0.3</v>
      </c>
      <c r="K17" s="1">
        <f t="shared" si="5"/>
        <v>0.18237082066869301</v>
      </c>
      <c r="L17" s="1">
        <f t="shared" si="6"/>
        <v>-2.6999999999999993</v>
      </c>
      <c r="M17" s="1">
        <f t="shared" si="7"/>
        <v>0.19223572402239389</v>
      </c>
      <c r="N17" s="1">
        <f t="shared" si="8"/>
        <v>-14.045256227637852</v>
      </c>
      <c r="O17" t="s">
        <v>53</v>
      </c>
    </row>
    <row r="18" spans="1:15" x14ac:dyDescent="0.35">
      <c r="A18" s="11">
        <v>8</v>
      </c>
      <c r="B18" s="10" t="s">
        <v>26</v>
      </c>
      <c r="C18" s="9">
        <v>26.4</v>
      </c>
      <c r="D18" s="8" t="s">
        <v>12</v>
      </c>
      <c r="E18" s="7" t="str">
        <f t="shared" si="0"/>
        <v>Significantly Different</v>
      </c>
      <c r="G18">
        <f t="shared" si="1"/>
        <v>26.4</v>
      </c>
      <c r="H18">
        <f t="shared" si="2"/>
        <v>6</v>
      </c>
      <c r="I18" t="str">
        <f t="shared" si="3"/>
        <v>+/-</v>
      </c>
      <c r="J18" t="str">
        <f t="shared" si="4"/>
        <v>0.4</v>
      </c>
      <c r="K18" s="1">
        <f t="shared" si="5"/>
        <v>0.24316109422492402</v>
      </c>
      <c r="L18" s="1">
        <f t="shared" si="6"/>
        <v>-2.3999999999999986</v>
      </c>
      <c r="M18" s="1">
        <f t="shared" si="7"/>
        <v>0.25064471888253259</v>
      </c>
      <c r="N18" s="1">
        <f t="shared" si="8"/>
        <v>-9.5753064764344185</v>
      </c>
      <c r="O18" t="s">
        <v>48</v>
      </c>
    </row>
    <row r="19" spans="1:15" x14ac:dyDescent="0.35">
      <c r="A19" s="11">
        <v>9</v>
      </c>
      <c r="B19" s="10" t="s">
        <v>21</v>
      </c>
      <c r="C19" s="9">
        <v>26.2</v>
      </c>
      <c r="D19" s="8" t="s">
        <v>20</v>
      </c>
      <c r="E19" s="7" t="str">
        <f t="shared" si="0"/>
        <v>Significantly Different</v>
      </c>
      <c r="G19">
        <f t="shared" si="1"/>
        <v>26.2</v>
      </c>
      <c r="H19">
        <f t="shared" si="2"/>
        <v>6</v>
      </c>
      <c r="I19" t="str">
        <f t="shared" si="3"/>
        <v>+/-</v>
      </c>
      <c r="J19" t="str">
        <f t="shared" si="4"/>
        <v>0.7</v>
      </c>
      <c r="K19" s="1">
        <f t="shared" si="5"/>
        <v>0.42553191489361697</v>
      </c>
      <c r="L19" s="1">
        <f t="shared" si="6"/>
        <v>-2.1999999999999993</v>
      </c>
      <c r="M19" s="1">
        <f t="shared" si="7"/>
        <v>0.42985214661796195</v>
      </c>
      <c r="N19" s="1">
        <f t="shared" si="8"/>
        <v>-5.1180388822282303</v>
      </c>
      <c r="O19" t="s">
        <v>15</v>
      </c>
    </row>
    <row r="20" spans="1:15" x14ac:dyDescent="0.35">
      <c r="A20" s="11">
        <v>9</v>
      </c>
      <c r="B20" s="10" t="s">
        <v>45</v>
      </c>
      <c r="C20" s="9">
        <v>26.2</v>
      </c>
      <c r="D20" s="12" t="s">
        <v>41</v>
      </c>
      <c r="E20" s="7" t="str">
        <f t="shared" si="0"/>
        <v>Significantly Different</v>
      </c>
      <c r="G20">
        <f t="shared" si="1"/>
        <v>26.2</v>
      </c>
      <c r="H20">
        <f t="shared" si="2"/>
        <v>6</v>
      </c>
      <c r="I20" t="str">
        <f t="shared" si="3"/>
        <v>+/-</v>
      </c>
      <c r="J20" t="str">
        <f t="shared" si="4"/>
        <v>0.3</v>
      </c>
      <c r="K20" s="1">
        <f t="shared" si="5"/>
        <v>0.18237082066869301</v>
      </c>
      <c r="L20" s="1">
        <f t="shared" si="6"/>
        <v>-2.1999999999999993</v>
      </c>
      <c r="M20" s="1">
        <f t="shared" si="7"/>
        <v>0.19223572402239389</v>
      </c>
      <c r="N20" s="1">
        <f t="shared" si="8"/>
        <v>-11.44428285214936</v>
      </c>
      <c r="O20" t="s">
        <v>37</v>
      </c>
    </row>
    <row r="21" spans="1:15" x14ac:dyDescent="0.35">
      <c r="A21" s="11">
        <v>9</v>
      </c>
      <c r="B21" s="10" t="s">
        <v>14</v>
      </c>
      <c r="C21" s="9">
        <v>26.2</v>
      </c>
      <c r="D21" s="8" t="s">
        <v>12</v>
      </c>
      <c r="E21" s="7" t="str">
        <f t="shared" si="0"/>
        <v>Significantly Different</v>
      </c>
      <c r="G21">
        <f t="shared" si="1"/>
        <v>26.2</v>
      </c>
      <c r="H21">
        <f t="shared" si="2"/>
        <v>6</v>
      </c>
      <c r="I21" t="str">
        <f t="shared" si="3"/>
        <v>+/-</v>
      </c>
      <c r="J21" t="str">
        <f t="shared" si="4"/>
        <v>0.4</v>
      </c>
      <c r="K21" s="1">
        <f t="shared" si="5"/>
        <v>0.24316109422492402</v>
      </c>
      <c r="L21" s="1">
        <f t="shared" si="6"/>
        <v>-2.1999999999999993</v>
      </c>
      <c r="M21" s="1">
        <f t="shared" si="7"/>
        <v>0.25064471888253259</v>
      </c>
      <c r="N21" s="1">
        <f t="shared" si="8"/>
        <v>-8.7773642700648864</v>
      </c>
      <c r="O21" t="s">
        <v>29</v>
      </c>
    </row>
    <row r="22" spans="1:15" x14ac:dyDescent="0.35">
      <c r="A22" s="11">
        <v>12</v>
      </c>
      <c r="B22" s="10" t="s">
        <v>42</v>
      </c>
      <c r="C22" s="9">
        <v>26.1</v>
      </c>
      <c r="D22" s="8" t="s">
        <v>41</v>
      </c>
      <c r="E22" s="7" t="str">
        <f t="shared" si="0"/>
        <v>Significantly Different</v>
      </c>
      <c r="G22">
        <f t="shared" si="1"/>
        <v>26.1</v>
      </c>
      <c r="H22">
        <f t="shared" si="2"/>
        <v>6</v>
      </c>
      <c r="I22" t="str">
        <f t="shared" si="3"/>
        <v>+/-</v>
      </c>
      <c r="J22" t="str">
        <f t="shared" si="4"/>
        <v>0.3</v>
      </c>
      <c r="K22" s="1">
        <f t="shared" si="5"/>
        <v>0.18237082066869301</v>
      </c>
      <c r="L22" s="1">
        <f t="shared" si="6"/>
        <v>-2.1000000000000014</v>
      </c>
      <c r="M22" s="1">
        <f t="shared" si="7"/>
        <v>0.19223572402239389</v>
      </c>
      <c r="N22" s="1">
        <f t="shared" si="8"/>
        <v>-10.924088177051674</v>
      </c>
      <c r="O22" t="s">
        <v>13</v>
      </c>
    </row>
    <row r="23" spans="1:15" x14ac:dyDescent="0.35">
      <c r="A23" s="11">
        <v>12</v>
      </c>
      <c r="B23" s="10" t="s">
        <v>52</v>
      </c>
      <c r="C23" s="9">
        <v>26.1</v>
      </c>
      <c r="D23" s="8" t="s">
        <v>99</v>
      </c>
      <c r="E23" s="7" t="str">
        <f t="shared" si="0"/>
        <v>Significantly Different</v>
      </c>
      <c r="G23">
        <f t="shared" si="1"/>
        <v>26.1</v>
      </c>
      <c r="H23">
        <f t="shared" si="2"/>
        <v>6</v>
      </c>
      <c r="I23" t="str">
        <f t="shared" si="3"/>
        <v>+/-</v>
      </c>
      <c r="J23" t="str">
        <f t="shared" si="4"/>
        <v>0.8</v>
      </c>
      <c r="K23" s="1">
        <f t="shared" si="5"/>
        <v>0.48632218844984804</v>
      </c>
      <c r="L23" s="1">
        <f t="shared" si="6"/>
        <v>-2.1000000000000014</v>
      </c>
      <c r="M23" s="1">
        <f t="shared" si="7"/>
        <v>0.49010685399991183</v>
      </c>
      <c r="N23" s="1">
        <f t="shared" si="8"/>
        <v>-4.2847799063842089</v>
      </c>
      <c r="O23" t="s">
        <v>67</v>
      </c>
    </row>
    <row r="24" spans="1:15" x14ac:dyDescent="0.35">
      <c r="A24" s="11">
        <v>14</v>
      </c>
      <c r="B24" s="10" t="s">
        <v>51</v>
      </c>
      <c r="C24" s="9">
        <v>26</v>
      </c>
      <c r="D24" s="8" t="s">
        <v>47</v>
      </c>
      <c r="E24" s="7" t="str">
        <f t="shared" si="0"/>
        <v>Significantly Different</v>
      </c>
      <c r="G24">
        <f t="shared" si="1"/>
        <v>26</v>
      </c>
      <c r="H24">
        <f t="shared" si="2"/>
        <v>6</v>
      </c>
      <c r="I24" t="str">
        <f t="shared" si="3"/>
        <v>+/-</v>
      </c>
      <c r="J24" t="str">
        <f t="shared" si="4"/>
        <v>0.5</v>
      </c>
      <c r="K24" s="1">
        <f t="shared" si="5"/>
        <v>0.303951367781155</v>
      </c>
      <c r="L24" s="1">
        <f t="shared" si="6"/>
        <v>-2</v>
      </c>
      <c r="M24" s="1">
        <f t="shared" si="7"/>
        <v>0.30997079109986531</v>
      </c>
      <c r="N24" s="1">
        <f t="shared" si="8"/>
        <v>-6.4522208460462549</v>
      </c>
      <c r="O24" t="s">
        <v>50</v>
      </c>
    </row>
    <row r="25" spans="1:15" x14ac:dyDescent="0.35">
      <c r="A25" s="11">
        <v>14</v>
      </c>
      <c r="B25" s="10" t="s">
        <v>62</v>
      </c>
      <c r="C25" s="9">
        <v>26</v>
      </c>
      <c r="D25" s="8" t="s">
        <v>99</v>
      </c>
      <c r="E25" s="7" t="str">
        <f t="shared" si="0"/>
        <v>Significantly Different</v>
      </c>
      <c r="G25">
        <f t="shared" si="1"/>
        <v>26</v>
      </c>
      <c r="H25">
        <f t="shared" si="2"/>
        <v>6</v>
      </c>
      <c r="I25" t="str">
        <f t="shared" si="3"/>
        <v>+/-</v>
      </c>
      <c r="J25" t="str">
        <f t="shared" si="4"/>
        <v>0.8</v>
      </c>
      <c r="K25" s="1">
        <f t="shared" si="5"/>
        <v>0.48632218844984804</v>
      </c>
      <c r="L25" s="1">
        <f t="shared" si="6"/>
        <v>-2</v>
      </c>
      <c r="M25" s="1">
        <f t="shared" si="7"/>
        <v>0.49010685399991183</v>
      </c>
      <c r="N25" s="1">
        <f t="shared" si="8"/>
        <v>-4.0807427679849582</v>
      </c>
      <c r="O25" t="s">
        <v>66</v>
      </c>
    </row>
    <row r="26" spans="1:15" x14ac:dyDescent="0.35">
      <c r="A26" s="11">
        <v>16</v>
      </c>
      <c r="B26" s="10" t="s">
        <v>64</v>
      </c>
      <c r="C26" s="9">
        <v>25.7</v>
      </c>
      <c r="D26" s="8" t="s">
        <v>47</v>
      </c>
      <c r="E26" s="7" t="str">
        <f t="shared" si="0"/>
        <v>Significantly Different</v>
      </c>
      <c r="G26">
        <f t="shared" si="1"/>
        <v>25.7</v>
      </c>
      <c r="H26">
        <f t="shared" si="2"/>
        <v>6</v>
      </c>
      <c r="I26" t="str">
        <f t="shared" si="3"/>
        <v>+/-</v>
      </c>
      <c r="J26" t="str">
        <f t="shared" si="4"/>
        <v>0.5</v>
      </c>
      <c r="K26" s="1">
        <f t="shared" si="5"/>
        <v>0.303951367781155</v>
      </c>
      <c r="L26" s="1">
        <f t="shared" si="6"/>
        <v>-1.6999999999999993</v>
      </c>
      <c r="M26" s="1">
        <f t="shared" si="7"/>
        <v>0.30997079109986531</v>
      </c>
      <c r="N26" s="1">
        <f t="shared" si="8"/>
        <v>-5.4843877191393151</v>
      </c>
      <c r="O26" t="s">
        <v>65</v>
      </c>
    </row>
    <row r="27" spans="1:15" x14ac:dyDescent="0.35">
      <c r="A27" s="11">
        <v>16</v>
      </c>
      <c r="B27" s="10" t="s">
        <v>36</v>
      </c>
      <c r="C27" s="9">
        <v>25.7</v>
      </c>
      <c r="D27" s="8" t="s">
        <v>106</v>
      </c>
      <c r="E27" s="7" t="str">
        <f t="shared" si="0"/>
        <v>Significantly Different</v>
      </c>
      <c r="G27">
        <f t="shared" si="1"/>
        <v>25.7</v>
      </c>
      <c r="H27">
        <f t="shared" si="2"/>
        <v>6</v>
      </c>
      <c r="I27" t="str">
        <f t="shared" si="3"/>
        <v>+/-</v>
      </c>
      <c r="J27" t="str">
        <f t="shared" si="4"/>
        <v>0.9</v>
      </c>
      <c r="K27" s="1">
        <f t="shared" si="5"/>
        <v>0.54711246200607899</v>
      </c>
      <c r="L27" s="1">
        <f t="shared" si="6"/>
        <v>-1.6999999999999993</v>
      </c>
      <c r="M27" s="1">
        <f t="shared" si="7"/>
        <v>0.55047933970440222</v>
      </c>
      <c r="N27" s="1">
        <f t="shared" si="8"/>
        <v>-3.0882176266830825</v>
      </c>
      <c r="O27" t="s">
        <v>63</v>
      </c>
    </row>
    <row r="28" spans="1:15" x14ac:dyDescent="0.35">
      <c r="A28" s="11">
        <v>18</v>
      </c>
      <c r="B28" s="10" t="s">
        <v>37</v>
      </c>
      <c r="C28" s="9">
        <v>25.6</v>
      </c>
      <c r="D28" s="8" t="s">
        <v>23</v>
      </c>
      <c r="E28" s="7" t="str">
        <f t="shared" si="0"/>
        <v>Significantly Different</v>
      </c>
      <c r="G28">
        <f t="shared" si="1"/>
        <v>25.6</v>
      </c>
      <c r="H28">
        <f t="shared" si="2"/>
        <v>6</v>
      </c>
      <c r="I28" t="str">
        <f t="shared" si="3"/>
        <v>+/-</v>
      </c>
      <c r="J28" t="str">
        <f t="shared" si="4"/>
        <v>0.2</v>
      </c>
      <c r="K28" s="1">
        <f t="shared" si="5"/>
        <v>0.12158054711246201</v>
      </c>
      <c r="L28" s="1">
        <f t="shared" si="6"/>
        <v>-1.6000000000000014</v>
      </c>
      <c r="M28" s="1">
        <f t="shared" si="7"/>
        <v>0.1359311840425404</v>
      </c>
      <c r="N28" s="1">
        <f t="shared" si="8"/>
        <v>-11.770661833558904</v>
      </c>
      <c r="O28" t="s">
        <v>64</v>
      </c>
    </row>
    <row r="29" spans="1:15" x14ac:dyDescent="0.35">
      <c r="A29" s="11">
        <v>18</v>
      </c>
      <c r="B29" s="10" t="s">
        <v>57</v>
      </c>
      <c r="C29" s="9">
        <v>25.6</v>
      </c>
      <c r="D29" s="8" t="s">
        <v>12</v>
      </c>
      <c r="E29" s="7" t="str">
        <f t="shared" si="0"/>
        <v>Significantly Different</v>
      </c>
      <c r="G29">
        <f t="shared" si="1"/>
        <v>25.6</v>
      </c>
      <c r="H29">
        <f t="shared" si="2"/>
        <v>6</v>
      </c>
      <c r="I29" t="str">
        <f t="shared" si="3"/>
        <v>+/-</v>
      </c>
      <c r="J29" t="str">
        <f t="shared" si="4"/>
        <v>0.4</v>
      </c>
      <c r="K29" s="1">
        <f t="shared" si="5"/>
        <v>0.24316109422492402</v>
      </c>
      <c r="L29" s="1">
        <f t="shared" si="6"/>
        <v>-1.6000000000000014</v>
      </c>
      <c r="M29" s="1">
        <f t="shared" si="7"/>
        <v>0.25064471888253259</v>
      </c>
      <c r="N29" s="1">
        <f t="shared" si="8"/>
        <v>-6.3835376509562884</v>
      </c>
      <c r="O29" t="s">
        <v>39</v>
      </c>
    </row>
    <row r="30" spans="1:15" x14ac:dyDescent="0.35">
      <c r="A30" s="11">
        <v>20</v>
      </c>
      <c r="B30" s="10" t="s">
        <v>53</v>
      </c>
      <c r="C30" s="9">
        <v>25.5</v>
      </c>
      <c r="D30" s="8" t="s">
        <v>47</v>
      </c>
      <c r="E30" s="7" t="str">
        <f t="shared" si="0"/>
        <v>Significantly Different</v>
      </c>
      <c r="G30">
        <f t="shared" si="1"/>
        <v>25.5</v>
      </c>
      <c r="H30">
        <f t="shared" si="2"/>
        <v>6</v>
      </c>
      <c r="I30" t="str">
        <f t="shared" si="3"/>
        <v>+/-</v>
      </c>
      <c r="J30" t="str">
        <f t="shared" si="4"/>
        <v>0.5</v>
      </c>
      <c r="K30" s="1">
        <f t="shared" si="5"/>
        <v>0.303951367781155</v>
      </c>
      <c r="L30" s="1">
        <f t="shared" si="6"/>
        <v>-1.5</v>
      </c>
      <c r="M30" s="1">
        <f t="shared" si="7"/>
        <v>0.30997079109986531</v>
      </c>
      <c r="N30" s="1">
        <f t="shared" si="8"/>
        <v>-4.8391656345346918</v>
      </c>
      <c r="O30" t="s">
        <v>62</v>
      </c>
    </row>
    <row r="31" spans="1:15" x14ac:dyDescent="0.35">
      <c r="A31" s="11">
        <v>20</v>
      </c>
      <c r="B31" s="10" t="s">
        <v>55</v>
      </c>
      <c r="C31" s="9">
        <v>25.5</v>
      </c>
      <c r="D31" s="8" t="s">
        <v>106</v>
      </c>
      <c r="E31" s="7" t="str">
        <f t="shared" si="0"/>
        <v>Significantly Different</v>
      </c>
      <c r="G31">
        <f t="shared" si="1"/>
        <v>25.5</v>
      </c>
      <c r="H31">
        <f t="shared" si="2"/>
        <v>6</v>
      </c>
      <c r="I31" t="str">
        <f t="shared" si="3"/>
        <v>+/-</v>
      </c>
      <c r="J31" t="str">
        <f t="shared" si="4"/>
        <v>0.9</v>
      </c>
      <c r="K31" s="1">
        <f t="shared" si="5"/>
        <v>0.54711246200607899</v>
      </c>
      <c r="L31" s="1">
        <f t="shared" si="6"/>
        <v>-1.5</v>
      </c>
      <c r="M31" s="1">
        <f t="shared" si="7"/>
        <v>0.55047933970440222</v>
      </c>
      <c r="N31" s="1">
        <f t="shared" si="8"/>
        <v>-2.7248979058968383</v>
      </c>
      <c r="O31" t="s">
        <v>26</v>
      </c>
    </row>
    <row r="32" spans="1:15" x14ac:dyDescent="0.35">
      <c r="A32" s="11">
        <v>20</v>
      </c>
      <c r="B32" s="10" t="s">
        <v>11</v>
      </c>
      <c r="C32" s="9">
        <v>25.5</v>
      </c>
      <c r="D32" s="8" t="s">
        <v>118</v>
      </c>
      <c r="E32" s="7" t="str">
        <f t="shared" si="0"/>
        <v>Significantly Different</v>
      </c>
      <c r="G32">
        <f t="shared" si="1"/>
        <v>25.5</v>
      </c>
      <c r="H32">
        <f t="shared" si="2"/>
        <v>6</v>
      </c>
      <c r="I32" t="str">
        <f t="shared" si="3"/>
        <v>+/-</v>
      </c>
      <c r="J32" t="str">
        <f t="shared" si="4"/>
        <v>1.2</v>
      </c>
      <c r="K32" s="1">
        <f t="shared" si="5"/>
        <v>0.72948328267477203</v>
      </c>
      <c r="L32" s="1">
        <f t="shared" si="6"/>
        <v>-1.5</v>
      </c>
      <c r="M32" s="1">
        <f t="shared" si="7"/>
        <v>0.73201182849801194</v>
      </c>
      <c r="N32" s="1">
        <f t="shared" si="8"/>
        <v>-2.0491472153910335</v>
      </c>
      <c r="O32" t="s">
        <v>56</v>
      </c>
    </row>
    <row r="33" spans="1:15" x14ac:dyDescent="0.35">
      <c r="A33" s="11">
        <v>23</v>
      </c>
      <c r="B33" s="10" t="s">
        <v>40</v>
      </c>
      <c r="C33" s="9">
        <v>25.3</v>
      </c>
      <c r="D33" s="8" t="s">
        <v>47</v>
      </c>
      <c r="E33" s="7" t="str">
        <f t="shared" si="0"/>
        <v>Significantly Different</v>
      </c>
      <c r="G33">
        <f t="shared" si="1"/>
        <v>25.3</v>
      </c>
      <c r="H33">
        <f t="shared" si="2"/>
        <v>6</v>
      </c>
      <c r="I33" t="str">
        <f t="shared" si="3"/>
        <v>+/-</v>
      </c>
      <c r="J33" t="str">
        <f t="shared" si="4"/>
        <v>0.5</v>
      </c>
      <c r="K33" s="1">
        <f t="shared" si="5"/>
        <v>0.303951367781155</v>
      </c>
      <c r="L33" s="1">
        <f t="shared" si="6"/>
        <v>-1.3000000000000007</v>
      </c>
      <c r="M33" s="1">
        <f t="shared" si="7"/>
        <v>0.30997079109986531</v>
      </c>
      <c r="N33" s="1">
        <f t="shared" si="8"/>
        <v>-4.1939435499300686</v>
      </c>
      <c r="O33" t="s">
        <v>61</v>
      </c>
    </row>
    <row r="34" spans="1:15" x14ac:dyDescent="0.35">
      <c r="A34" s="11">
        <v>24</v>
      </c>
      <c r="B34" s="10" t="s">
        <v>67</v>
      </c>
      <c r="C34" s="9">
        <v>25.1</v>
      </c>
      <c r="D34" s="8" t="s">
        <v>99</v>
      </c>
      <c r="E34" s="7" t="str">
        <f t="shared" si="0"/>
        <v>Significantly Different</v>
      </c>
      <c r="G34">
        <f t="shared" si="1"/>
        <v>25.1</v>
      </c>
      <c r="H34">
        <f t="shared" si="2"/>
        <v>6</v>
      </c>
      <c r="I34" t="str">
        <f t="shared" si="3"/>
        <v>+/-</v>
      </c>
      <c r="J34" t="str">
        <f t="shared" si="4"/>
        <v>0.8</v>
      </c>
      <c r="K34" s="1">
        <f t="shared" si="5"/>
        <v>0.48632218844984804</v>
      </c>
      <c r="L34" s="1">
        <f t="shared" si="6"/>
        <v>-1.1000000000000014</v>
      </c>
      <c r="M34" s="1">
        <f t="shared" si="7"/>
        <v>0.49010685399991183</v>
      </c>
      <c r="N34" s="1">
        <f t="shared" si="8"/>
        <v>-2.2444085223917298</v>
      </c>
      <c r="O34" t="s">
        <v>60</v>
      </c>
    </row>
    <row r="35" spans="1:15" x14ac:dyDescent="0.35">
      <c r="A35" s="11">
        <v>25</v>
      </c>
      <c r="B35" s="10" t="s">
        <v>66</v>
      </c>
      <c r="C35" s="9">
        <v>24.9</v>
      </c>
      <c r="D35" s="8" t="s">
        <v>41</v>
      </c>
      <c r="E35" s="7" t="str">
        <f t="shared" si="0"/>
        <v>Significantly Different</v>
      </c>
      <c r="G35">
        <f t="shared" si="1"/>
        <v>24.9</v>
      </c>
      <c r="H35">
        <f t="shared" si="2"/>
        <v>6</v>
      </c>
      <c r="I35" t="str">
        <f t="shared" si="3"/>
        <v>+/-</v>
      </c>
      <c r="J35" t="str">
        <f t="shared" si="4"/>
        <v>0.3</v>
      </c>
      <c r="K35" s="1">
        <f t="shared" si="5"/>
        <v>0.18237082066869301</v>
      </c>
      <c r="L35" s="1">
        <f t="shared" si="6"/>
        <v>-0.89999999999999858</v>
      </c>
      <c r="M35" s="1">
        <f t="shared" si="7"/>
        <v>0.19223572402239389</v>
      </c>
      <c r="N35" s="1">
        <f t="shared" si="8"/>
        <v>-4.6817520758792783</v>
      </c>
      <c r="O35" t="s">
        <v>35</v>
      </c>
    </row>
    <row r="36" spans="1:15" x14ac:dyDescent="0.35">
      <c r="A36" s="11">
        <v>25</v>
      </c>
      <c r="B36" s="10" t="s">
        <v>33</v>
      </c>
      <c r="C36" s="9">
        <v>24.9</v>
      </c>
      <c r="D36" s="8" t="s">
        <v>41</v>
      </c>
      <c r="E36" s="7" t="str">
        <f t="shared" si="0"/>
        <v>Significantly Different</v>
      </c>
      <c r="G36">
        <f t="shared" si="1"/>
        <v>24.9</v>
      </c>
      <c r="H36">
        <f t="shared" si="2"/>
        <v>6</v>
      </c>
      <c r="I36" t="str">
        <f t="shared" si="3"/>
        <v>+/-</v>
      </c>
      <c r="J36" t="str">
        <f t="shared" si="4"/>
        <v>0.3</v>
      </c>
      <c r="K36" s="1">
        <f t="shared" si="5"/>
        <v>0.18237082066869301</v>
      </c>
      <c r="L36" s="1">
        <f t="shared" si="6"/>
        <v>-0.89999999999999858</v>
      </c>
      <c r="M36" s="1">
        <f t="shared" si="7"/>
        <v>0.19223572402239389</v>
      </c>
      <c r="N36" s="1">
        <f t="shared" si="8"/>
        <v>-4.6817520758792783</v>
      </c>
      <c r="O36" t="s">
        <v>57</v>
      </c>
    </row>
    <row r="37" spans="1:15" x14ac:dyDescent="0.35">
      <c r="A37" s="11">
        <v>27</v>
      </c>
      <c r="B37" s="10" t="s">
        <v>25</v>
      </c>
      <c r="C37" s="9">
        <v>24.8</v>
      </c>
      <c r="D37" s="8" t="s">
        <v>107</v>
      </c>
      <c r="E37" s="7" t="str">
        <f t="shared" si="0"/>
        <v>Not Significantly Different</v>
      </c>
      <c r="G37">
        <f t="shared" si="1"/>
        <v>24.8</v>
      </c>
      <c r="H37">
        <f t="shared" si="2"/>
        <v>6</v>
      </c>
      <c r="I37" t="str">
        <f t="shared" si="3"/>
        <v>+/-</v>
      </c>
      <c r="J37" t="str">
        <f t="shared" si="4"/>
        <v>1.0</v>
      </c>
      <c r="K37" s="1">
        <f t="shared" si="5"/>
        <v>0.60790273556231</v>
      </c>
      <c r="L37" s="1">
        <f t="shared" si="6"/>
        <v>-0.80000000000000071</v>
      </c>
      <c r="M37" s="1">
        <f t="shared" si="7"/>
        <v>0.61093468821403585</v>
      </c>
      <c r="N37" s="1">
        <f t="shared" si="8"/>
        <v>-1.309468942316347</v>
      </c>
      <c r="O37" t="s">
        <v>55</v>
      </c>
    </row>
    <row r="38" spans="1:15" x14ac:dyDescent="0.35">
      <c r="A38" s="11">
        <v>28</v>
      </c>
      <c r="B38" s="10" t="s">
        <v>31</v>
      </c>
      <c r="C38" s="9">
        <v>24.3</v>
      </c>
      <c r="D38" s="8" t="s">
        <v>41</v>
      </c>
      <c r="E38" s="7" t="str">
        <f t="shared" si="0"/>
        <v>Not Significantly Different</v>
      </c>
      <c r="G38">
        <f t="shared" si="1"/>
        <v>24.3</v>
      </c>
      <c r="H38">
        <f t="shared" si="2"/>
        <v>6</v>
      </c>
      <c r="I38" t="str">
        <f t="shared" si="3"/>
        <v>+/-</v>
      </c>
      <c r="J38" t="str">
        <f t="shared" si="4"/>
        <v>0.3</v>
      </c>
      <c r="K38" s="1">
        <f t="shared" si="5"/>
        <v>0.18237082066869301</v>
      </c>
      <c r="L38" s="1">
        <f t="shared" si="6"/>
        <v>-0.30000000000000071</v>
      </c>
      <c r="M38" s="1">
        <f t="shared" si="7"/>
        <v>0.19223572402239389</v>
      </c>
      <c r="N38" s="1">
        <f t="shared" si="8"/>
        <v>-1.5605840252930989</v>
      </c>
      <c r="O38" t="s">
        <v>54</v>
      </c>
    </row>
    <row r="39" spans="1:15" x14ac:dyDescent="0.35">
      <c r="A39" s="11">
        <v>29</v>
      </c>
      <c r="B39" s="10" t="s">
        <v>44</v>
      </c>
      <c r="C39" s="9">
        <v>24</v>
      </c>
      <c r="D39" s="8" t="s">
        <v>117</v>
      </c>
      <c r="E39" s="7" t="str">
        <f t="shared" si="0"/>
        <v>Not Significantly Different</v>
      </c>
      <c r="G39">
        <f t="shared" si="1"/>
        <v>24</v>
      </c>
      <c r="H39">
        <f t="shared" si="2"/>
        <v>6</v>
      </c>
      <c r="I39" t="str">
        <f t="shared" si="3"/>
        <v>+/-</v>
      </c>
      <c r="J39" t="str">
        <f t="shared" si="4"/>
        <v>1.3</v>
      </c>
      <c r="K39" s="1">
        <f t="shared" si="5"/>
        <v>0.79027355623100304</v>
      </c>
      <c r="L39" s="1">
        <f t="shared" si="6"/>
        <v>0</v>
      </c>
      <c r="M39" s="1">
        <f t="shared" si="7"/>
        <v>0.79260819516141623</v>
      </c>
      <c r="N39" s="1">
        <f t="shared" si="8"/>
        <v>0</v>
      </c>
      <c r="O39" t="s">
        <v>28</v>
      </c>
    </row>
    <row r="40" spans="1:15" x14ac:dyDescent="0.35">
      <c r="A40" s="11">
        <v>29</v>
      </c>
      <c r="B40" s="10" t="s">
        <v>35</v>
      </c>
      <c r="C40" s="9">
        <v>24</v>
      </c>
      <c r="D40" s="8" t="s">
        <v>20</v>
      </c>
      <c r="E40" s="7" t="str">
        <f t="shared" si="0"/>
        <v>Not Significantly Different</v>
      </c>
      <c r="G40">
        <f t="shared" si="1"/>
        <v>24</v>
      </c>
      <c r="H40">
        <f t="shared" si="2"/>
        <v>6</v>
      </c>
      <c r="I40" t="str">
        <f t="shared" si="3"/>
        <v>+/-</v>
      </c>
      <c r="J40" t="str">
        <f t="shared" si="4"/>
        <v>0.7</v>
      </c>
      <c r="K40" s="1">
        <f t="shared" si="5"/>
        <v>0.42553191489361697</v>
      </c>
      <c r="L40" s="1">
        <f t="shared" si="6"/>
        <v>0</v>
      </c>
      <c r="M40" s="1">
        <f t="shared" si="7"/>
        <v>0.42985214661796195</v>
      </c>
      <c r="N40" s="1">
        <f t="shared" si="8"/>
        <v>0</v>
      </c>
      <c r="O40" t="s">
        <v>52</v>
      </c>
    </row>
    <row r="41" spans="1:15" x14ac:dyDescent="0.35">
      <c r="A41" s="11">
        <v>29</v>
      </c>
      <c r="B41" s="10" t="s">
        <v>49</v>
      </c>
      <c r="C41" s="9">
        <v>24</v>
      </c>
      <c r="D41" s="8" t="s">
        <v>41</v>
      </c>
      <c r="E41" s="7" t="str">
        <f t="shared" si="0"/>
        <v>Not Significantly Different</v>
      </c>
      <c r="G41">
        <f t="shared" si="1"/>
        <v>24</v>
      </c>
      <c r="H41">
        <f t="shared" si="2"/>
        <v>6</v>
      </c>
      <c r="I41" t="str">
        <f t="shared" si="3"/>
        <v>+/-</v>
      </c>
      <c r="J41" t="str">
        <f t="shared" si="4"/>
        <v>0.3</v>
      </c>
      <c r="K41" s="1">
        <f t="shared" si="5"/>
        <v>0.18237082066869301</v>
      </c>
      <c r="L41" s="1">
        <f t="shared" si="6"/>
        <v>0</v>
      </c>
      <c r="M41" s="1">
        <f t="shared" si="7"/>
        <v>0.19223572402239389</v>
      </c>
      <c r="N41" s="1">
        <f t="shared" si="8"/>
        <v>0</v>
      </c>
      <c r="O41" t="s">
        <v>31</v>
      </c>
    </row>
    <row r="42" spans="1:15" x14ac:dyDescent="0.35">
      <c r="A42" s="11">
        <v>29</v>
      </c>
      <c r="B42" s="10" t="s">
        <v>19</v>
      </c>
      <c r="C42" s="9">
        <v>24</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24</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v>
      </c>
      <c r="M42" s="1">
        <f t="shared" ref="M42:M62" si="16">IF(AND(ISNUMBER(K42),ISNUMBER($I$7)),SQRT(K42^2+($I$7)^2),"N/A")</f>
        <v>0.19223572402239389</v>
      </c>
      <c r="N42" s="1">
        <f t="shared" ref="N42:N73" si="17">IF(AND(ISNUMBER(L42),ISNUMBER(M42),M42&lt;&gt;0),L42/M42,"NA")</f>
        <v>0</v>
      </c>
      <c r="O42" t="s">
        <v>21</v>
      </c>
    </row>
    <row r="43" spans="1:15" x14ac:dyDescent="0.35">
      <c r="A43" s="11">
        <v>33</v>
      </c>
      <c r="B43" s="10" t="s">
        <v>60</v>
      </c>
      <c r="C43" s="9">
        <v>23.9</v>
      </c>
      <c r="D43" s="8" t="s">
        <v>41</v>
      </c>
      <c r="E43" s="7" t="str">
        <f t="shared" si="9"/>
        <v>Not Significantly Different</v>
      </c>
      <c r="G43">
        <f t="shared" si="10"/>
        <v>23.9</v>
      </c>
      <c r="H43">
        <f t="shared" si="11"/>
        <v>6</v>
      </c>
      <c r="I43" t="str">
        <f t="shared" si="12"/>
        <v>+/-</v>
      </c>
      <c r="J43" t="str">
        <f t="shared" si="13"/>
        <v>0.3</v>
      </c>
      <c r="K43" s="1">
        <f t="shared" si="14"/>
        <v>0.18237082066869301</v>
      </c>
      <c r="L43" s="1">
        <f t="shared" si="15"/>
        <v>0.10000000000000142</v>
      </c>
      <c r="M43" s="1">
        <f t="shared" si="16"/>
        <v>0.19223572402239389</v>
      </c>
      <c r="N43" s="1">
        <f t="shared" si="17"/>
        <v>0.52019467509770578</v>
      </c>
      <c r="O43" t="s">
        <v>33</v>
      </c>
    </row>
    <row r="44" spans="1:15" x14ac:dyDescent="0.35">
      <c r="A44" s="11">
        <v>34</v>
      </c>
      <c r="B44" s="10" t="s">
        <v>65</v>
      </c>
      <c r="C44" s="9">
        <v>23.8</v>
      </c>
      <c r="D44" s="8" t="s">
        <v>47</v>
      </c>
      <c r="E44" s="7" t="str">
        <f t="shared" si="9"/>
        <v>Not Significantly Different</v>
      </c>
      <c r="G44">
        <f t="shared" si="10"/>
        <v>23.8</v>
      </c>
      <c r="H44">
        <f t="shared" si="11"/>
        <v>6</v>
      </c>
      <c r="I44" t="str">
        <f t="shared" si="12"/>
        <v>+/-</v>
      </c>
      <c r="J44" t="str">
        <f t="shared" si="13"/>
        <v>0.5</v>
      </c>
      <c r="K44" s="1">
        <f t="shared" si="14"/>
        <v>0.303951367781155</v>
      </c>
      <c r="L44" s="1">
        <f t="shared" si="15"/>
        <v>0.19999999999999929</v>
      </c>
      <c r="M44" s="1">
        <f t="shared" si="16"/>
        <v>0.30997079109986531</v>
      </c>
      <c r="N44" s="1">
        <f t="shared" si="17"/>
        <v>0.64522208460462327</v>
      </c>
      <c r="O44" t="s">
        <v>49</v>
      </c>
    </row>
    <row r="45" spans="1:15" x14ac:dyDescent="0.35">
      <c r="A45" s="11">
        <v>35</v>
      </c>
      <c r="B45" s="10" t="s">
        <v>63</v>
      </c>
      <c r="C45" s="9">
        <v>23.7</v>
      </c>
      <c r="D45" s="8" t="s">
        <v>10</v>
      </c>
      <c r="E45" s="7" t="str">
        <f t="shared" si="9"/>
        <v>Not Significantly Different</v>
      </c>
      <c r="G45">
        <f t="shared" si="10"/>
        <v>23.7</v>
      </c>
      <c r="H45">
        <f t="shared" si="11"/>
        <v>6</v>
      </c>
      <c r="I45" t="str">
        <f t="shared" si="12"/>
        <v>+/-</v>
      </c>
      <c r="J45" t="str">
        <f t="shared" si="13"/>
        <v>0.6</v>
      </c>
      <c r="K45" s="1">
        <f t="shared" si="14"/>
        <v>0.36474164133738601</v>
      </c>
      <c r="L45" s="1">
        <f t="shared" si="15"/>
        <v>0.30000000000000071</v>
      </c>
      <c r="M45" s="1">
        <f t="shared" si="16"/>
        <v>0.36977279819442066</v>
      </c>
      <c r="N45" s="1">
        <f t="shared" si="17"/>
        <v>0.81130900235194015</v>
      </c>
      <c r="O45" t="s">
        <v>46</v>
      </c>
    </row>
    <row r="46" spans="1:15" x14ac:dyDescent="0.35">
      <c r="A46" s="11">
        <v>36</v>
      </c>
      <c r="B46" s="10" t="s">
        <v>50</v>
      </c>
      <c r="C46" s="9">
        <v>23.6</v>
      </c>
      <c r="D46" s="8" t="s">
        <v>23</v>
      </c>
      <c r="E46" s="7" t="str">
        <f t="shared" si="9"/>
        <v>Significantly Different</v>
      </c>
      <c r="G46">
        <f t="shared" si="10"/>
        <v>23.6</v>
      </c>
      <c r="H46">
        <f t="shared" si="11"/>
        <v>6</v>
      </c>
      <c r="I46" t="str">
        <f t="shared" si="12"/>
        <v>+/-</v>
      </c>
      <c r="J46" t="str">
        <f t="shared" si="13"/>
        <v>0.2</v>
      </c>
      <c r="K46" s="1">
        <f t="shared" si="14"/>
        <v>0.12158054711246201</v>
      </c>
      <c r="L46" s="1">
        <f t="shared" si="15"/>
        <v>0.39999999999999858</v>
      </c>
      <c r="M46" s="1">
        <f t="shared" si="16"/>
        <v>0.1359311840425404</v>
      </c>
      <c r="N46" s="1">
        <f t="shared" si="17"/>
        <v>2.9426654583897132</v>
      </c>
      <c r="O46" t="s">
        <v>45</v>
      </c>
    </row>
    <row r="47" spans="1:15" x14ac:dyDescent="0.35">
      <c r="A47" s="11">
        <v>37</v>
      </c>
      <c r="B47" s="10" t="s">
        <v>28</v>
      </c>
      <c r="C47" s="9">
        <v>23.5</v>
      </c>
      <c r="D47" s="8" t="s">
        <v>10</v>
      </c>
      <c r="E47" s="7" t="str">
        <f t="shared" si="9"/>
        <v>Not Significantly Different</v>
      </c>
      <c r="G47">
        <f t="shared" si="10"/>
        <v>23.5</v>
      </c>
      <c r="H47">
        <f t="shared" si="11"/>
        <v>6</v>
      </c>
      <c r="I47" t="str">
        <f t="shared" si="12"/>
        <v>+/-</v>
      </c>
      <c r="J47" t="str">
        <f t="shared" si="13"/>
        <v>0.6</v>
      </c>
      <c r="K47" s="1">
        <f t="shared" si="14"/>
        <v>0.36474164133738601</v>
      </c>
      <c r="L47" s="1">
        <f t="shared" si="15"/>
        <v>0.5</v>
      </c>
      <c r="M47" s="1">
        <f t="shared" si="16"/>
        <v>0.36977279819442066</v>
      </c>
      <c r="N47" s="1">
        <f t="shared" si="17"/>
        <v>1.3521816705865637</v>
      </c>
      <c r="O47" t="s">
        <v>43</v>
      </c>
    </row>
    <row r="48" spans="1:15" x14ac:dyDescent="0.35">
      <c r="A48" s="11">
        <v>38</v>
      </c>
      <c r="B48" s="10" t="s">
        <v>30</v>
      </c>
      <c r="C48" s="9">
        <v>23.4</v>
      </c>
      <c r="D48" s="8" t="s">
        <v>12</v>
      </c>
      <c r="E48" s="7" t="str">
        <f t="shared" si="9"/>
        <v>Significantly Different</v>
      </c>
      <c r="G48">
        <f t="shared" si="10"/>
        <v>23.4</v>
      </c>
      <c r="H48">
        <f t="shared" si="11"/>
        <v>6</v>
      </c>
      <c r="I48" t="str">
        <f t="shared" si="12"/>
        <v>+/-</v>
      </c>
      <c r="J48" t="str">
        <f t="shared" si="13"/>
        <v>0.4</v>
      </c>
      <c r="K48" s="1">
        <f t="shared" si="14"/>
        <v>0.24316109422492402</v>
      </c>
      <c r="L48" s="1">
        <f t="shared" si="15"/>
        <v>0.60000000000000142</v>
      </c>
      <c r="M48" s="1">
        <f t="shared" si="16"/>
        <v>0.25064471888253259</v>
      </c>
      <c r="N48" s="1">
        <f t="shared" si="17"/>
        <v>2.3938266191086117</v>
      </c>
      <c r="O48" t="s">
        <v>40</v>
      </c>
    </row>
    <row r="49" spans="1:15" x14ac:dyDescent="0.35">
      <c r="A49" s="11">
        <v>39</v>
      </c>
      <c r="B49" s="10" t="s">
        <v>58</v>
      </c>
      <c r="C49" s="9">
        <v>22.9</v>
      </c>
      <c r="D49" s="8" t="s">
        <v>10</v>
      </c>
      <c r="E49" s="7" t="str">
        <f t="shared" si="9"/>
        <v>Significantly Different</v>
      </c>
      <c r="G49">
        <f t="shared" si="10"/>
        <v>22.9</v>
      </c>
      <c r="H49">
        <f t="shared" si="11"/>
        <v>6</v>
      </c>
      <c r="I49" t="str">
        <f t="shared" si="12"/>
        <v>+/-</v>
      </c>
      <c r="J49" t="str">
        <f t="shared" si="13"/>
        <v>0.6</v>
      </c>
      <c r="K49" s="1">
        <f t="shared" si="14"/>
        <v>0.36474164133738601</v>
      </c>
      <c r="L49" s="1">
        <f t="shared" si="15"/>
        <v>1.1000000000000014</v>
      </c>
      <c r="M49" s="1">
        <f t="shared" si="16"/>
        <v>0.36977279819442066</v>
      </c>
      <c r="N49" s="1">
        <f t="shared" si="17"/>
        <v>2.974799675290444</v>
      </c>
      <c r="O49" t="s">
        <v>38</v>
      </c>
    </row>
    <row r="50" spans="1:15" x14ac:dyDescent="0.35">
      <c r="A50" s="11">
        <v>40</v>
      </c>
      <c r="B50" s="10" t="s">
        <v>43</v>
      </c>
      <c r="C50" s="9">
        <v>22.5</v>
      </c>
      <c r="D50" s="8" t="s">
        <v>12</v>
      </c>
      <c r="E50" s="7" t="str">
        <f t="shared" si="9"/>
        <v>Significantly Different</v>
      </c>
      <c r="G50">
        <f t="shared" si="10"/>
        <v>22.5</v>
      </c>
      <c r="H50">
        <f t="shared" si="11"/>
        <v>6</v>
      </c>
      <c r="I50" t="str">
        <f t="shared" si="12"/>
        <v>+/-</v>
      </c>
      <c r="J50" t="str">
        <f t="shared" si="13"/>
        <v>0.4</v>
      </c>
      <c r="K50" s="1">
        <f t="shared" si="14"/>
        <v>0.24316109422492402</v>
      </c>
      <c r="L50" s="1">
        <f t="shared" si="15"/>
        <v>1.5</v>
      </c>
      <c r="M50" s="1">
        <f t="shared" si="16"/>
        <v>0.25064471888253259</v>
      </c>
      <c r="N50" s="1">
        <f t="shared" si="17"/>
        <v>5.9845665477715153</v>
      </c>
      <c r="O50" t="s">
        <v>36</v>
      </c>
    </row>
    <row r="51" spans="1:15" x14ac:dyDescent="0.35">
      <c r="A51" s="11">
        <v>41</v>
      </c>
      <c r="B51" s="10" t="s">
        <v>29</v>
      </c>
      <c r="C51" s="9">
        <v>22.2</v>
      </c>
      <c r="D51" s="8" t="s">
        <v>12</v>
      </c>
      <c r="E51" s="7" t="str">
        <f t="shared" si="9"/>
        <v>Significantly Different</v>
      </c>
      <c r="G51">
        <f t="shared" si="10"/>
        <v>22.2</v>
      </c>
      <c r="H51">
        <f t="shared" si="11"/>
        <v>6</v>
      </c>
      <c r="I51" t="str">
        <f t="shared" si="12"/>
        <v>+/-</v>
      </c>
      <c r="J51" t="str">
        <f t="shared" si="13"/>
        <v>0.4</v>
      </c>
      <c r="K51" s="1">
        <f t="shared" si="14"/>
        <v>0.24316109422492402</v>
      </c>
      <c r="L51" s="1">
        <f t="shared" si="15"/>
        <v>1.8000000000000007</v>
      </c>
      <c r="M51" s="1">
        <f t="shared" si="16"/>
        <v>0.25064471888253259</v>
      </c>
      <c r="N51" s="1">
        <f t="shared" si="17"/>
        <v>7.1814798573258214</v>
      </c>
      <c r="O51" t="s">
        <v>34</v>
      </c>
    </row>
    <row r="52" spans="1:15" x14ac:dyDescent="0.35">
      <c r="A52" s="11">
        <v>41</v>
      </c>
      <c r="B52" s="10" t="s">
        <v>56</v>
      </c>
      <c r="C52" s="9">
        <v>22.2</v>
      </c>
      <c r="D52" s="8" t="s">
        <v>41</v>
      </c>
      <c r="E52" s="7" t="str">
        <f t="shared" si="9"/>
        <v>Significantly Different</v>
      </c>
      <c r="G52">
        <f t="shared" si="10"/>
        <v>22.2</v>
      </c>
      <c r="H52">
        <f t="shared" si="11"/>
        <v>6</v>
      </c>
      <c r="I52" t="str">
        <f t="shared" si="12"/>
        <v>+/-</v>
      </c>
      <c r="J52" t="str">
        <f t="shared" si="13"/>
        <v>0.3</v>
      </c>
      <c r="K52" s="1">
        <f t="shared" si="14"/>
        <v>0.18237082066869301</v>
      </c>
      <c r="L52" s="1">
        <f t="shared" si="15"/>
        <v>1.8000000000000007</v>
      </c>
      <c r="M52" s="1">
        <f t="shared" si="16"/>
        <v>0.19223572402239389</v>
      </c>
      <c r="N52" s="1">
        <f t="shared" si="17"/>
        <v>9.3635041517585744</v>
      </c>
      <c r="O52" t="s">
        <v>32</v>
      </c>
    </row>
    <row r="53" spans="1:15" x14ac:dyDescent="0.35">
      <c r="A53" s="11">
        <v>43</v>
      </c>
      <c r="B53" s="10" t="s">
        <v>59</v>
      </c>
      <c r="C53" s="9">
        <v>21.9</v>
      </c>
      <c r="D53" s="8" t="s">
        <v>41</v>
      </c>
      <c r="E53" s="7" t="str">
        <f t="shared" si="9"/>
        <v>Significantly Different</v>
      </c>
      <c r="G53">
        <f t="shared" si="10"/>
        <v>21.9</v>
      </c>
      <c r="H53">
        <f t="shared" si="11"/>
        <v>6</v>
      </c>
      <c r="I53" t="str">
        <f t="shared" si="12"/>
        <v>+/-</v>
      </c>
      <c r="J53" t="str">
        <f t="shared" si="13"/>
        <v>0.3</v>
      </c>
      <c r="K53" s="1">
        <f t="shared" si="14"/>
        <v>0.18237082066869301</v>
      </c>
      <c r="L53" s="1">
        <f t="shared" si="15"/>
        <v>2.1000000000000014</v>
      </c>
      <c r="M53" s="1">
        <f t="shared" si="16"/>
        <v>0.19223572402239389</v>
      </c>
      <c r="N53" s="1">
        <f t="shared" si="17"/>
        <v>10.924088177051674</v>
      </c>
      <c r="O53" t="s">
        <v>30</v>
      </c>
    </row>
    <row r="54" spans="1:15" x14ac:dyDescent="0.35">
      <c r="A54" s="11">
        <v>43</v>
      </c>
      <c r="B54" s="10" t="s">
        <v>39</v>
      </c>
      <c r="C54" s="9">
        <v>21.9</v>
      </c>
      <c r="D54" s="8" t="s">
        <v>47</v>
      </c>
      <c r="E54" s="7" t="str">
        <f t="shared" si="9"/>
        <v>Significantly Different</v>
      </c>
      <c r="G54">
        <f t="shared" si="10"/>
        <v>21.9</v>
      </c>
      <c r="H54">
        <f t="shared" si="11"/>
        <v>6</v>
      </c>
      <c r="I54" t="str">
        <f t="shared" si="12"/>
        <v>+/-</v>
      </c>
      <c r="J54" t="str">
        <f t="shared" si="13"/>
        <v>0.5</v>
      </c>
      <c r="K54" s="1">
        <f t="shared" si="14"/>
        <v>0.303951367781155</v>
      </c>
      <c r="L54" s="1">
        <f t="shared" si="15"/>
        <v>2.1000000000000014</v>
      </c>
      <c r="M54" s="1">
        <f t="shared" si="16"/>
        <v>0.30997079109986531</v>
      </c>
      <c r="N54" s="1">
        <f t="shared" si="17"/>
        <v>6.7748318883485723</v>
      </c>
      <c r="O54" t="s">
        <v>24</v>
      </c>
    </row>
    <row r="55" spans="1:15" x14ac:dyDescent="0.35">
      <c r="A55" s="11">
        <v>45</v>
      </c>
      <c r="B55" s="10" t="s">
        <v>18</v>
      </c>
      <c r="C55" s="9">
        <v>21.5</v>
      </c>
      <c r="D55" s="8" t="s">
        <v>23</v>
      </c>
      <c r="E55" s="7" t="str">
        <f t="shared" si="9"/>
        <v>Significantly Different</v>
      </c>
      <c r="G55">
        <f t="shared" si="10"/>
        <v>21.5</v>
      </c>
      <c r="H55">
        <f t="shared" si="11"/>
        <v>6</v>
      </c>
      <c r="I55" t="str">
        <f t="shared" si="12"/>
        <v>+/-</v>
      </c>
      <c r="J55" t="str">
        <f t="shared" si="13"/>
        <v>0.2</v>
      </c>
      <c r="K55" s="1">
        <f t="shared" si="14"/>
        <v>0.12158054711246201</v>
      </c>
      <c r="L55" s="1">
        <f t="shared" si="15"/>
        <v>2.5</v>
      </c>
      <c r="M55" s="1">
        <f t="shared" si="16"/>
        <v>0.1359311840425404</v>
      </c>
      <c r="N55" s="1">
        <f t="shared" si="17"/>
        <v>18.39165911493577</v>
      </c>
      <c r="O55" t="s">
        <v>27</v>
      </c>
    </row>
    <row r="56" spans="1:15" x14ac:dyDescent="0.35">
      <c r="A56" s="11">
        <v>46</v>
      </c>
      <c r="B56" s="10" t="s">
        <v>54</v>
      </c>
      <c r="C56" s="9">
        <v>21</v>
      </c>
      <c r="D56" s="8" t="s">
        <v>10</v>
      </c>
      <c r="E56" s="7" t="str">
        <f t="shared" si="9"/>
        <v>Significantly Different</v>
      </c>
      <c r="G56">
        <f t="shared" si="10"/>
        <v>21</v>
      </c>
      <c r="H56">
        <f t="shared" si="11"/>
        <v>6</v>
      </c>
      <c r="I56" t="str">
        <f t="shared" si="12"/>
        <v>+/-</v>
      </c>
      <c r="J56" t="str">
        <f t="shared" si="13"/>
        <v>0.6</v>
      </c>
      <c r="K56" s="1">
        <f t="shared" si="14"/>
        <v>0.36474164133738601</v>
      </c>
      <c r="L56" s="1">
        <f t="shared" si="15"/>
        <v>3</v>
      </c>
      <c r="M56" s="1">
        <f t="shared" si="16"/>
        <v>0.36977279819442066</v>
      </c>
      <c r="N56" s="1">
        <f t="shared" si="17"/>
        <v>8.1130900235193817</v>
      </c>
      <c r="O56" t="s">
        <v>25</v>
      </c>
    </row>
    <row r="57" spans="1:15" x14ac:dyDescent="0.35">
      <c r="A57" s="11">
        <v>47</v>
      </c>
      <c r="B57" s="10" t="s">
        <v>32</v>
      </c>
      <c r="C57" s="9">
        <v>20.3</v>
      </c>
      <c r="D57" s="8" t="s">
        <v>107</v>
      </c>
      <c r="E57" s="7" t="str">
        <f t="shared" si="9"/>
        <v>Significantly Different</v>
      </c>
      <c r="G57">
        <f t="shared" si="10"/>
        <v>20.3</v>
      </c>
      <c r="H57">
        <f t="shared" si="11"/>
        <v>6</v>
      </c>
      <c r="I57" t="str">
        <f t="shared" si="12"/>
        <v>+/-</v>
      </c>
      <c r="J57" t="str">
        <f t="shared" si="13"/>
        <v>1.0</v>
      </c>
      <c r="K57" s="1">
        <f t="shared" si="14"/>
        <v>0.60790273556231</v>
      </c>
      <c r="L57" s="1">
        <f t="shared" si="15"/>
        <v>3.6999999999999993</v>
      </c>
      <c r="M57" s="1">
        <f t="shared" si="16"/>
        <v>0.61093468821403585</v>
      </c>
      <c r="N57" s="1">
        <f t="shared" si="17"/>
        <v>6.0562938582130981</v>
      </c>
      <c r="O57" t="s">
        <v>22</v>
      </c>
    </row>
    <row r="58" spans="1:15" x14ac:dyDescent="0.35">
      <c r="A58" s="11">
        <v>48</v>
      </c>
      <c r="B58" s="10" t="s">
        <v>27</v>
      </c>
      <c r="C58" s="9">
        <v>20.100000000000001</v>
      </c>
      <c r="D58" s="8" t="s">
        <v>10</v>
      </c>
      <c r="E58" s="7" t="str">
        <f t="shared" si="9"/>
        <v>Significantly Different</v>
      </c>
      <c r="G58">
        <f t="shared" si="10"/>
        <v>20.100000000000001</v>
      </c>
      <c r="H58">
        <f t="shared" si="11"/>
        <v>6</v>
      </c>
      <c r="I58" t="str">
        <f t="shared" si="12"/>
        <v>+/-</v>
      </c>
      <c r="J58" t="str">
        <f t="shared" si="13"/>
        <v>0.6</v>
      </c>
      <c r="K58" s="1">
        <f t="shared" si="14"/>
        <v>0.36474164133738601</v>
      </c>
      <c r="L58" s="1">
        <f t="shared" si="15"/>
        <v>3.8999999999999986</v>
      </c>
      <c r="M58" s="1">
        <f t="shared" si="16"/>
        <v>0.36977279819442066</v>
      </c>
      <c r="N58" s="1">
        <f t="shared" si="17"/>
        <v>10.547017030575192</v>
      </c>
      <c r="O58" t="s">
        <v>19</v>
      </c>
    </row>
    <row r="59" spans="1:15" x14ac:dyDescent="0.35">
      <c r="A59" s="11">
        <v>49</v>
      </c>
      <c r="B59" s="10" t="s">
        <v>46</v>
      </c>
      <c r="C59" s="9">
        <v>19.2</v>
      </c>
      <c r="D59" s="8" t="s">
        <v>110</v>
      </c>
      <c r="E59" s="7" t="str">
        <f t="shared" si="9"/>
        <v>Significantly Different</v>
      </c>
      <c r="G59">
        <f t="shared" si="10"/>
        <v>19.2</v>
      </c>
      <c r="H59">
        <f t="shared" si="11"/>
        <v>6</v>
      </c>
      <c r="I59" t="str">
        <f t="shared" si="12"/>
        <v>+/-</v>
      </c>
      <c r="J59" t="str">
        <f t="shared" si="13"/>
        <v>1.1</v>
      </c>
      <c r="K59" s="1">
        <f t="shared" si="14"/>
        <v>0.66869300911854113</v>
      </c>
      <c r="L59" s="1">
        <f t="shared" si="15"/>
        <v>4.8000000000000007</v>
      </c>
      <c r="M59" s="1">
        <f t="shared" si="16"/>
        <v>0.67145051776214359</v>
      </c>
      <c r="N59" s="1">
        <f t="shared" si="17"/>
        <v>7.148702507517263</v>
      </c>
      <c r="O59" t="s">
        <v>16</v>
      </c>
    </row>
    <row r="60" spans="1:15" x14ac:dyDescent="0.35">
      <c r="A60" s="11">
        <v>49</v>
      </c>
      <c r="B60" s="10" t="s">
        <v>24</v>
      </c>
      <c r="C60" s="9">
        <v>19.2</v>
      </c>
      <c r="D60" s="8" t="s">
        <v>23</v>
      </c>
      <c r="E60" s="7" t="str">
        <f t="shared" si="9"/>
        <v>Significantly Different</v>
      </c>
      <c r="G60">
        <f t="shared" si="10"/>
        <v>19.2</v>
      </c>
      <c r="H60">
        <f t="shared" si="11"/>
        <v>6</v>
      </c>
      <c r="I60" t="str">
        <f t="shared" si="12"/>
        <v>+/-</v>
      </c>
      <c r="J60" t="str">
        <f t="shared" si="13"/>
        <v>0.2</v>
      </c>
      <c r="K60" s="1">
        <f t="shared" si="14"/>
        <v>0.12158054711246201</v>
      </c>
      <c r="L60" s="1">
        <f t="shared" si="15"/>
        <v>4.8000000000000007</v>
      </c>
      <c r="M60" s="1">
        <f t="shared" si="16"/>
        <v>0.1359311840425404</v>
      </c>
      <c r="N60" s="1">
        <f t="shared" si="17"/>
        <v>35.311985500676684</v>
      </c>
      <c r="O60" t="s">
        <v>14</v>
      </c>
    </row>
    <row r="61" spans="1:15" x14ac:dyDescent="0.35">
      <c r="A61" s="11">
        <v>51</v>
      </c>
      <c r="B61" s="10" t="s">
        <v>15</v>
      </c>
      <c r="C61" s="9">
        <v>16.100000000000001</v>
      </c>
      <c r="D61" s="8" t="s">
        <v>106</v>
      </c>
      <c r="E61" s="7" t="str">
        <f t="shared" si="9"/>
        <v>Significantly Different</v>
      </c>
      <c r="G61">
        <f t="shared" si="10"/>
        <v>16.100000000000001</v>
      </c>
      <c r="H61">
        <f t="shared" si="11"/>
        <v>6</v>
      </c>
      <c r="I61" t="str">
        <f t="shared" si="12"/>
        <v>+/-</v>
      </c>
      <c r="J61" t="str">
        <f t="shared" si="13"/>
        <v>0.9</v>
      </c>
      <c r="K61" s="1">
        <f t="shared" si="14"/>
        <v>0.54711246200607899</v>
      </c>
      <c r="L61" s="1">
        <f t="shared" si="15"/>
        <v>7.8999999999999986</v>
      </c>
      <c r="M61" s="1">
        <f t="shared" si="16"/>
        <v>0.55047933970440222</v>
      </c>
      <c r="N61" s="1">
        <f t="shared" si="17"/>
        <v>14.35112897105668</v>
      </c>
      <c r="O61" t="s">
        <v>11</v>
      </c>
    </row>
    <row r="62" spans="1:15" ht="15" thickBot="1" x14ac:dyDescent="0.4">
      <c r="A62" s="6"/>
      <c r="B62" s="5" t="s">
        <v>9</v>
      </c>
      <c r="C62" s="4">
        <v>17.399999999999999</v>
      </c>
      <c r="D62" s="3" t="s">
        <v>47</v>
      </c>
      <c r="E62" s="2" t="str">
        <f t="shared" si="9"/>
        <v>Significantly Different</v>
      </c>
      <c r="G62">
        <f t="shared" si="10"/>
        <v>17.399999999999999</v>
      </c>
      <c r="H62">
        <f t="shared" si="11"/>
        <v>6</v>
      </c>
      <c r="I62" t="str">
        <f t="shared" si="12"/>
        <v>+/-</v>
      </c>
      <c r="J62" t="str">
        <f t="shared" si="13"/>
        <v>0.5</v>
      </c>
      <c r="K62" s="1">
        <f t="shared" si="14"/>
        <v>0.303951367781155</v>
      </c>
      <c r="L62" s="1">
        <f t="shared" si="15"/>
        <v>6.6000000000000014</v>
      </c>
      <c r="M62" s="1">
        <f t="shared" si="16"/>
        <v>0.30997079109986531</v>
      </c>
      <c r="N62" s="1">
        <f t="shared" si="17"/>
        <v>21.292328791952649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69" priority="1" operator="equal">
      <formula>"OTHER ERROR"</formula>
    </cfRule>
    <cfRule type="cellIs" dxfId="168" priority="2" operator="equal">
      <formula>"Statistical Test not applicable"</formula>
    </cfRule>
    <cfRule type="cellIs" dxfId="167" priority="3" operator="equal">
      <formula>"Geography Selected"</formula>
    </cfRule>
  </conditionalFormatting>
  <conditionalFormatting sqref="E10:J62">
    <cfRule type="cellIs" dxfId="166" priority="4" operator="equal">
      <formula>"Not Significantly Different"</formula>
    </cfRule>
  </conditionalFormatting>
  <conditionalFormatting sqref="F10:J62">
    <cfRule type="cellIs" dxfId="1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721DE33-81CF-4365-A1D0-4E802C257C90}">
      <formula1>$O$10:$O$62</formula1>
    </dataValidation>
  </dataValidation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D58A-49E8-40F8-8EB6-AEF13655F70C}">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436</v>
      </c>
    </row>
    <row r="2" spans="1:16" x14ac:dyDescent="0.35">
      <c r="A2" s="25" t="s">
        <v>92</v>
      </c>
      <c r="B2" t="s">
        <v>435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3.4</v>
      </c>
      <c r="C6" t="s">
        <v>86</v>
      </c>
      <c r="H6" s="13" t="s">
        <v>85</v>
      </c>
      <c r="I6">
        <f>VLOOKUP($B$4,$B$9:$K$62,6,FALSE)</f>
        <v>3.4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44</v>
      </c>
      <c r="C11" s="9">
        <v>7.4</v>
      </c>
      <c r="D11" s="12" t="s">
        <v>106</v>
      </c>
      <c r="E11" s="7" t="str">
        <f t="shared" si="0"/>
        <v>Significantly Different</v>
      </c>
      <c r="G11">
        <f t="shared" si="1"/>
        <v>7.4</v>
      </c>
      <c r="H11">
        <f t="shared" si="2"/>
        <v>6</v>
      </c>
      <c r="I11" t="str">
        <f t="shared" si="3"/>
        <v>+/-</v>
      </c>
      <c r="J11" t="str">
        <f t="shared" si="4"/>
        <v>0.9</v>
      </c>
      <c r="K11" s="1">
        <f t="shared" si="5"/>
        <v>0.54711246200607899</v>
      </c>
      <c r="L11" s="1">
        <f t="shared" si="6"/>
        <v>-4</v>
      </c>
      <c r="M11" s="1">
        <f t="shared" si="7"/>
        <v>0.55047933970440222</v>
      </c>
      <c r="N11" s="1">
        <f t="shared" si="8"/>
        <v>-7.2663944157249025</v>
      </c>
      <c r="O11" t="s">
        <v>51</v>
      </c>
    </row>
    <row r="12" spans="1:16" x14ac:dyDescent="0.35">
      <c r="A12" s="11">
        <v>2</v>
      </c>
      <c r="B12" s="10" t="s">
        <v>36</v>
      </c>
      <c r="C12" s="9">
        <v>5.5</v>
      </c>
      <c r="D12" s="8" t="s">
        <v>20</v>
      </c>
      <c r="E12" s="7" t="str">
        <f t="shared" si="0"/>
        <v>Significantly Different</v>
      </c>
      <c r="G12">
        <f t="shared" si="1"/>
        <v>5.5</v>
      </c>
      <c r="H12">
        <f t="shared" si="2"/>
        <v>6</v>
      </c>
      <c r="I12" t="str">
        <f t="shared" si="3"/>
        <v>+/-</v>
      </c>
      <c r="J12" t="str">
        <f t="shared" si="4"/>
        <v>0.7</v>
      </c>
      <c r="K12" s="1">
        <f t="shared" si="5"/>
        <v>0.42553191489361697</v>
      </c>
      <c r="L12" s="1">
        <f t="shared" si="6"/>
        <v>-2.1</v>
      </c>
      <c r="M12" s="1">
        <f t="shared" si="7"/>
        <v>0.42985214661796195</v>
      </c>
      <c r="N12" s="1">
        <f t="shared" si="8"/>
        <v>-4.8854007512178574</v>
      </c>
      <c r="O12" t="s">
        <v>44</v>
      </c>
    </row>
    <row r="13" spans="1:16" x14ac:dyDescent="0.35">
      <c r="A13" s="11">
        <v>3</v>
      </c>
      <c r="B13" s="10" t="s">
        <v>13</v>
      </c>
      <c r="C13" s="9">
        <v>5.4</v>
      </c>
      <c r="D13" s="8" t="s">
        <v>10</v>
      </c>
      <c r="E13" s="7" t="str">
        <f t="shared" si="0"/>
        <v>Significantly Different</v>
      </c>
      <c r="G13">
        <f t="shared" si="1"/>
        <v>5.4</v>
      </c>
      <c r="H13">
        <f t="shared" si="2"/>
        <v>6</v>
      </c>
      <c r="I13" t="str">
        <f t="shared" si="3"/>
        <v>+/-</v>
      </c>
      <c r="J13" t="str">
        <f t="shared" si="4"/>
        <v>0.6</v>
      </c>
      <c r="K13" s="1">
        <f t="shared" si="5"/>
        <v>0.36474164133738601</v>
      </c>
      <c r="L13" s="1">
        <f t="shared" si="6"/>
        <v>-2.0000000000000004</v>
      </c>
      <c r="M13" s="1">
        <f t="shared" si="7"/>
        <v>0.36977279819442066</v>
      </c>
      <c r="N13" s="1">
        <f t="shared" si="8"/>
        <v>-5.4087266823462556</v>
      </c>
      <c r="O13" t="s">
        <v>42</v>
      </c>
    </row>
    <row r="14" spans="1:16" x14ac:dyDescent="0.35">
      <c r="A14" s="11">
        <v>4</v>
      </c>
      <c r="B14" s="10" t="s">
        <v>15</v>
      </c>
      <c r="C14" s="9">
        <v>5</v>
      </c>
      <c r="D14" s="8" t="s">
        <v>99</v>
      </c>
      <c r="E14" s="7" t="str">
        <f t="shared" si="0"/>
        <v>Significantly Different</v>
      </c>
      <c r="G14">
        <f t="shared" si="1"/>
        <v>5</v>
      </c>
      <c r="H14">
        <f t="shared" si="2"/>
        <v>6</v>
      </c>
      <c r="I14" t="str">
        <f t="shared" si="3"/>
        <v>+/-</v>
      </c>
      <c r="J14" t="str">
        <f t="shared" si="4"/>
        <v>0.8</v>
      </c>
      <c r="K14" s="1">
        <f t="shared" si="5"/>
        <v>0.48632218844984804</v>
      </c>
      <c r="L14" s="1">
        <f t="shared" si="6"/>
        <v>-1.6</v>
      </c>
      <c r="M14" s="1">
        <f t="shared" si="7"/>
        <v>0.49010685399991183</v>
      </c>
      <c r="N14" s="1">
        <f t="shared" si="8"/>
        <v>-3.2645942143879667</v>
      </c>
      <c r="O14" t="s">
        <v>58</v>
      </c>
    </row>
    <row r="15" spans="1:16" x14ac:dyDescent="0.35">
      <c r="A15" s="11">
        <v>5</v>
      </c>
      <c r="B15" s="10" t="s">
        <v>18</v>
      </c>
      <c r="C15" s="9">
        <v>4.9000000000000004</v>
      </c>
      <c r="D15" s="8" t="s">
        <v>17</v>
      </c>
      <c r="E15" s="7" t="str">
        <f t="shared" si="0"/>
        <v>Significantly Different</v>
      </c>
      <c r="G15">
        <f t="shared" si="1"/>
        <v>4.9000000000000004</v>
      </c>
      <c r="H15">
        <f t="shared" si="2"/>
        <v>6</v>
      </c>
      <c r="I15" t="str">
        <f t="shared" si="3"/>
        <v>+/-</v>
      </c>
      <c r="J15" t="str">
        <f t="shared" si="4"/>
        <v>0.1</v>
      </c>
      <c r="K15" s="1">
        <f t="shared" si="5"/>
        <v>6.0790273556231005E-2</v>
      </c>
      <c r="L15" s="1">
        <f t="shared" si="6"/>
        <v>-1.5000000000000004</v>
      </c>
      <c r="M15" s="1">
        <f t="shared" si="7"/>
        <v>8.5970429323592404E-2</v>
      </c>
      <c r="N15" s="1">
        <f t="shared" si="8"/>
        <v>-17.447859825778064</v>
      </c>
      <c r="O15" t="s">
        <v>18</v>
      </c>
    </row>
    <row r="16" spans="1:16" x14ac:dyDescent="0.35">
      <c r="A16" s="11">
        <v>5</v>
      </c>
      <c r="B16" s="10" t="s">
        <v>40</v>
      </c>
      <c r="C16" s="9">
        <v>4.9000000000000004</v>
      </c>
      <c r="D16" s="8" t="s">
        <v>41</v>
      </c>
      <c r="E16" s="7" t="str">
        <f t="shared" si="0"/>
        <v>Significantly Different</v>
      </c>
      <c r="G16">
        <f t="shared" si="1"/>
        <v>4.9000000000000004</v>
      </c>
      <c r="H16">
        <f t="shared" si="2"/>
        <v>6</v>
      </c>
      <c r="I16" t="str">
        <f t="shared" si="3"/>
        <v>+/-</v>
      </c>
      <c r="J16" t="str">
        <f t="shared" si="4"/>
        <v>0.3</v>
      </c>
      <c r="K16" s="1">
        <f t="shared" si="5"/>
        <v>0.18237082066869301</v>
      </c>
      <c r="L16" s="1">
        <f t="shared" si="6"/>
        <v>-1.5000000000000004</v>
      </c>
      <c r="M16" s="1">
        <f t="shared" si="7"/>
        <v>0.19223572402239389</v>
      </c>
      <c r="N16" s="1">
        <f t="shared" si="8"/>
        <v>-7.8029201264654784</v>
      </c>
      <c r="O16" t="s">
        <v>59</v>
      </c>
    </row>
    <row r="17" spans="1:15" x14ac:dyDescent="0.35">
      <c r="A17" s="11">
        <v>7</v>
      </c>
      <c r="B17" s="10" t="s">
        <v>33</v>
      </c>
      <c r="C17" s="9">
        <v>4.8</v>
      </c>
      <c r="D17" s="8" t="s">
        <v>23</v>
      </c>
      <c r="E17" s="7" t="str">
        <f t="shared" si="0"/>
        <v>Significantly Different</v>
      </c>
      <c r="G17">
        <f t="shared" si="1"/>
        <v>4.8</v>
      </c>
      <c r="H17">
        <f t="shared" si="2"/>
        <v>6</v>
      </c>
      <c r="I17" t="str">
        <f t="shared" si="3"/>
        <v>+/-</v>
      </c>
      <c r="J17" t="str">
        <f t="shared" si="4"/>
        <v>0.2</v>
      </c>
      <c r="K17" s="1">
        <f t="shared" si="5"/>
        <v>0.12158054711246201</v>
      </c>
      <c r="L17" s="1">
        <f t="shared" si="6"/>
        <v>-1.4</v>
      </c>
      <c r="M17" s="1">
        <f t="shared" si="7"/>
        <v>0.1359311840425404</v>
      </c>
      <c r="N17" s="1">
        <f t="shared" si="8"/>
        <v>-10.29932910436403</v>
      </c>
      <c r="O17" t="s">
        <v>53</v>
      </c>
    </row>
    <row r="18" spans="1:15" x14ac:dyDescent="0.35">
      <c r="A18" s="11">
        <v>8</v>
      </c>
      <c r="B18" s="10" t="s">
        <v>21</v>
      </c>
      <c r="C18" s="9">
        <v>4.5999999999999996</v>
      </c>
      <c r="D18" s="8" t="s">
        <v>47</v>
      </c>
      <c r="E18" s="7" t="str">
        <f t="shared" si="0"/>
        <v>Significantly Different</v>
      </c>
      <c r="G18">
        <f t="shared" si="1"/>
        <v>4.5999999999999996</v>
      </c>
      <c r="H18">
        <f t="shared" si="2"/>
        <v>6</v>
      </c>
      <c r="I18" t="str">
        <f t="shared" si="3"/>
        <v>+/-</v>
      </c>
      <c r="J18" t="str">
        <f t="shared" si="4"/>
        <v>0.5</v>
      </c>
      <c r="K18" s="1">
        <f t="shared" si="5"/>
        <v>0.303951367781155</v>
      </c>
      <c r="L18" s="1">
        <f t="shared" si="6"/>
        <v>-1.1999999999999997</v>
      </c>
      <c r="M18" s="1">
        <f t="shared" si="7"/>
        <v>0.30997079109986531</v>
      </c>
      <c r="N18" s="1">
        <f t="shared" si="8"/>
        <v>-3.8713325076277525</v>
      </c>
      <c r="O18" t="s">
        <v>48</v>
      </c>
    </row>
    <row r="19" spans="1:15" x14ac:dyDescent="0.35">
      <c r="A19" s="11">
        <v>9</v>
      </c>
      <c r="B19" s="10" t="s">
        <v>56</v>
      </c>
      <c r="C19" s="9">
        <v>4.4000000000000004</v>
      </c>
      <c r="D19" s="8" t="s">
        <v>23</v>
      </c>
      <c r="E19" s="7" t="str">
        <f t="shared" si="0"/>
        <v>Significantly Different</v>
      </c>
      <c r="G19">
        <f t="shared" si="1"/>
        <v>4.4000000000000004</v>
      </c>
      <c r="H19">
        <f t="shared" si="2"/>
        <v>6</v>
      </c>
      <c r="I19" t="str">
        <f t="shared" si="3"/>
        <v>+/-</v>
      </c>
      <c r="J19" t="str">
        <f t="shared" si="4"/>
        <v>0.2</v>
      </c>
      <c r="K19" s="1">
        <f t="shared" si="5"/>
        <v>0.12158054711246201</v>
      </c>
      <c r="L19" s="1">
        <f t="shared" si="6"/>
        <v>-1.0000000000000004</v>
      </c>
      <c r="M19" s="1">
        <f t="shared" si="7"/>
        <v>0.1359311840425404</v>
      </c>
      <c r="N19" s="1">
        <f t="shared" si="8"/>
        <v>-7.3566636459743115</v>
      </c>
      <c r="O19" t="s">
        <v>15</v>
      </c>
    </row>
    <row r="20" spans="1:15" x14ac:dyDescent="0.35">
      <c r="A20" s="11">
        <v>10</v>
      </c>
      <c r="B20" s="10" t="s">
        <v>28</v>
      </c>
      <c r="C20" s="9">
        <v>4.2</v>
      </c>
      <c r="D20" s="12" t="s">
        <v>41</v>
      </c>
      <c r="E20" s="7" t="str">
        <f t="shared" si="0"/>
        <v>Significantly Different</v>
      </c>
      <c r="G20">
        <f t="shared" si="1"/>
        <v>4.2</v>
      </c>
      <c r="H20">
        <f t="shared" si="2"/>
        <v>6</v>
      </c>
      <c r="I20" t="str">
        <f t="shared" si="3"/>
        <v>+/-</v>
      </c>
      <c r="J20" t="str">
        <f t="shared" si="4"/>
        <v>0.3</v>
      </c>
      <c r="K20" s="1">
        <f t="shared" si="5"/>
        <v>0.18237082066869301</v>
      </c>
      <c r="L20" s="1">
        <f t="shared" si="6"/>
        <v>-0.80000000000000027</v>
      </c>
      <c r="M20" s="1">
        <f t="shared" si="7"/>
        <v>0.19223572402239389</v>
      </c>
      <c r="N20" s="1">
        <f t="shared" si="8"/>
        <v>-4.1615574007815885</v>
      </c>
      <c r="O20" t="s">
        <v>37</v>
      </c>
    </row>
    <row r="21" spans="1:15" x14ac:dyDescent="0.35">
      <c r="A21" s="11">
        <v>10</v>
      </c>
      <c r="B21" s="10" t="s">
        <v>25</v>
      </c>
      <c r="C21" s="9">
        <v>4.2</v>
      </c>
      <c r="D21" s="8" t="s">
        <v>47</v>
      </c>
      <c r="E21" s="7" t="str">
        <f t="shared" si="0"/>
        <v>Significantly Different</v>
      </c>
      <c r="G21">
        <f t="shared" si="1"/>
        <v>4.2</v>
      </c>
      <c r="H21">
        <f t="shared" si="2"/>
        <v>6</v>
      </c>
      <c r="I21" t="str">
        <f t="shared" si="3"/>
        <v>+/-</v>
      </c>
      <c r="J21" t="str">
        <f t="shared" si="4"/>
        <v>0.5</v>
      </c>
      <c r="K21" s="1">
        <f t="shared" si="5"/>
        <v>0.303951367781155</v>
      </c>
      <c r="L21" s="1">
        <f t="shared" si="6"/>
        <v>-0.80000000000000027</v>
      </c>
      <c r="M21" s="1">
        <f t="shared" si="7"/>
        <v>0.30997079109986531</v>
      </c>
      <c r="N21" s="1">
        <f t="shared" si="8"/>
        <v>-2.5808883384185028</v>
      </c>
      <c r="O21" t="s">
        <v>29</v>
      </c>
    </row>
    <row r="22" spans="1:15" x14ac:dyDescent="0.35">
      <c r="A22" s="11">
        <v>12</v>
      </c>
      <c r="B22" s="10" t="s">
        <v>60</v>
      </c>
      <c r="C22" s="9">
        <v>4.0999999999999996</v>
      </c>
      <c r="D22" s="8" t="s">
        <v>23</v>
      </c>
      <c r="E22" s="7" t="str">
        <f t="shared" si="0"/>
        <v>Significantly Different</v>
      </c>
      <c r="G22">
        <f t="shared" si="1"/>
        <v>4.0999999999999996</v>
      </c>
      <c r="H22">
        <f t="shared" si="2"/>
        <v>6</v>
      </c>
      <c r="I22" t="str">
        <f t="shared" si="3"/>
        <v>+/-</v>
      </c>
      <c r="J22" t="str">
        <f t="shared" si="4"/>
        <v>0.2</v>
      </c>
      <c r="K22" s="1">
        <f t="shared" si="5"/>
        <v>0.12158054711246201</v>
      </c>
      <c r="L22" s="1">
        <f t="shared" si="6"/>
        <v>-0.69999999999999973</v>
      </c>
      <c r="M22" s="1">
        <f t="shared" si="7"/>
        <v>0.1359311840425404</v>
      </c>
      <c r="N22" s="1">
        <f t="shared" si="8"/>
        <v>-5.1496645521820144</v>
      </c>
      <c r="O22" t="s">
        <v>13</v>
      </c>
    </row>
    <row r="23" spans="1:15" x14ac:dyDescent="0.35">
      <c r="A23" s="11">
        <v>12</v>
      </c>
      <c r="B23" s="10" t="s">
        <v>19</v>
      </c>
      <c r="C23" s="9">
        <v>4.0999999999999996</v>
      </c>
      <c r="D23" s="8" t="s">
        <v>23</v>
      </c>
      <c r="E23" s="7" t="str">
        <f t="shared" si="0"/>
        <v>Significantly Different</v>
      </c>
      <c r="G23">
        <f t="shared" si="1"/>
        <v>4.0999999999999996</v>
      </c>
      <c r="H23">
        <f t="shared" si="2"/>
        <v>6</v>
      </c>
      <c r="I23" t="str">
        <f t="shared" si="3"/>
        <v>+/-</v>
      </c>
      <c r="J23" t="str">
        <f t="shared" si="4"/>
        <v>0.2</v>
      </c>
      <c r="K23" s="1">
        <f t="shared" si="5"/>
        <v>0.12158054711246201</v>
      </c>
      <c r="L23" s="1">
        <f t="shared" si="6"/>
        <v>-0.69999999999999973</v>
      </c>
      <c r="M23" s="1">
        <f t="shared" si="7"/>
        <v>0.1359311840425404</v>
      </c>
      <c r="N23" s="1">
        <f t="shared" si="8"/>
        <v>-5.1496645521820144</v>
      </c>
      <c r="O23" t="s">
        <v>67</v>
      </c>
    </row>
    <row r="24" spans="1:15" x14ac:dyDescent="0.35">
      <c r="A24" s="11">
        <v>12</v>
      </c>
      <c r="B24" s="10" t="s">
        <v>16</v>
      </c>
      <c r="C24" s="9">
        <v>4.0999999999999996</v>
      </c>
      <c r="D24" s="8" t="s">
        <v>12</v>
      </c>
      <c r="E24" s="7" t="str">
        <f t="shared" si="0"/>
        <v>Significantly Different</v>
      </c>
      <c r="G24">
        <f t="shared" si="1"/>
        <v>4.0999999999999996</v>
      </c>
      <c r="H24">
        <f t="shared" si="2"/>
        <v>6</v>
      </c>
      <c r="I24" t="str">
        <f t="shared" si="3"/>
        <v>+/-</v>
      </c>
      <c r="J24" t="str">
        <f t="shared" si="4"/>
        <v>0.4</v>
      </c>
      <c r="K24" s="1">
        <f t="shared" si="5"/>
        <v>0.24316109422492402</v>
      </c>
      <c r="L24" s="1">
        <f t="shared" si="6"/>
        <v>-0.69999999999999973</v>
      </c>
      <c r="M24" s="1">
        <f t="shared" si="7"/>
        <v>0.25064471888253259</v>
      </c>
      <c r="N24" s="1">
        <f t="shared" si="8"/>
        <v>-2.7927977222933729</v>
      </c>
      <c r="O24" t="s">
        <v>50</v>
      </c>
    </row>
    <row r="25" spans="1:15" x14ac:dyDescent="0.35">
      <c r="A25" s="11">
        <v>15</v>
      </c>
      <c r="B25" s="10" t="s">
        <v>67</v>
      </c>
      <c r="C25" s="9">
        <v>4</v>
      </c>
      <c r="D25" s="8" t="s">
        <v>12</v>
      </c>
      <c r="E25" s="7" t="str">
        <f t="shared" si="0"/>
        <v>Significantly Different</v>
      </c>
      <c r="G25">
        <f t="shared" si="1"/>
        <v>4</v>
      </c>
      <c r="H25">
        <f t="shared" si="2"/>
        <v>6</v>
      </c>
      <c r="I25" t="str">
        <f t="shared" si="3"/>
        <v>+/-</v>
      </c>
      <c r="J25" t="str">
        <f t="shared" si="4"/>
        <v>0.4</v>
      </c>
      <c r="K25" s="1">
        <f t="shared" si="5"/>
        <v>0.24316109422492402</v>
      </c>
      <c r="L25" s="1">
        <f t="shared" si="6"/>
        <v>-0.60000000000000009</v>
      </c>
      <c r="M25" s="1">
        <f t="shared" si="7"/>
        <v>0.25064471888253259</v>
      </c>
      <c r="N25" s="1">
        <f t="shared" si="8"/>
        <v>-2.3938266191086064</v>
      </c>
      <c r="O25" t="s">
        <v>66</v>
      </c>
    </row>
    <row r="26" spans="1:15" x14ac:dyDescent="0.35">
      <c r="A26" s="11">
        <v>16</v>
      </c>
      <c r="B26" s="10" t="s">
        <v>38</v>
      </c>
      <c r="C26" s="9">
        <v>3.8</v>
      </c>
      <c r="D26" s="8" t="s">
        <v>17</v>
      </c>
      <c r="E26" s="7" t="str">
        <f t="shared" si="0"/>
        <v>Significantly Different</v>
      </c>
      <c r="G26">
        <f t="shared" si="1"/>
        <v>3.8</v>
      </c>
      <c r="H26">
        <f t="shared" si="2"/>
        <v>6</v>
      </c>
      <c r="I26" t="str">
        <f t="shared" si="3"/>
        <v>+/-</v>
      </c>
      <c r="J26" t="str">
        <f t="shared" si="4"/>
        <v>0.1</v>
      </c>
      <c r="K26" s="1">
        <f t="shared" si="5"/>
        <v>6.0790273556231005E-2</v>
      </c>
      <c r="L26" s="1">
        <f t="shared" si="6"/>
        <v>-0.39999999999999991</v>
      </c>
      <c r="M26" s="1">
        <f t="shared" si="7"/>
        <v>8.5970429323592404E-2</v>
      </c>
      <c r="N26" s="1">
        <f t="shared" si="8"/>
        <v>-4.6527626202074819</v>
      </c>
      <c r="O26" t="s">
        <v>65</v>
      </c>
    </row>
    <row r="27" spans="1:15" x14ac:dyDescent="0.35">
      <c r="A27" s="11">
        <v>17</v>
      </c>
      <c r="B27" s="10" t="s">
        <v>61</v>
      </c>
      <c r="C27" s="9">
        <v>3.7</v>
      </c>
      <c r="D27" s="8" t="s">
        <v>23</v>
      </c>
      <c r="E27" s="7" t="str">
        <f t="shared" si="0"/>
        <v>Significantly Different</v>
      </c>
      <c r="G27">
        <f t="shared" si="1"/>
        <v>3.7</v>
      </c>
      <c r="H27">
        <f t="shared" si="2"/>
        <v>6</v>
      </c>
      <c r="I27" t="str">
        <f t="shared" si="3"/>
        <v>+/-</v>
      </c>
      <c r="J27" t="str">
        <f t="shared" si="4"/>
        <v>0.2</v>
      </c>
      <c r="K27" s="1">
        <f t="shared" si="5"/>
        <v>0.12158054711246201</v>
      </c>
      <c r="L27" s="1">
        <f t="shared" si="6"/>
        <v>-0.30000000000000027</v>
      </c>
      <c r="M27" s="1">
        <f t="shared" si="7"/>
        <v>0.1359311840425404</v>
      </c>
      <c r="N27" s="1">
        <f t="shared" si="8"/>
        <v>-2.2069990937922945</v>
      </c>
      <c r="O27" t="s">
        <v>63</v>
      </c>
    </row>
    <row r="28" spans="1:15" x14ac:dyDescent="0.35">
      <c r="A28" s="11">
        <v>18</v>
      </c>
      <c r="B28" s="10" t="s">
        <v>26</v>
      </c>
      <c r="C28" s="9">
        <v>3.5</v>
      </c>
      <c r="D28" s="8" t="s">
        <v>23</v>
      </c>
      <c r="E28" s="7" t="str">
        <f t="shared" si="0"/>
        <v>Not Significantly Different</v>
      </c>
      <c r="G28">
        <f t="shared" si="1"/>
        <v>3.5</v>
      </c>
      <c r="H28">
        <f t="shared" si="2"/>
        <v>6</v>
      </c>
      <c r="I28" t="str">
        <f t="shared" si="3"/>
        <v>+/-</v>
      </c>
      <c r="J28" t="str">
        <f t="shared" si="4"/>
        <v>0.2</v>
      </c>
      <c r="K28" s="1">
        <f t="shared" si="5"/>
        <v>0.12158054711246201</v>
      </c>
      <c r="L28" s="1">
        <f t="shared" si="6"/>
        <v>-0.10000000000000009</v>
      </c>
      <c r="M28" s="1">
        <f t="shared" si="7"/>
        <v>0.1359311840425404</v>
      </c>
      <c r="N28" s="1">
        <f t="shared" si="8"/>
        <v>-0.73566636459743151</v>
      </c>
      <c r="O28" t="s">
        <v>64</v>
      </c>
    </row>
    <row r="29" spans="1:15" x14ac:dyDescent="0.35">
      <c r="A29" s="11">
        <v>19</v>
      </c>
      <c r="B29" s="10" t="s">
        <v>50</v>
      </c>
      <c r="C29" s="9">
        <v>3.4</v>
      </c>
      <c r="D29" s="8" t="s">
        <v>17</v>
      </c>
      <c r="E29" s="7" t="str">
        <f t="shared" si="0"/>
        <v>Not Significantly Different</v>
      </c>
      <c r="G29">
        <f t="shared" si="1"/>
        <v>3.4</v>
      </c>
      <c r="H29">
        <f t="shared" si="2"/>
        <v>6</v>
      </c>
      <c r="I29" t="str">
        <f t="shared" si="3"/>
        <v>+/-</v>
      </c>
      <c r="J29" t="str">
        <f t="shared" si="4"/>
        <v>0.1</v>
      </c>
      <c r="K29" s="1">
        <f t="shared" si="5"/>
        <v>6.0790273556231005E-2</v>
      </c>
      <c r="L29" s="1">
        <f t="shared" si="6"/>
        <v>0</v>
      </c>
      <c r="M29" s="1">
        <f t="shared" si="7"/>
        <v>8.5970429323592404E-2</v>
      </c>
      <c r="N29" s="1">
        <f t="shared" si="8"/>
        <v>0</v>
      </c>
      <c r="O29" t="s">
        <v>39</v>
      </c>
    </row>
    <row r="30" spans="1:15" x14ac:dyDescent="0.35">
      <c r="A30" s="11">
        <v>20</v>
      </c>
      <c r="B30" s="10" t="s">
        <v>43</v>
      </c>
      <c r="C30" s="9">
        <v>3.3</v>
      </c>
      <c r="D30" s="8" t="s">
        <v>41</v>
      </c>
      <c r="E30" s="7" t="str">
        <f t="shared" si="0"/>
        <v>Not Significantly Different</v>
      </c>
      <c r="G30">
        <f t="shared" si="1"/>
        <v>3.3</v>
      </c>
      <c r="H30">
        <f t="shared" si="2"/>
        <v>6</v>
      </c>
      <c r="I30" t="str">
        <f t="shared" si="3"/>
        <v>+/-</v>
      </c>
      <c r="J30" t="str">
        <f t="shared" si="4"/>
        <v>0.3</v>
      </c>
      <c r="K30" s="1">
        <f t="shared" si="5"/>
        <v>0.18237082066869301</v>
      </c>
      <c r="L30" s="1">
        <f t="shared" si="6"/>
        <v>0.10000000000000009</v>
      </c>
      <c r="M30" s="1">
        <f t="shared" si="7"/>
        <v>0.19223572402239389</v>
      </c>
      <c r="N30" s="1">
        <f t="shared" si="8"/>
        <v>0.52019467509769879</v>
      </c>
      <c r="O30" t="s">
        <v>62</v>
      </c>
    </row>
    <row r="31" spans="1:15" x14ac:dyDescent="0.35">
      <c r="A31" s="11">
        <v>21</v>
      </c>
      <c r="B31" s="10" t="s">
        <v>59</v>
      </c>
      <c r="C31" s="9">
        <v>3.2</v>
      </c>
      <c r="D31" s="8" t="s">
        <v>23</v>
      </c>
      <c r="E31" s="7" t="str">
        <f t="shared" si="0"/>
        <v>Not Significantly Different</v>
      </c>
      <c r="G31">
        <f t="shared" si="1"/>
        <v>3.2</v>
      </c>
      <c r="H31">
        <f t="shared" si="2"/>
        <v>6</v>
      </c>
      <c r="I31" t="str">
        <f t="shared" si="3"/>
        <v>+/-</v>
      </c>
      <c r="J31" t="str">
        <f t="shared" si="4"/>
        <v>0.2</v>
      </c>
      <c r="K31" s="1">
        <f t="shared" si="5"/>
        <v>0.12158054711246201</v>
      </c>
      <c r="L31" s="1">
        <f t="shared" si="6"/>
        <v>0.19999999999999973</v>
      </c>
      <c r="M31" s="1">
        <f t="shared" si="7"/>
        <v>0.1359311840425404</v>
      </c>
      <c r="N31" s="1">
        <f t="shared" si="8"/>
        <v>1.4713327291948597</v>
      </c>
      <c r="O31" t="s">
        <v>26</v>
      </c>
    </row>
    <row r="32" spans="1:15" x14ac:dyDescent="0.35">
      <c r="A32" s="11">
        <v>21</v>
      </c>
      <c r="B32" s="10" t="s">
        <v>53</v>
      </c>
      <c r="C32" s="9">
        <v>3.2</v>
      </c>
      <c r="D32" s="8" t="s">
        <v>41</v>
      </c>
      <c r="E32" s="7" t="str">
        <f t="shared" si="0"/>
        <v>Not Significantly Different</v>
      </c>
      <c r="G32">
        <f t="shared" si="1"/>
        <v>3.2</v>
      </c>
      <c r="H32">
        <f t="shared" si="2"/>
        <v>6</v>
      </c>
      <c r="I32" t="str">
        <f t="shared" si="3"/>
        <v>+/-</v>
      </c>
      <c r="J32" t="str">
        <f t="shared" si="4"/>
        <v>0.3</v>
      </c>
      <c r="K32" s="1">
        <f t="shared" si="5"/>
        <v>0.18237082066869301</v>
      </c>
      <c r="L32" s="1">
        <f t="shared" si="6"/>
        <v>0.19999999999999973</v>
      </c>
      <c r="M32" s="1">
        <f t="shared" si="7"/>
        <v>0.19223572402239389</v>
      </c>
      <c r="N32" s="1">
        <f t="shared" si="8"/>
        <v>1.0403893501953954</v>
      </c>
      <c r="O32" t="s">
        <v>56</v>
      </c>
    </row>
    <row r="33" spans="1:15" x14ac:dyDescent="0.35">
      <c r="A33" s="11">
        <v>21</v>
      </c>
      <c r="B33" s="10" t="s">
        <v>37</v>
      </c>
      <c r="C33" s="9">
        <v>3.2</v>
      </c>
      <c r="D33" s="8" t="s">
        <v>17</v>
      </c>
      <c r="E33" s="7" t="str">
        <f t="shared" si="0"/>
        <v>Significantly Different</v>
      </c>
      <c r="G33">
        <f t="shared" si="1"/>
        <v>3.2</v>
      </c>
      <c r="H33">
        <f t="shared" si="2"/>
        <v>6</v>
      </c>
      <c r="I33" t="str">
        <f t="shared" si="3"/>
        <v>+/-</v>
      </c>
      <c r="J33" t="str">
        <f t="shared" si="4"/>
        <v>0.1</v>
      </c>
      <c r="K33" s="1">
        <f t="shared" si="5"/>
        <v>6.0790273556231005E-2</v>
      </c>
      <c r="L33" s="1">
        <f t="shared" si="6"/>
        <v>0.19999999999999973</v>
      </c>
      <c r="M33" s="1">
        <f t="shared" si="7"/>
        <v>8.5970429323592404E-2</v>
      </c>
      <c r="N33" s="1">
        <f t="shared" si="8"/>
        <v>2.3263813101037383</v>
      </c>
      <c r="O33" t="s">
        <v>61</v>
      </c>
    </row>
    <row r="34" spans="1:15" x14ac:dyDescent="0.35">
      <c r="A34" s="11">
        <v>21</v>
      </c>
      <c r="B34" s="10" t="s">
        <v>62</v>
      </c>
      <c r="C34" s="9">
        <v>3.2</v>
      </c>
      <c r="D34" s="8" t="s">
        <v>12</v>
      </c>
      <c r="E34" s="7" t="str">
        <f t="shared" si="0"/>
        <v>Not Significantly Different</v>
      </c>
      <c r="G34">
        <f t="shared" si="1"/>
        <v>3.2</v>
      </c>
      <c r="H34">
        <f t="shared" si="2"/>
        <v>6</v>
      </c>
      <c r="I34" t="str">
        <f t="shared" si="3"/>
        <v>+/-</v>
      </c>
      <c r="J34" t="str">
        <f t="shared" si="4"/>
        <v>0.4</v>
      </c>
      <c r="K34" s="1">
        <f t="shared" si="5"/>
        <v>0.24316109422492402</v>
      </c>
      <c r="L34" s="1">
        <f t="shared" si="6"/>
        <v>0.19999999999999973</v>
      </c>
      <c r="M34" s="1">
        <f t="shared" si="7"/>
        <v>0.25064471888253259</v>
      </c>
      <c r="N34" s="1">
        <f t="shared" si="8"/>
        <v>0.79794220636953428</v>
      </c>
      <c r="O34" t="s">
        <v>60</v>
      </c>
    </row>
    <row r="35" spans="1:15" x14ac:dyDescent="0.35">
      <c r="A35" s="11">
        <v>25</v>
      </c>
      <c r="B35" s="10" t="s">
        <v>55</v>
      </c>
      <c r="C35" s="9">
        <v>3.1</v>
      </c>
      <c r="D35" s="8" t="s">
        <v>12</v>
      </c>
      <c r="E35" s="7" t="str">
        <f t="shared" si="0"/>
        <v>Not Significantly Different</v>
      </c>
      <c r="G35">
        <f t="shared" si="1"/>
        <v>3.1</v>
      </c>
      <c r="H35">
        <f t="shared" si="2"/>
        <v>6</v>
      </c>
      <c r="I35" t="str">
        <f t="shared" si="3"/>
        <v>+/-</v>
      </c>
      <c r="J35" t="str">
        <f t="shared" si="4"/>
        <v>0.4</v>
      </c>
      <c r="K35" s="1">
        <f t="shared" si="5"/>
        <v>0.24316109422492402</v>
      </c>
      <c r="L35" s="1">
        <f t="shared" si="6"/>
        <v>0.29999999999999982</v>
      </c>
      <c r="M35" s="1">
        <f t="shared" si="7"/>
        <v>0.25064471888253259</v>
      </c>
      <c r="N35" s="1">
        <f t="shared" si="8"/>
        <v>1.1969133095543023</v>
      </c>
      <c r="O35" t="s">
        <v>35</v>
      </c>
    </row>
    <row r="36" spans="1:15" x14ac:dyDescent="0.35">
      <c r="A36" s="11">
        <v>25</v>
      </c>
      <c r="B36" s="10" t="s">
        <v>45</v>
      </c>
      <c r="C36" s="9">
        <v>3.1</v>
      </c>
      <c r="D36" s="8" t="s">
        <v>23</v>
      </c>
      <c r="E36" s="7" t="str">
        <f t="shared" si="0"/>
        <v>Significantly Different</v>
      </c>
      <c r="G36">
        <f t="shared" si="1"/>
        <v>3.1</v>
      </c>
      <c r="H36">
        <f t="shared" si="2"/>
        <v>6</v>
      </c>
      <c r="I36" t="str">
        <f t="shared" si="3"/>
        <v>+/-</v>
      </c>
      <c r="J36" t="str">
        <f t="shared" si="4"/>
        <v>0.2</v>
      </c>
      <c r="K36" s="1">
        <f t="shared" si="5"/>
        <v>0.12158054711246201</v>
      </c>
      <c r="L36" s="1">
        <f t="shared" si="6"/>
        <v>0.29999999999999982</v>
      </c>
      <c r="M36" s="1">
        <f t="shared" si="7"/>
        <v>0.1359311840425404</v>
      </c>
      <c r="N36" s="1">
        <f t="shared" si="8"/>
        <v>2.2069990937922914</v>
      </c>
      <c r="O36" t="s">
        <v>57</v>
      </c>
    </row>
    <row r="37" spans="1:15" x14ac:dyDescent="0.35">
      <c r="A37" s="11">
        <v>27</v>
      </c>
      <c r="B37" s="10" t="s">
        <v>42</v>
      </c>
      <c r="C37" s="9">
        <v>3</v>
      </c>
      <c r="D37" s="8" t="s">
        <v>23</v>
      </c>
      <c r="E37" s="7" t="str">
        <f t="shared" si="0"/>
        <v>Significantly Different</v>
      </c>
      <c r="G37">
        <f t="shared" si="1"/>
        <v>3</v>
      </c>
      <c r="H37">
        <f t="shared" si="2"/>
        <v>6</v>
      </c>
      <c r="I37" t="str">
        <f t="shared" si="3"/>
        <v>+/-</v>
      </c>
      <c r="J37" t="str">
        <f t="shared" si="4"/>
        <v>0.2</v>
      </c>
      <c r="K37" s="1">
        <f t="shared" si="5"/>
        <v>0.12158054711246201</v>
      </c>
      <c r="L37" s="1">
        <f t="shared" si="6"/>
        <v>0.39999999999999991</v>
      </c>
      <c r="M37" s="1">
        <f t="shared" si="7"/>
        <v>0.1359311840425404</v>
      </c>
      <c r="N37" s="1">
        <f t="shared" si="8"/>
        <v>2.9426654583897229</v>
      </c>
      <c r="O37" t="s">
        <v>55</v>
      </c>
    </row>
    <row r="38" spans="1:15" x14ac:dyDescent="0.35">
      <c r="A38" s="11">
        <v>27</v>
      </c>
      <c r="B38" s="10" t="s">
        <v>52</v>
      </c>
      <c r="C38" s="9">
        <v>3</v>
      </c>
      <c r="D38" s="8" t="s">
        <v>12</v>
      </c>
      <c r="E38" s="7" t="str">
        <f t="shared" si="0"/>
        <v>Not Significantly Different</v>
      </c>
      <c r="G38">
        <f t="shared" si="1"/>
        <v>3</v>
      </c>
      <c r="H38">
        <f t="shared" si="2"/>
        <v>6</v>
      </c>
      <c r="I38" t="str">
        <f t="shared" si="3"/>
        <v>+/-</v>
      </c>
      <c r="J38" t="str">
        <f t="shared" si="4"/>
        <v>0.4</v>
      </c>
      <c r="K38" s="1">
        <f t="shared" si="5"/>
        <v>0.24316109422492402</v>
      </c>
      <c r="L38" s="1">
        <f t="shared" si="6"/>
        <v>0.39999999999999991</v>
      </c>
      <c r="M38" s="1">
        <f t="shared" si="7"/>
        <v>0.25064471888253259</v>
      </c>
      <c r="N38" s="1">
        <f t="shared" si="8"/>
        <v>1.5958844127390703</v>
      </c>
      <c r="O38" t="s">
        <v>54</v>
      </c>
    </row>
    <row r="39" spans="1:15" x14ac:dyDescent="0.35">
      <c r="A39" s="11">
        <v>27</v>
      </c>
      <c r="B39" s="10" t="s">
        <v>31</v>
      </c>
      <c r="C39" s="9">
        <v>3</v>
      </c>
      <c r="D39" s="8" t="s">
        <v>23</v>
      </c>
      <c r="E39" s="7" t="str">
        <f t="shared" si="0"/>
        <v>Significantly Different</v>
      </c>
      <c r="G39">
        <f t="shared" si="1"/>
        <v>3</v>
      </c>
      <c r="H39">
        <f t="shared" si="2"/>
        <v>6</v>
      </c>
      <c r="I39" t="str">
        <f t="shared" si="3"/>
        <v>+/-</v>
      </c>
      <c r="J39" t="str">
        <f t="shared" si="4"/>
        <v>0.2</v>
      </c>
      <c r="K39" s="1">
        <f t="shared" si="5"/>
        <v>0.12158054711246201</v>
      </c>
      <c r="L39" s="1">
        <f t="shared" si="6"/>
        <v>0.39999999999999991</v>
      </c>
      <c r="M39" s="1">
        <f t="shared" si="7"/>
        <v>0.1359311840425404</v>
      </c>
      <c r="N39" s="1">
        <f t="shared" si="8"/>
        <v>2.9426654583897229</v>
      </c>
      <c r="O39" t="s">
        <v>28</v>
      </c>
    </row>
    <row r="40" spans="1:15" x14ac:dyDescent="0.35">
      <c r="A40" s="11">
        <v>30</v>
      </c>
      <c r="B40" s="10" t="s">
        <v>24</v>
      </c>
      <c r="C40" s="9">
        <v>2.8</v>
      </c>
      <c r="D40" s="8" t="s">
        <v>17</v>
      </c>
      <c r="E40" s="7" t="str">
        <f t="shared" si="0"/>
        <v>Significantly Different</v>
      </c>
      <c r="G40">
        <f t="shared" si="1"/>
        <v>2.8</v>
      </c>
      <c r="H40">
        <f t="shared" si="2"/>
        <v>6</v>
      </c>
      <c r="I40" t="str">
        <f t="shared" si="3"/>
        <v>+/-</v>
      </c>
      <c r="J40" t="str">
        <f t="shared" si="4"/>
        <v>0.1</v>
      </c>
      <c r="K40" s="1">
        <f t="shared" si="5"/>
        <v>6.0790273556231005E-2</v>
      </c>
      <c r="L40" s="1">
        <f t="shared" si="6"/>
        <v>0.60000000000000009</v>
      </c>
      <c r="M40" s="1">
        <f t="shared" si="7"/>
        <v>8.5970429323592404E-2</v>
      </c>
      <c r="N40" s="1">
        <f t="shared" si="8"/>
        <v>6.979143930311225</v>
      </c>
      <c r="O40" t="s">
        <v>52</v>
      </c>
    </row>
    <row r="41" spans="1:15" x14ac:dyDescent="0.35">
      <c r="A41" s="11">
        <v>31</v>
      </c>
      <c r="B41" s="10" t="s">
        <v>22</v>
      </c>
      <c r="C41" s="9">
        <v>2.7</v>
      </c>
      <c r="D41" s="8" t="s">
        <v>23</v>
      </c>
      <c r="E41" s="7" t="str">
        <f t="shared" si="0"/>
        <v>Significantly Different</v>
      </c>
      <c r="G41">
        <f t="shared" si="1"/>
        <v>2.7</v>
      </c>
      <c r="H41">
        <f t="shared" si="2"/>
        <v>6</v>
      </c>
      <c r="I41" t="str">
        <f t="shared" si="3"/>
        <v>+/-</v>
      </c>
      <c r="J41" t="str">
        <f t="shared" si="4"/>
        <v>0.2</v>
      </c>
      <c r="K41" s="1">
        <f t="shared" si="5"/>
        <v>0.12158054711246201</v>
      </c>
      <c r="L41" s="1">
        <f t="shared" si="6"/>
        <v>0.69999999999999973</v>
      </c>
      <c r="M41" s="1">
        <f t="shared" si="7"/>
        <v>0.1359311840425404</v>
      </c>
      <c r="N41" s="1">
        <f t="shared" si="8"/>
        <v>5.1496645521820144</v>
      </c>
      <c r="O41" t="s">
        <v>31</v>
      </c>
    </row>
    <row r="42" spans="1:15" x14ac:dyDescent="0.35">
      <c r="A42" s="11">
        <v>32</v>
      </c>
      <c r="B42" s="10" t="s">
        <v>65</v>
      </c>
      <c r="C42" s="9">
        <v>2.6</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2.6</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0.79999999999999982</v>
      </c>
      <c r="M42" s="1">
        <f t="shared" ref="M42:M62" si="16">IF(AND(ISNUMBER(K42),ISNUMBER($I$7)),SQRT(K42^2+($I$7)^2),"N/A")</f>
        <v>0.1359311840425404</v>
      </c>
      <c r="N42" s="1">
        <f t="shared" ref="N42:N73" si="17">IF(AND(ISNUMBER(L42),ISNUMBER(M42),M42&lt;&gt;0),L42/M42,"NA")</f>
        <v>5.8853309167794459</v>
      </c>
      <c r="O42" t="s">
        <v>21</v>
      </c>
    </row>
    <row r="43" spans="1:15" x14ac:dyDescent="0.35">
      <c r="A43" s="11">
        <v>33</v>
      </c>
      <c r="B43" s="10" t="s">
        <v>14</v>
      </c>
      <c r="C43" s="9">
        <v>2.5</v>
      </c>
      <c r="D43" s="8" t="s">
        <v>17</v>
      </c>
      <c r="E43" s="7" t="str">
        <f t="shared" si="9"/>
        <v>Significantly Different</v>
      </c>
      <c r="G43">
        <f t="shared" si="10"/>
        <v>2.5</v>
      </c>
      <c r="H43">
        <f t="shared" si="11"/>
        <v>6</v>
      </c>
      <c r="I43" t="str">
        <f t="shared" si="12"/>
        <v>+/-</v>
      </c>
      <c r="J43" t="str">
        <f t="shared" si="13"/>
        <v>0.1</v>
      </c>
      <c r="K43" s="1">
        <f t="shared" si="14"/>
        <v>6.0790273556231005E-2</v>
      </c>
      <c r="L43" s="1">
        <f t="shared" si="15"/>
        <v>0.89999999999999991</v>
      </c>
      <c r="M43" s="1">
        <f t="shared" si="16"/>
        <v>8.5970429323592404E-2</v>
      </c>
      <c r="N43" s="1">
        <f t="shared" si="17"/>
        <v>10.468715895466834</v>
      </c>
      <c r="O43" t="s">
        <v>33</v>
      </c>
    </row>
    <row r="44" spans="1:15" x14ac:dyDescent="0.35">
      <c r="A44" s="11">
        <v>34</v>
      </c>
      <c r="B44" s="10" t="s">
        <v>48</v>
      </c>
      <c r="C44" s="9">
        <v>2.4</v>
      </c>
      <c r="D44" s="8" t="s">
        <v>12</v>
      </c>
      <c r="E44" s="7" t="str">
        <f t="shared" si="9"/>
        <v>Significantly Different</v>
      </c>
      <c r="G44">
        <f t="shared" si="10"/>
        <v>2.4</v>
      </c>
      <c r="H44">
        <f t="shared" si="11"/>
        <v>6</v>
      </c>
      <c r="I44" t="str">
        <f t="shared" si="12"/>
        <v>+/-</v>
      </c>
      <c r="J44" t="str">
        <f t="shared" si="13"/>
        <v>0.4</v>
      </c>
      <c r="K44" s="1">
        <f t="shared" si="14"/>
        <v>0.24316109422492402</v>
      </c>
      <c r="L44" s="1">
        <f t="shared" si="15"/>
        <v>1</v>
      </c>
      <c r="M44" s="1">
        <f t="shared" si="16"/>
        <v>0.25064471888253259</v>
      </c>
      <c r="N44" s="1">
        <f t="shared" si="17"/>
        <v>3.9897110318476767</v>
      </c>
      <c r="O44" t="s">
        <v>49</v>
      </c>
    </row>
    <row r="45" spans="1:15" x14ac:dyDescent="0.35">
      <c r="A45" s="11">
        <v>34</v>
      </c>
      <c r="B45" s="10" t="s">
        <v>29</v>
      </c>
      <c r="C45" s="9">
        <v>2.4</v>
      </c>
      <c r="D45" s="8" t="s">
        <v>17</v>
      </c>
      <c r="E45" s="7" t="str">
        <f t="shared" si="9"/>
        <v>Significantly Different</v>
      </c>
      <c r="G45">
        <f t="shared" si="10"/>
        <v>2.4</v>
      </c>
      <c r="H45">
        <f t="shared" si="11"/>
        <v>6</v>
      </c>
      <c r="I45" t="str">
        <f t="shared" si="12"/>
        <v>+/-</v>
      </c>
      <c r="J45" t="str">
        <f t="shared" si="13"/>
        <v>0.1</v>
      </c>
      <c r="K45" s="1">
        <f t="shared" si="14"/>
        <v>6.0790273556231005E-2</v>
      </c>
      <c r="L45" s="1">
        <f t="shared" si="15"/>
        <v>1</v>
      </c>
      <c r="M45" s="1">
        <f t="shared" si="16"/>
        <v>8.5970429323592404E-2</v>
      </c>
      <c r="N45" s="1">
        <f t="shared" si="17"/>
        <v>11.631906550518707</v>
      </c>
      <c r="O45" t="s">
        <v>46</v>
      </c>
    </row>
    <row r="46" spans="1:15" x14ac:dyDescent="0.35">
      <c r="A46" s="11">
        <v>34</v>
      </c>
      <c r="B46" s="10" t="s">
        <v>66</v>
      </c>
      <c r="C46" s="9">
        <v>2.4</v>
      </c>
      <c r="D46" s="8" t="s">
        <v>23</v>
      </c>
      <c r="E46" s="7" t="str">
        <f t="shared" si="9"/>
        <v>Significantly Different</v>
      </c>
      <c r="G46">
        <f t="shared" si="10"/>
        <v>2.4</v>
      </c>
      <c r="H46">
        <f t="shared" si="11"/>
        <v>6</v>
      </c>
      <c r="I46" t="str">
        <f t="shared" si="12"/>
        <v>+/-</v>
      </c>
      <c r="J46" t="str">
        <f t="shared" si="13"/>
        <v>0.2</v>
      </c>
      <c r="K46" s="1">
        <f t="shared" si="14"/>
        <v>0.12158054711246201</v>
      </c>
      <c r="L46" s="1">
        <f t="shared" si="15"/>
        <v>1</v>
      </c>
      <c r="M46" s="1">
        <f t="shared" si="16"/>
        <v>0.1359311840425404</v>
      </c>
      <c r="N46" s="1">
        <f t="shared" si="17"/>
        <v>7.3566636459743089</v>
      </c>
      <c r="O46" t="s">
        <v>45</v>
      </c>
    </row>
    <row r="47" spans="1:15" x14ac:dyDescent="0.35">
      <c r="A47" s="11">
        <v>34</v>
      </c>
      <c r="B47" s="10" t="s">
        <v>30</v>
      </c>
      <c r="C47" s="9">
        <v>2.4</v>
      </c>
      <c r="D47" s="8" t="s">
        <v>17</v>
      </c>
      <c r="E47" s="7" t="str">
        <f t="shared" si="9"/>
        <v>Significantly Different</v>
      </c>
      <c r="G47">
        <f t="shared" si="10"/>
        <v>2.4</v>
      </c>
      <c r="H47">
        <f t="shared" si="11"/>
        <v>6</v>
      </c>
      <c r="I47" t="str">
        <f t="shared" si="12"/>
        <v>+/-</v>
      </c>
      <c r="J47" t="str">
        <f t="shared" si="13"/>
        <v>0.1</v>
      </c>
      <c r="K47" s="1">
        <f t="shared" si="14"/>
        <v>6.0790273556231005E-2</v>
      </c>
      <c r="L47" s="1">
        <f t="shared" si="15"/>
        <v>1</v>
      </c>
      <c r="M47" s="1">
        <f t="shared" si="16"/>
        <v>8.5970429323592404E-2</v>
      </c>
      <c r="N47" s="1">
        <f t="shared" si="17"/>
        <v>11.631906550518707</v>
      </c>
      <c r="O47" t="s">
        <v>43</v>
      </c>
    </row>
    <row r="48" spans="1:15" x14ac:dyDescent="0.35">
      <c r="A48" s="11">
        <v>38</v>
      </c>
      <c r="B48" s="10" t="s">
        <v>32</v>
      </c>
      <c r="C48" s="9">
        <v>2.2999999999999998</v>
      </c>
      <c r="D48" s="8" t="s">
        <v>41</v>
      </c>
      <c r="E48" s="7" t="str">
        <f t="shared" si="9"/>
        <v>Significantly Different</v>
      </c>
      <c r="G48">
        <f t="shared" si="10"/>
        <v>2.2999999999999998</v>
      </c>
      <c r="H48">
        <f t="shared" si="11"/>
        <v>6</v>
      </c>
      <c r="I48" t="str">
        <f t="shared" si="12"/>
        <v>+/-</v>
      </c>
      <c r="J48" t="str">
        <f t="shared" si="13"/>
        <v>0.3</v>
      </c>
      <c r="K48" s="1">
        <f t="shared" si="14"/>
        <v>0.18237082066869301</v>
      </c>
      <c r="L48" s="1">
        <f t="shared" si="15"/>
        <v>1.1000000000000001</v>
      </c>
      <c r="M48" s="1">
        <f t="shared" si="16"/>
        <v>0.19223572402239389</v>
      </c>
      <c r="N48" s="1">
        <f t="shared" si="17"/>
        <v>5.7221414260746828</v>
      </c>
      <c r="O48" t="s">
        <v>40</v>
      </c>
    </row>
    <row r="49" spans="1:15" x14ac:dyDescent="0.35">
      <c r="A49" s="11">
        <v>39</v>
      </c>
      <c r="B49" s="10" t="s">
        <v>64</v>
      </c>
      <c r="C49" s="9">
        <v>2.2000000000000002</v>
      </c>
      <c r="D49" s="8" t="s">
        <v>23</v>
      </c>
      <c r="E49" s="7" t="str">
        <f t="shared" si="9"/>
        <v>Significantly Different</v>
      </c>
      <c r="G49">
        <f t="shared" si="10"/>
        <v>2.2000000000000002</v>
      </c>
      <c r="H49">
        <f t="shared" si="11"/>
        <v>6</v>
      </c>
      <c r="I49" t="str">
        <f t="shared" si="12"/>
        <v>+/-</v>
      </c>
      <c r="J49" t="str">
        <f t="shared" si="13"/>
        <v>0.2</v>
      </c>
      <c r="K49" s="1">
        <f t="shared" si="14"/>
        <v>0.12158054711246201</v>
      </c>
      <c r="L49" s="1">
        <f t="shared" si="15"/>
        <v>1.1999999999999997</v>
      </c>
      <c r="M49" s="1">
        <f t="shared" si="16"/>
        <v>0.1359311840425404</v>
      </c>
      <c r="N49" s="1">
        <f t="shared" si="17"/>
        <v>8.8279963751691675</v>
      </c>
      <c r="O49" t="s">
        <v>38</v>
      </c>
    </row>
    <row r="50" spans="1:15" x14ac:dyDescent="0.35">
      <c r="A50" s="11">
        <v>39</v>
      </c>
      <c r="B50" s="10" t="s">
        <v>57</v>
      </c>
      <c r="C50" s="9">
        <v>2.2000000000000002</v>
      </c>
      <c r="D50" s="8" t="s">
        <v>23</v>
      </c>
      <c r="E50" s="7" t="str">
        <f t="shared" si="9"/>
        <v>Significantly Different</v>
      </c>
      <c r="G50">
        <f t="shared" si="10"/>
        <v>2.2000000000000002</v>
      </c>
      <c r="H50">
        <f t="shared" si="11"/>
        <v>6</v>
      </c>
      <c r="I50" t="str">
        <f t="shared" si="12"/>
        <v>+/-</v>
      </c>
      <c r="J50" t="str">
        <f t="shared" si="13"/>
        <v>0.2</v>
      </c>
      <c r="K50" s="1">
        <f t="shared" si="14"/>
        <v>0.12158054711246201</v>
      </c>
      <c r="L50" s="1">
        <f t="shared" si="15"/>
        <v>1.1999999999999997</v>
      </c>
      <c r="M50" s="1">
        <f t="shared" si="16"/>
        <v>0.1359311840425404</v>
      </c>
      <c r="N50" s="1">
        <f t="shared" si="17"/>
        <v>8.8279963751691675</v>
      </c>
      <c r="O50" t="s">
        <v>36</v>
      </c>
    </row>
    <row r="51" spans="1:15" x14ac:dyDescent="0.35">
      <c r="A51" s="11">
        <v>39</v>
      </c>
      <c r="B51" s="10" t="s">
        <v>49</v>
      </c>
      <c r="C51" s="9">
        <v>2.2000000000000002</v>
      </c>
      <c r="D51" s="8" t="s">
        <v>17</v>
      </c>
      <c r="E51" s="7" t="str">
        <f t="shared" si="9"/>
        <v>Significantly Different</v>
      </c>
      <c r="G51">
        <f t="shared" si="10"/>
        <v>2.2000000000000002</v>
      </c>
      <c r="H51">
        <f t="shared" si="11"/>
        <v>6</v>
      </c>
      <c r="I51" t="str">
        <f t="shared" si="12"/>
        <v>+/-</v>
      </c>
      <c r="J51" t="str">
        <f t="shared" si="13"/>
        <v>0.1</v>
      </c>
      <c r="K51" s="1">
        <f t="shared" si="14"/>
        <v>6.0790273556231005E-2</v>
      </c>
      <c r="L51" s="1">
        <f t="shared" si="15"/>
        <v>1.1999999999999997</v>
      </c>
      <c r="M51" s="1">
        <f t="shared" si="16"/>
        <v>8.5970429323592404E-2</v>
      </c>
      <c r="N51" s="1">
        <f t="shared" si="17"/>
        <v>13.958287860622445</v>
      </c>
      <c r="O51" t="s">
        <v>34</v>
      </c>
    </row>
    <row r="52" spans="1:15" x14ac:dyDescent="0.35">
      <c r="A52" s="11">
        <v>39</v>
      </c>
      <c r="B52" s="10" t="s">
        <v>11</v>
      </c>
      <c r="C52" s="9">
        <v>2.2000000000000002</v>
      </c>
      <c r="D52" s="8" t="s">
        <v>10</v>
      </c>
      <c r="E52" s="7" t="str">
        <f t="shared" si="9"/>
        <v>Significantly Different</v>
      </c>
      <c r="G52">
        <f t="shared" si="10"/>
        <v>2.2000000000000002</v>
      </c>
      <c r="H52">
        <f t="shared" si="11"/>
        <v>6</v>
      </c>
      <c r="I52" t="str">
        <f t="shared" si="12"/>
        <v>+/-</v>
      </c>
      <c r="J52" t="str">
        <f t="shared" si="13"/>
        <v>0.6</v>
      </c>
      <c r="K52" s="1">
        <f t="shared" si="14"/>
        <v>0.36474164133738601</v>
      </c>
      <c r="L52" s="1">
        <f t="shared" si="15"/>
        <v>1.1999999999999997</v>
      </c>
      <c r="M52" s="1">
        <f t="shared" si="16"/>
        <v>0.36977279819442066</v>
      </c>
      <c r="N52" s="1">
        <f t="shared" si="17"/>
        <v>3.2452360094077521</v>
      </c>
      <c r="O52" t="s">
        <v>32</v>
      </c>
    </row>
    <row r="53" spans="1:15" x14ac:dyDescent="0.35">
      <c r="A53" s="11">
        <v>43</v>
      </c>
      <c r="B53" s="10" t="s">
        <v>63</v>
      </c>
      <c r="C53" s="9">
        <v>2.1</v>
      </c>
      <c r="D53" s="8" t="s">
        <v>23</v>
      </c>
      <c r="E53" s="7" t="str">
        <f t="shared" si="9"/>
        <v>Significantly Different</v>
      </c>
      <c r="G53">
        <f t="shared" si="10"/>
        <v>2.1</v>
      </c>
      <c r="H53">
        <f t="shared" si="11"/>
        <v>6</v>
      </c>
      <c r="I53" t="str">
        <f t="shared" si="12"/>
        <v>+/-</v>
      </c>
      <c r="J53" t="str">
        <f t="shared" si="13"/>
        <v>0.2</v>
      </c>
      <c r="K53" s="1">
        <f t="shared" si="14"/>
        <v>0.12158054711246201</v>
      </c>
      <c r="L53" s="1">
        <f t="shared" si="15"/>
        <v>1.2999999999999998</v>
      </c>
      <c r="M53" s="1">
        <f t="shared" si="16"/>
        <v>0.1359311840425404</v>
      </c>
      <c r="N53" s="1">
        <f t="shared" si="17"/>
        <v>9.563662739766599</v>
      </c>
      <c r="O53" t="s">
        <v>30</v>
      </c>
    </row>
    <row r="54" spans="1:15" x14ac:dyDescent="0.35">
      <c r="A54" s="11">
        <v>43</v>
      </c>
      <c r="B54" s="10" t="s">
        <v>35</v>
      </c>
      <c r="C54" s="9">
        <v>2.1</v>
      </c>
      <c r="D54" s="8" t="s">
        <v>41</v>
      </c>
      <c r="E54" s="7" t="str">
        <f t="shared" si="9"/>
        <v>Significantly Different</v>
      </c>
      <c r="G54">
        <f t="shared" si="10"/>
        <v>2.1</v>
      </c>
      <c r="H54">
        <f t="shared" si="11"/>
        <v>6</v>
      </c>
      <c r="I54" t="str">
        <f t="shared" si="12"/>
        <v>+/-</v>
      </c>
      <c r="J54" t="str">
        <f t="shared" si="13"/>
        <v>0.3</v>
      </c>
      <c r="K54" s="1">
        <f t="shared" si="14"/>
        <v>0.18237082066869301</v>
      </c>
      <c r="L54" s="1">
        <f t="shared" si="15"/>
        <v>1.2999999999999998</v>
      </c>
      <c r="M54" s="1">
        <f t="shared" si="16"/>
        <v>0.19223572402239389</v>
      </c>
      <c r="N54" s="1">
        <f t="shared" si="17"/>
        <v>6.7625307762700784</v>
      </c>
      <c r="O54" t="s">
        <v>24</v>
      </c>
    </row>
    <row r="55" spans="1:15" x14ac:dyDescent="0.35">
      <c r="A55" s="11">
        <v>43</v>
      </c>
      <c r="B55" s="10" t="s">
        <v>27</v>
      </c>
      <c r="C55" s="9">
        <v>2.1</v>
      </c>
      <c r="D55" s="8" t="s">
        <v>23</v>
      </c>
      <c r="E55" s="7" t="str">
        <f t="shared" si="9"/>
        <v>Significantly Different</v>
      </c>
      <c r="G55">
        <f t="shared" si="10"/>
        <v>2.1</v>
      </c>
      <c r="H55">
        <f t="shared" si="11"/>
        <v>6</v>
      </c>
      <c r="I55" t="str">
        <f t="shared" si="12"/>
        <v>+/-</v>
      </c>
      <c r="J55" t="str">
        <f t="shared" si="13"/>
        <v>0.2</v>
      </c>
      <c r="K55" s="1">
        <f t="shared" si="14"/>
        <v>0.12158054711246201</v>
      </c>
      <c r="L55" s="1">
        <f t="shared" si="15"/>
        <v>1.2999999999999998</v>
      </c>
      <c r="M55" s="1">
        <f t="shared" si="16"/>
        <v>0.1359311840425404</v>
      </c>
      <c r="N55" s="1">
        <f t="shared" si="17"/>
        <v>9.563662739766599</v>
      </c>
      <c r="O55" t="s">
        <v>27</v>
      </c>
    </row>
    <row r="56" spans="1:15" x14ac:dyDescent="0.35">
      <c r="A56" s="11">
        <v>46</v>
      </c>
      <c r="B56" s="10" t="s">
        <v>39</v>
      </c>
      <c r="C56" s="9">
        <v>2</v>
      </c>
      <c r="D56" s="8" t="s">
        <v>23</v>
      </c>
      <c r="E56" s="7" t="str">
        <f t="shared" si="9"/>
        <v>Significantly Different</v>
      </c>
      <c r="G56">
        <f t="shared" si="10"/>
        <v>2</v>
      </c>
      <c r="H56">
        <f t="shared" si="11"/>
        <v>6</v>
      </c>
      <c r="I56" t="str">
        <f t="shared" si="12"/>
        <v>+/-</v>
      </c>
      <c r="J56" t="str">
        <f t="shared" si="13"/>
        <v>0.2</v>
      </c>
      <c r="K56" s="1">
        <f t="shared" si="14"/>
        <v>0.12158054711246201</v>
      </c>
      <c r="L56" s="1">
        <f t="shared" si="15"/>
        <v>1.4</v>
      </c>
      <c r="M56" s="1">
        <f t="shared" si="16"/>
        <v>0.1359311840425404</v>
      </c>
      <c r="N56" s="1">
        <f t="shared" si="17"/>
        <v>10.29932910436403</v>
      </c>
      <c r="O56" t="s">
        <v>25</v>
      </c>
    </row>
    <row r="57" spans="1:15" x14ac:dyDescent="0.35">
      <c r="A57" s="11">
        <v>46</v>
      </c>
      <c r="B57" s="10" t="s">
        <v>54</v>
      </c>
      <c r="C57" s="9">
        <v>2</v>
      </c>
      <c r="D57" s="8" t="s">
        <v>41</v>
      </c>
      <c r="E57" s="7" t="str">
        <f t="shared" si="9"/>
        <v>Significantly Different</v>
      </c>
      <c r="G57">
        <f t="shared" si="10"/>
        <v>2</v>
      </c>
      <c r="H57">
        <f t="shared" si="11"/>
        <v>6</v>
      </c>
      <c r="I57" t="str">
        <f t="shared" si="12"/>
        <v>+/-</v>
      </c>
      <c r="J57" t="str">
        <f t="shared" si="13"/>
        <v>0.3</v>
      </c>
      <c r="K57" s="1">
        <f t="shared" si="14"/>
        <v>0.18237082066869301</v>
      </c>
      <c r="L57" s="1">
        <f t="shared" si="15"/>
        <v>1.4</v>
      </c>
      <c r="M57" s="1">
        <f t="shared" si="16"/>
        <v>0.19223572402239389</v>
      </c>
      <c r="N57" s="1">
        <f t="shared" si="17"/>
        <v>7.282725451367777</v>
      </c>
      <c r="O57" t="s">
        <v>22</v>
      </c>
    </row>
    <row r="58" spans="1:15" x14ac:dyDescent="0.35">
      <c r="A58" s="11">
        <v>46</v>
      </c>
      <c r="B58" s="10" t="s">
        <v>46</v>
      </c>
      <c r="C58" s="9">
        <v>2</v>
      </c>
      <c r="D58" s="8" t="s">
        <v>12</v>
      </c>
      <c r="E58" s="7" t="str">
        <f t="shared" si="9"/>
        <v>Significantly Different</v>
      </c>
      <c r="G58">
        <f t="shared" si="10"/>
        <v>2</v>
      </c>
      <c r="H58">
        <f t="shared" si="11"/>
        <v>6</v>
      </c>
      <c r="I58" t="str">
        <f t="shared" si="12"/>
        <v>+/-</v>
      </c>
      <c r="J58" t="str">
        <f t="shared" si="13"/>
        <v>0.4</v>
      </c>
      <c r="K58" s="1">
        <f t="shared" si="14"/>
        <v>0.24316109422492402</v>
      </c>
      <c r="L58" s="1">
        <f t="shared" si="15"/>
        <v>1.4</v>
      </c>
      <c r="M58" s="1">
        <f t="shared" si="16"/>
        <v>0.25064471888253259</v>
      </c>
      <c r="N58" s="1">
        <f t="shared" si="17"/>
        <v>5.5855954445867475</v>
      </c>
      <c r="O58" t="s">
        <v>19</v>
      </c>
    </row>
    <row r="59" spans="1:15" x14ac:dyDescent="0.35">
      <c r="A59" s="11">
        <v>49</v>
      </c>
      <c r="B59" s="10" t="s">
        <v>51</v>
      </c>
      <c r="C59" s="9">
        <v>1.9</v>
      </c>
      <c r="D59" s="8" t="s">
        <v>23</v>
      </c>
      <c r="E59" s="7" t="str">
        <f t="shared" si="9"/>
        <v>Significantly Different</v>
      </c>
      <c r="G59">
        <f t="shared" si="10"/>
        <v>1.9</v>
      </c>
      <c r="H59">
        <f t="shared" si="11"/>
        <v>6</v>
      </c>
      <c r="I59" t="str">
        <f t="shared" si="12"/>
        <v>+/-</v>
      </c>
      <c r="J59" t="str">
        <f t="shared" si="13"/>
        <v>0.2</v>
      </c>
      <c r="K59" s="1">
        <f t="shared" si="14"/>
        <v>0.12158054711246201</v>
      </c>
      <c r="L59" s="1">
        <f t="shared" si="15"/>
        <v>1.5</v>
      </c>
      <c r="M59" s="1">
        <f t="shared" si="16"/>
        <v>0.1359311840425404</v>
      </c>
      <c r="N59" s="1">
        <f t="shared" si="17"/>
        <v>11.034995468961462</v>
      </c>
      <c r="O59" t="s">
        <v>16</v>
      </c>
    </row>
    <row r="60" spans="1:15" x14ac:dyDescent="0.35">
      <c r="A60" s="11">
        <v>50</v>
      </c>
      <c r="B60" s="10" t="s">
        <v>58</v>
      </c>
      <c r="C60" s="9">
        <v>1.8</v>
      </c>
      <c r="D60" s="8" t="s">
        <v>23</v>
      </c>
      <c r="E60" s="7" t="str">
        <f t="shared" si="9"/>
        <v>Significantly Different</v>
      </c>
      <c r="G60">
        <f t="shared" si="10"/>
        <v>1.8</v>
      </c>
      <c r="H60">
        <f t="shared" si="11"/>
        <v>6</v>
      </c>
      <c r="I60" t="str">
        <f t="shared" si="12"/>
        <v>+/-</v>
      </c>
      <c r="J60" t="str">
        <f t="shared" si="13"/>
        <v>0.2</v>
      </c>
      <c r="K60" s="1">
        <f t="shared" si="14"/>
        <v>0.12158054711246201</v>
      </c>
      <c r="L60" s="1">
        <f t="shared" si="15"/>
        <v>1.5999999999999999</v>
      </c>
      <c r="M60" s="1">
        <f t="shared" si="16"/>
        <v>0.1359311840425404</v>
      </c>
      <c r="N60" s="1">
        <f t="shared" si="17"/>
        <v>11.770661833558894</v>
      </c>
      <c r="O60" t="s">
        <v>14</v>
      </c>
    </row>
    <row r="61" spans="1:15" x14ac:dyDescent="0.35">
      <c r="A61" s="11">
        <v>50</v>
      </c>
      <c r="B61" s="10" t="s">
        <v>34</v>
      </c>
      <c r="C61" s="9">
        <v>1.8</v>
      </c>
      <c r="D61" s="8" t="s">
        <v>23</v>
      </c>
      <c r="E61" s="7" t="str">
        <f t="shared" si="9"/>
        <v>Significantly Different</v>
      </c>
      <c r="G61">
        <f t="shared" si="10"/>
        <v>1.8</v>
      </c>
      <c r="H61">
        <f t="shared" si="11"/>
        <v>6</v>
      </c>
      <c r="I61" t="str">
        <f t="shared" si="12"/>
        <v>+/-</v>
      </c>
      <c r="J61" t="str">
        <f t="shared" si="13"/>
        <v>0.2</v>
      </c>
      <c r="K61" s="1">
        <f t="shared" si="14"/>
        <v>0.12158054711246201</v>
      </c>
      <c r="L61" s="1">
        <f t="shared" si="15"/>
        <v>1.5999999999999999</v>
      </c>
      <c r="M61" s="1">
        <f t="shared" si="16"/>
        <v>0.1359311840425404</v>
      </c>
      <c r="N61" s="1">
        <f t="shared" si="17"/>
        <v>11.770661833558894</v>
      </c>
      <c r="O61" t="s">
        <v>11</v>
      </c>
    </row>
    <row r="62" spans="1:15" ht="15" thickBot="1" x14ac:dyDescent="0.4">
      <c r="A62" s="6"/>
      <c r="B62" s="5" t="s">
        <v>9</v>
      </c>
      <c r="C62" s="4">
        <v>3.9</v>
      </c>
      <c r="D62" s="3" t="s">
        <v>41</v>
      </c>
      <c r="E62" s="2" t="str">
        <f t="shared" si="9"/>
        <v>Significantly Different</v>
      </c>
      <c r="G62">
        <f t="shared" si="10"/>
        <v>3.9</v>
      </c>
      <c r="H62">
        <f t="shared" si="11"/>
        <v>6</v>
      </c>
      <c r="I62" t="str">
        <f t="shared" si="12"/>
        <v>+/-</v>
      </c>
      <c r="J62" t="str">
        <f t="shared" si="13"/>
        <v>0.3</v>
      </c>
      <c r="K62" s="1">
        <f t="shared" si="14"/>
        <v>0.18237082066869301</v>
      </c>
      <c r="L62" s="1">
        <f t="shared" si="15"/>
        <v>-0.5</v>
      </c>
      <c r="M62" s="1">
        <f t="shared" si="16"/>
        <v>0.19223572402239389</v>
      </c>
      <c r="N62" s="1">
        <f t="shared" si="17"/>
        <v>-2.6009733754884921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64" priority="1" operator="equal">
      <formula>"OTHER ERROR"</formula>
    </cfRule>
    <cfRule type="cellIs" dxfId="163" priority="2" operator="equal">
      <formula>"Statistical Test not applicable"</formula>
    </cfRule>
    <cfRule type="cellIs" dxfId="162" priority="3" operator="equal">
      <formula>"Geography Selected"</formula>
    </cfRule>
  </conditionalFormatting>
  <conditionalFormatting sqref="E10:J62">
    <cfRule type="cellIs" dxfId="161" priority="4" operator="equal">
      <formula>"Not Significantly Different"</formula>
    </cfRule>
  </conditionalFormatting>
  <conditionalFormatting sqref="F10:J62">
    <cfRule type="cellIs" dxfId="1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464F797-C37D-4776-BB41-3651B6D66624}">
      <formula1>$O$10:$O$62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9017B-4329-41BB-9D9F-0033E85A1E7F}">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101</v>
      </c>
    </row>
    <row r="2" spans="1:16" x14ac:dyDescent="0.35">
      <c r="A2" s="25" t="s">
        <v>92</v>
      </c>
      <c r="B2" t="s">
        <v>100</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5.8</v>
      </c>
      <c r="C6" t="s">
        <v>86</v>
      </c>
      <c r="H6" s="13" t="s">
        <v>85</v>
      </c>
      <c r="I6">
        <f>VLOOKUP($B$4,$B$9:$K$62,6,FALSE)</f>
        <v>5.8</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5.8</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13</v>
      </c>
      <c r="C11" s="9">
        <v>37.200000000000003</v>
      </c>
      <c r="D11" s="12" t="s">
        <v>99</v>
      </c>
      <c r="E11" s="7" t="str">
        <f t="shared" si="0"/>
        <v>Significantly Different</v>
      </c>
      <c r="G11">
        <f t="shared" si="1"/>
        <v>37.200000000000003</v>
      </c>
      <c r="H11">
        <f t="shared" si="2"/>
        <v>6</v>
      </c>
      <c r="I11" t="str">
        <f t="shared" si="3"/>
        <v>+/-</v>
      </c>
      <c r="J11" t="str">
        <f t="shared" si="4"/>
        <v>0.8</v>
      </c>
      <c r="K11" s="1">
        <f t="shared" si="5"/>
        <v>0.48632218844984804</v>
      </c>
      <c r="L11" s="1">
        <f t="shared" si="6"/>
        <v>-31.400000000000002</v>
      </c>
      <c r="M11" s="1">
        <f t="shared" si="7"/>
        <v>0.49010685399991183</v>
      </c>
      <c r="N11" s="1">
        <f t="shared" si="8"/>
        <v>-64.067661457363855</v>
      </c>
      <c r="O11" t="s">
        <v>51</v>
      </c>
    </row>
    <row r="12" spans="1:16" x14ac:dyDescent="0.35">
      <c r="A12" s="11">
        <v>2</v>
      </c>
      <c r="B12" s="10" t="s">
        <v>18</v>
      </c>
      <c r="C12" s="9">
        <v>15.2</v>
      </c>
      <c r="D12" s="8" t="s">
        <v>17</v>
      </c>
      <c r="E12" s="7" t="str">
        <f t="shared" si="0"/>
        <v>Significantly Different</v>
      </c>
      <c r="G12">
        <f t="shared" si="1"/>
        <v>15.2</v>
      </c>
      <c r="H12">
        <f t="shared" si="2"/>
        <v>6</v>
      </c>
      <c r="I12" t="str">
        <f t="shared" si="3"/>
        <v>+/-</v>
      </c>
      <c r="J12" t="str">
        <f t="shared" si="4"/>
        <v>0.1</v>
      </c>
      <c r="K12" s="1">
        <f t="shared" si="5"/>
        <v>6.0790273556231005E-2</v>
      </c>
      <c r="L12" s="1">
        <f t="shared" si="6"/>
        <v>-9.3999999999999986</v>
      </c>
      <c r="M12" s="1">
        <f t="shared" si="7"/>
        <v>8.5970429323592404E-2</v>
      </c>
      <c r="N12" s="1">
        <f t="shared" si="8"/>
        <v>-109.33992157487583</v>
      </c>
      <c r="O12" t="s">
        <v>44</v>
      </c>
    </row>
    <row r="13" spans="1:16" x14ac:dyDescent="0.35">
      <c r="A13" s="11">
        <v>3</v>
      </c>
      <c r="B13" s="10" t="s">
        <v>31</v>
      </c>
      <c r="C13" s="9">
        <v>10</v>
      </c>
      <c r="D13" s="8" t="s">
        <v>17</v>
      </c>
      <c r="E13" s="7" t="str">
        <f t="shared" si="0"/>
        <v>Significantly Different</v>
      </c>
      <c r="G13">
        <f t="shared" si="1"/>
        <v>10</v>
      </c>
      <c r="H13">
        <f t="shared" si="2"/>
        <v>6</v>
      </c>
      <c r="I13" t="str">
        <f t="shared" si="3"/>
        <v>+/-</v>
      </c>
      <c r="J13" t="str">
        <f t="shared" si="4"/>
        <v>0.1</v>
      </c>
      <c r="K13" s="1">
        <f t="shared" si="5"/>
        <v>6.0790273556231005E-2</v>
      </c>
      <c r="L13" s="1">
        <f t="shared" si="6"/>
        <v>-4.2</v>
      </c>
      <c r="M13" s="1">
        <f t="shared" si="7"/>
        <v>8.5970429323592404E-2</v>
      </c>
      <c r="N13" s="1">
        <f t="shared" si="8"/>
        <v>-48.854007512178569</v>
      </c>
      <c r="O13" t="s">
        <v>42</v>
      </c>
    </row>
    <row r="14" spans="1:16" x14ac:dyDescent="0.35">
      <c r="A14" s="11">
        <v>4</v>
      </c>
      <c r="B14" s="10" t="s">
        <v>19</v>
      </c>
      <c r="C14" s="9">
        <v>9.5</v>
      </c>
      <c r="D14" s="8" t="s">
        <v>17</v>
      </c>
      <c r="E14" s="7" t="str">
        <f t="shared" si="0"/>
        <v>Significantly Different</v>
      </c>
      <c r="G14">
        <f t="shared" si="1"/>
        <v>9.5</v>
      </c>
      <c r="H14">
        <f t="shared" si="2"/>
        <v>6</v>
      </c>
      <c r="I14" t="str">
        <f t="shared" si="3"/>
        <v>+/-</v>
      </c>
      <c r="J14" t="str">
        <f t="shared" si="4"/>
        <v>0.1</v>
      </c>
      <c r="K14" s="1">
        <f t="shared" si="5"/>
        <v>6.0790273556231005E-2</v>
      </c>
      <c r="L14" s="1">
        <f t="shared" si="6"/>
        <v>-3.7</v>
      </c>
      <c r="M14" s="1">
        <f t="shared" si="7"/>
        <v>8.5970429323592404E-2</v>
      </c>
      <c r="N14" s="1">
        <f t="shared" si="8"/>
        <v>-43.038054236919216</v>
      </c>
      <c r="O14" t="s">
        <v>58</v>
      </c>
    </row>
    <row r="15" spans="1:16" x14ac:dyDescent="0.35">
      <c r="A15" s="11">
        <v>5</v>
      </c>
      <c r="B15" s="10" t="s">
        <v>33</v>
      </c>
      <c r="C15" s="9">
        <v>8.6999999999999993</v>
      </c>
      <c r="D15" s="8" t="s">
        <v>17</v>
      </c>
      <c r="E15" s="7" t="str">
        <f t="shared" si="0"/>
        <v>Significantly Different</v>
      </c>
      <c r="G15">
        <f t="shared" si="1"/>
        <v>8.6999999999999993</v>
      </c>
      <c r="H15">
        <f t="shared" si="2"/>
        <v>6</v>
      </c>
      <c r="I15" t="str">
        <f t="shared" si="3"/>
        <v>+/-</v>
      </c>
      <c r="J15" t="str">
        <f t="shared" si="4"/>
        <v>0.1</v>
      </c>
      <c r="K15" s="1">
        <f t="shared" si="5"/>
        <v>6.0790273556231005E-2</v>
      </c>
      <c r="L15" s="1">
        <f t="shared" si="6"/>
        <v>-2.8999999999999995</v>
      </c>
      <c r="M15" s="1">
        <f t="shared" si="7"/>
        <v>8.5970429323592404E-2</v>
      </c>
      <c r="N15" s="1">
        <f t="shared" si="8"/>
        <v>-33.732528996504243</v>
      </c>
      <c r="O15" t="s">
        <v>18</v>
      </c>
    </row>
    <row r="16" spans="1:16" x14ac:dyDescent="0.35">
      <c r="A16" s="11">
        <v>6</v>
      </c>
      <c r="B16" s="10" t="s">
        <v>28</v>
      </c>
      <c r="C16" s="9">
        <v>8.6</v>
      </c>
      <c r="D16" s="8" t="s">
        <v>23</v>
      </c>
      <c r="E16" s="7" t="str">
        <f t="shared" si="0"/>
        <v>Significantly Different</v>
      </c>
      <c r="G16">
        <f t="shared" si="1"/>
        <v>8.6</v>
      </c>
      <c r="H16">
        <f t="shared" si="2"/>
        <v>6</v>
      </c>
      <c r="I16" t="str">
        <f t="shared" si="3"/>
        <v>+/-</v>
      </c>
      <c r="J16" t="str">
        <f t="shared" si="4"/>
        <v>0.2</v>
      </c>
      <c r="K16" s="1">
        <f t="shared" si="5"/>
        <v>0.12158054711246201</v>
      </c>
      <c r="L16" s="1">
        <f t="shared" si="6"/>
        <v>-2.8</v>
      </c>
      <c r="M16" s="1">
        <f t="shared" si="7"/>
        <v>0.1359311840425404</v>
      </c>
      <c r="N16" s="1">
        <f t="shared" si="8"/>
        <v>-20.598658208728061</v>
      </c>
      <c r="O16" t="s">
        <v>59</v>
      </c>
    </row>
    <row r="17" spans="1:15" x14ac:dyDescent="0.35">
      <c r="A17" s="11">
        <v>7</v>
      </c>
      <c r="B17" s="10" t="s">
        <v>56</v>
      </c>
      <c r="C17" s="9">
        <v>7.1</v>
      </c>
      <c r="D17" s="8" t="s">
        <v>17</v>
      </c>
      <c r="E17" s="7" t="str">
        <f t="shared" si="0"/>
        <v>Significantly Different</v>
      </c>
      <c r="G17">
        <f t="shared" si="1"/>
        <v>7.1</v>
      </c>
      <c r="H17">
        <f t="shared" si="2"/>
        <v>6</v>
      </c>
      <c r="I17" t="str">
        <f t="shared" si="3"/>
        <v>+/-</v>
      </c>
      <c r="J17" t="str">
        <f t="shared" si="4"/>
        <v>0.1</v>
      </c>
      <c r="K17" s="1">
        <f t="shared" si="5"/>
        <v>6.0790273556231005E-2</v>
      </c>
      <c r="L17" s="1">
        <f t="shared" si="6"/>
        <v>-1.2999999999999998</v>
      </c>
      <c r="M17" s="1">
        <f t="shared" si="7"/>
        <v>8.5970429323592404E-2</v>
      </c>
      <c r="N17" s="1">
        <f t="shared" si="8"/>
        <v>-15.121478515674317</v>
      </c>
      <c r="O17" t="s">
        <v>53</v>
      </c>
    </row>
    <row r="18" spans="1:15" x14ac:dyDescent="0.35">
      <c r="A18" s="11">
        <v>8</v>
      </c>
      <c r="B18" s="10" t="s">
        <v>22</v>
      </c>
      <c r="C18" s="9">
        <v>6.8</v>
      </c>
      <c r="D18" s="8" t="s">
        <v>17</v>
      </c>
      <c r="E18" s="7" t="str">
        <f t="shared" si="0"/>
        <v>Significantly Different</v>
      </c>
      <c r="G18">
        <f t="shared" si="1"/>
        <v>6.8</v>
      </c>
      <c r="H18">
        <f t="shared" si="2"/>
        <v>6</v>
      </c>
      <c r="I18" t="str">
        <f t="shared" si="3"/>
        <v>+/-</v>
      </c>
      <c r="J18" t="str">
        <f t="shared" si="4"/>
        <v>0.1</v>
      </c>
      <c r="K18" s="1">
        <f t="shared" si="5"/>
        <v>6.0790273556231005E-2</v>
      </c>
      <c r="L18" s="1">
        <f t="shared" si="6"/>
        <v>-1</v>
      </c>
      <c r="M18" s="1">
        <f t="shared" si="7"/>
        <v>8.5970429323592404E-2</v>
      </c>
      <c r="N18" s="1">
        <f t="shared" si="8"/>
        <v>-11.631906550518707</v>
      </c>
      <c r="O18" t="s">
        <v>48</v>
      </c>
    </row>
    <row r="19" spans="1:15" x14ac:dyDescent="0.35">
      <c r="A19" s="11">
        <v>9</v>
      </c>
      <c r="B19" s="10" t="s">
        <v>26</v>
      </c>
      <c r="C19" s="9">
        <v>6.6</v>
      </c>
      <c r="D19" s="8" t="s">
        <v>17</v>
      </c>
      <c r="E19" s="7" t="str">
        <f t="shared" si="0"/>
        <v>Significantly Different</v>
      </c>
      <c r="G19">
        <f t="shared" si="1"/>
        <v>6.6</v>
      </c>
      <c r="H19">
        <f t="shared" si="2"/>
        <v>6</v>
      </c>
      <c r="I19" t="str">
        <f t="shared" si="3"/>
        <v>+/-</v>
      </c>
      <c r="J19" t="str">
        <f t="shared" si="4"/>
        <v>0.1</v>
      </c>
      <c r="K19" s="1">
        <f t="shared" si="5"/>
        <v>6.0790273556231005E-2</v>
      </c>
      <c r="L19" s="1">
        <f t="shared" si="6"/>
        <v>-0.79999999999999982</v>
      </c>
      <c r="M19" s="1">
        <f t="shared" si="7"/>
        <v>8.5970429323592404E-2</v>
      </c>
      <c r="N19" s="1">
        <f t="shared" si="8"/>
        <v>-9.3055252404149638</v>
      </c>
      <c r="O19" t="s">
        <v>15</v>
      </c>
    </row>
    <row r="20" spans="1:15" x14ac:dyDescent="0.35">
      <c r="A20" s="11">
        <v>10</v>
      </c>
      <c r="B20" s="10" t="s">
        <v>44</v>
      </c>
      <c r="C20" s="9">
        <v>6.5</v>
      </c>
      <c r="D20" s="12" t="s">
        <v>41</v>
      </c>
      <c r="E20" s="7" t="str">
        <f t="shared" si="0"/>
        <v>Significantly Different</v>
      </c>
      <c r="G20">
        <f t="shared" si="1"/>
        <v>6.5</v>
      </c>
      <c r="H20">
        <f t="shared" si="2"/>
        <v>6</v>
      </c>
      <c r="I20" t="str">
        <f t="shared" si="3"/>
        <v>+/-</v>
      </c>
      <c r="J20" t="str">
        <f t="shared" si="4"/>
        <v>0.3</v>
      </c>
      <c r="K20" s="1">
        <f t="shared" si="5"/>
        <v>0.18237082066869301</v>
      </c>
      <c r="L20" s="1">
        <f t="shared" si="6"/>
        <v>-0.70000000000000018</v>
      </c>
      <c r="M20" s="1">
        <f t="shared" si="7"/>
        <v>0.19223572402239389</v>
      </c>
      <c r="N20" s="1">
        <f t="shared" si="8"/>
        <v>-3.6413627256838894</v>
      </c>
      <c r="O20" t="s">
        <v>37</v>
      </c>
    </row>
    <row r="21" spans="1:15" x14ac:dyDescent="0.35">
      <c r="A21" s="11">
        <v>11</v>
      </c>
      <c r="B21" s="10" t="s">
        <v>50</v>
      </c>
      <c r="C21" s="9">
        <v>5.7</v>
      </c>
      <c r="D21" s="8" t="s">
        <v>17</v>
      </c>
      <c r="E21" s="7" t="str">
        <f t="shared" si="0"/>
        <v>Not Significantly Different</v>
      </c>
      <c r="G21">
        <f t="shared" si="1"/>
        <v>5.7</v>
      </c>
      <c r="H21">
        <f t="shared" si="2"/>
        <v>6</v>
      </c>
      <c r="I21" t="str">
        <f t="shared" si="3"/>
        <v>+/-</v>
      </c>
      <c r="J21" t="str">
        <f t="shared" si="4"/>
        <v>0.1</v>
      </c>
      <c r="K21" s="1">
        <f t="shared" si="5"/>
        <v>6.0790273556231005E-2</v>
      </c>
      <c r="L21" s="1">
        <f t="shared" si="6"/>
        <v>9.9999999999999645E-2</v>
      </c>
      <c r="M21" s="1">
        <f t="shared" si="7"/>
        <v>8.5970429323592404E-2</v>
      </c>
      <c r="N21" s="1">
        <f t="shared" si="8"/>
        <v>1.1631906550518665</v>
      </c>
      <c r="O21" t="s">
        <v>29</v>
      </c>
    </row>
    <row r="22" spans="1:15" x14ac:dyDescent="0.35">
      <c r="A22" s="11">
        <v>12</v>
      </c>
      <c r="B22" s="10" t="s">
        <v>24</v>
      </c>
      <c r="C22" s="9">
        <v>5.3</v>
      </c>
      <c r="D22" s="8" t="s">
        <v>17</v>
      </c>
      <c r="E22" s="7" t="str">
        <f t="shared" si="0"/>
        <v>Significantly Different</v>
      </c>
      <c r="G22">
        <f t="shared" si="1"/>
        <v>5.3</v>
      </c>
      <c r="H22">
        <f t="shared" si="2"/>
        <v>6</v>
      </c>
      <c r="I22" t="str">
        <f t="shared" si="3"/>
        <v>+/-</v>
      </c>
      <c r="J22" t="str">
        <f t="shared" si="4"/>
        <v>0.1</v>
      </c>
      <c r="K22" s="1">
        <f t="shared" si="5"/>
        <v>6.0790273556231005E-2</v>
      </c>
      <c r="L22" s="1">
        <f t="shared" si="6"/>
        <v>0.5</v>
      </c>
      <c r="M22" s="1">
        <f t="shared" si="7"/>
        <v>8.5970429323592404E-2</v>
      </c>
      <c r="N22" s="1">
        <f t="shared" si="8"/>
        <v>5.8159532752593535</v>
      </c>
      <c r="O22" t="s">
        <v>13</v>
      </c>
    </row>
    <row r="23" spans="1:15" x14ac:dyDescent="0.35">
      <c r="A23" s="11">
        <v>13</v>
      </c>
      <c r="B23" s="10" t="s">
        <v>60</v>
      </c>
      <c r="C23" s="9">
        <v>5.0999999999999996</v>
      </c>
      <c r="D23" s="8" t="s">
        <v>17</v>
      </c>
      <c r="E23" s="7" t="str">
        <f t="shared" si="0"/>
        <v>Significantly Different</v>
      </c>
      <c r="G23">
        <f t="shared" si="1"/>
        <v>5.0999999999999996</v>
      </c>
      <c r="H23">
        <f t="shared" si="2"/>
        <v>6</v>
      </c>
      <c r="I23" t="str">
        <f t="shared" si="3"/>
        <v>+/-</v>
      </c>
      <c r="J23" t="str">
        <f t="shared" si="4"/>
        <v>0.1</v>
      </c>
      <c r="K23" s="1">
        <f t="shared" si="5"/>
        <v>6.0790273556231005E-2</v>
      </c>
      <c r="L23" s="1">
        <f t="shared" si="6"/>
        <v>0.70000000000000018</v>
      </c>
      <c r="M23" s="1">
        <f t="shared" si="7"/>
        <v>8.5970429323592404E-2</v>
      </c>
      <c r="N23" s="1">
        <f t="shared" si="8"/>
        <v>8.1423345853630966</v>
      </c>
      <c r="O23" t="s">
        <v>67</v>
      </c>
    </row>
    <row r="24" spans="1:15" x14ac:dyDescent="0.35">
      <c r="A24" s="11">
        <v>14</v>
      </c>
      <c r="B24" s="10" t="s">
        <v>53</v>
      </c>
      <c r="C24" s="9">
        <v>4.8</v>
      </c>
      <c r="D24" s="8" t="s">
        <v>17</v>
      </c>
      <c r="E24" s="7" t="str">
        <f t="shared" si="0"/>
        <v>Significantly Different</v>
      </c>
      <c r="G24">
        <f t="shared" si="1"/>
        <v>4.8</v>
      </c>
      <c r="H24">
        <f t="shared" si="2"/>
        <v>6</v>
      </c>
      <c r="I24" t="str">
        <f t="shared" si="3"/>
        <v>+/-</v>
      </c>
      <c r="J24" t="str">
        <f t="shared" si="4"/>
        <v>0.1</v>
      </c>
      <c r="K24" s="1">
        <f t="shared" si="5"/>
        <v>6.0790273556231005E-2</v>
      </c>
      <c r="L24" s="1">
        <f t="shared" si="6"/>
        <v>1</v>
      </c>
      <c r="M24" s="1">
        <f t="shared" si="7"/>
        <v>8.5970429323592404E-2</v>
      </c>
      <c r="N24" s="1">
        <f t="shared" si="8"/>
        <v>11.631906550518707</v>
      </c>
      <c r="O24" t="s">
        <v>50</v>
      </c>
    </row>
    <row r="25" spans="1:15" x14ac:dyDescent="0.35">
      <c r="A25" s="11">
        <v>15</v>
      </c>
      <c r="B25" s="10" t="s">
        <v>40</v>
      </c>
      <c r="C25" s="9">
        <v>4.5</v>
      </c>
      <c r="D25" s="8" t="s">
        <v>17</v>
      </c>
      <c r="E25" s="7" t="str">
        <f t="shared" si="0"/>
        <v>Significantly Different</v>
      </c>
      <c r="G25">
        <f t="shared" si="1"/>
        <v>4.5</v>
      </c>
      <c r="H25">
        <f t="shared" si="2"/>
        <v>6</v>
      </c>
      <c r="I25" t="str">
        <f t="shared" si="3"/>
        <v>+/-</v>
      </c>
      <c r="J25" t="str">
        <f t="shared" si="4"/>
        <v>0.1</v>
      </c>
      <c r="K25" s="1">
        <f t="shared" si="5"/>
        <v>6.0790273556231005E-2</v>
      </c>
      <c r="L25" s="1">
        <f t="shared" si="6"/>
        <v>1.2999999999999998</v>
      </c>
      <c r="M25" s="1">
        <f t="shared" si="7"/>
        <v>8.5970429323592404E-2</v>
      </c>
      <c r="N25" s="1">
        <f t="shared" si="8"/>
        <v>15.121478515674317</v>
      </c>
      <c r="O25" t="s">
        <v>66</v>
      </c>
    </row>
    <row r="26" spans="1:15" x14ac:dyDescent="0.35">
      <c r="A26" s="11">
        <v>16</v>
      </c>
      <c r="B26" s="10" t="s">
        <v>29</v>
      </c>
      <c r="C26" s="9">
        <v>4.3</v>
      </c>
      <c r="D26" s="8" t="s">
        <v>17</v>
      </c>
      <c r="E26" s="7" t="str">
        <f t="shared" si="0"/>
        <v>Significantly Different</v>
      </c>
      <c r="G26">
        <f t="shared" si="1"/>
        <v>4.3</v>
      </c>
      <c r="H26">
        <f t="shared" si="2"/>
        <v>6</v>
      </c>
      <c r="I26" t="str">
        <f t="shared" si="3"/>
        <v>+/-</v>
      </c>
      <c r="J26" t="str">
        <f t="shared" si="4"/>
        <v>0.1</v>
      </c>
      <c r="K26" s="1">
        <f t="shared" si="5"/>
        <v>6.0790273556231005E-2</v>
      </c>
      <c r="L26" s="1">
        <f t="shared" si="6"/>
        <v>1.5</v>
      </c>
      <c r="M26" s="1">
        <f t="shared" si="7"/>
        <v>8.5970429323592404E-2</v>
      </c>
      <c r="N26" s="1">
        <f t="shared" si="8"/>
        <v>17.44785982577806</v>
      </c>
      <c r="O26" t="s">
        <v>65</v>
      </c>
    </row>
    <row r="27" spans="1:15" x14ac:dyDescent="0.35">
      <c r="A27" s="11">
        <v>17</v>
      </c>
      <c r="B27" s="10" t="s">
        <v>48</v>
      </c>
      <c r="C27" s="9">
        <v>4.0999999999999996</v>
      </c>
      <c r="D27" s="8" t="s">
        <v>23</v>
      </c>
      <c r="E27" s="7" t="str">
        <f t="shared" si="0"/>
        <v>Significantly Different</v>
      </c>
      <c r="G27">
        <f t="shared" si="1"/>
        <v>4.0999999999999996</v>
      </c>
      <c r="H27">
        <f t="shared" si="2"/>
        <v>6</v>
      </c>
      <c r="I27" t="str">
        <f t="shared" si="3"/>
        <v>+/-</v>
      </c>
      <c r="J27" t="str">
        <f t="shared" si="4"/>
        <v>0.2</v>
      </c>
      <c r="K27" s="1">
        <f t="shared" si="5"/>
        <v>0.12158054711246201</v>
      </c>
      <c r="L27" s="1">
        <f t="shared" si="6"/>
        <v>1.7000000000000002</v>
      </c>
      <c r="M27" s="1">
        <f t="shared" si="7"/>
        <v>0.1359311840425404</v>
      </c>
      <c r="N27" s="1">
        <f t="shared" si="8"/>
        <v>12.506328198156325</v>
      </c>
      <c r="O27" t="s">
        <v>63</v>
      </c>
    </row>
    <row r="28" spans="1:15" x14ac:dyDescent="0.35">
      <c r="A28" s="11">
        <v>17</v>
      </c>
      <c r="B28" s="10" t="s">
        <v>15</v>
      </c>
      <c r="C28" s="9">
        <v>4.0999999999999996</v>
      </c>
      <c r="D28" s="8" t="s">
        <v>23</v>
      </c>
      <c r="E28" s="7" t="str">
        <f t="shared" si="0"/>
        <v>Significantly Different</v>
      </c>
      <c r="G28">
        <f t="shared" si="1"/>
        <v>4.0999999999999996</v>
      </c>
      <c r="H28">
        <f t="shared" si="2"/>
        <v>6</v>
      </c>
      <c r="I28" t="str">
        <f t="shared" si="3"/>
        <v>+/-</v>
      </c>
      <c r="J28" t="str">
        <f t="shared" si="4"/>
        <v>0.2</v>
      </c>
      <c r="K28" s="1">
        <f t="shared" si="5"/>
        <v>0.12158054711246201</v>
      </c>
      <c r="L28" s="1">
        <f t="shared" si="6"/>
        <v>1.7000000000000002</v>
      </c>
      <c r="M28" s="1">
        <f t="shared" si="7"/>
        <v>0.1359311840425404</v>
      </c>
      <c r="N28" s="1">
        <f t="shared" si="8"/>
        <v>12.506328198156325</v>
      </c>
      <c r="O28" t="s">
        <v>64</v>
      </c>
    </row>
    <row r="29" spans="1:15" x14ac:dyDescent="0.35">
      <c r="A29" s="11">
        <v>19</v>
      </c>
      <c r="B29" s="10" t="s">
        <v>38</v>
      </c>
      <c r="C29" s="9">
        <v>3.6</v>
      </c>
      <c r="D29" s="8" t="s">
        <v>17</v>
      </c>
      <c r="E29" s="7" t="str">
        <f t="shared" si="0"/>
        <v>Significantly Different</v>
      </c>
      <c r="G29">
        <f t="shared" si="1"/>
        <v>3.6</v>
      </c>
      <c r="H29">
        <f t="shared" si="2"/>
        <v>6</v>
      </c>
      <c r="I29" t="str">
        <f t="shared" si="3"/>
        <v>+/-</v>
      </c>
      <c r="J29" t="str">
        <f t="shared" si="4"/>
        <v>0.1</v>
      </c>
      <c r="K29" s="1">
        <f t="shared" si="5"/>
        <v>6.0790273556231005E-2</v>
      </c>
      <c r="L29" s="1">
        <f t="shared" si="6"/>
        <v>2.1999999999999997</v>
      </c>
      <c r="M29" s="1">
        <f t="shared" si="7"/>
        <v>8.5970429323592404E-2</v>
      </c>
      <c r="N29" s="1">
        <f t="shared" si="8"/>
        <v>25.590194411141152</v>
      </c>
      <c r="O29" t="s">
        <v>39</v>
      </c>
    </row>
    <row r="30" spans="1:15" x14ac:dyDescent="0.35">
      <c r="A30" s="11">
        <v>20</v>
      </c>
      <c r="B30" s="10" t="s">
        <v>42</v>
      </c>
      <c r="C30" s="9">
        <v>3.4</v>
      </c>
      <c r="D30" s="8" t="s">
        <v>17</v>
      </c>
      <c r="E30" s="7" t="str">
        <f t="shared" si="0"/>
        <v>Significantly Different</v>
      </c>
      <c r="G30">
        <f t="shared" si="1"/>
        <v>3.4</v>
      </c>
      <c r="H30">
        <f t="shared" si="2"/>
        <v>6</v>
      </c>
      <c r="I30" t="str">
        <f t="shared" si="3"/>
        <v>+/-</v>
      </c>
      <c r="J30" t="str">
        <f t="shared" si="4"/>
        <v>0.1</v>
      </c>
      <c r="K30" s="1">
        <f t="shared" si="5"/>
        <v>6.0790273556231005E-2</v>
      </c>
      <c r="L30" s="1">
        <f t="shared" si="6"/>
        <v>2.4</v>
      </c>
      <c r="M30" s="1">
        <f t="shared" si="7"/>
        <v>8.5970429323592404E-2</v>
      </c>
      <c r="N30" s="1">
        <f t="shared" si="8"/>
        <v>27.916575721244897</v>
      </c>
      <c r="O30" t="s">
        <v>62</v>
      </c>
    </row>
    <row r="31" spans="1:15" x14ac:dyDescent="0.35">
      <c r="A31" s="11">
        <v>21</v>
      </c>
      <c r="B31" s="10" t="s">
        <v>59</v>
      </c>
      <c r="C31" s="9">
        <v>3.2</v>
      </c>
      <c r="D31" s="8" t="s">
        <v>17</v>
      </c>
      <c r="E31" s="7" t="str">
        <f t="shared" si="0"/>
        <v>Significantly Different</v>
      </c>
      <c r="G31">
        <f t="shared" si="1"/>
        <v>3.2</v>
      </c>
      <c r="H31">
        <f t="shared" si="2"/>
        <v>6</v>
      </c>
      <c r="I31" t="str">
        <f t="shared" si="3"/>
        <v>+/-</v>
      </c>
      <c r="J31" t="str">
        <f t="shared" si="4"/>
        <v>0.1</v>
      </c>
      <c r="K31" s="1">
        <f t="shared" si="5"/>
        <v>6.0790273556231005E-2</v>
      </c>
      <c r="L31" s="1">
        <f t="shared" si="6"/>
        <v>2.5999999999999996</v>
      </c>
      <c r="M31" s="1">
        <f t="shared" si="7"/>
        <v>8.5970429323592404E-2</v>
      </c>
      <c r="N31" s="1">
        <f t="shared" si="8"/>
        <v>30.242957031348634</v>
      </c>
      <c r="O31" t="s">
        <v>26</v>
      </c>
    </row>
    <row r="32" spans="1:15" x14ac:dyDescent="0.35">
      <c r="A32" s="11">
        <v>21</v>
      </c>
      <c r="B32" s="10" t="s">
        <v>61</v>
      </c>
      <c r="C32" s="9">
        <v>3.2</v>
      </c>
      <c r="D32" s="8" t="s">
        <v>17</v>
      </c>
      <c r="E32" s="7" t="str">
        <f t="shared" si="0"/>
        <v>Significantly Different</v>
      </c>
      <c r="G32">
        <f t="shared" si="1"/>
        <v>3.2</v>
      </c>
      <c r="H32">
        <f t="shared" si="2"/>
        <v>6</v>
      </c>
      <c r="I32" t="str">
        <f t="shared" si="3"/>
        <v>+/-</v>
      </c>
      <c r="J32" t="str">
        <f t="shared" si="4"/>
        <v>0.1</v>
      </c>
      <c r="K32" s="1">
        <f t="shared" si="5"/>
        <v>6.0790273556231005E-2</v>
      </c>
      <c r="L32" s="1">
        <f t="shared" si="6"/>
        <v>2.5999999999999996</v>
      </c>
      <c r="M32" s="1">
        <f t="shared" si="7"/>
        <v>8.5970429323592404E-2</v>
      </c>
      <c r="N32" s="1">
        <f t="shared" si="8"/>
        <v>30.242957031348634</v>
      </c>
      <c r="O32" t="s">
        <v>56</v>
      </c>
    </row>
    <row r="33" spans="1:15" x14ac:dyDescent="0.35">
      <c r="A33" s="11">
        <v>23</v>
      </c>
      <c r="B33" s="10" t="s">
        <v>49</v>
      </c>
      <c r="C33" s="9">
        <v>3.1</v>
      </c>
      <c r="D33" s="8" t="s">
        <v>17</v>
      </c>
      <c r="E33" s="7" t="str">
        <f t="shared" si="0"/>
        <v>Significantly Different</v>
      </c>
      <c r="G33">
        <f t="shared" si="1"/>
        <v>3.1</v>
      </c>
      <c r="H33">
        <f t="shared" si="2"/>
        <v>6</v>
      </c>
      <c r="I33" t="str">
        <f t="shared" si="3"/>
        <v>+/-</v>
      </c>
      <c r="J33" t="str">
        <f t="shared" si="4"/>
        <v>0.1</v>
      </c>
      <c r="K33" s="1">
        <f t="shared" si="5"/>
        <v>6.0790273556231005E-2</v>
      </c>
      <c r="L33" s="1">
        <f t="shared" si="6"/>
        <v>2.6999999999999997</v>
      </c>
      <c r="M33" s="1">
        <f t="shared" si="7"/>
        <v>8.5970429323592404E-2</v>
      </c>
      <c r="N33" s="1">
        <f t="shared" si="8"/>
        <v>31.406147686400505</v>
      </c>
      <c r="O33" t="s">
        <v>61</v>
      </c>
    </row>
    <row r="34" spans="1:15" x14ac:dyDescent="0.35">
      <c r="A34" s="11">
        <v>23</v>
      </c>
      <c r="B34" s="10" t="s">
        <v>36</v>
      </c>
      <c r="C34" s="9">
        <v>3.1</v>
      </c>
      <c r="D34" s="8" t="s">
        <v>23</v>
      </c>
      <c r="E34" s="7" t="str">
        <f t="shared" si="0"/>
        <v>Significantly Different</v>
      </c>
      <c r="G34">
        <f t="shared" si="1"/>
        <v>3.1</v>
      </c>
      <c r="H34">
        <f t="shared" si="2"/>
        <v>6</v>
      </c>
      <c r="I34" t="str">
        <f t="shared" si="3"/>
        <v>+/-</v>
      </c>
      <c r="J34" t="str">
        <f t="shared" si="4"/>
        <v>0.2</v>
      </c>
      <c r="K34" s="1">
        <f t="shared" si="5"/>
        <v>0.12158054711246201</v>
      </c>
      <c r="L34" s="1">
        <f t="shared" si="6"/>
        <v>2.6999999999999997</v>
      </c>
      <c r="M34" s="1">
        <f t="shared" si="7"/>
        <v>0.1359311840425404</v>
      </c>
      <c r="N34" s="1">
        <f t="shared" si="8"/>
        <v>19.862991844130629</v>
      </c>
      <c r="O34" t="s">
        <v>60</v>
      </c>
    </row>
    <row r="35" spans="1:15" x14ac:dyDescent="0.35">
      <c r="A35" s="11">
        <v>25</v>
      </c>
      <c r="B35" s="10" t="s">
        <v>14</v>
      </c>
      <c r="C35" s="9">
        <v>3</v>
      </c>
      <c r="D35" s="8" t="s">
        <v>17</v>
      </c>
      <c r="E35" s="7" t="str">
        <f t="shared" si="0"/>
        <v>Significantly Different</v>
      </c>
      <c r="G35">
        <f t="shared" si="1"/>
        <v>3</v>
      </c>
      <c r="H35">
        <f t="shared" si="2"/>
        <v>6</v>
      </c>
      <c r="I35" t="str">
        <f t="shared" si="3"/>
        <v>+/-</v>
      </c>
      <c r="J35" t="str">
        <f t="shared" si="4"/>
        <v>0.1</v>
      </c>
      <c r="K35" s="1">
        <f t="shared" si="5"/>
        <v>6.0790273556231005E-2</v>
      </c>
      <c r="L35" s="1">
        <f t="shared" si="6"/>
        <v>2.8</v>
      </c>
      <c r="M35" s="1">
        <f t="shared" si="7"/>
        <v>8.5970429323592404E-2</v>
      </c>
      <c r="N35" s="1">
        <f t="shared" si="8"/>
        <v>32.569338341452379</v>
      </c>
      <c r="O35" t="s">
        <v>35</v>
      </c>
    </row>
    <row r="36" spans="1:15" x14ac:dyDescent="0.35">
      <c r="A36" s="11">
        <v>26</v>
      </c>
      <c r="B36" s="10" t="s">
        <v>63</v>
      </c>
      <c r="C36" s="9">
        <v>2.9</v>
      </c>
      <c r="D36" s="8" t="s">
        <v>17</v>
      </c>
      <c r="E36" s="7" t="str">
        <f t="shared" si="0"/>
        <v>Significantly Different</v>
      </c>
      <c r="G36">
        <f t="shared" si="1"/>
        <v>2.9</v>
      </c>
      <c r="H36">
        <f t="shared" si="2"/>
        <v>6</v>
      </c>
      <c r="I36" t="str">
        <f t="shared" si="3"/>
        <v>+/-</v>
      </c>
      <c r="J36" t="str">
        <f t="shared" si="4"/>
        <v>0.1</v>
      </c>
      <c r="K36" s="1">
        <f t="shared" si="5"/>
        <v>6.0790273556231005E-2</v>
      </c>
      <c r="L36" s="1">
        <f t="shared" si="6"/>
        <v>2.9</v>
      </c>
      <c r="M36" s="1">
        <f t="shared" si="7"/>
        <v>8.5970429323592404E-2</v>
      </c>
      <c r="N36" s="1">
        <f t="shared" si="8"/>
        <v>33.73252899650425</v>
      </c>
      <c r="O36" t="s">
        <v>57</v>
      </c>
    </row>
    <row r="37" spans="1:15" x14ac:dyDescent="0.35">
      <c r="A37" s="11">
        <v>27</v>
      </c>
      <c r="B37" s="10" t="s">
        <v>37</v>
      </c>
      <c r="C37" s="9">
        <v>2.8</v>
      </c>
      <c r="D37" s="8" t="s">
        <v>17</v>
      </c>
      <c r="E37" s="7" t="str">
        <f t="shared" si="0"/>
        <v>Significantly Different</v>
      </c>
      <c r="G37">
        <f t="shared" si="1"/>
        <v>2.8</v>
      </c>
      <c r="H37">
        <f t="shared" si="2"/>
        <v>6</v>
      </c>
      <c r="I37" t="str">
        <f t="shared" si="3"/>
        <v>+/-</v>
      </c>
      <c r="J37" t="str">
        <f t="shared" si="4"/>
        <v>0.1</v>
      </c>
      <c r="K37" s="1">
        <f t="shared" si="5"/>
        <v>6.0790273556231005E-2</v>
      </c>
      <c r="L37" s="1">
        <f t="shared" si="6"/>
        <v>3</v>
      </c>
      <c r="M37" s="1">
        <f t="shared" si="7"/>
        <v>8.5970429323592404E-2</v>
      </c>
      <c r="N37" s="1">
        <f t="shared" si="8"/>
        <v>34.895719651556121</v>
      </c>
      <c r="O37" t="s">
        <v>55</v>
      </c>
    </row>
    <row r="38" spans="1:15" x14ac:dyDescent="0.35">
      <c r="A38" s="11">
        <v>28</v>
      </c>
      <c r="B38" s="10" t="s">
        <v>52</v>
      </c>
      <c r="C38" s="9">
        <v>2.6</v>
      </c>
      <c r="D38" s="8" t="s">
        <v>23</v>
      </c>
      <c r="E38" s="7" t="str">
        <f t="shared" si="0"/>
        <v>Significantly Different</v>
      </c>
      <c r="G38">
        <f t="shared" si="1"/>
        <v>2.6</v>
      </c>
      <c r="H38">
        <f t="shared" si="2"/>
        <v>6</v>
      </c>
      <c r="I38" t="str">
        <f t="shared" si="3"/>
        <v>+/-</v>
      </c>
      <c r="J38" t="str">
        <f t="shared" si="4"/>
        <v>0.2</v>
      </c>
      <c r="K38" s="1">
        <f t="shared" si="5"/>
        <v>0.12158054711246201</v>
      </c>
      <c r="L38" s="1">
        <f t="shared" si="6"/>
        <v>3.1999999999999997</v>
      </c>
      <c r="M38" s="1">
        <f t="shared" si="7"/>
        <v>0.1359311840425404</v>
      </c>
      <c r="N38" s="1">
        <f t="shared" si="8"/>
        <v>23.541323667117787</v>
      </c>
      <c r="O38" t="s">
        <v>54</v>
      </c>
    </row>
    <row r="39" spans="1:15" x14ac:dyDescent="0.35">
      <c r="A39" s="11">
        <v>29</v>
      </c>
      <c r="B39" s="10" t="s">
        <v>27</v>
      </c>
      <c r="C39" s="9">
        <v>2.5</v>
      </c>
      <c r="D39" s="8" t="s">
        <v>17</v>
      </c>
      <c r="E39" s="7" t="str">
        <f t="shared" si="0"/>
        <v>Significantly Different</v>
      </c>
      <c r="G39">
        <f t="shared" si="1"/>
        <v>2.5</v>
      </c>
      <c r="H39">
        <f t="shared" si="2"/>
        <v>6</v>
      </c>
      <c r="I39" t="str">
        <f t="shared" si="3"/>
        <v>+/-</v>
      </c>
      <c r="J39" t="str">
        <f t="shared" si="4"/>
        <v>0.1</v>
      </c>
      <c r="K39" s="1">
        <f t="shared" si="5"/>
        <v>6.0790273556231005E-2</v>
      </c>
      <c r="L39" s="1">
        <f t="shared" si="6"/>
        <v>3.3</v>
      </c>
      <c r="M39" s="1">
        <f t="shared" si="7"/>
        <v>8.5970429323592404E-2</v>
      </c>
      <c r="N39" s="1">
        <f t="shared" si="8"/>
        <v>38.385291616711733</v>
      </c>
      <c r="O39" t="s">
        <v>28</v>
      </c>
    </row>
    <row r="40" spans="1:15" x14ac:dyDescent="0.35">
      <c r="A40" s="11">
        <v>30</v>
      </c>
      <c r="B40" s="10" t="s">
        <v>66</v>
      </c>
      <c r="C40" s="9">
        <v>2.4</v>
      </c>
      <c r="D40" s="8" t="s">
        <v>17</v>
      </c>
      <c r="E40" s="7" t="str">
        <f t="shared" si="0"/>
        <v>Significantly Different</v>
      </c>
      <c r="G40">
        <f t="shared" si="1"/>
        <v>2.4</v>
      </c>
      <c r="H40">
        <f t="shared" si="2"/>
        <v>6</v>
      </c>
      <c r="I40" t="str">
        <f t="shared" si="3"/>
        <v>+/-</v>
      </c>
      <c r="J40" t="str">
        <f t="shared" si="4"/>
        <v>0.1</v>
      </c>
      <c r="K40" s="1">
        <f t="shared" si="5"/>
        <v>6.0790273556231005E-2</v>
      </c>
      <c r="L40" s="1">
        <f t="shared" si="6"/>
        <v>3.4</v>
      </c>
      <c r="M40" s="1">
        <f t="shared" si="7"/>
        <v>8.5970429323592404E-2</v>
      </c>
      <c r="N40" s="1">
        <f t="shared" si="8"/>
        <v>39.548482271763604</v>
      </c>
      <c r="O40" t="s">
        <v>52</v>
      </c>
    </row>
    <row r="41" spans="1:15" x14ac:dyDescent="0.35">
      <c r="A41" s="11">
        <v>30</v>
      </c>
      <c r="B41" s="10" t="s">
        <v>65</v>
      </c>
      <c r="C41" s="9">
        <v>2.4</v>
      </c>
      <c r="D41" s="8" t="s">
        <v>17</v>
      </c>
      <c r="E41" s="7" t="str">
        <f t="shared" si="0"/>
        <v>Significantly Different</v>
      </c>
      <c r="G41">
        <f t="shared" si="1"/>
        <v>2.4</v>
      </c>
      <c r="H41">
        <f t="shared" si="2"/>
        <v>6</v>
      </c>
      <c r="I41" t="str">
        <f t="shared" si="3"/>
        <v>+/-</v>
      </c>
      <c r="J41" t="str">
        <f t="shared" si="4"/>
        <v>0.1</v>
      </c>
      <c r="K41" s="1">
        <f t="shared" si="5"/>
        <v>6.0790273556231005E-2</v>
      </c>
      <c r="L41" s="1">
        <f t="shared" si="6"/>
        <v>3.4</v>
      </c>
      <c r="M41" s="1">
        <f t="shared" si="7"/>
        <v>8.5970429323592404E-2</v>
      </c>
      <c r="N41" s="1">
        <f t="shared" si="8"/>
        <v>39.548482271763604</v>
      </c>
      <c r="O41" t="s">
        <v>31</v>
      </c>
    </row>
    <row r="42" spans="1:15" x14ac:dyDescent="0.35">
      <c r="A42" s="11">
        <v>30</v>
      </c>
      <c r="B42" s="10" t="s">
        <v>45</v>
      </c>
      <c r="C42" s="9">
        <v>2.4</v>
      </c>
      <c r="D42" s="8" t="s">
        <v>17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2.4</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3.4</v>
      </c>
      <c r="M42" s="1">
        <f t="shared" ref="M42:M62" si="16">IF(AND(ISNUMBER(K42),ISNUMBER($I$7)),SQRT(K42^2+($I$7)^2),"N/A")</f>
        <v>8.5970429323592404E-2</v>
      </c>
      <c r="N42" s="1">
        <f t="shared" ref="N42:N73" si="17">IF(AND(ISNUMBER(L42),ISNUMBER(M42),M42&lt;&gt;0),L42/M42,"NA")</f>
        <v>39.548482271763604</v>
      </c>
      <c r="O42" t="s">
        <v>21</v>
      </c>
    </row>
    <row r="43" spans="1:15" x14ac:dyDescent="0.35">
      <c r="A43" s="11">
        <v>33</v>
      </c>
      <c r="B43" s="10" t="s">
        <v>54</v>
      </c>
      <c r="C43" s="9">
        <v>2.2999999999999998</v>
      </c>
      <c r="D43" s="8" t="s">
        <v>23</v>
      </c>
      <c r="E43" s="7" t="str">
        <f t="shared" si="9"/>
        <v>Significantly Different</v>
      </c>
      <c r="G43">
        <f t="shared" si="10"/>
        <v>2.2999999999999998</v>
      </c>
      <c r="H43">
        <f t="shared" si="11"/>
        <v>6</v>
      </c>
      <c r="I43" t="str">
        <f t="shared" si="12"/>
        <v>+/-</v>
      </c>
      <c r="J43" t="str">
        <f t="shared" si="13"/>
        <v>0.2</v>
      </c>
      <c r="K43" s="1">
        <f t="shared" si="14"/>
        <v>0.12158054711246201</v>
      </c>
      <c r="L43" s="1">
        <f t="shared" si="15"/>
        <v>3.5</v>
      </c>
      <c r="M43" s="1">
        <f t="shared" si="16"/>
        <v>0.1359311840425404</v>
      </c>
      <c r="N43" s="1">
        <f t="shared" si="17"/>
        <v>25.748322760910082</v>
      </c>
      <c r="O43" t="s">
        <v>33</v>
      </c>
    </row>
    <row r="44" spans="1:15" x14ac:dyDescent="0.35">
      <c r="A44" s="11">
        <v>33</v>
      </c>
      <c r="B44" s="10" t="s">
        <v>43</v>
      </c>
      <c r="C44" s="9">
        <v>2.2999999999999998</v>
      </c>
      <c r="D44" s="8" t="s">
        <v>17</v>
      </c>
      <c r="E44" s="7" t="str">
        <f t="shared" si="9"/>
        <v>Significantly Different</v>
      </c>
      <c r="G44">
        <f t="shared" si="10"/>
        <v>2.2999999999999998</v>
      </c>
      <c r="H44">
        <f t="shared" si="11"/>
        <v>6</v>
      </c>
      <c r="I44" t="str">
        <f t="shared" si="12"/>
        <v>+/-</v>
      </c>
      <c r="J44" t="str">
        <f t="shared" si="13"/>
        <v>0.1</v>
      </c>
      <c r="K44" s="1">
        <f t="shared" si="14"/>
        <v>6.0790273556231005E-2</v>
      </c>
      <c r="L44" s="1">
        <f t="shared" si="15"/>
        <v>3.5</v>
      </c>
      <c r="M44" s="1">
        <f t="shared" si="16"/>
        <v>8.5970429323592404E-2</v>
      </c>
      <c r="N44" s="1">
        <f t="shared" si="17"/>
        <v>40.711672926815474</v>
      </c>
      <c r="O44" t="s">
        <v>49</v>
      </c>
    </row>
    <row r="45" spans="1:15" x14ac:dyDescent="0.35">
      <c r="A45" s="11">
        <v>35</v>
      </c>
      <c r="B45" s="10" t="s">
        <v>57</v>
      </c>
      <c r="C45" s="9">
        <v>2</v>
      </c>
      <c r="D45" s="8" t="s">
        <v>17</v>
      </c>
      <c r="E45" s="7" t="str">
        <f t="shared" si="9"/>
        <v>Significantly Different</v>
      </c>
      <c r="G45">
        <f t="shared" si="10"/>
        <v>2</v>
      </c>
      <c r="H45">
        <f t="shared" si="11"/>
        <v>6</v>
      </c>
      <c r="I45" t="str">
        <f t="shared" si="12"/>
        <v>+/-</v>
      </c>
      <c r="J45" t="str">
        <f t="shared" si="13"/>
        <v>0.1</v>
      </c>
      <c r="K45" s="1">
        <f t="shared" si="14"/>
        <v>6.0790273556231005E-2</v>
      </c>
      <c r="L45" s="1">
        <f t="shared" si="15"/>
        <v>3.8</v>
      </c>
      <c r="M45" s="1">
        <f t="shared" si="16"/>
        <v>8.5970429323592404E-2</v>
      </c>
      <c r="N45" s="1">
        <f t="shared" si="17"/>
        <v>44.201244891971086</v>
      </c>
      <c r="O45" t="s">
        <v>46</v>
      </c>
    </row>
    <row r="46" spans="1:15" x14ac:dyDescent="0.35">
      <c r="A46" s="11">
        <v>36</v>
      </c>
      <c r="B46" s="10" t="s">
        <v>25</v>
      </c>
      <c r="C46" s="9">
        <v>1.8</v>
      </c>
      <c r="D46" s="8" t="s">
        <v>23</v>
      </c>
      <c r="E46" s="7" t="str">
        <f t="shared" si="9"/>
        <v>Significantly Different</v>
      </c>
      <c r="G46">
        <f t="shared" si="10"/>
        <v>1.8</v>
      </c>
      <c r="H46">
        <f t="shared" si="11"/>
        <v>6</v>
      </c>
      <c r="I46" t="str">
        <f t="shared" si="12"/>
        <v>+/-</v>
      </c>
      <c r="J46" t="str">
        <f t="shared" si="13"/>
        <v>0.2</v>
      </c>
      <c r="K46" s="1">
        <f t="shared" si="14"/>
        <v>0.12158054711246201</v>
      </c>
      <c r="L46" s="1">
        <f t="shared" si="15"/>
        <v>4</v>
      </c>
      <c r="M46" s="1">
        <f t="shared" si="16"/>
        <v>0.1359311840425404</v>
      </c>
      <c r="N46" s="1">
        <f t="shared" si="17"/>
        <v>29.426654583897236</v>
      </c>
      <c r="O46" t="s">
        <v>45</v>
      </c>
    </row>
    <row r="47" spans="1:15" x14ac:dyDescent="0.35">
      <c r="A47" s="11">
        <v>37</v>
      </c>
      <c r="B47" s="10" t="s">
        <v>39</v>
      </c>
      <c r="C47" s="9">
        <v>1.7</v>
      </c>
      <c r="D47" s="8" t="s">
        <v>17</v>
      </c>
      <c r="E47" s="7" t="str">
        <f t="shared" si="9"/>
        <v>Significantly Different</v>
      </c>
      <c r="G47">
        <f t="shared" si="10"/>
        <v>1.7</v>
      </c>
      <c r="H47">
        <f t="shared" si="11"/>
        <v>6</v>
      </c>
      <c r="I47" t="str">
        <f t="shared" si="12"/>
        <v>+/-</v>
      </c>
      <c r="J47" t="str">
        <f t="shared" si="13"/>
        <v>0.1</v>
      </c>
      <c r="K47" s="1">
        <f t="shared" si="14"/>
        <v>6.0790273556231005E-2</v>
      </c>
      <c r="L47" s="1">
        <f t="shared" si="15"/>
        <v>4.0999999999999996</v>
      </c>
      <c r="M47" s="1">
        <f t="shared" si="16"/>
        <v>8.5970429323592404E-2</v>
      </c>
      <c r="N47" s="1">
        <f t="shared" si="17"/>
        <v>47.690816857126691</v>
      </c>
      <c r="O47" t="s">
        <v>43</v>
      </c>
    </row>
    <row r="48" spans="1:15" x14ac:dyDescent="0.35">
      <c r="A48" s="11">
        <v>37</v>
      </c>
      <c r="B48" s="10" t="s">
        <v>34</v>
      </c>
      <c r="C48" s="9">
        <v>1.7</v>
      </c>
      <c r="D48" s="8" t="s">
        <v>17</v>
      </c>
      <c r="E48" s="7" t="str">
        <f t="shared" si="9"/>
        <v>Significantly Different</v>
      </c>
      <c r="G48">
        <f t="shared" si="10"/>
        <v>1.7</v>
      </c>
      <c r="H48">
        <f t="shared" si="11"/>
        <v>6</v>
      </c>
      <c r="I48" t="str">
        <f t="shared" si="12"/>
        <v>+/-</v>
      </c>
      <c r="J48" t="str">
        <f t="shared" si="13"/>
        <v>0.1</v>
      </c>
      <c r="K48" s="1">
        <f t="shared" si="14"/>
        <v>6.0790273556231005E-2</v>
      </c>
      <c r="L48" s="1">
        <f t="shared" si="15"/>
        <v>4.0999999999999996</v>
      </c>
      <c r="M48" s="1">
        <f t="shared" si="16"/>
        <v>8.5970429323592404E-2</v>
      </c>
      <c r="N48" s="1">
        <f t="shared" si="17"/>
        <v>47.690816857126691</v>
      </c>
      <c r="O48" t="s">
        <v>40</v>
      </c>
    </row>
    <row r="49" spans="1:15" x14ac:dyDescent="0.35">
      <c r="A49" s="11">
        <v>37</v>
      </c>
      <c r="B49" s="10" t="s">
        <v>30</v>
      </c>
      <c r="C49" s="9">
        <v>1.7</v>
      </c>
      <c r="D49" s="8" t="s">
        <v>17</v>
      </c>
      <c r="E49" s="7" t="str">
        <f t="shared" si="9"/>
        <v>Significantly Different</v>
      </c>
      <c r="G49">
        <f t="shared" si="10"/>
        <v>1.7</v>
      </c>
      <c r="H49">
        <f t="shared" si="11"/>
        <v>6</v>
      </c>
      <c r="I49" t="str">
        <f t="shared" si="12"/>
        <v>+/-</v>
      </c>
      <c r="J49" t="str">
        <f t="shared" si="13"/>
        <v>0.1</v>
      </c>
      <c r="K49" s="1">
        <f t="shared" si="14"/>
        <v>6.0790273556231005E-2</v>
      </c>
      <c r="L49" s="1">
        <f t="shared" si="15"/>
        <v>4.0999999999999996</v>
      </c>
      <c r="M49" s="1">
        <f t="shared" si="16"/>
        <v>8.5970429323592404E-2</v>
      </c>
      <c r="N49" s="1">
        <f t="shared" si="17"/>
        <v>47.690816857126691</v>
      </c>
      <c r="O49" t="s">
        <v>38</v>
      </c>
    </row>
    <row r="50" spans="1:15" x14ac:dyDescent="0.35">
      <c r="A50" s="11">
        <v>40</v>
      </c>
      <c r="B50" s="10" t="s">
        <v>21</v>
      </c>
      <c r="C50" s="9">
        <v>1.6</v>
      </c>
      <c r="D50" s="8" t="s">
        <v>17</v>
      </c>
      <c r="E50" s="7" t="str">
        <f t="shared" si="9"/>
        <v>Significantly Different</v>
      </c>
      <c r="G50">
        <f t="shared" si="10"/>
        <v>1.6</v>
      </c>
      <c r="H50">
        <f t="shared" si="11"/>
        <v>6</v>
      </c>
      <c r="I50" t="str">
        <f t="shared" si="12"/>
        <v>+/-</v>
      </c>
      <c r="J50" t="str">
        <f t="shared" si="13"/>
        <v>0.1</v>
      </c>
      <c r="K50" s="1">
        <f t="shared" si="14"/>
        <v>6.0790273556231005E-2</v>
      </c>
      <c r="L50" s="1">
        <f t="shared" si="15"/>
        <v>4.1999999999999993</v>
      </c>
      <c r="M50" s="1">
        <f t="shared" si="16"/>
        <v>8.5970429323592404E-2</v>
      </c>
      <c r="N50" s="1">
        <f t="shared" si="17"/>
        <v>48.854007512178562</v>
      </c>
      <c r="O50" t="s">
        <v>36</v>
      </c>
    </row>
    <row r="51" spans="1:15" x14ac:dyDescent="0.35">
      <c r="A51" s="11">
        <v>40</v>
      </c>
      <c r="B51" s="10" t="s">
        <v>32</v>
      </c>
      <c r="C51" s="9">
        <v>1.6</v>
      </c>
      <c r="D51" s="8" t="s">
        <v>23</v>
      </c>
      <c r="E51" s="7" t="str">
        <f t="shared" si="9"/>
        <v>Significantly Different</v>
      </c>
      <c r="G51">
        <f t="shared" si="10"/>
        <v>1.6</v>
      </c>
      <c r="H51">
        <f t="shared" si="11"/>
        <v>6</v>
      </c>
      <c r="I51" t="str">
        <f t="shared" si="12"/>
        <v>+/-</v>
      </c>
      <c r="J51" t="str">
        <f t="shared" si="13"/>
        <v>0.2</v>
      </c>
      <c r="K51" s="1">
        <f t="shared" si="14"/>
        <v>0.12158054711246201</v>
      </c>
      <c r="L51" s="1">
        <f t="shared" si="15"/>
        <v>4.1999999999999993</v>
      </c>
      <c r="M51" s="1">
        <f t="shared" si="16"/>
        <v>0.1359311840425404</v>
      </c>
      <c r="N51" s="1">
        <f t="shared" si="17"/>
        <v>30.897987313092091</v>
      </c>
      <c r="O51" t="s">
        <v>34</v>
      </c>
    </row>
    <row r="52" spans="1:15" x14ac:dyDescent="0.35">
      <c r="A52" s="11">
        <v>42</v>
      </c>
      <c r="B52" s="10" t="s">
        <v>58</v>
      </c>
      <c r="C52" s="9">
        <v>1.5</v>
      </c>
      <c r="D52" s="8" t="s">
        <v>17</v>
      </c>
      <c r="E52" s="7" t="str">
        <f t="shared" si="9"/>
        <v>Significantly Different</v>
      </c>
      <c r="G52">
        <f t="shared" si="10"/>
        <v>1.5</v>
      </c>
      <c r="H52">
        <f t="shared" si="11"/>
        <v>6</v>
      </c>
      <c r="I52" t="str">
        <f t="shared" si="12"/>
        <v>+/-</v>
      </c>
      <c r="J52" t="str">
        <f t="shared" si="13"/>
        <v>0.1</v>
      </c>
      <c r="K52" s="1">
        <f t="shared" si="14"/>
        <v>6.0790273556231005E-2</v>
      </c>
      <c r="L52" s="1">
        <f t="shared" si="15"/>
        <v>4.3</v>
      </c>
      <c r="M52" s="1">
        <f t="shared" si="16"/>
        <v>8.5970429323592404E-2</v>
      </c>
      <c r="N52" s="1">
        <f t="shared" si="17"/>
        <v>50.01719816723044</v>
      </c>
      <c r="O52" t="s">
        <v>32</v>
      </c>
    </row>
    <row r="53" spans="1:15" x14ac:dyDescent="0.35">
      <c r="A53" s="11">
        <v>42</v>
      </c>
      <c r="B53" s="10" t="s">
        <v>46</v>
      </c>
      <c r="C53" s="9">
        <v>1.5</v>
      </c>
      <c r="D53" s="8" t="s">
        <v>23</v>
      </c>
      <c r="E53" s="7" t="str">
        <f t="shared" si="9"/>
        <v>Significantly Different</v>
      </c>
      <c r="G53">
        <f t="shared" si="10"/>
        <v>1.5</v>
      </c>
      <c r="H53">
        <f t="shared" si="11"/>
        <v>6</v>
      </c>
      <c r="I53" t="str">
        <f t="shared" si="12"/>
        <v>+/-</v>
      </c>
      <c r="J53" t="str">
        <f t="shared" si="13"/>
        <v>0.2</v>
      </c>
      <c r="K53" s="1">
        <f t="shared" si="14"/>
        <v>0.12158054711246201</v>
      </c>
      <c r="L53" s="1">
        <f t="shared" si="15"/>
        <v>4.3</v>
      </c>
      <c r="M53" s="1">
        <f t="shared" si="16"/>
        <v>0.1359311840425404</v>
      </c>
      <c r="N53" s="1">
        <f t="shared" si="17"/>
        <v>31.633653677689527</v>
      </c>
      <c r="O53" t="s">
        <v>30</v>
      </c>
    </row>
    <row r="54" spans="1:15" x14ac:dyDescent="0.35">
      <c r="A54" s="11">
        <v>44</v>
      </c>
      <c r="B54" s="10" t="s">
        <v>51</v>
      </c>
      <c r="C54" s="9">
        <v>1.4</v>
      </c>
      <c r="D54" s="8" t="s">
        <v>17</v>
      </c>
      <c r="E54" s="7" t="str">
        <f t="shared" si="9"/>
        <v>Significantly Different</v>
      </c>
      <c r="G54">
        <f t="shared" si="10"/>
        <v>1.4</v>
      </c>
      <c r="H54">
        <f t="shared" si="11"/>
        <v>6</v>
      </c>
      <c r="I54" t="str">
        <f t="shared" si="12"/>
        <v>+/-</v>
      </c>
      <c r="J54" t="str">
        <f t="shared" si="13"/>
        <v>0.1</v>
      </c>
      <c r="K54" s="1">
        <f t="shared" si="14"/>
        <v>6.0790273556231005E-2</v>
      </c>
      <c r="L54" s="1">
        <f t="shared" si="15"/>
        <v>4.4000000000000004</v>
      </c>
      <c r="M54" s="1">
        <f t="shared" si="16"/>
        <v>8.5970429323592404E-2</v>
      </c>
      <c r="N54" s="1">
        <f t="shared" si="17"/>
        <v>51.180388822282318</v>
      </c>
      <c r="O54" t="s">
        <v>24</v>
      </c>
    </row>
    <row r="55" spans="1:15" x14ac:dyDescent="0.35">
      <c r="A55" s="11">
        <v>44</v>
      </c>
      <c r="B55" s="10" t="s">
        <v>67</v>
      </c>
      <c r="C55" s="9">
        <v>1.4</v>
      </c>
      <c r="D55" s="8" t="s">
        <v>17</v>
      </c>
      <c r="E55" s="7" t="str">
        <f t="shared" si="9"/>
        <v>Significantly Different</v>
      </c>
      <c r="G55">
        <f t="shared" si="10"/>
        <v>1.4</v>
      </c>
      <c r="H55">
        <f t="shared" si="11"/>
        <v>6</v>
      </c>
      <c r="I55" t="str">
        <f t="shared" si="12"/>
        <v>+/-</v>
      </c>
      <c r="J55" t="str">
        <f t="shared" si="13"/>
        <v>0.1</v>
      </c>
      <c r="K55" s="1">
        <f t="shared" si="14"/>
        <v>6.0790273556231005E-2</v>
      </c>
      <c r="L55" s="1">
        <f t="shared" si="15"/>
        <v>4.4000000000000004</v>
      </c>
      <c r="M55" s="1">
        <f t="shared" si="16"/>
        <v>8.5970429323592404E-2</v>
      </c>
      <c r="N55" s="1">
        <f t="shared" si="17"/>
        <v>51.180388822282318</v>
      </c>
      <c r="O55" t="s">
        <v>27</v>
      </c>
    </row>
    <row r="56" spans="1:15" x14ac:dyDescent="0.35">
      <c r="A56" s="11">
        <v>44</v>
      </c>
      <c r="B56" s="10" t="s">
        <v>64</v>
      </c>
      <c r="C56" s="9">
        <v>1.4</v>
      </c>
      <c r="D56" s="8" t="s">
        <v>17</v>
      </c>
      <c r="E56" s="7" t="str">
        <f t="shared" si="9"/>
        <v>Significantly Different</v>
      </c>
      <c r="G56">
        <f t="shared" si="10"/>
        <v>1.4</v>
      </c>
      <c r="H56">
        <f t="shared" si="11"/>
        <v>6</v>
      </c>
      <c r="I56" t="str">
        <f t="shared" si="12"/>
        <v>+/-</v>
      </c>
      <c r="J56" t="str">
        <f t="shared" si="13"/>
        <v>0.1</v>
      </c>
      <c r="K56" s="1">
        <f t="shared" si="14"/>
        <v>6.0790273556231005E-2</v>
      </c>
      <c r="L56" s="1">
        <f t="shared" si="15"/>
        <v>4.4000000000000004</v>
      </c>
      <c r="M56" s="1">
        <f t="shared" si="16"/>
        <v>8.5970429323592404E-2</v>
      </c>
      <c r="N56" s="1">
        <f t="shared" si="17"/>
        <v>51.180388822282318</v>
      </c>
      <c r="O56" t="s">
        <v>25</v>
      </c>
    </row>
    <row r="57" spans="1:15" x14ac:dyDescent="0.35">
      <c r="A57" s="11">
        <v>47</v>
      </c>
      <c r="B57" s="10" t="s">
        <v>62</v>
      </c>
      <c r="C57" s="9">
        <v>1.2</v>
      </c>
      <c r="D57" s="8" t="s">
        <v>17</v>
      </c>
      <c r="E57" s="7" t="str">
        <f t="shared" si="9"/>
        <v>Significantly Different</v>
      </c>
      <c r="G57">
        <f t="shared" si="10"/>
        <v>1.2</v>
      </c>
      <c r="H57">
        <f t="shared" si="11"/>
        <v>6</v>
      </c>
      <c r="I57" t="str">
        <f t="shared" si="12"/>
        <v>+/-</v>
      </c>
      <c r="J57" t="str">
        <f t="shared" si="13"/>
        <v>0.1</v>
      </c>
      <c r="K57" s="1">
        <f t="shared" si="14"/>
        <v>6.0790273556231005E-2</v>
      </c>
      <c r="L57" s="1">
        <f t="shared" si="15"/>
        <v>4.5999999999999996</v>
      </c>
      <c r="M57" s="1">
        <f t="shared" si="16"/>
        <v>8.5970429323592404E-2</v>
      </c>
      <c r="N57" s="1">
        <f t="shared" si="17"/>
        <v>53.506770132386045</v>
      </c>
      <c r="O57" t="s">
        <v>22</v>
      </c>
    </row>
    <row r="58" spans="1:15" x14ac:dyDescent="0.35">
      <c r="A58" s="11">
        <v>48</v>
      </c>
      <c r="B58" s="10" t="s">
        <v>55</v>
      </c>
      <c r="C58" s="9">
        <v>0.9</v>
      </c>
      <c r="D58" s="8" t="s">
        <v>23</v>
      </c>
      <c r="E58" s="7" t="str">
        <f t="shared" si="9"/>
        <v>Significantly Different</v>
      </c>
      <c r="G58">
        <f t="shared" si="10"/>
        <v>0.9</v>
      </c>
      <c r="H58">
        <f t="shared" si="11"/>
        <v>6</v>
      </c>
      <c r="I58" t="str">
        <f t="shared" si="12"/>
        <v>+/-</v>
      </c>
      <c r="J58" t="str">
        <f t="shared" si="13"/>
        <v>0.2</v>
      </c>
      <c r="K58" s="1">
        <f t="shared" si="14"/>
        <v>0.12158054711246201</v>
      </c>
      <c r="L58" s="1">
        <f t="shared" si="15"/>
        <v>4.8999999999999995</v>
      </c>
      <c r="M58" s="1">
        <f t="shared" si="16"/>
        <v>0.1359311840425404</v>
      </c>
      <c r="N58" s="1">
        <f t="shared" si="17"/>
        <v>36.047651865274105</v>
      </c>
      <c r="O58" t="s">
        <v>19</v>
      </c>
    </row>
    <row r="59" spans="1:15" x14ac:dyDescent="0.35">
      <c r="A59" s="11">
        <v>48</v>
      </c>
      <c r="B59" s="10" t="s">
        <v>11</v>
      </c>
      <c r="C59" s="9">
        <v>0.9</v>
      </c>
      <c r="D59" s="8" t="s">
        <v>23</v>
      </c>
      <c r="E59" s="7" t="str">
        <f t="shared" si="9"/>
        <v>Significantly Different</v>
      </c>
      <c r="G59">
        <f t="shared" si="10"/>
        <v>0.9</v>
      </c>
      <c r="H59">
        <f t="shared" si="11"/>
        <v>6</v>
      </c>
      <c r="I59" t="str">
        <f t="shared" si="12"/>
        <v>+/-</v>
      </c>
      <c r="J59" t="str">
        <f t="shared" si="13"/>
        <v>0.2</v>
      </c>
      <c r="K59" s="1">
        <f t="shared" si="14"/>
        <v>0.12158054711246201</v>
      </c>
      <c r="L59" s="1">
        <f t="shared" si="15"/>
        <v>4.8999999999999995</v>
      </c>
      <c r="M59" s="1">
        <f t="shared" si="16"/>
        <v>0.1359311840425404</v>
      </c>
      <c r="N59" s="1">
        <f t="shared" si="17"/>
        <v>36.047651865274105</v>
      </c>
      <c r="O59" t="s">
        <v>16</v>
      </c>
    </row>
    <row r="60" spans="1:15" x14ac:dyDescent="0.35">
      <c r="A60" s="11">
        <v>50</v>
      </c>
      <c r="B60" s="10" t="s">
        <v>35</v>
      </c>
      <c r="C60" s="9">
        <v>0.8</v>
      </c>
      <c r="D60" s="8" t="s">
        <v>17</v>
      </c>
      <c r="E60" s="7" t="str">
        <f t="shared" si="9"/>
        <v>Significantly Different</v>
      </c>
      <c r="G60">
        <f t="shared" si="10"/>
        <v>0.8</v>
      </c>
      <c r="H60">
        <f t="shared" si="11"/>
        <v>6</v>
      </c>
      <c r="I60" t="str">
        <f t="shared" si="12"/>
        <v>+/-</v>
      </c>
      <c r="J60" t="str">
        <f t="shared" si="13"/>
        <v>0.1</v>
      </c>
      <c r="K60" s="1">
        <f t="shared" si="14"/>
        <v>6.0790273556231005E-2</v>
      </c>
      <c r="L60" s="1">
        <f t="shared" si="15"/>
        <v>5</v>
      </c>
      <c r="M60" s="1">
        <f t="shared" si="16"/>
        <v>8.5970429323592404E-2</v>
      </c>
      <c r="N60" s="1">
        <f t="shared" si="17"/>
        <v>58.159532752593535</v>
      </c>
      <c r="O60" t="s">
        <v>14</v>
      </c>
    </row>
    <row r="61" spans="1:15" x14ac:dyDescent="0.35">
      <c r="A61" s="11">
        <v>50</v>
      </c>
      <c r="B61" s="10" t="s">
        <v>16</v>
      </c>
      <c r="C61" s="9">
        <v>0.8</v>
      </c>
      <c r="D61" s="8" t="s">
        <v>17</v>
      </c>
      <c r="E61" s="7" t="str">
        <f t="shared" si="9"/>
        <v>Significantly Different</v>
      </c>
      <c r="G61">
        <f t="shared" si="10"/>
        <v>0.8</v>
      </c>
      <c r="H61">
        <f t="shared" si="11"/>
        <v>6</v>
      </c>
      <c r="I61" t="str">
        <f t="shared" si="12"/>
        <v>+/-</v>
      </c>
      <c r="J61" t="str">
        <f t="shared" si="13"/>
        <v>0.1</v>
      </c>
      <c r="K61" s="1">
        <f t="shared" si="14"/>
        <v>6.0790273556231005E-2</v>
      </c>
      <c r="L61" s="1">
        <f t="shared" si="15"/>
        <v>5</v>
      </c>
      <c r="M61" s="1">
        <f t="shared" si="16"/>
        <v>8.5970429323592404E-2</v>
      </c>
      <c r="N61" s="1">
        <f t="shared" si="17"/>
        <v>58.159532752593535</v>
      </c>
      <c r="O61" t="s">
        <v>11</v>
      </c>
    </row>
    <row r="62" spans="1:15" ht="15" thickBot="1" x14ac:dyDescent="0.4">
      <c r="A62" s="6"/>
      <c r="B62" s="5" t="s">
        <v>9</v>
      </c>
      <c r="C62" s="4">
        <v>0.2</v>
      </c>
      <c r="D62" s="3" t="s">
        <v>17</v>
      </c>
      <c r="E62" s="2" t="str">
        <f t="shared" si="9"/>
        <v>Significantly Different</v>
      </c>
      <c r="G62">
        <f t="shared" si="10"/>
        <v>0.2</v>
      </c>
      <c r="H62">
        <f t="shared" si="11"/>
        <v>6</v>
      </c>
      <c r="I62" t="str">
        <f t="shared" si="12"/>
        <v>+/-</v>
      </c>
      <c r="J62" t="str">
        <f t="shared" si="13"/>
        <v>0.1</v>
      </c>
      <c r="K62" s="1">
        <f t="shared" si="14"/>
        <v>6.0790273556231005E-2</v>
      </c>
      <c r="L62" s="1">
        <f t="shared" si="15"/>
        <v>5.6</v>
      </c>
      <c r="M62" s="1">
        <f t="shared" si="16"/>
        <v>8.5970429323592404E-2</v>
      </c>
      <c r="N62" s="1">
        <f t="shared" si="17"/>
        <v>65.138676682904759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29" priority="1" operator="equal">
      <formula>"OTHER ERROR"</formula>
    </cfRule>
    <cfRule type="cellIs" dxfId="428" priority="2" operator="equal">
      <formula>"Statistical Test not applicable"</formula>
    </cfRule>
    <cfRule type="cellIs" dxfId="427" priority="3" operator="equal">
      <formula>"Geography Selected"</formula>
    </cfRule>
  </conditionalFormatting>
  <conditionalFormatting sqref="E10:J62">
    <cfRule type="cellIs" dxfId="426" priority="4" operator="equal">
      <formula>"Not Significantly Different"</formula>
    </cfRule>
  </conditionalFormatting>
  <conditionalFormatting sqref="F10:J62">
    <cfRule type="cellIs" dxfId="4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84083F7-5C18-4340-8FDE-72A263354DC2}">
      <formula1>$O$10:$O$62</formula1>
    </dataValidation>
  </dataValidation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4804D-B44F-4629-87E5-42C83D3084F8}">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489</v>
      </c>
    </row>
    <row r="2" spans="1:16" x14ac:dyDescent="0.35">
      <c r="A2" s="25" t="s">
        <v>92</v>
      </c>
      <c r="B2" t="s">
        <v>488</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35">
        <f>VLOOKUP($B$4,$B$10:$D$62,2,FALSE)</f>
        <v>60428</v>
      </c>
      <c r="C6" t="s">
        <v>86</v>
      </c>
      <c r="H6" s="13" t="s">
        <v>85</v>
      </c>
      <c r="I6">
        <f>VLOOKUP($B$4,$B$9:$K$62,6,FALSE)</f>
        <v>60428</v>
      </c>
      <c r="K6" s="14"/>
    </row>
    <row r="7" spans="1:16" ht="15" thickBot="1" x14ac:dyDescent="0.4">
      <c r="A7" s="20" t="s">
        <v>84</v>
      </c>
      <c r="B7" s="19" t="str">
        <f>VLOOKUP($B$4,$B$10:$D$62,3,FALSE)</f>
        <v>+/-87</v>
      </c>
      <c r="C7" t="s">
        <v>83</v>
      </c>
      <c r="H7" s="13" t="s">
        <v>82</v>
      </c>
      <c r="I7" s="18">
        <f>VLOOKUP($B$4,$B$9:$K$62,10,FALSE)</f>
        <v>52.887537993920972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34">
        <v>60428</v>
      </c>
      <c r="D10" s="8" t="s">
        <v>487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60428</v>
      </c>
      <c r="H10">
        <f t="shared" ref="H10:H41" si="2">LEN(TRIM(D10))</f>
        <v>5</v>
      </c>
      <c r="I10" t="str">
        <f t="shared" ref="I10:I41" si="3">IF(H10&gt;=3,MID(TRIM(D10),1,3),"NO")</f>
        <v>+/-</v>
      </c>
      <c r="J10" t="str">
        <f t="shared" ref="J10:J41" si="4">IF(TRIM(I10)="+/-",MID(TRIM(D10),4,H10-3),D10)</f>
        <v>87</v>
      </c>
      <c r="K10" s="1">
        <f t="shared" ref="K10:K41" si="5">IF(TRIM(J10)="*****",0,IF(ISERROR(VALUE(J10)),"NA",VALUE(J10/$I$4)))</f>
        <v>52.887537993920972</v>
      </c>
      <c r="L10" s="1">
        <f t="shared" ref="L10:L41" si="6">IF(AND(ISNUMBER(G10),ISNUMBER($I$6)),$I$6-G10,"N/A")</f>
        <v>0</v>
      </c>
      <c r="M10" s="1">
        <f t="shared" ref="M10:M41" si="7">IF(AND(ISNUMBER(K10),ISNUMBER($I$7)),SQRT(K10^2+($I$7)^2),"N/A")</f>
        <v>74.79427351152539</v>
      </c>
      <c r="N10" s="1">
        <f t="shared" ref="N10:N41" si="8">IF(AND(ISNUMBER(L10),ISNUMBER(M10),M10&lt;&gt;0),L10/M10,"NA")</f>
        <v>0</v>
      </c>
      <c r="O10" t="s">
        <v>68</v>
      </c>
    </row>
    <row r="11" spans="1:16" x14ac:dyDescent="0.35">
      <c r="A11" s="11">
        <v>1</v>
      </c>
      <c r="B11" s="10" t="s">
        <v>15</v>
      </c>
      <c r="C11" s="34">
        <v>103222</v>
      </c>
      <c r="D11" s="12" t="s">
        <v>486</v>
      </c>
      <c r="E11" s="7" t="str">
        <f t="shared" si="0"/>
        <v>Significantly Different</v>
      </c>
      <c r="G11">
        <f t="shared" si="1"/>
        <v>103222</v>
      </c>
      <c r="H11">
        <f t="shared" si="2"/>
        <v>8</v>
      </c>
      <c r="I11" t="str">
        <f t="shared" si="3"/>
        <v>+/-</v>
      </c>
      <c r="J11" t="str">
        <f t="shared" si="4"/>
        <v>1,731</v>
      </c>
      <c r="K11" s="1">
        <f t="shared" si="5"/>
        <v>1052.2796352583587</v>
      </c>
      <c r="L11" s="1">
        <f t="shared" si="6"/>
        <v>-42794</v>
      </c>
      <c r="M11" s="1">
        <f t="shared" si="7"/>
        <v>1053.6078599054408</v>
      </c>
      <c r="N11" s="1">
        <f t="shared" si="8"/>
        <v>-40.616629420210167</v>
      </c>
      <c r="O11" t="s">
        <v>51</v>
      </c>
    </row>
    <row r="12" spans="1:16" x14ac:dyDescent="0.35">
      <c r="A12" s="11">
        <v>2</v>
      </c>
      <c r="B12" s="10" t="s">
        <v>56</v>
      </c>
      <c r="C12" s="34">
        <v>77636</v>
      </c>
      <c r="D12" s="8" t="s">
        <v>485</v>
      </c>
      <c r="E12" s="7" t="str">
        <f t="shared" si="0"/>
        <v>Significantly Different</v>
      </c>
      <c r="G12">
        <f t="shared" si="1"/>
        <v>77636</v>
      </c>
      <c r="H12">
        <f t="shared" si="2"/>
        <v>8</v>
      </c>
      <c r="I12" t="str">
        <f t="shared" si="3"/>
        <v>+/-</v>
      </c>
      <c r="J12" t="str">
        <f t="shared" si="4"/>
        <v>1,016</v>
      </c>
      <c r="K12" s="1">
        <f t="shared" si="5"/>
        <v>617.629179331307</v>
      </c>
      <c r="L12" s="1">
        <f t="shared" si="6"/>
        <v>-17208</v>
      </c>
      <c r="M12" s="1">
        <f t="shared" si="7"/>
        <v>619.88942145879707</v>
      </c>
      <c r="N12" s="1">
        <f t="shared" si="8"/>
        <v>-27.75978973718264</v>
      </c>
      <c r="O12" t="s">
        <v>44</v>
      </c>
    </row>
    <row r="13" spans="1:16" x14ac:dyDescent="0.35">
      <c r="A13" s="11">
        <v>3</v>
      </c>
      <c r="B13" s="10" t="s">
        <v>31</v>
      </c>
      <c r="C13" s="34">
        <v>75297</v>
      </c>
      <c r="D13" s="8" t="s">
        <v>484</v>
      </c>
      <c r="E13" s="7" t="str">
        <f t="shared" si="0"/>
        <v>Significantly Different</v>
      </c>
      <c r="G13">
        <f t="shared" si="1"/>
        <v>75297</v>
      </c>
      <c r="H13">
        <f t="shared" si="2"/>
        <v>6</v>
      </c>
      <c r="I13" t="str">
        <f t="shared" si="3"/>
        <v>+/-</v>
      </c>
      <c r="J13" t="str">
        <f t="shared" si="4"/>
        <v>810</v>
      </c>
      <c r="K13" s="1">
        <f t="shared" si="5"/>
        <v>492.40121580547111</v>
      </c>
      <c r="L13" s="1">
        <f t="shared" si="6"/>
        <v>-14869</v>
      </c>
      <c r="M13" s="1">
        <f t="shared" si="7"/>
        <v>495.23332783826714</v>
      </c>
      <c r="N13" s="1">
        <f t="shared" si="8"/>
        <v>-30.024231335367446</v>
      </c>
      <c r="O13" t="s">
        <v>42</v>
      </c>
    </row>
    <row r="14" spans="1:16" x14ac:dyDescent="0.35">
      <c r="A14" s="11">
        <v>4</v>
      </c>
      <c r="B14" s="10" t="s">
        <v>19</v>
      </c>
      <c r="C14" s="34">
        <v>74068</v>
      </c>
      <c r="D14" s="8" t="s">
        <v>483</v>
      </c>
      <c r="E14" s="7" t="str">
        <f t="shared" si="0"/>
        <v>Significantly Different</v>
      </c>
      <c r="G14">
        <f t="shared" si="1"/>
        <v>74068</v>
      </c>
      <c r="H14">
        <f t="shared" si="2"/>
        <v>8</v>
      </c>
      <c r="I14" t="str">
        <f t="shared" si="3"/>
        <v>+/-</v>
      </c>
      <c r="J14" t="str">
        <f t="shared" si="4"/>
        <v>1,001</v>
      </c>
      <c r="K14" s="1">
        <f t="shared" si="5"/>
        <v>608.51063829787233</v>
      </c>
      <c r="L14" s="1">
        <f t="shared" si="6"/>
        <v>-13640</v>
      </c>
      <c r="M14" s="1">
        <f t="shared" si="7"/>
        <v>610.80462391565311</v>
      </c>
      <c r="N14" s="1">
        <f t="shared" si="8"/>
        <v>-22.331199643772781</v>
      </c>
      <c r="O14" t="s">
        <v>58</v>
      </c>
    </row>
    <row r="15" spans="1:16" x14ac:dyDescent="0.35">
      <c r="A15" s="11">
        <v>5</v>
      </c>
      <c r="B15" s="10" t="s">
        <v>53</v>
      </c>
      <c r="C15" s="34">
        <v>73022</v>
      </c>
      <c r="D15" s="8" t="s">
        <v>482</v>
      </c>
      <c r="E15" s="7" t="str">
        <f t="shared" si="0"/>
        <v>Significantly Different</v>
      </c>
      <c r="G15">
        <f t="shared" si="1"/>
        <v>73022</v>
      </c>
      <c r="H15">
        <f t="shared" si="2"/>
        <v>8</v>
      </c>
      <c r="I15" t="str">
        <f t="shared" si="3"/>
        <v>+/-</v>
      </c>
      <c r="J15" t="str">
        <f t="shared" si="4"/>
        <v>1,315</v>
      </c>
      <c r="K15" s="1">
        <f t="shared" si="5"/>
        <v>799.39209726443767</v>
      </c>
      <c r="L15" s="1">
        <f t="shared" si="6"/>
        <v>-12594</v>
      </c>
      <c r="M15" s="1">
        <f t="shared" si="7"/>
        <v>801.13969870672031</v>
      </c>
      <c r="N15" s="1">
        <f t="shared" si="8"/>
        <v>-15.72010477115351</v>
      </c>
      <c r="O15" t="s">
        <v>18</v>
      </c>
    </row>
    <row r="16" spans="1:16" x14ac:dyDescent="0.35">
      <c r="A16" s="11">
        <v>6</v>
      </c>
      <c r="B16" s="10" t="s">
        <v>26</v>
      </c>
      <c r="C16" s="34">
        <v>71995</v>
      </c>
      <c r="D16" s="8" t="s">
        <v>367</v>
      </c>
      <c r="E16" s="7" t="str">
        <f t="shared" si="0"/>
        <v>Significantly Different</v>
      </c>
      <c r="G16">
        <f t="shared" si="1"/>
        <v>71995</v>
      </c>
      <c r="H16">
        <f t="shared" si="2"/>
        <v>6</v>
      </c>
      <c r="I16" t="str">
        <f t="shared" si="3"/>
        <v>+/-</v>
      </c>
      <c r="J16" t="str">
        <f t="shared" si="4"/>
        <v>791</v>
      </c>
      <c r="K16" s="1">
        <f t="shared" si="5"/>
        <v>480.85106382978722</v>
      </c>
      <c r="L16" s="1">
        <f t="shared" si="6"/>
        <v>-11567</v>
      </c>
      <c r="M16" s="1">
        <f t="shared" si="7"/>
        <v>483.75080078620704</v>
      </c>
      <c r="N16" s="1">
        <f t="shared" si="8"/>
        <v>-23.911071529392711</v>
      </c>
      <c r="O16" t="s">
        <v>59</v>
      </c>
    </row>
    <row r="17" spans="1:15" x14ac:dyDescent="0.35">
      <c r="A17" s="11">
        <v>7</v>
      </c>
      <c r="B17" s="10" t="s">
        <v>52</v>
      </c>
      <c r="C17" s="34">
        <v>68566</v>
      </c>
      <c r="D17" s="8" t="s">
        <v>481</v>
      </c>
      <c r="E17" s="7" t="str">
        <f t="shared" si="0"/>
        <v>Significantly Different</v>
      </c>
      <c r="G17">
        <f t="shared" si="1"/>
        <v>68566</v>
      </c>
      <c r="H17">
        <f t="shared" si="2"/>
        <v>8</v>
      </c>
      <c r="I17" t="str">
        <f t="shared" si="3"/>
        <v>+/-</v>
      </c>
      <c r="J17" t="str">
        <f t="shared" si="4"/>
        <v>1,949</v>
      </c>
      <c r="K17" s="1">
        <f t="shared" si="5"/>
        <v>1184.8024316109422</v>
      </c>
      <c r="L17" s="1">
        <f t="shared" si="6"/>
        <v>-8138</v>
      </c>
      <c r="M17" s="1">
        <f t="shared" si="7"/>
        <v>1185.9822484448323</v>
      </c>
      <c r="N17" s="1">
        <f t="shared" si="8"/>
        <v>-6.8618227723655094</v>
      </c>
      <c r="O17" t="s">
        <v>53</v>
      </c>
    </row>
    <row r="18" spans="1:15" x14ac:dyDescent="0.35">
      <c r="A18" s="11">
        <v>8</v>
      </c>
      <c r="B18" s="10" t="s">
        <v>33</v>
      </c>
      <c r="C18" s="34">
        <v>67512</v>
      </c>
      <c r="D18" s="8" t="s">
        <v>480</v>
      </c>
      <c r="E18" s="7" t="str">
        <f t="shared" si="0"/>
        <v>Significantly Different</v>
      </c>
      <c r="G18">
        <f t="shared" si="1"/>
        <v>67512</v>
      </c>
      <c r="H18">
        <f t="shared" si="2"/>
        <v>6</v>
      </c>
      <c r="I18" t="str">
        <f t="shared" si="3"/>
        <v>+/-</v>
      </c>
      <c r="J18" t="str">
        <f t="shared" si="4"/>
        <v>661</v>
      </c>
      <c r="K18" s="1">
        <f t="shared" si="5"/>
        <v>401.82370820668694</v>
      </c>
      <c r="L18" s="1">
        <f t="shared" si="6"/>
        <v>-7084</v>
      </c>
      <c r="M18" s="1">
        <f t="shared" si="7"/>
        <v>405.28925985280085</v>
      </c>
      <c r="N18" s="1">
        <f t="shared" si="8"/>
        <v>-17.478874230649179</v>
      </c>
      <c r="O18" t="s">
        <v>48</v>
      </c>
    </row>
    <row r="19" spans="1:15" x14ac:dyDescent="0.35">
      <c r="A19" s="11">
        <v>9</v>
      </c>
      <c r="B19" s="10" t="s">
        <v>22</v>
      </c>
      <c r="C19" s="34">
        <v>66014</v>
      </c>
      <c r="D19" s="8" t="s">
        <v>479</v>
      </c>
      <c r="E19" s="7" t="str">
        <f t="shared" si="0"/>
        <v>Significantly Different</v>
      </c>
      <c r="G19">
        <f t="shared" si="1"/>
        <v>66014</v>
      </c>
      <c r="H19">
        <f t="shared" si="2"/>
        <v>6</v>
      </c>
      <c r="I19" t="str">
        <f t="shared" si="3"/>
        <v>+/-</v>
      </c>
      <c r="J19" t="str">
        <f t="shared" si="4"/>
        <v>829</v>
      </c>
      <c r="K19" s="1">
        <f t="shared" si="5"/>
        <v>503.951367781155</v>
      </c>
      <c r="L19" s="1">
        <f t="shared" si="6"/>
        <v>-5586</v>
      </c>
      <c r="M19" s="1">
        <f t="shared" si="7"/>
        <v>506.7189287598751</v>
      </c>
      <c r="N19" s="1">
        <f t="shared" si="8"/>
        <v>-11.023862901018848</v>
      </c>
      <c r="O19" t="s">
        <v>15</v>
      </c>
    </row>
    <row r="20" spans="1:15" x14ac:dyDescent="0.35">
      <c r="A20" s="11">
        <v>10</v>
      </c>
      <c r="B20" s="10" t="s">
        <v>18</v>
      </c>
      <c r="C20" s="34">
        <v>65324</v>
      </c>
      <c r="D20" s="12" t="s">
        <v>478</v>
      </c>
      <c r="E20" s="7" t="str">
        <f t="shared" si="0"/>
        <v>Significantly Different</v>
      </c>
      <c r="G20">
        <f t="shared" si="1"/>
        <v>65324</v>
      </c>
      <c r="H20">
        <f t="shared" si="2"/>
        <v>6</v>
      </c>
      <c r="I20" t="str">
        <f t="shared" si="3"/>
        <v>+/-</v>
      </c>
      <c r="J20" t="str">
        <f t="shared" si="4"/>
        <v>548</v>
      </c>
      <c r="K20" s="1">
        <f t="shared" si="5"/>
        <v>333.13069908814589</v>
      </c>
      <c r="L20" s="1">
        <f t="shared" si="6"/>
        <v>-4896</v>
      </c>
      <c r="M20" s="1">
        <f t="shared" si="7"/>
        <v>337.30276362641212</v>
      </c>
      <c r="N20" s="1">
        <f t="shared" si="8"/>
        <v>-14.515149379038839</v>
      </c>
      <c r="O20" t="s">
        <v>37</v>
      </c>
    </row>
    <row r="21" spans="1:15" x14ac:dyDescent="0.35">
      <c r="A21" s="11">
        <v>11</v>
      </c>
      <c r="B21" s="10" t="s">
        <v>59</v>
      </c>
      <c r="C21" s="34">
        <v>65217</v>
      </c>
      <c r="D21" s="8" t="s">
        <v>477</v>
      </c>
      <c r="E21" s="7" t="str">
        <f t="shared" si="0"/>
        <v>Significantly Different</v>
      </c>
      <c r="G21">
        <f t="shared" si="1"/>
        <v>65217</v>
      </c>
      <c r="H21">
        <f t="shared" si="2"/>
        <v>6</v>
      </c>
      <c r="I21" t="str">
        <f t="shared" si="3"/>
        <v>+/-</v>
      </c>
      <c r="J21" t="str">
        <f t="shared" si="4"/>
        <v>961</v>
      </c>
      <c r="K21" s="1">
        <f t="shared" si="5"/>
        <v>584.19452887537989</v>
      </c>
      <c r="L21" s="1">
        <f t="shared" si="6"/>
        <v>-4789</v>
      </c>
      <c r="M21" s="1">
        <f t="shared" si="7"/>
        <v>586.58361658248305</v>
      </c>
      <c r="N21" s="1">
        <f t="shared" si="8"/>
        <v>-8.1642239309399294</v>
      </c>
      <c r="O21" t="s">
        <v>29</v>
      </c>
    </row>
    <row r="22" spans="1:15" x14ac:dyDescent="0.35">
      <c r="A22" s="11">
        <v>12</v>
      </c>
      <c r="B22" s="10" t="s">
        <v>60</v>
      </c>
      <c r="C22" s="34">
        <v>64611</v>
      </c>
      <c r="D22" s="8" t="s">
        <v>476</v>
      </c>
      <c r="E22" s="7" t="str">
        <f t="shared" si="0"/>
        <v>Significantly Different</v>
      </c>
      <c r="G22">
        <f t="shared" si="1"/>
        <v>64611</v>
      </c>
      <c r="H22">
        <f t="shared" si="2"/>
        <v>6</v>
      </c>
      <c r="I22" t="str">
        <f t="shared" si="3"/>
        <v>+/-</v>
      </c>
      <c r="J22" t="str">
        <f t="shared" si="4"/>
        <v>719</v>
      </c>
      <c r="K22" s="1">
        <f t="shared" si="5"/>
        <v>437.08206686930089</v>
      </c>
      <c r="L22" s="1">
        <f t="shared" si="6"/>
        <v>-4183</v>
      </c>
      <c r="M22" s="1">
        <f t="shared" si="7"/>
        <v>440.27017256884261</v>
      </c>
      <c r="N22" s="1">
        <f t="shared" si="8"/>
        <v>-9.5009843060534092</v>
      </c>
      <c r="O22" t="s">
        <v>13</v>
      </c>
    </row>
    <row r="23" spans="1:15" x14ac:dyDescent="0.35">
      <c r="A23" s="11">
        <v>13</v>
      </c>
      <c r="B23" s="10" t="s">
        <v>50</v>
      </c>
      <c r="C23" s="34">
        <v>63819</v>
      </c>
      <c r="D23" s="8" t="s">
        <v>475</v>
      </c>
      <c r="E23" s="7" t="str">
        <f t="shared" si="0"/>
        <v>Significantly Different</v>
      </c>
      <c r="G23">
        <f t="shared" si="1"/>
        <v>63819</v>
      </c>
      <c r="H23">
        <f t="shared" si="2"/>
        <v>6</v>
      </c>
      <c r="I23" t="str">
        <f t="shared" si="3"/>
        <v>+/-</v>
      </c>
      <c r="J23" t="str">
        <f t="shared" si="4"/>
        <v>628</v>
      </c>
      <c r="K23" s="1">
        <f t="shared" si="5"/>
        <v>381.76291793313072</v>
      </c>
      <c r="L23" s="1">
        <f t="shared" si="6"/>
        <v>-3391</v>
      </c>
      <c r="M23" s="1">
        <f t="shared" si="7"/>
        <v>385.40889608813745</v>
      </c>
      <c r="N23" s="1">
        <f t="shared" si="8"/>
        <v>-8.7984476601819992</v>
      </c>
      <c r="O23" t="s">
        <v>67</v>
      </c>
    </row>
    <row r="24" spans="1:15" x14ac:dyDescent="0.35">
      <c r="A24" s="11">
        <v>14</v>
      </c>
      <c r="B24" s="10" t="s">
        <v>36</v>
      </c>
      <c r="C24" s="34">
        <v>63219</v>
      </c>
      <c r="D24" s="8" t="s">
        <v>474</v>
      </c>
      <c r="E24" s="7" t="str">
        <f t="shared" si="0"/>
        <v>Significantly Different</v>
      </c>
      <c r="G24">
        <f t="shared" si="1"/>
        <v>63219</v>
      </c>
      <c r="H24">
        <f t="shared" si="2"/>
        <v>8</v>
      </c>
      <c r="I24" t="str">
        <f t="shared" si="3"/>
        <v>+/-</v>
      </c>
      <c r="J24" t="str">
        <f t="shared" si="4"/>
        <v>1,946</v>
      </c>
      <c r="K24" s="1">
        <f t="shared" si="5"/>
        <v>1182.9787234042553</v>
      </c>
      <c r="L24" s="1">
        <f t="shared" si="6"/>
        <v>-2791</v>
      </c>
      <c r="M24" s="1">
        <f t="shared" si="7"/>
        <v>1184.1603572583488</v>
      </c>
      <c r="N24" s="1">
        <f t="shared" si="8"/>
        <v>-2.3569442963467542</v>
      </c>
      <c r="O24" t="s">
        <v>50</v>
      </c>
    </row>
    <row r="25" spans="1:15" x14ac:dyDescent="0.35">
      <c r="A25" s="11">
        <v>15</v>
      </c>
      <c r="B25" s="10" t="s">
        <v>44</v>
      </c>
      <c r="C25" s="34">
        <v>62134</v>
      </c>
      <c r="D25" s="8" t="s">
        <v>473</v>
      </c>
      <c r="E25" s="7" t="str">
        <f t="shared" si="0"/>
        <v>Not Significantly Different</v>
      </c>
      <c r="G25">
        <f t="shared" si="1"/>
        <v>62134</v>
      </c>
      <c r="H25">
        <f t="shared" si="2"/>
        <v>8</v>
      </c>
      <c r="I25" t="str">
        <f t="shared" si="3"/>
        <v>+/-</v>
      </c>
      <c r="J25" t="str">
        <f t="shared" si="4"/>
        <v>1,919</v>
      </c>
      <c r="K25" s="1">
        <f t="shared" si="5"/>
        <v>1166.5653495440729</v>
      </c>
      <c r="L25" s="1">
        <f t="shared" si="6"/>
        <v>-1706</v>
      </c>
      <c r="M25" s="1">
        <f t="shared" si="7"/>
        <v>1167.7635918420917</v>
      </c>
      <c r="N25" s="1">
        <f t="shared" si="8"/>
        <v>-1.4609121331731758</v>
      </c>
      <c r="O25" t="s">
        <v>66</v>
      </c>
    </row>
    <row r="26" spans="1:15" x14ac:dyDescent="0.35">
      <c r="A26" s="11">
        <v>16</v>
      </c>
      <c r="B26" s="10" t="s">
        <v>38</v>
      </c>
      <c r="C26" s="34">
        <v>62096</v>
      </c>
      <c r="D26" s="8" t="s">
        <v>472</v>
      </c>
      <c r="E26" s="7" t="str">
        <f t="shared" si="0"/>
        <v>Significantly Different</v>
      </c>
      <c r="G26">
        <f t="shared" si="1"/>
        <v>62096</v>
      </c>
      <c r="H26">
        <f t="shared" si="2"/>
        <v>6</v>
      </c>
      <c r="I26" t="str">
        <f t="shared" si="3"/>
        <v>+/-</v>
      </c>
      <c r="J26" t="str">
        <f t="shared" si="4"/>
        <v>438</v>
      </c>
      <c r="K26" s="1">
        <f t="shared" si="5"/>
        <v>266.26139817629178</v>
      </c>
      <c r="L26" s="1">
        <f t="shared" si="6"/>
        <v>-1668</v>
      </c>
      <c r="M26" s="1">
        <f t="shared" si="7"/>
        <v>271.46311689408606</v>
      </c>
      <c r="N26" s="1">
        <f t="shared" si="8"/>
        <v>-6.1444811327749775</v>
      </c>
      <c r="O26" t="s">
        <v>65</v>
      </c>
    </row>
    <row r="27" spans="1:15" x14ac:dyDescent="0.35">
      <c r="A27" s="11">
        <v>17</v>
      </c>
      <c r="B27" s="10" t="s">
        <v>13</v>
      </c>
      <c r="C27" s="34">
        <v>61812</v>
      </c>
      <c r="D27" s="8" t="s">
        <v>471</v>
      </c>
      <c r="E27" s="7" t="str">
        <f t="shared" si="0"/>
        <v>Significantly Different</v>
      </c>
      <c r="G27">
        <f t="shared" si="1"/>
        <v>61812</v>
      </c>
      <c r="H27">
        <f t="shared" si="2"/>
        <v>8</v>
      </c>
      <c r="I27" t="str">
        <f t="shared" si="3"/>
        <v>+/-</v>
      </c>
      <c r="J27" t="str">
        <f t="shared" si="4"/>
        <v>1,074</v>
      </c>
      <c r="K27" s="1">
        <f t="shared" si="5"/>
        <v>652.887537993921</v>
      </c>
      <c r="L27" s="1">
        <f t="shared" si="6"/>
        <v>-1384</v>
      </c>
      <c r="M27" s="1">
        <f t="shared" si="7"/>
        <v>655.02612844284465</v>
      </c>
      <c r="N27" s="1">
        <f t="shared" si="8"/>
        <v>-2.1128928143524632</v>
      </c>
      <c r="O27" t="s">
        <v>63</v>
      </c>
    </row>
    <row r="28" spans="1:15" x14ac:dyDescent="0.35">
      <c r="A28" s="11">
        <v>18</v>
      </c>
      <c r="B28" s="10" t="s">
        <v>27</v>
      </c>
      <c r="C28" s="34">
        <v>61269</v>
      </c>
      <c r="D28" s="8" t="s">
        <v>470</v>
      </c>
      <c r="E28" s="7" t="str">
        <f t="shared" si="0"/>
        <v>Significantly Different</v>
      </c>
      <c r="G28">
        <f t="shared" si="1"/>
        <v>61269</v>
      </c>
      <c r="H28">
        <f t="shared" si="2"/>
        <v>6</v>
      </c>
      <c r="I28" t="str">
        <f t="shared" si="3"/>
        <v>+/-</v>
      </c>
      <c r="J28" t="str">
        <f t="shared" si="4"/>
        <v>643</v>
      </c>
      <c r="K28" s="1">
        <f t="shared" si="5"/>
        <v>390.88145896656533</v>
      </c>
      <c r="L28" s="1">
        <f t="shared" si="6"/>
        <v>-841</v>
      </c>
      <c r="M28" s="1">
        <f t="shared" si="7"/>
        <v>394.4431602130897</v>
      </c>
      <c r="N28" s="1">
        <f t="shared" si="8"/>
        <v>-2.1321196178067008</v>
      </c>
      <c r="O28" t="s">
        <v>64</v>
      </c>
    </row>
    <row r="29" spans="1:15" x14ac:dyDescent="0.35">
      <c r="A29" s="11">
        <v>19</v>
      </c>
      <c r="B29" s="10" t="s">
        <v>40</v>
      </c>
      <c r="C29" s="34">
        <v>60831</v>
      </c>
      <c r="D29" s="8" t="s">
        <v>469</v>
      </c>
      <c r="E29" s="7" t="str">
        <f t="shared" si="0"/>
        <v>Not Significantly Different</v>
      </c>
      <c r="G29">
        <f t="shared" si="1"/>
        <v>60831</v>
      </c>
      <c r="H29">
        <f t="shared" si="2"/>
        <v>6</v>
      </c>
      <c r="I29" t="str">
        <f t="shared" si="3"/>
        <v>+/-</v>
      </c>
      <c r="J29" t="str">
        <f t="shared" si="4"/>
        <v>999</v>
      </c>
      <c r="K29" s="1">
        <f t="shared" si="5"/>
        <v>607.29483282674767</v>
      </c>
      <c r="L29" s="1">
        <f t="shared" si="6"/>
        <v>-403</v>
      </c>
      <c r="M29" s="1">
        <f t="shared" si="7"/>
        <v>609.59339370856526</v>
      </c>
      <c r="N29" s="1">
        <f t="shared" si="8"/>
        <v>-0.66109640320785112</v>
      </c>
      <c r="O29" t="s">
        <v>39</v>
      </c>
    </row>
    <row r="30" spans="1:15" x14ac:dyDescent="0.35">
      <c r="A30" s="11">
        <v>20</v>
      </c>
      <c r="B30" s="10" t="s">
        <v>48</v>
      </c>
      <c r="C30" s="34">
        <v>60608</v>
      </c>
      <c r="D30" s="8" t="s">
        <v>468</v>
      </c>
      <c r="E30" s="7" t="str">
        <f t="shared" si="0"/>
        <v>Not Significantly Different</v>
      </c>
      <c r="G30">
        <f t="shared" si="1"/>
        <v>60608</v>
      </c>
      <c r="H30">
        <f t="shared" si="2"/>
        <v>8</v>
      </c>
      <c r="I30" t="str">
        <f t="shared" si="3"/>
        <v>+/-</v>
      </c>
      <c r="J30" t="str">
        <f t="shared" si="4"/>
        <v>1,696</v>
      </c>
      <c r="K30" s="1">
        <f t="shared" si="5"/>
        <v>1031.0030395136778</v>
      </c>
      <c r="L30" s="1">
        <f t="shared" si="6"/>
        <v>-180</v>
      </c>
      <c r="M30" s="1">
        <f t="shared" si="7"/>
        <v>1032.3586388273702</v>
      </c>
      <c r="N30" s="1">
        <f t="shared" si="8"/>
        <v>-0.17435801206105797</v>
      </c>
      <c r="O30" t="s">
        <v>62</v>
      </c>
    </row>
    <row r="31" spans="1:15" x14ac:dyDescent="0.35">
      <c r="A31" s="11">
        <v>21</v>
      </c>
      <c r="B31" s="10" t="s">
        <v>61</v>
      </c>
      <c r="C31" s="34">
        <v>60293</v>
      </c>
      <c r="D31" s="8" t="s">
        <v>467</v>
      </c>
      <c r="E31" s="7" t="str">
        <f t="shared" si="0"/>
        <v>Not Significantly Different</v>
      </c>
      <c r="G31">
        <f t="shared" si="1"/>
        <v>60293</v>
      </c>
      <c r="H31">
        <f t="shared" si="2"/>
        <v>6</v>
      </c>
      <c r="I31" t="str">
        <f t="shared" si="3"/>
        <v>+/-</v>
      </c>
      <c r="J31" t="str">
        <f t="shared" si="4"/>
        <v>413</v>
      </c>
      <c r="K31" s="1">
        <f t="shared" si="5"/>
        <v>251.06382978723403</v>
      </c>
      <c r="L31" s="1">
        <f t="shared" si="6"/>
        <v>135</v>
      </c>
      <c r="M31" s="1">
        <f t="shared" si="7"/>
        <v>256.57384571014182</v>
      </c>
      <c r="N31" s="1">
        <f t="shared" si="8"/>
        <v>0.52616430808194314</v>
      </c>
      <c r="O31" t="s">
        <v>26</v>
      </c>
    </row>
    <row r="32" spans="1:15" x14ac:dyDescent="0.35">
      <c r="A32" s="11">
        <v>22</v>
      </c>
      <c r="B32" s="10" t="s">
        <v>11</v>
      </c>
      <c r="C32" s="34">
        <v>59853</v>
      </c>
      <c r="D32" s="8" t="s">
        <v>466</v>
      </c>
      <c r="E32" s="7" t="str">
        <f t="shared" si="0"/>
        <v>Not Significantly Different</v>
      </c>
      <c r="G32">
        <f t="shared" si="1"/>
        <v>59853</v>
      </c>
      <c r="H32">
        <f t="shared" si="2"/>
        <v>8</v>
      </c>
      <c r="I32" t="str">
        <f t="shared" si="3"/>
        <v>+/-</v>
      </c>
      <c r="J32" t="str">
        <f t="shared" si="4"/>
        <v>2,060</v>
      </c>
      <c r="K32" s="1">
        <f t="shared" si="5"/>
        <v>1252.2796352583587</v>
      </c>
      <c r="L32" s="1">
        <f t="shared" si="6"/>
        <v>575</v>
      </c>
      <c r="M32" s="1">
        <f t="shared" si="7"/>
        <v>1253.3959376660937</v>
      </c>
      <c r="N32" s="1">
        <f t="shared" si="8"/>
        <v>0.45875368087652185</v>
      </c>
      <c r="O32" t="s">
        <v>56</v>
      </c>
    </row>
    <row r="33" spans="1:15" x14ac:dyDescent="0.35">
      <c r="A33" s="11">
        <v>23</v>
      </c>
      <c r="B33" s="10" t="s">
        <v>14</v>
      </c>
      <c r="C33" s="34">
        <v>57925</v>
      </c>
      <c r="D33" s="8" t="s">
        <v>465</v>
      </c>
      <c r="E33" s="7" t="str">
        <f t="shared" si="0"/>
        <v>Significantly Different</v>
      </c>
      <c r="G33">
        <f t="shared" si="1"/>
        <v>57925</v>
      </c>
      <c r="H33">
        <f t="shared" si="2"/>
        <v>8</v>
      </c>
      <c r="I33" t="str">
        <f t="shared" si="3"/>
        <v>+/-</v>
      </c>
      <c r="J33" t="str">
        <f t="shared" si="4"/>
        <v>1,023</v>
      </c>
      <c r="K33" s="1">
        <f t="shared" si="5"/>
        <v>621.88449848024311</v>
      </c>
      <c r="L33" s="1">
        <f t="shared" si="6"/>
        <v>2503</v>
      </c>
      <c r="M33" s="1">
        <f t="shared" si="7"/>
        <v>624.12933044769011</v>
      </c>
      <c r="N33" s="1">
        <f t="shared" si="8"/>
        <v>4.0103867546243812</v>
      </c>
      <c r="O33" t="s">
        <v>61</v>
      </c>
    </row>
    <row r="34" spans="1:15" x14ac:dyDescent="0.35">
      <c r="A34" s="11">
        <v>24</v>
      </c>
      <c r="B34" s="10" t="s">
        <v>45</v>
      </c>
      <c r="C34" s="34">
        <v>57177</v>
      </c>
      <c r="D34" s="8" t="s">
        <v>464</v>
      </c>
      <c r="E34" s="7" t="str">
        <f t="shared" si="0"/>
        <v>Significantly Different</v>
      </c>
      <c r="G34">
        <f t="shared" si="1"/>
        <v>57177</v>
      </c>
      <c r="H34">
        <f t="shared" si="2"/>
        <v>6</v>
      </c>
      <c r="I34" t="str">
        <f t="shared" si="3"/>
        <v>+/-</v>
      </c>
      <c r="J34" t="str">
        <f t="shared" si="4"/>
        <v>479</v>
      </c>
      <c r="K34" s="1">
        <f t="shared" si="5"/>
        <v>291.1854103343465</v>
      </c>
      <c r="L34" s="1">
        <f t="shared" si="6"/>
        <v>3251</v>
      </c>
      <c r="M34" s="1">
        <f t="shared" si="7"/>
        <v>295.94937889213446</v>
      </c>
      <c r="N34" s="1">
        <f t="shared" si="8"/>
        <v>10.98498673039926</v>
      </c>
      <c r="O34" t="s">
        <v>60</v>
      </c>
    </row>
    <row r="35" spans="1:15" x14ac:dyDescent="0.35">
      <c r="A35" s="11">
        <v>25</v>
      </c>
      <c r="B35" s="10" t="s">
        <v>46</v>
      </c>
      <c r="C35" s="34">
        <v>57121</v>
      </c>
      <c r="D35" s="8" t="s">
        <v>463</v>
      </c>
      <c r="E35" s="7" t="str">
        <f t="shared" si="0"/>
        <v>Significantly Different</v>
      </c>
      <c r="G35">
        <f t="shared" si="1"/>
        <v>57121</v>
      </c>
      <c r="H35">
        <f t="shared" si="2"/>
        <v>8</v>
      </c>
      <c r="I35" t="str">
        <f t="shared" si="3"/>
        <v>+/-</v>
      </c>
      <c r="J35" t="str">
        <f t="shared" si="4"/>
        <v>1,837</v>
      </c>
      <c r="K35" s="1">
        <f t="shared" si="5"/>
        <v>1116.7173252279636</v>
      </c>
      <c r="L35" s="1">
        <f t="shared" si="6"/>
        <v>3307</v>
      </c>
      <c r="M35" s="1">
        <f t="shared" si="7"/>
        <v>1117.9689960546116</v>
      </c>
      <c r="N35" s="1">
        <f t="shared" si="8"/>
        <v>2.9580426753073006</v>
      </c>
      <c r="O35" t="s">
        <v>35</v>
      </c>
    </row>
    <row r="36" spans="1:15" x14ac:dyDescent="0.35">
      <c r="A36" s="11">
        <v>26</v>
      </c>
      <c r="B36" s="10" t="s">
        <v>62</v>
      </c>
      <c r="C36" s="34">
        <v>57009</v>
      </c>
      <c r="D36" s="8" t="s">
        <v>462</v>
      </c>
      <c r="E36" s="7" t="str">
        <f t="shared" si="0"/>
        <v>Significantly Different</v>
      </c>
      <c r="G36">
        <f t="shared" si="1"/>
        <v>57009</v>
      </c>
      <c r="H36">
        <f t="shared" si="2"/>
        <v>8</v>
      </c>
      <c r="I36" t="str">
        <f t="shared" si="3"/>
        <v>+/-</v>
      </c>
      <c r="J36" t="str">
        <f t="shared" si="4"/>
        <v>1,579</v>
      </c>
      <c r="K36" s="1">
        <f t="shared" si="5"/>
        <v>959.87841945288756</v>
      </c>
      <c r="L36" s="1">
        <f t="shared" si="6"/>
        <v>3419</v>
      </c>
      <c r="M36" s="1">
        <f t="shared" si="7"/>
        <v>961.33431843788458</v>
      </c>
      <c r="N36" s="1">
        <f t="shared" si="8"/>
        <v>3.5565150795362088</v>
      </c>
      <c r="O36" t="s">
        <v>57</v>
      </c>
    </row>
    <row r="37" spans="1:15" x14ac:dyDescent="0.35">
      <c r="A37" s="11">
        <v>27</v>
      </c>
      <c r="B37" s="10" t="s">
        <v>65</v>
      </c>
      <c r="C37" s="34">
        <v>56427</v>
      </c>
      <c r="D37" s="8" t="s">
        <v>461</v>
      </c>
      <c r="E37" s="7" t="str">
        <f t="shared" si="0"/>
        <v>Significantly Different</v>
      </c>
      <c r="G37">
        <f t="shared" si="1"/>
        <v>56427</v>
      </c>
      <c r="H37">
        <f t="shared" si="2"/>
        <v>6</v>
      </c>
      <c r="I37" t="str">
        <f t="shared" si="3"/>
        <v>+/-</v>
      </c>
      <c r="J37" t="str">
        <f t="shared" si="4"/>
        <v>761</v>
      </c>
      <c r="K37" s="1">
        <f t="shared" si="5"/>
        <v>462.61398176291794</v>
      </c>
      <c r="L37" s="1">
        <f t="shared" si="6"/>
        <v>4001</v>
      </c>
      <c r="M37" s="1">
        <f t="shared" si="7"/>
        <v>465.62730568298917</v>
      </c>
      <c r="N37" s="1">
        <f t="shared" si="8"/>
        <v>8.5927091284547252</v>
      </c>
      <c r="O37" t="s">
        <v>55</v>
      </c>
    </row>
    <row r="38" spans="1:15" x14ac:dyDescent="0.35">
      <c r="A38" s="11">
        <v>28</v>
      </c>
      <c r="B38" s="10" t="s">
        <v>54</v>
      </c>
      <c r="C38" s="34">
        <v>56121</v>
      </c>
      <c r="D38" s="8" t="s">
        <v>460</v>
      </c>
      <c r="E38" s="7" t="str">
        <f t="shared" si="0"/>
        <v>Significantly Different</v>
      </c>
      <c r="G38">
        <f t="shared" si="1"/>
        <v>56121</v>
      </c>
      <c r="H38">
        <f t="shared" si="2"/>
        <v>8</v>
      </c>
      <c r="I38" t="str">
        <f t="shared" si="3"/>
        <v>+/-</v>
      </c>
      <c r="J38" t="str">
        <f t="shared" si="4"/>
        <v>1,064</v>
      </c>
      <c r="K38" s="1">
        <f t="shared" si="5"/>
        <v>646.80851063829789</v>
      </c>
      <c r="L38" s="1">
        <f t="shared" si="6"/>
        <v>4307</v>
      </c>
      <c r="M38" s="1">
        <f t="shared" si="7"/>
        <v>648.96713407474772</v>
      </c>
      <c r="N38" s="1">
        <f t="shared" si="8"/>
        <v>6.6366997246179835</v>
      </c>
      <c r="O38" t="s">
        <v>54</v>
      </c>
    </row>
    <row r="39" spans="1:15" x14ac:dyDescent="0.35">
      <c r="A39" s="11">
        <v>29</v>
      </c>
      <c r="B39" s="10" t="s">
        <v>24</v>
      </c>
      <c r="C39" s="34">
        <v>56100</v>
      </c>
      <c r="D39" s="8" t="s">
        <v>459</v>
      </c>
      <c r="E39" s="7" t="str">
        <f t="shared" si="0"/>
        <v>Significantly Different</v>
      </c>
      <c r="G39">
        <f t="shared" si="1"/>
        <v>56100</v>
      </c>
      <c r="H39">
        <f t="shared" si="2"/>
        <v>6</v>
      </c>
      <c r="I39" t="str">
        <f t="shared" si="3"/>
        <v>+/-</v>
      </c>
      <c r="J39" t="str">
        <f t="shared" si="4"/>
        <v>473</v>
      </c>
      <c r="K39" s="1">
        <f t="shared" si="5"/>
        <v>287.53799392097267</v>
      </c>
      <c r="L39" s="1">
        <f t="shared" si="6"/>
        <v>4328</v>
      </c>
      <c r="M39" s="1">
        <f t="shared" si="7"/>
        <v>292.36140241686445</v>
      </c>
      <c r="N39" s="1">
        <f t="shared" si="8"/>
        <v>14.803595701148359</v>
      </c>
      <c r="O39" t="s">
        <v>28</v>
      </c>
    </row>
    <row r="40" spans="1:15" x14ac:dyDescent="0.35">
      <c r="A40" s="11">
        <v>30</v>
      </c>
      <c r="B40" s="10" t="s">
        <v>25</v>
      </c>
      <c r="C40" s="34">
        <v>55803</v>
      </c>
      <c r="D40" s="8" t="s">
        <v>458</v>
      </c>
      <c r="E40" s="7" t="str">
        <f t="shared" si="0"/>
        <v>Significantly Different</v>
      </c>
      <c r="G40">
        <f t="shared" si="1"/>
        <v>55803</v>
      </c>
      <c r="H40">
        <f t="shared" si="2"/>
        <v>8</v>
      </c>
      <c r="I40" t="str">
        <f t="shared" si="3"/>
        <v>+/-</v>
      </c>
      <c r="J40" t="str">
        <f t="shared" si="4"/>
        <v>1,665</v>
      </c>
      <c r="K40" s="1">
        <f t="shared" si="5"/>
        <v>1012.1580547112462</v>
      </c>
      <c r="L40" s="1">
        <f t="shared" si="6"/>
        <v>4625</v>
      </c>
      <c r="M40" s="1">
        <f t="shared" si="7"/>
        <v>1013.5388593398443</v>
      </c>
      <c r="N40" s="1">
        <f t="shared" si="8"/>
        <v>4.5632192168857095</v>
      </c>
      <c r="O40" t="s">
        <v>52</v>
      </c>
    </row>
    <row r="41" spans="1:15" x14ac:dyDescent="0.35">
      <c r="A41" s="11">
        <v>31</v>
      </c>
      <c r="B41" s="10" t="s">
        <v>55</v>
      </c>
      <c r="C41" s="34">
        <v>55496</v>
      </c>
      <c r="D41" s="8" t="s">
        <v>457</v>
      </c>
      <c r="E41" s="7" t="str">
        <f t="shared" si="0"/>
        <v>Significantly Different</v>
      </c>
      <c r="G41">
        <f t="shared" si="1"/>
        <v>55496</v>
      </c>
      <c r="H41">
        <f t="shared" si="2"/>
        <v>8</v>
      </c>
      <c r="I41" t="str">
        <f t="shared" si="3"/>
        <v>+/-</v>
      </c>
      <c r="J41" t="str">
        <f t="shared" si="4"/>
        <v>2,136</v>
      </c>
      <c r="K41" s="1">
        <f t="shared" si="5"/>
        <v>1298.4802431610942</v>
      </c>
      <c r="L41" s="1">
        <f t="shared" si="6"/>
        <v>4932</v>
      </c>
      <c r="M41" s="1">
        <f t="shared" si="7"/>
        <v>1299.5568604546525</v>
      </c>
      <c r="N41" s="1">
        <f t="shared" si="8"/>
        <v>3.7951398281061208</v>
      </c>
      <c r="O41" t="s">
        <v>31</v>
      </c>
    </row>
    <row r="42" spans="1:15" x14ac:dyDescent="0.35">
      <c r="A42" s="11">
        <v>32</v>
      </c>
      <c r="B42" s="10" t="s">
        <v>42</v>
      </c>
      <c r="C42" s="34">
        <v>55458</v>
      </c>
      <c r="D42" s="8" t="s">
        <v>399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55458</v>
      </c>
      <c r="H42">
        <f t="shared" ref="H42:H62" si="11">LEN(TRIM(D42))</f>
        <v>6</v>
      </c>
      <c r="I42" t="str">
        <f t="shared" ref="I42:I73" si="12">IF(H42&gt;=3,MID(TRIM(D42),1,3),"NO")</f>
        <v>+/-</v>
      </c>
      <c r="J42" t="str">
        <f t="shared" ref="J42:J73" si="13">IF(TRIM(I42)="+/-",MID(TRIM(D42),4,H42-3),D42)</f>
        <v>755</v>
      </c>
      <c r="K42" s="1">
        <f t="shared" ref="K42:K73" si="14">IF(TRIM(J42)="*****",0,IF(ISERROR(VALUE(J42)),"NA",VALUE(J42/$I$4)))</f>
        <v>458.96656534954406</v>
      </c>
      <c r="L42" s="1">
        <f t="shared" ref="L42:L62" si="15">IF(AND(ISNUMBER(G42),ISNUMBER($I$6)),$I$6-G42,"N/A")</f>
        <v>4970</v>
      </c>
      <c r="M42" s="1">
        <f t="shared" ref="M42:M62" si="16">IF(AND(ISNUMBER(K42),ISNUMBER($I$7)),SQRT(K42^2+($I$7)^2),"N/A")</f>
        <v>462.00367940506248</v>
      </c>
      <c r="N42" s="1">
        <f t="shared" ref="N42:N73" si="17">IF(AND(ISNUMBER(L42),ISNUMBER(M42),M42&lt;&gt;0),L42/M42,"NA")</f>
        <v>10.757490084061743</v>
      </c>
      <c r="O42" t="s">
        <v>21</v>
      </c>
    </row>
    <row r="43" spans="1:15" x14ac:dyDescent="0.35">
      <c r="A43" s="11">
        <v>33</v>
      </c>
      <c r="B43" s="10" t="s">
        <v>66</v>
      </c>
      <c r="C43" s="34">
        <v>55191</v>
      </c>
      <c r="D43" s="8" t="s">
        <v>456</v>
      </c>
      <c r="E43" s="7" t="str">
        <f t="shared" si="9"/>
        <v>Significantly Different</v>
      </c>
      <c r="G43">
        <f t="shared" si="10"/>
        <v>55191</v>
      </c>
      <c r="H43">
        <f t="shared" si="11"/>
        <v>6</v>
      </c>
      <c r="I43" t="str">
        <f t="shared" si="12"/>
        <v>+/-</v>
      </c>
      <c r="J43" t="str">
        <f t="shared" si="13"/>
        <v>696</v>
      </c>
      <c r="K43" s="1">
        <f t="shared" si="14"/>
        <v>423.10030395136778</v>
      </c>
      <c r="L43" s="1">
        <f t="shared" si="15"/>
        <v>5237</v>
      </c>
      <c r="M43" s="1">
        <f t="shared" si="16"/>
        <v>426.39296297992331</v>
      </c>
      <c r="N43" s="1">
        <f t="shared" si="17"/>
        <v>12.28209762984898</v>
      </c>
      <c r="O43" t="s">
        <v>33</v>
      </c>
    </row>
    <row r="44" spans="1:15" x14ac:dyDescent="0.35">
      <c r="A44" s="11">
        <v>34</v>
      </c>
      <c r="B44" s="10" t="s">
        <v>39</v>
      </c>
      <c r="C44" s="34">
        <v>55078</v>
      </c>
      <c r="D44" s="8" t="s">
        <v>455</v>
      </c>
      <c r="E44" s="7" t="str">
        <f t="shared" si="9"/>
        <v>Significantly Different</v>
      </c>
      <c r="G44">
        <f t="shared" si="10"/>
        <v>55078</v>
      </c>
      <c r="H44">
        <f t="shared" si="11"/>
        <v>8</v>
      </c>
      <c r="I44" t="str">
        <f t="shared" si="12"/>
        <v>+/-</v>
      </c>
      <c r="J44" t="str">
        <f t="shared" si="13"/>
        <v>1,646</v>
      </c>
      <c r="K44" s="1">
        <f t="shared" si="14"/>
        <v>1000.6079027355623</v>
      </c>
      <c r="L44" s="1">
        <f t="shared" si="15"/>
        <v>5350</v>
      </c>
      <c r="M44" s="1">
        <f t="shared" si="16"/>
        <v>1002.0046240870943</v>
      </c>
      <c r="N44" s="1">
        <f t="shared" si="17"/>
        <v>5.339296717192572</v>
      </c>
      <c r="O44" t="s">
        <v>49</v>
      </c>
    </row>
    <row r="45" spans="1:15" x14ac:dyDescent="0.35">
      <c r="A45" s="11">
        <v>35</v>
      </c>
      <c r="B45" s="10" t="s">
        <v>63</v>
      </c>
      <c r="C45" s="34">
        <v>54902</v>
      </c>
      <c r="D45" s="8" t="s">
        <v>454</v>
      </c>
      <c r="E45" s="7" t="str">
        <f t="shared" si="9"/>
        <v>Significantly Different</v>
      </c>
      <c r="G45">
        <f t="shared" si="10"/>
        <v>54902</v>
      </c>
      <c r="H45">
        <f t="shared" si="11"/>
        <v>8</v>
      </c>
      <c r="I45" t="str">
        <f t="shared" si="12"/>
        <v>+/-</v>
      </c>
      <c r="J45" t="str">
        <f t="shared" si="13"/>
        <v>1,102</v>
      </c>
      <c r="K45" s="1">
        <f t="shared" si="14"/>
        <v>669.90881458966567</v>
      </c>
      <c r="L45" s="1">
        <f t="shared" si="15"/>
        <v>5526</v>
      </c>
      <c r="M45" s="1">
        <f t="shared" si="16"/>
        <v>671.99323771894421</v>
      </c>
      <c r="N45" s="1">
        <f t="shared" si="17"/>
        <v>8.2232970360800053</v>
      </c>
      <c r="O45" t="s">
        <v>46</v>
      </c>
    </row>
    <row r="46" spans="1:15" x14ac:dyDescent="0.35">
      <c r="A46" s="11">
        <v>36</v>
      </c>
      <c r="B46" s="10" t="s">
        <v>29</v>
      </c>
      <c r="C46" s="34">
        <v>54422</v>
      </c>
      <c r="D46" s="8" t="s">
        <v>453</v>
      </c>
      <c r="E46" s="7" t="str">
        <f t="shared" si="9"/>
        <v>Significantly Different</v>
      </c>
      <c r="G46">
        <f t="shared" si="10"/>
        <v>54422</v>
      </c>
      <c r="H46">
        <f t="shared" si="11"/>
        <v>8</v>
      </c>
      <c r="I46" t="str">
        <f t="shared" si="12"/>
        <v>+/-</v>
      </c>
      <c r="J46" t="str">
        <f t="shared" si="13"/>
        <v>1,046</v>
      </c>
      <c r="K46" s="1">
        <f t="shared" si="14"/>
        <v>635.86626139817633</v>
      </c>
      <c r="L46" s="1">
        <f t="shared" si="15"/>
        <v>6006</v>
      </c>
      <c r="M46" s="1">
        <f t="shared" si="16"/>
        <v>638.06190456690979</v>
      </c>
      <c r="N46" s="1">
        <f t="shared" si="17"/>
        <v>9.4128797801784234</v>
      </c>
      <c r="O46" t="s">
        <v>45</v>
      </c>
    </row>
    <row r="47" spans="1:15" x14ac:dyDescent="0.35">
      <c r="A47" s="11">
        <v>37</v>
      </c>
      <c r="B47" s="10" t="s">
        <v>57</v>
      </c>
      <c r="C47" s="34">
        <v>54140</v>
      </c>
      <c r="D47" s="8" t="s">
        <v>452</v>
      </c>
      <c r="E47" s="7" t="str">
        <f t="shared" si="9"/>
        <v>Significantly Different</v>
      </c>
      <c r="G47">
        <f t="shared" si="10"/>
        <v>54140</v>
      </c>
      <c r="H47">
        <f t="shared" si="11"/>
        <v>8</v>
      </c>
      <c r="I47" t="str">
        <f t="shared" si="12"/>
        <v>+/-</v>
      </c>
      <c r="J47" t="str">
        <f t="shared" si="13"/>
        <v>1,022</v>
      </c>
      <c r="K47" s="1">
        <f t="shared" si="14"/>
        <v>621.27659574468089</v>
      </c>
      <c r="L47" s="1">
        <f t="shared" si="15"/>
        <v>6288</v>
      </c>
      <c r="M47" s="1">
        <f t="shared" si="16"/>
        <v>623.52361630908422</v>
      </c>
      <c r="N47" s="1">
        <f t="shared" si="17"/>
        <v>10.084622034401024</v>
      </c>
      <c r="O47" t="s">
        <v>43</v>
      </c>
    </row>
    <row r="48" spans="1:15" x14ac:dyDescent="0.35">
      <c r="A48" s="11">
        <v>38</v>
      </c>
      <c r="B48" s="10" t="s">
        <v>49</v>
      </c>
      <c r="C48" s="34">
        <v>52421</v>
      </c>
      <c r="D48" s="8" t="s">
        <v>451</v>
      </c>
      <c r="E48" s="7" t="str">
        <f t="shared" si="9"/>
        <v>Significantly Different</v>
      </c>
      <c r="G48">
        <f t="shared" si="10"/>
        <v>52421</v>
      </c>
      <c r="H48">
        <f t="shared" si="11"/>
        <v>6</v>
      </c>
      <c r="I48" t="str">
        <f t="shared" si="12"/>
        <v>+/-</v>
      </c>
      <c r="J48" t="str">
        <f t="shared" si="13"/>
        <v>581</v>
      </c>
      <c r="K48" s="1">
        <f t="shared" si="14"/>
        <v>353.19148936170211</v>
      </c>
      <c r="L48" s="1">
        <f t="shared" si="15"/>
        <v>8007</v>
      </c>
      <c r="M48" s="1">
        <f t="shared" si="16"/>
        <v>357.12927607883921</v>
      </c>
      <c r="N48" s="1">
        <f t="shared" si="17"/>
        <v>22.420452582085119</v>
      </c>
      <c r="O48" t="s">
        <v>40</v>
      </c>
    </row>
    <row r="49" spans="1:15" x14ac:dyDescent="0.35">
      <c r="A49" s="11">
        <v>39</v>
      </c>
      <c r="B49" s="10" t="s">
        <v>32</v>
      </c>
      <c r="C49" s="34">
        <v>52405</v>
      </c>
      <c r="D49" s="8" t="s">
        <v>450</v>
      </c>
      <c r="E49" s="7" t="str">
        <f t="shared" si="9"/>
        <v>Significantly Different</v>
      </c>
      <c r="G49">
        <f t="shared" si="10"/>
        <v>52405</v>
      </c>
      <c r="H49">
        <f t="shared" si="11"/>
        <v>6</v>
      </c>
      <c r="I49" t="str">
        <f t="shared" si="12"/>
        <v>+/-</v>
      </c>
      <c r="J49" t="str">
        <f t="shared" si="13"/>
        <v>930</v>
      </c>
      <c r="K49" s="1">
        <f t="shared" si="14"/>
        <v>565.34954407294833</v>
      </c>
      <c r="L49" s="1">
        <f t="shared" si="15"/>
        <v>8023</v>
      </c>
      <c r="M49" s="1">
        <f t="shared" si="16"/>
        <v>567.81792738390084</v>
      </c>
      <c r="N49" s="1">
        <f t="shared" si="17"/>
        <v>14.129529225969053</v>
      </c>
      <c r="O49" t="s">
        <v>38</v>
      </c>
    </row>
    <row r="50" spans="1:15" x14ac:dyDescent="0.35">
      <c r="A50" s="11">
        <v>40</v>
      </c>
      <c r="B50" s="10" t="s">
        <v>28</v>
      </c>
      <c r="C50" s="34">
        <v>52398</v>
      </c>
      <c r="D50" s="8" t="s">
        <v>449</v>
      </c>
      <c r="E50" s="7" t="str">
        <f t="shared" si="9"/>
        <v>Significantly Different</v>
      </c>
      <c r="G50">
        <f t="shared" si="10"/>
        <v>52398</v>
      </c>
      <c r="H50">
        <f t="shared" si="11"/>
        <v>8</v>
      </c>
      <c r="I50" t="str">
        <f t="shared" si="12"/>
        <v>+/-</v>
      </c>
      <c r="J50" t="str">
        <f t="shared" si="13"/>
        <v>1,131</v>
      </c>
      <c r="K50" s="1">
        <f t="shared" si="14"/>
        <v>687.53799392097267</v>
      </c>
      <c r="L50" s="1">
        <f t="shared" si="15"/>
        <v>8030</v>
      </c>
      <c r="M50" s="1">
        <f t="shared" si="16"/>
        <v>689.56912979043216</v>
      </c>
      <c r="N50" s="1">
        <f t="shared" si="17"/>
        <v>11.644952845323003</v>
      </c>
      <c r="O50" t="s">
        <v>36</v>
      </c>
    </row>
    <row r="51" spans="1:15" x14ac:dyDescent="0.35">
      <c r="A51" s="11">
        <v>41</v>
      </c>
      <c r="B51" s="10" t="s">
        <v>34</v>
      </c>
      <c r="C51" s="34">
        <v>52296</v>
      </c>
      <c r="D51" s="8" t="s">
        <v>448</v>
      </c>
      <c r="E51" s="7" t="str">
        <f t="shared" si="9"/>
        <v>Significantly Different</v>
      </c>
      <c r="G51">
        <f t="shared" si="10"/>
        <v>52296</v>
      </c>
      <c r="H51">
        <f t="shared" si="11"/>
        <v>6</v>
      </c>
      <c r="I51" t="str">
        <f t="shared" si="12"/>
        <v>+/-</v>
      </c>
      <c r="J51" t="str">
        <f t="shared" si="13"/>
        <v>601</v>
      </c>
      <c r="K51" s="1">
        <f t="shared" si="14"/>
        <v>365.34954407294833</v>
      </c>
      <c r="L51" s="1">
        <f t="shared" si="15"/>
        <v>8132</v>
      </c>
      <c r="M51" s="1">
        <f t="shared" si="16"/>
        <v>369.15766418885261</v>
      </c>
      <c r="N51" s="1">
        <f t="shared" si="17"/>
        <v>22.028528157117861</v>
      </c>
      <c r="O51" t="s">
        <v>34</v>
      </c>
    </row>
    <row r="52" spans="1:15" x14ac:dyDescent="0.35">
      <c r="A52" s="11">
        <v>42</v>
      </c>
      <c r="B52" s="10" t="s">
        <v>51</v>
      </c>
      <c r="C52" s="34">
        <v>52177</v>
      </c>
      <c r="D52" s="8" t="s">
        <v>447</v>
      </c>
      <c r="E52" s="7" t="str">
        <f t="shared" si="9"/>
        <v>Significantly Different</v>
      </c>
      <c r="G52">
        <f t="shared" si="10"/>
        <v>52177</v>
      </c>
      <c r="H52">
        <f t="shared" si="11"/>
        <v>6</v>
      </c>
      <c r="I52" t="str">
        <f t="shared" si="12"/>
        <v>+/-</v>
      </c>
      <c r="J52" t="str">
        <f t="shared" si="13"/>
        <v>503</v>
      </c>
      <c r="K52" s="1">
        <f t="shared" si="14"/>
        <v>305.77507598784194</v>
      </c>
      <c r="L52" s="1">
        <f t="shared" si="15"/>
        <v>8251</v>
      </c>
      <c r="M52" s="1">
        <f t="shared" si="16"/>
        <v>310.31514428146903</v>
      </c>
      <c r="N52" s="1">
        <f t="shared" si="17"/>
        <v>26.589098701918306</v>
      </c>
      <c r="O52" t="s">
        <v>32</v>
      </c>
    </row>
    <row r="53" spans="1:15" x14ac:dyDescent="0.35">
      <c r="A53" s="11">
        <v>43</v>
      </c>
      <c r="B53" s="10" t="s">
        <v>16</v>
      </c>
      <c r="C53" s="34">
        <v>51981</v>
      </c>
      <c r="D53" s="8" t="s">
        <v>446</v>
      </c>
      <c r="E53" s="7" t="str">
        <f t="shared" si="9"/>
        <v>Significantly Different</v>
      </c>
      <c r="G53">
        <f t="shared" si="10"/>
        <v>51981</v>
      </c>
      <c r="H53">
        <f t="shared" si="11"/>
        <v>6</v>
      </c>
      <c r="I53" t="str">
        <f t="shared" si="12"/>
        <v>+/-</v>
      </c>
      <c r="J53" t="str">
        <f t="shared" si="13"/>
        <v>866</v>
      </c>
      <c r="K53" s="1">
        <f t="shared" si="14"/>
        <v>526.44376899696044</v>
      </c>
      <c r="L53" s="1">
        <f t="shared" si="15"/>
        <v>8447</v>
      </c>
      <c r="M53" s="1">
        <f t="shared" si="16"/>
        <v>529.09369074936387</v>
      </c>
      <c r="N53" s="1">
        <f t="shared" si="17"/>
        <v>15.965036339851981</v>
      </c>
      <c r="O53" t="s">
        <v>30</v>
      </c>
    </row>
    <row r="54" spans="1:15" x14ac:dyDescent="0.35">
      <c r="A54" s="11">
        <v>44</v>
      </c>
      <c r="B54" s="10" t="s">
        <v>67</v>
      </c>
      <c r="C54" s="34">
        <v>51941</v>
      </c>
      <c r="D54" s="8" t="s">
        <v>445</v>
      </c>
      <c r="E54" s="7" t="str">
        <f t="shared" si="9"/>
        <v>Significantly Different</v>
      </c>
      <c r="G54">
        <f t="shared" si="10"/>
        <v>51941</v>
      </c>
      <c r="H54">
        <f t="shared" si="11"/>
        <v>6</v>
      </c>
      <c r="I54" t="str">
        <f t="shared" si="12"/>
        <v>+/-</v>
      </c>
      <c r="J54" t="str">
        <f t="shared" si="13"/>
        <v>607</v>
      </c>
      <c r="K54" s="1">
        <f t="shared" si="14"/>
        <v>368.99696048632217</v>
      </c>
      <c r="L54" s="1">
        <f t="shared" si="15"/>
        <v>8487</v>
      </c>
      <c r="M54" s="1">
        <f t="shared" si="16"/>
        <v>372.76782120135164</v>
      </c>
      <c r="N54" s="1">
        <f t="shared" si="17"/>
        <v>22.767523153281306</v>
      </c>
      <c r="O54" t="s">
        <v>24</v>
      </c>
    </row>
    <row r="55" spans="1:15" x14ac:dyDescent="0.35">
      <c r="A55" s="11">
        <v>45</v>
      </c>
      <c r="B55" s="10" t="s">
        <v>64</v>
      </c>
      <c r="C55" s="34">
        <v>51842</v>
      </c>
      <c r="D55" s="8" t="s">
        <v>444</v>
      </c>
      <c r="E55" s="7" t="str">
        <f t="shared" si="9"/>
        <v>Significantly Different</v>
      </c>
      <c r="G55">
        <f t="shared" si="10"/>
        <v>51842</v>
      </c>
      <c r="H55">
        <f t="shared" si="11"/>
        <v>6</v>
      </c>
      <c r="I55" t="str">
        <f t="shared" si="12"/>
        <v>+/-</v>
      </c>
      <c r="J55" t="str">
        <f t="shared" si="13"/>
        <v>389</v>
      </c>
      <c r="K55" s="1">
        <f t="shared" si="14"/>
        <v>236.47416413373861</v>
      </c>
      <c r="L55" s="1">
        <f t="shared" si="15"/>
        <v>8586</v>
      </c>
      <c r="M55" s="1">
        <f t="shared" si="16"/>
        <v>242.316161198152</v>
      </c>
      <c r="N55" s="1">
        <f t="shared" si="17"/>
        <v>35.433047294682382</v>
      </c>
      <c r="O55" t="s">
        <v>27</v>
      </c>
    </row>
    <row r="56" spans="1:15" x14ac:dyDescent="0.35">
      <c r="A56" s="11">
        <v>46</v>
      </c>
      <c r="B56" s="10" t="s">
        <v>30</v>
      </c>
      <c r="C56" s="34">
        <v>51538</v>
      </c>
      <c r="D56" s="8" t="s">
        <v>443</v>
      </c>
      <c r="E56" s="7" t="str">
        <f t="shared" si="9"/>
        <v>Significantly Different</v>
      </c>
      <c r="G56">
        <f t="shared" si="10"/>
        <v>51538</v>
      </c>
      <c r="H56">
        <f t="shared" si="11"/>
        <v>6</v>
      </c>
      <c r="I56" t="str">
        <f t="shared" si="12"/>
        <v>+/-</v>
      </c>
      <c r="J56" t="str">
        <f t="shared" si="13"/>
        <v>380</v>
      </c>
      <c r="K56" s="1">
        <f t="shared" si="14"/>
        <v>231.00303951367781</v>
      </c>
      <c r="L56" s="1">
        <f t="shared" si="15"/>
        <v>8890</v>
      </c>
      <c r="M56" s="1">
        <f t="shared" si="16"/>
        <v>236.97994839145406</v>
      </c>
      <c r="N56" s="1">
        <f t="shared" si="17"/>
        <v>37.513722407075136</v>
      </c>
      <c r="O56" t="s">
        <v>25</v>
      </c>
    </row>
    <row r="57" spans="1:15" x14ac:dyDescent="0.35">
      <c r="A57" s="11">
        <v>47</v>
      </c>
      <c r="B57" s="10" t="s">
        <v>43</v>
      </c>
      <c r="C57" s="34">
        <v>51289</v>
      </c>
      <c r="D57" s="8" t="s">
        <v>442</v>
      </c>
      <c r="E57" s="7" t="str">
        <f t="shared" si="9"/>
        <v>Significantly Different</v>
      </c>
      <c r="G57">
        <f t="shared" si="10"/>
        <v>51289</v>
      </c>
      <c r="H57">
        <f t="shared" si="11"/>
        <v>6</v>
      </c>
      <c r="I57" t="str">
        <f t="shared" si="12"/>
        <v>+/-</v>
      </c>
      <c r="J57" t="str">
        <f t="shared" si="13"/>
        <v>331</v>
      </c>
      <c r="K57" s="1">
        <f t="shared" si="14"/>
        <v>201.21580547112461</v>
      </c>
      <c r="L57" s="1">
        <f t="shared" si="15"/>
        <v>9139</v>
      </c>
      <c r="M57" s="1">
        <f t="shared" si="16"/>
        <v>208.05021520405091</v>
      </c>
      <c r="N57" s="1">
        <f t="shared" si="17"/>
        <v>43.92689520189478</v>
      </c>
      <c r="O57" t="s">
        <v>22</v>
      </c>
    </row>
    <row r="58" spans="1:15" x14ac:dyDescent="0.35">
      <c r="A58" s="11">
        <v>48</v>
      </c>
      <c r="B58" s="10" t="s">
        <v>37</v>
      </c>
      <c r="C58" s="34">
        <v>51151</v>
      </c>
      <c r="D58" s="8" t="s">
        <v>441</v>
      </c>
      <c r="E58" s="7" t="str">
        <f t="shared" si="9"/>
        <v>Significantly Different</v>
      </c>
      <c r="G58">
        <f t="shared" si="10"/>
        <v>51151</v>
      </c>
      <c r="H58">
        <f t="shared" si="11"/>
        <v>6</v>
      </c>
      <c r="I58" t="str">
        <f t="shared" si="12"/>
        <v>+/-</v>
      </c>
      <c r="J58" t="str">
        <f t="shared" si="13"/>
        <v>246</v>
      </c>
      <c r="K58" s="1">
        <f t="shared" si="14"/>
        <v>149.54407294832828</v>
      </c>
      <c r="L58" s="1">
        <f t="shared" si="15"/>
        <v>9277</v>
      </c>
      <c r="M58" s="1">
        <f t="shared" si="16"/>
        <v>158.6206841147565</v>
      </c>
      <c r="N58" s="1">
        <f t="shared" si="17"/>
        <v>58.485436825429503</v>
      </c>
      <c r="O58" t="s">
        <v>19</v>
      </c>
    </row>
    <row r="59" spans="1:15" x14ac:dyDescent="0.35">
      <c r="A59" s="11">
        <v>49</v>
      </c>
      <c r="B59" s="10" t="s">
        <v>21</v>
      </c>
      <c r="C59" s="34">
        <v>51149</v>
      </c>
      <c r="D59" s="8" t="s">
        <v>440</v>
      </c>
      <c r="E59" s="7" t="str">
        <f t="shared" si="9"/>
        <v>Significantly Different</v>
      </c>
      <c r="G59">
        <f t="shared" si="10"/>
        <v>51149</v>
      </c>
      <c r="H59">
        <f t="shared" si="11"/>
        <v>6</v>
      </c>
      <c r="I59" t="str">
        <f t="shared" si="12"/>
        <v>+/-</v>
      </c>
      <c r="J59" t="str">
        <f t="shared" si="13"/>
        <v>633</v>
      </c>
      <c r="K59" s="1">
        <f t="shared" si="14"/>
        <v>384.80243161094222</v>
      </c>
      <c r="L59" s="1">
        <f t="shared" si="15"/>
        <v>9279</v>
      </c>
      <c r="M59" s="1">
        <f t="shared" si="16"/>
        <v>388.41987983206047</v>
      </c>
      <c r="N59" s="1">
        <f t="shared" si="17"/>
        <v>23.889096521042958</v>
      </c>
      <c r="O59" t="s">
        <v>16</v>
      </c>
    </row>
    <row r="60" spans="1:15" x14ac:dyDescent="0.35">
      <c r="A60" s="11">
        <v>50</v>
      </c>
      <c r="B60" s="10" t="s">
        <v>35</v>
      </c>
      <c r="C60" s="34">
        <v>47546</v>
      </c>
      <c r="D60" s="8" t="s">
        <v>439</v>
      </c>
      <c r="E60" s="7" t="str">
        <f t="shared" si="9"/>
        <v>Significantly Different</v>
      </c>
      <c r="G60">
        <f t="shared" si="10"/>
        <v>47546</v>
      </c>
      <c r="H60">
        <f t="shared" si="11"/>
        <v>8</v>
      </c>
      <c r="I60" t="str">
        <f t="shared" si="12"/>
        <v>+/-</v>
      </c>
      <c r="J60" t="str">
        <f t="shared" si="13"/>
        <v>1,312</v>
      </c>
      <c r="K60" s="1">
        <f t="shared" si="14"/>
        <v>797.56838905775078</v>
      </c>
      <c r="L60" s="1">
        <f t="shared" si="15"/>
        <v>12882</v>
      </c>
      <c r="M60" s="1">
        <f t="shared" si="16"/>
        <v>799.3199777931452</v>
      </c>
      <c r="N60" s="1">
        <f t="shared" si="17"/>
        <v>16.116199216696813</v>
      </c>
      <c r="O60" t="s">
        <v>14</v>
      </c>
    </row>
    <row r="61" spans="1:15" x14ac:dyDescent="0.35">
      <c r="A61" s="11">
        <v>51</v>
      </c>
      <c r="B61" s="10" t="s">
        <v>58</v>
      </c>
      <c r="C61" s="34">
        <v>47329</v>
      </c>
      <c r="D61" s="8" t="s">
        <v>438</v>
      </c>
      <c r="E61" s="7" t="str">
        <f t="shared" si="9"/>
        <v>Significantly Different</v>
      </c>
      <c r="G61">
        <f t="shared" si="10"/>
        <v>47329</v>
      </c>
      <c r="H61">
        <f t="shared" si="11"/>
        <v>8</v>
      </c>
      <c r="I61" t="str">
        <f t="shared" si="12"/>
        <v>+/-</v>
      </c>
      <c r="J61" t="str">
        <f t="shared" si="13"/>
        <v>1,231</v>
      </c>
      <c r="K61" s="1">
        <f t="shared" si="14"/>
        <v>748.32826747720367</v>
      </c>
      <c r="L61" s="1">
        <f t="shared" si="15"/>
        <v>13099</v>
      </c>
      <c r="M61" s="1">
        <f t="shared" si="16"/>
        <v>750.19483308037502</v>
      </c>
      <c r="N61" s="1">
        <f t="shared" si="17"/>
        <v>17.460797412072537</v>
      </c>
      <c r="O61" t="s">
        <v>11</v>
      </c>
    </row>
    <row r="62" spans="1:15" ht="15" thickBot="1" x14ac:dyDescent="0.4">
      <c r="A62" s="6"/>
      <c r="B62" s="5" t="s">
        <v>9</v>
      </c>
      <c r="C62" s="33">
        <v>25231</v>
      </c>
      <c r="D62" s="3" t="s">
        <v>437</v>
      </c>
      <c r="E62" s="2" t="str">
        <f t="shared" si="9"/>
        <v>Significantly Different</v>
      </c>
      <c r="G62">
        <f t="shared" si="10"/>
        <v>25231</v>
      </c>
      <c r="H62">
        <f t="shared" si="11"/>
        <v>6</v>
      </c>
      <c r="I62" t="str">
        <f t="shared" si="12"/>
        <v>+/-</v>
      </c>
      <c r="J62" t="str">
        <f t="shared" si="13"/>
        <v>704</v>
      </c>
      <c r="K62" s="1">
        <f t="shared" si="14"/>
        <v>427.96352583586628</v>
      </c>
      <c r="L62" s="1">
        <f t="shared" si="15"/>
        <v>35197</v>
      </c>
      <c r="M62" s="1">
        <f t="shared" si="16"/>
        <v>431.21905236309379</v>
      </c>
      <c r="N62" s="1">
        <f t="shared" si="17"/>
        <v>81.622089300366824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59" priority="1" operator="equal">
      <formula>"OTHER ERROR"</formula>
    </cfRule>
    <cfRule type="cellIs" dxfId="158" priority="2" operator="equal">
      <formula>"Statistical Test not applicable"</formula>
    </cfRule>
    <cfRule type="cellIs" dxfId="157" priority="3" operator="equal">
      <formula>"Geography Selected"</formula>
    </cfRule>
  </conditionalFormatting>
  <conditionalFormatting sqref="E10:J62">
    <cfRule type="cellIs" dxfId="156" priority="4" operator="equal">
      <formula>"Not Significantly Different"</formula>
    </cfRule>
  </conditionalFormatting>
  <conditionalFormatting sqref="F10:J62">
    <cfRule type="cellIs" dxfId="1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4646BB5-E174-48A7-B81D-C378309C5070}">
      <formula1>$O$10:$O$62</formula1>
    </dataValidation>
  </dataValidation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037F4-A156-4154-91E8-959ABE548455}">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539</v>
      </c>
    </row>
    <row r="2" spans="1:16" x14ac:dyDescent="0.35">
      <c r="A2" s="25" t="s">
        <v>92</v>
      </c>
      <c r="B2" t="s">
        <v>538</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35">
        <f>VLOOKUP($B$4,$B$10:$D$62,2,FALSE)</f>
        <v>49263</v>
      </c>
      <c r="C6" t="s">
        <v>86</v>
      </c>
      <c r="H6" s="13" t="s">
        <v>85</v>
      </c>
      <c r="I6">
        <f>VLOOKUP($B$4,$B$9:$K$62,6,FALSE)</f>
        <v>49263</v>
      </c>
      <c r="K6" s="14"/>
    </row>
    <row r="7" spans="1:16" ht="15" thickBot="1" x14ac:dyDescent="0.4">
      <c r="A7" s="20" t="s">
        <v>84</v>
      </c>
      <c r="B7" s="19" t="str">
        <f>VLOOKUP($B$4,$B$10:$D$62,3,FALSE)</f>
        <v>+/-190</v>
      </c>
      <c r="C7" t="s">
        <v>83</v>
      </c>
      <c r="H7" s="13" t="s">
        <v>82</v>
      </c>
      <c r="I7" s="18">
        <f>VLOOKUP($B$4,$B$9:$K$62,10,FALSE)</f>
        <v>115.5015197568389</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34">
        <v>49263</v>
      </c>
      <c r="D10" s="8" t="s">
        <v>537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49263</v>
      </c>
      <c r="H10">
        <f t="shared" ref="H10:H41" si="2">LEN(TRIM(D10))</f>
        <v>6</v>
      </c>
      <c r="I10" t="str">
        <f t="shared" ref="I10:I41" si="3">IF(H10&gt;=3,MID(TRIM(D10),1,3),"NO")</f>
        <v>+/-</v>
      </c>
      <c r="J10" t="str">
        <f t="shared" ref="J10:J41" si="4">IF(TRIM(I10)="+/-",MID(TRIM(D10),4,H10-3),D10)</f>
        <v>190</v>
      </c>
      <c r="K10" s="1">
        <f t="shared" ref="K10:K41" si="5">IF(TRIM(J10)="*****",0,IF(ISERROR(VALUE(J10)),"NA",VALUE(J10/$I$4)))</f>
        <v>115.5015197568389</v>
      </c>
      <c r="L10" s="1">
        <f t="shared" ref="L10:L41" si="6">IF(AND(ISNUMBER(G10),ISNUMBER($I$6)),$I$6-G10,"N/A")</f>
        <v>0</v>
      </c>
      <c r="M10" s="1">
        <f t="shared" ref="M10:M41" si="7">IF(AND(ISNUMBER(K10),ISNUMBER($I$7)),SQRT(K10^2+($I$7)^2),"N/A")</f>
        <v>163.34381571482555</v>
      </c>
      <c r="N10" s="1">
        <f t="shared" ref="N10:N41" si="8">IF(AND(ISNUMBER(L10),ISNUMBER(M10),M10&lt;&gt;0),L10/M10,"NA")</f>
        <v>0</v>
      </c>
      <c r="O10" t="s">
        <v>68</v>
      </c>
    </row>
    <row r="11" spans="1:16" x14ac:dyDescent="0.35">
      <c r="A11" s="11">
        <v>1</v>
      </c>
      <c r="B11" s="10" t="s">
        <v>15</v>
      </c>
      <c r="C11" s="34">
        <v>87244</v>
      </c>
      <c r="D11" s="12" t="s">
        <v>536</v>
      </c>
      <c r="E11" s="7" t="str">
        <f t="shared" si="0"/>
        <v>Significantly Different</v>
      </c>
      <c r="G11">
        <f t="shared" si="1"/>
        <v>87244</v>
      </c>
      <c r="H11">
        <f t="shared" si="2"/>
        <v>8</v>
      </c>
      <c r="I11" t="str">
        <f t="shared" si="3"/>
        <v>+/-</v>
      </c>
      <c r="J11" t="str">
        <f t="shared" si="4"/>
        <v>2,666</v>
      </c>
      <c r="K11" s="1">
        <f t="shared" si="5"/>
        <v>1620.6686930091184</v>
      </c>
      <c r="L11" s="1">
        <f t="shared" si="6"/>
        <v>-37981</v>
      </c>
      <c r="M11" s="1">
        <f t="shared" si="7"/>
        <v>1624.7792507187012</v>
      </c>
      <c r="N11" s="1">
        <f t="shared" si="8"/>
        <v>-23.376098619673762</v>
      </c>
      <c r="O11" t="s">
        <v>51</v>
      </c>
    </row>
    <row r="12" spans="1:16" x14ac:dyDescent="0.35">
      <c r="A12" s="11">
        <v>2</v>
      </c>
      <c r="B12" s="10" t="s">
        <v>56</v>
      </c>
      <c r="C12" s="34">
        <v>66536</v>
      </c>
      <c r="D12" s="8" t="s">
        <v>535</v>
      </c>
      <c r="E12" s="7" t="str">
        <f t="shared" si="0"/>
        <v>Significantly Different</v>
      </c>
      <c r="G12">
        <f t="shared" si="1"/>
        <v>66536</v>
      </c>
      <c r="H12">
        <f t="shared" si="2"/>
        <v>6</v>
      </c>
      <c r="I12" t="str">
        <f t="shared" si="3"/>
        <v>+/-</v>
      </c>
      <c r="J12" t="str">
        <f t="shared" si="4"/>
        <v>759</v>
      </c>
      <c r="K12" s="1">
        <f t="shared" si="5"/>
        <v>461.39817629179333</v>
      </c>
      <c r="L12" s="1">
        <f t="shared" si="6"/>
        <v>-17273</v>
      </c>
      <c r="M12" s="1">
        <f t="shared" si="7"/>
        <v>475.63523644861743</v>
      </c>
      <c r="N12" s="1">
        <f t="shared" si="8"/>
        <v>-36.315644166674332</v>
      </c>
      <c r="O12" t="s">
        <v>44</v>
      </c>
    </row>
    <row r="13" spans="1:16" x14ac:dyDescent="0.35">
      <c r="A13" s="11">
        <v>3</v>
      </c>
      <c r="B13" s="10" t="s">
        <v>26</v>
      </c>
      <c r="C13" s="34">
        <v>62190</v>
      </c>
      <c r="D13" s="8" t="s">
        <v>534</v>
      </c>
      <c r="E13" s="7" t="str">
        <f t="shared" si="0"/>
        <v>Significantly Different</v>
      </c>
      <c r="G13">
        <f t="shared" si="1"/>
        <v>62190</v>
      </c>
      <c r="H13">
        <f t="shared" si="2"/>
        <v>6</v>
      </c>
      <c r="I13" t="str">
        <f t="shared" si="3"/>
        <v>+/-</v>
      </c>
      <c r="J13" t="str">
        <f t="shared" si="4"/>
        <v>623</v>
      </c>
      <c r="K13" s="1">
        <f t="shared" si="5"/>
        <v>378.72340425531917</v>
      </c>
      <c r="L13" s="1">
        <f t="shared" si="6"/>
        <v>-12927</v>
      </c>
      <c r="M13" s="1">
        <f t="shared" si="7"/>
        <v>395.94446327342087</v>
      </c>
      <c r="N13" s="1">
        <f t="shared" si="8"/>
        <v>-32.648518161177606</v>
      </c>
      <c r="O13" t="s">
        <v>42</v>
      </c>
    </row>
    <row r="14" spans="1:16" x14ac:dyDescent="0.35">
      <c r="A14" s="11">
        <v>4</v>
      </c>
      <c r="B14" s="10" t="s">
        <v>31</v>
      </c>
      <c r="C14" s="34">
        <v>61802</v>
      </c>
      <c r="D14" s="8" t="s">
        <v>533</v>
      </c>
      <c r="E14" s="7" t="str">
        <f t="shared" si="0"/>
        <v>Significantly Different</v>
      </c>
      <c r="G14">
        <f t="shared" si="1"/>
        <v>61802</v>
      </c>
      <c r="H14">
        <f t="shared" si="2"/>
        <v>6</v>
      </c>
      <c r="I14" t="str">
        <f t="shared" si="3"/>
        <v>+/-</v>
      </c>
      <c r="J14" t="str">
        <f t="shared" si="4"/>
        <v>589</v>
      </c>
      <c r="K14" s="1">
        <f t="shared" si="5"/>
        <v>358.05471124620061</v>
      </c>
      <c r="L14" s="1">
        <f t="shared" si="6"/>
        <v>-12539</v>
      </c>
      <c r="M14" s="1">
        <f t="shared" si="7"/>
        <v>376.22304197342771</v>
      </c>
      <c r="N14" s="1">
        <f t="shared" si="8"/>
        <v>-33.328633818461384</v>
      </c>
      <c r="O14" t="s">
        <v>58</v>
      </c>
    </row>
    <row r="15" spans="1:16" x14ac:dyDescent="0.35">
      <c r="A15" s="11">
        <v>5</v>
      </c>
      <c r="B15" s="10" t="s">
        <v>53</v>
      </c>
      <c r="C15" s="34">
        <v>60672</v>
      </c>
      <c r="D15" s="8" t="s">
        <v>532</v>
      </c>
      <c r="E15" s="7" t="str">
        <f t="shared" si="0"/>
        <v>Significantly Different</v>
      </c>
      <c r="G15">
        <f t="shared" si="1"/>
        <v>60672</v>
      </c>
      <c r="H15">
        <f t="shared" si="2"/>
        <v>8</v>
      </c>
      <c r="I15" t="str">
        <f t="shared" si="3"/>
        <v>+/-</v>
      </c>
      <c r="J15" t="str">
        <f t="shared" si="4"/>
        <v>1,041</v>
      </c>
      <c r="K15" s="1">
        <f t="shared" si="5"/>
        <v>632.82674772036478</v>
      </c>
      <c r="L15" s="1">
        <f t="shared" si="6"/>
        <v>-11409</v>
      </c>
      <c r="M15" s="1">
        <f t="shared" si="7"/>
        <v>643.28088242732167</v>
      </c>
      <c r="N15" s="1">
        <f t="shared" si="8"/>
        <v>-17.735642876483272</v>
      </c>
      <c r="O15" t="s">
        <v>18</v>
      </c>
    </row>
    <row r="16" spans="1:16" x14ac:dyDescent="0.35">
      <c r="A16" s="11">
        <v>6</v>
      </c>
      <c r="B16" s="10" t="s">
        <v>33</v>
      </c>
      <c r="C16" s="34">
        <v>59869</v>
      </c>
      <c r="D16" s="8" t="s">
        <v>531</v>
      </c>
      <c r="E16" s="7" t="str">
        <f t="shared" si="0"/>
        <v>Significantly Different</v>
      </c>
      <c r="G16">
        <f t="shared" si="1"/>
        <v>59869</v>
      </c>
      <c r="H16">
        <f t="shared" si="2"/>
        <v>6</v>
      </c>
      <c r="I16" t="str">
        <f t="shared" si="3"/>
        <v>+/-</v>
      </c>
      <c r="J16" t="str">
        <f t="shared" si="4"/>
        <v>680</v>
      </c>
      <c r="K16" s="1">
        <f t="shared" si="5"/>
        <v>413.37386018237083</v>
      </c>
      <c r="L16" s="1">
        <f t="shared" si="6"/>
        <v>-10606</v>
      </c>
      <c r="M16" s="1">
        <f t="shared" si="7"/>
        <v>429.20688408763169</v>
      </c>
      <c r="N16" s="1">
        <f t="shared" si="8"/>
        <v>-24.710694057354775</v>
      </c>
      <c r="O16" t="s">
        <v>59</v>
      </c>
    </row>
    <row r="17" spans="1:15" x14ac:dyDescent="0.35">
      <c r="A17" s="11">
        <v>7</v>
      </c>
      <c r="B17" s="10" t="s">
        <v>19</v>
      </c>
      <c r="C17" s="34">
        <v>57567</v>
      </c>
      <c r="D17" s="8" t="s">
        <v>530</v>
      </c>
      <c r="E17" s="7" t="str">
        <f t="shared" si="0"/>
        <v>Significantly Different</v>
      </c>
      <c r="G17">
        <f t="shared" si="1"/>
        <v>57567</v>
      </c>
      <c r="H17">
        <f t="shared" si="2"/>
        <v>8</v>
      </c>
      <c r="I17" t="str">
        <f t="shared" si="3"/>
        <v>+/-</v>
      </c>
      <c r="J17" t="str">
        <f t="shared" si="4"/>
        <v>1,089</v>
      </c>
      <c r="K17" s="1">
        <f t="shared" si="5"/>
        <v>662.00607902735567</v>
      </c>
      <c r="L17" s="1">
        <f t="shared" si="6"/>
        <v>-8304</v>
      </c>
      <c r="M17" s="1">
        <f t="shared" si="7"/>
        <v>672.00643578414702</v>
      </c>
      <c r="N17" s="1">
        <f t="shared" si="8"/>
        <v>-12.357024513180853</v>
      </c>
      <c r="O17" t="s">
        <v>53</v>
      </c>
    </row>
    <row r="18" spans="1:15" x14ac:dyDescent="0.35">
      <c r="A18" s="11">
        <v>8</v>
      </c>
      <c r="B18" s="10" t="s">
        <v>18</v>
      </c>
      <c r="C18" s="34">
        <v>57373</v>
      </c>
      <c r="D18" s="8" t="s">
        <v>444</v>
      </c>
      <c r="E18" s="7" t="str">
        <f t="shared" si="0"/>
        <v>Significantly Different</v>
      </c>
      <c r="G18">
        <f t="shared" si="1"/>
        <v>57373</v>
      </c>
      <c r="H18">
        <f t="shared" si="2"/>
        <v>6</v>
      </c>
      <c r="I18" t="str">
        <f t="shared" si="3"/>
        <v>+/-</v>
      </c>
      <c r="J18" t="str">
        <f t="shared" si="4"/>
        <v>389</v>
      </c>
      <c r="K18" s="1">
        <f t="shared" si="5"/>
        <v>236.47416413373861</v>
      </c>
      <c r="L18" s="1">
        <f t="shared" si="6"/>
        <v>-8110</v>
      </c>
      <c r="M18" s="1">
        <f t="shared" si="7"/>
        <v>263.17414646748603</v>
      </c>
      <c r="N18" s="1">
        <f t="shared" si="8"/>
        <v>-30.816096903355792</v>
      </c>
      <c r="O18" t="s">
        <v>48</v>
      </c>
    </row>
    <row r="19" spans="1:15" x14ac:dyDescent="0.35">
      <c r="A19" s="11">
        <v>9</v>
      </c>
      <c r="B19" s="10" t="s">
        <v>44</v>
      </c>
      <c r="C19" s="34">
        <v>55285</v>
      </c>
      <c r="D19" s="8" t="s">
        <v>529</v>
      </c>
      <c r="E19" s="7" t="str">
        <f t="shared" si="0"/>
        <v>Significantly Different</v>
      </c>
      <c r="G19">
        <f t="shared" si="1"/>
        <v>55285</v>
      </c>
      <c r="H19">
        <f t="shared" si="2"/>
        <v>8</v>
      </c>
      <c r="I19" t="str">
        <f t="shared" si="3"/>
        <v>+/-</v>
      </c>
      <c r="J19" t="str">
        <f t="shared" si="4"/>
        <v>2,246</v>
      </c>
      <c r="K19" s="1">
        <f t="shared" si="5"/>
        <v>1365.3495440729482</v>
      </c>
      <c r="L19" s="1">
        <f t="shared" si="6"/>
        <v>-6022</v>
      </c>
      <c r="M19" s="1">
        <f t="shared" si="7"/>
        <v>1370.2262508674789</v>
      </c>
      <c r="N19" s="1">
        <f t="shared" si="8"/>
        <v>-4.3948946359679812</v>
      </c>
      <c r="O19" t="s">
        <v>15</v>
      </c>
    </row>
    <row r="20" spans="1:15" x14ac:dyDescent="0.35">
      <c r="A20" s="11">
        <v>10</v>
      </c>
      <c r="B20" s="10" t="s">
        <v>59</v>
      </c>
      <c r="C20" s="34">
        <v>54635</v>
      </c>
      <c r="D20" s="12" t="s">
        <v>528</v>
      </c>
      <c r="E20" s="7" t="str">
        <f t="shared" si="0"/>
        <v>Significantly Different</v>
      </c>
      <c r="G20">
        <f t="shared" si="1"/>
        <v>54635</v>
      </c>
      <c r="H20">
        <f t="shared" si="2"/>
        <v>6</v>
      </c>
      <c r="I20" t="str">
        <f t="shared" si="3"/>
        <v>+/-</v>
      </c>
      <c r="J20" t="str">
        <f t="shared" si="4"/>
        <v>969</v>
      </c>
      <c r="K20" s="1">
        <f t="shared" si="5"/>
        <v>589.05775075987845</v>
      </c>
      <c r="L20" s="1">
        <f t="shared" si="6"/>
        <v>-5372</v>
      </c>
      <c r="M20" s="1">
        <f t="shared" si="7"/>
        <v>600.27463281103803</v>
      </c>
      <c r="N20" s="1">
        <f t="shared" si="8"/>
        <v>-8.9492370764417526</v>
      </c>
      <c r="O20" t="s">
        <v>37</v>
      </c>
    </row>
    <row r="21" spans="1:15" x14ac:dyDescent="0.35">
      <c r="A21" s="11">
        <v>11</v>
      </c>
      <c r="B21" s="10" t="s">
        <v>36</v>
      </c>
      <c r="C21" s="34">
        <v>54188</v>
      </c>
      <c r="D21" s="8" t="s">
        <v>527</v>
      </c>
      <c r="E21" s="7" t="str">
        <f t="shared" si="0"/>
        <v>Significantly Different</v>
      </c>
      <c r="G21">
        <f t="shared" si="1"/>
        <v>54188</v>
      </c>
      <c r="H21">
        <f t="shared" si="2"/>
        <v>8</v>
      </c>
      <c r="I21" t="str">
        <f t="shared" si="3"/>
        <v>+/-</v>
      </c>
      <c r="J21" t="str">
        <f t="shared" si="4"/>
        <v>2,253</v>
      </c>
      <c r="K21" s="1">
        <f t="shared" si="5"/>
        <v>1369.6048632218844</v>
      </c>
      <c r="L21" s="1">
        <f t="shared" si="6"/>
        <v>-4925</v>
      </c>
      <c r="M21" s="1">
        <f t="shared" si="7"/>
        <v>1374.4664719181681</v>
      </c>
      <c r="N21" s="1">
        <f t="shared" si="8"/>
        <v>-3.583208539912075</v>
      </c>
      <c r="O21" t="s">
        <v>29</v>
      </c>
    </row>
    <row r="22" spans="1:15" x14ac:dyDescent="0.35">
      <c r="A22" s="11">
        <v>12</v>
      </c>
      <c r="B22" s="10" t="s">
        <v>22</v>
      </c>
      <c r="C22" s="34">
        <v>53414</v>
      </c>
      <c r="D22" s="8" t="s">
        <v>526</v>
      </c>
      <c r="E22" s="7" t="str">
        <f t="shared" si="0"/>
        <v>Significantly Different</v>
      </c>
      <c r="G22">
        <f t="shared" si="1"/>
        <v>53414</v>
      </c>
      <c r="H22">
        <f t="shared" si="2"/>
        <v>6</v>
      </c>
      <c r="I22" t="str">
        <f t="shared" si="3"/>
        <v>+/-</v>
      </c>
      <c r="J22" t="str">
        <f t="shared" si="4"/>
        <v>914</v>
      </c>
      <c r="K22" s="1">
        <f t="shared" si="5"/>
        <v>555.62310030395133</v>
      </c>
      <c r="L22" s="1">
        <f t="shared" si="6"/>
        <v>-4151</v>
      </c>
      <c r="M22" s="1">
        <f t="shared" si="7"/>
        <v>567.50121643703483</v>
      </c>
      <c r="N22" s="1">
        <f t="shared" si="8"/>
        <v>-7.3145217662463988</v>
      </c>
      <c r="O22" t="s">
        <v>13</v>
      </c>
    </row>
    <row r="23" spans="1:15" x14ac:dyDescent="0.35">
      <c r="A23" s="11">
        <v>13</v>
      </c>
      <c r="B23" s="10" t="s">
        <v>60</v>
      </c>
      <c r="C23" s="34">
        <v>52535</v>
      </c>
      <c r="D23" s="8" t="s">
        <v>525</v>
      </c>
      <c r="E23" s="7" t="str">
        <f t="shared" si="0"/>
        <v>Significantly Different</v>
      </c>
      <c r="G23">
        <f t="shared" si="1"/>
        <v>52535</v>
      </c>
      <c r="H23">
        <f t="shared" si="2"/>
        <v>6</v>
      </c>
      <c r="I23" t="str">
        <f t="shared" si="3"/>
        <v>+/-</v>
      </c>
      <c r="J23" t="str">
        <f t="shared" si="4"/>
        <v>746</v>
      </c>
      <c r="K23" s="1">
        <f t="shared" si="5"/>
        <v>453.49544072948328</v>
      </c>
      <c r="L23" s="1">
        <f t="shared" si="6"/>
        <v>-3272</v>
      </c>
      <c r="M23" s="1">
        <f t="shared" si="7"/>
        <v>467.97298621669148</v>
      </c>
      <c r="N23" s="1">
        <f t="shared" si="8"/>
        <v>-6.9918565737145437</v>
      </c>
      <c r="O23" t="s">
        <v>67</v>
      </c>
    </row>
    <row r="24" spans="1:15" x14ac:dyDescent="0.35">
      <c r="A24" s="11">
        <v>14</v>
      </c>
      <c r="B24" s="10" t="s">
        <v>25</v>
      </c>
      <c r="C24" s="34">
        <v>51931</v>
      </c>
      <c r="D24" s="8" t="s">
        <v>524</v>
      </c>
      <c r="E24" s="7" t="str">
        <f t="shared" si="0"/>
        <v>Significantly Different</v>
      </c>
      <c r="G24">
        <f t="shared" si="1"/>
        <v>51931</v>
      </c>
      <c r="H24">
        <f t="shared" si="2"/>
        <v>6</v>
      </c>
      <c r="I24" t="str">
        <f t="shared" si="3"/>
        <v>+/-</v>
      </c>
      <c r="J24" t="str">
        <f t="shared" si="4"/>
        <v>984</v>
      </c>
      <c r="K24" s="1">
        <f t="shared" si="5"/>
        <v>598.17629179331311</v>
      </c>
      <c r="L24" s="1">
        <f t="shared" si="6"/>
        <v>-2668</v>
      </c>
      <c r="M24" s="1">
        <f t="shared" si="7"/>
        <v>609.22530900294873</v>
      </c>
      <c r="N24" s="1">
        <f t="shared" si="8"/>
        <v>-4.3793321790363873</v>
      </c>
      <c r="O24" t="s">
        <v>50</v>
      </c>
    </row>
    <row r="25" spans="1:15" x14ac:dyDescent="0.35">
      <c r="A25" s="11">
        <v>15</v>
      </c>
      <c r="B25" s="10" t="s">
        <v>52</v>
      </c>
      <c r="C25" s="34">
        <v>51880</v>
      </c>
      <c r="D25" s="8" t="s">
        <v>523</v>
      </c>
      <c r="E25" s="7" t="str">
        <f t="shared" si="0"/>
        <v>Significantly Different</v>
      </c>
      <c r="G25">
        <f t="shared" si="1"/>
        <v>51880</v>
      </c>
      <c r="H25">
        <f t="shared" si="2"/>
        <v>6</v>
      </c>
      <c r="I25" t="str">
        <f t="shared" si="3"/>
        <v>+/-</v>
      </c>
      <c r="J25" t="str">
        <f t="shared" si="4"/>
        <v>698</v>
      </c>
      <c r="K25" s="1">
        <f t="shared" si="5"/>
        <v>424.31610942249239</v>
      </c>
      <c r="L25" s="1">
        <f t="shared" si="6"/>
        <v>-2617</v>
      </c>
      <c r="M25" s="1">
        <f t="shared" si="7"/>
        <v>439.75534309611288</v>
      </c>
      <c r="N25" s="1">
        <f t="shared" si="8"/>
        <v>-5.9510362775240431</v>
      </c>
      <c r="O25" t="s">
        <v>66</v>
      </c>
    </row>
    <row r="26" spans="1:15" x14ac:dyDescent="0.35">
      <c r="A26" s="11">
        <v>16</v>
      </c>
      <c r="B26" s="10" t="s">
        <v>48</v>
      </c>
      <c r="C26" s="34">
        <v>51827</v>
      </c>
      <c r="D26" s="8" t="s">
        <v>522</v>
      </c>
      <c r="E26" s="7" t="str">
        <f t="shared" si="0"/>
        <v>Significantly Different</v>
      </c>
      <c r="G26">
        <f t="shared" si="1"/>
        <v>51827</v>
      </c>
      <c r="H26">
        <f t="shared" si="2"/>
        <v>8</v>
      </c>
      <c r="I26" t="str">
        <f t="shared" si="3"/>
        <v>+/-</v>
      </c>
      <c r="J26" t="str">
        <f t="shared" si="4"/>
        <v>1,211</v>
      </c>
      <c r="K26" s="1">
        <f t="shared" si="5"/>
        <v>736.17021276595744</v>
      </c>
      <c r="L26" s="1">
        <f t="shared" si="6"/>
        <v>-2564</v>
      </c>
      <c r="M26" s="1">
        <f t="shared" si="7"/>
        <v>745.17594112398353</v>
      </c>
      <c r="N26" s="1">
        <f t="shared" si="8"/>
        <v>-3.4407981504778582</v>
      </c>
      <c r="O26" t="s">
        <v>65</v>
      </c>
    </row>
    <row r="27" spans="1:15" x14ac:dyDescent="0.35">
      <c r="A27" s="11">
        <v>17</v>
      </c>
      <c r="B27" s="10" t="s">
        <v>50</v>
      </c>
      <c r="C27" s="34">
        <v>51131</v>
      </c>
      <c r="D27" s="8" t="s">
        <v>521</v>
      </c>
      <c r="E27" s="7" t="str">
        <f t="shared" si="0"/>
        <v>Significantly Different</v>
      </c>
      <c r="G27">
        <f t="shared" si="1"/>
        <v>51131</v>
      </c>
      <c r="H27">
        <f t="shared" si="2"/>
        <v>6</v>
      </c>
      <c r="I27" t="str">
        <f t="shared" si="3"/>
        <v>+/-</v>
      </c>
      <c r="J27" t="str">
        <f t="shared" si="4"/>
        <v>286</v>
      </c>
      <c r="K27" s="1">
        <f t="shared" si="5"/>
        <v>173.86018237082067</v>
      </c>
      <c r="L27" s="1">
        <f t="shared" si="6"/>
        <v>-1868</v>
      </c>
      <c r="M27" s="1">
        <f t="shared" si="7"/>
        <v>208.72940396636614</v>
      </c>
      <c r="N27" s="1">
        <f t="shared" si="8"/>
        <v>-8.9493859729556959</v>
      </c>
      <c r="O27" t="s">
        <v>63</v>
      </c>
    </row>
    <row r="28" spans="1:15" x14ac:dyDescent="0.35">
      <c r="A28" s="11">
        <v>18</v>
      </c>
      <c r="B28" s="10" t="s">
        <v>40</v>
      </c>
      <c r="C28" s="34">
        <v>51057</v>
      </c>
      <c r="D28" s="8" t="s">
        <v>520</v>
      </c>
      <c r="E28" s="7" t="str">
        <f t="shared" si="0"/>
        <v>Significantly Different</v>
      </c>
      <c r="G28">
        <f t="shared" si="1"/>
        <v>51057</v>
      </c>
      <c r="H28">
        <f t="shared" si="2"/>
        <v>6</v>
      </c>
      <c r="I28" t="str">
        <f t="shared" si="3"/>
        <v>+/-</v>
      </c>
      <c r="J28" t="str">
        <f t="shared" si="4"/>
        <v>570</v>
      </c>
      <c r="K28" s="1">
        <f t="shared" si="5"/>
        <v>346.50455927051672</v>
      </c>
      <c r="L28" s="1">
        <f t="shared" si="6"/>
        <v>-1794</v>
      </c>
      <c r="M28" s="1">
        <f t="shared" si="7"/>
        <v>365.24787564254837</v>
      </c>
      <c r="N28" s="1">
        <f t="shared" si="8"/>
        <v>-4.9117328796066895</v>
      </c>
      <c r="O28" t="s">
        <v>64</v>
      </c>
    </row>
    <row r="29" spans="1:15" x14ac:dyDescent="0.35">
      <c r="A29" s="11">
        <v>19</v>
      </c>
      <c r="B29" s="10" t="s">
        <v>38</v>
      </c>
      <c r="C29" s="34">
        <v>50272</v>
      </c>
      <c r="D29" s="8" t="s">
        <v>519</v>
      </c>
      <c r="E29" s="7" t="str">
        <f t="shared" si="0"/>
        <v>Significantly Different</v>
      </c>
      <c r="G29">
        <f t="shared" si="1"/>
        <v>50272</v>
      </c>
      <c r="H29">
        <f t="shared" si="2"/>
        <v>6</v>
      </c>
      <c r="I29" t="str">
        <f t="shared" si="3"/>
        <v>+/-</v>
      </c>
      <c r="J29" t="str">
        <f t="shared" si="4"/>
        <v>288</v>
      </c>
      <c r="K29" s="1">
        <f t="shared" si="5"/>
        <v>175.07598784194528</v>
      </c>
      <c r="L29" s="1">
        <f t="shared" si="6"/>
        <v>-1009</v>
      </c>
      <c r="M29" s="1">
        <f t="shared" si="7"/>
        <v>209.74318245171264</v>
      </c>
      <c r="N29" s="1">
        <f t="shared" si="8"/>
        <v>-4.81064503840211</v>
      </c>
      <c r="O29" t="s">
        <v>39</v>
      </c>
    </row>
    <row r="30" spans="1:15" x14ac:dyDescent="0.35">
      <c r="A30" s="11">
        <v>20</v>
      </c>
      <c r="B30" s="10" t="s">
        <v>13</v>
      </c>
      <c r="C30" s="34">
        <v>49816</v>
      </c>
      <c r="D30" s="8" t="s">
        <v>518</v>
      </c>
      <c r="E30" s="7" t="str">
        <f t="shared" si="0"/>
        <v>Not Significantly Different</v>
      </c>
      <c r="G30">
        <f t="shared" si="1"/>
        <v>49816</v>
      </c>
      <c r="H30">
        <f t="shared" si="2"/>
        <v>8</v>
      </c>
      <c r="I30" t="str">
        <f t="shared" si="3"/>
        <v>+/-</v>
      </c>
      <c r="J30" t="str">
        <f t="shared" si="4"/>
        <v>1,461</v>
      </c>
      <c r="K30" s="1">
        <f t="shared" si="5"/>
        <v>888.145896656535</v>
      </c>
      <c r="L30" s="1">
        <f t="shared" si="6"/>
        <v>-553</v>
      </c>
      <c r="M30" s="1">
        <f t="shared" si="7"/>
        <v>895.62477344811089</v>
      </c>
      <c r="N30" s="1">
        <f t="shared" si="8"/>
        <v>-0.61744607384069727</v>
      </c>
      <c r="O30" t="s">
        <v>62</v>
      </c>
    </row>
    <row r="31" spans="1:15" x14ac:dyDescent="0.35">
      <c r="A31" s="11">
        <v>21</v>
      </c>
      <c r="B31" s="10" t="s">
        <v>62</v>
      </c>
      <c r="C31" s="34">
        <v>47018</v>
      </c>
      <c r="D31" s="8" t="s">
        <v>517</v>
      </c>
      <c r="E31" s="7" t="str">
        <f t="shared" si="0"/>
        <v>Significantly Different</v>
      </c>
      <c r="G31">
        <f t="shared" si="1"/>
        <v>47018</v>
      </c>
      <c r="H31">
        <f t="shared" si="2"/>
        <v>8</v>
      </c>
      <c r="I31" t="str">
        <f t="shared" si="3"/>
        <v>+/-</v>
      </c>
      <c r="J31" t="str">
        <f t="shared" si="4"/>
        <v>1,057</v>
      </c>
      <c r="K31" s="1">
        <f t="shared" si="5"/>
        <v>642.55319148936167</v>
      </c>
      <c r="L31" s="1">
        <f t="shared" si="6"/>
        <v>2245</v>
      </c>
      <c r="M31" s="1">
        <f t="shared" si="7"/>
        <v>652.85159489680632</v>
      </c>
      <c r="N31" s="1">
        <f t="shared" si="8"/>
        <v>3.4387600758712376</v>
      </c>
      <c r="O31" t="s">
        <v>26</v>
      </c>
    </row>
    <row r="32" spans="1:15" x14ac:dyDescent="0.35">
      <c r="A32" s="11">
        <v>22</v>
      </c>
      <c r="B32" s="10" t="s">
        <v>61</v>
      </c>
      <c r="C32" s="34">
        <v>46914</v>
      </c>
      <c r="D32" s="8" t="s">
        <v>295</v>
      </c>
      <c r="E32" s="7" t="str">
        <f t="shared" si="0"/>
        <v>Significantly Different</v>
      </c>
      <c r="G32">
        <f t="shared" si="1"/>
        <v>46914</v>
      </c>
      <c r="H32">
        <f t="shared" si="2"/>
        <v>6</v>
      </c>
      <c r="I32" t="str">
        <f t="shared" si="3"/>
        <v>+/-</v>
      </c>
      <c r="J32" t="str">
        <f t="shared" si="4"/>
        <v>401</v>
      </c>
      <c r="K32" s="1">
        <f t="shared" si="5"/>
        <v>243.76899696048633</v>
      </c>
      <c r="L32" s="1">
        <f t="shared" si="6"/>
        <v>2349</v>
      </c>
      <c r="M32" s="1">
        <f t="shared" si="7"/>
        <v>269.74789145656177</v>
      </c>
      <c r="N32" s="1">
        <f t="shared" si="8"/>
        <v>8.7081310897967317</v>
      </c>
      <c r="O32" t="s">
        <v>56</v>
      </c>
    </row>
    <row r="33" spans="1:15" x14ac:dyDescent="0.35">
      <c r="A33" s="11">
        <v>23</v>
      </c>
      <c r="B33" s="10" t="s">
        <v>14</v>
      </c>
      <c r="C33" s="34">
        <v>46762</v>
      </c>
      <c r="D33" s="8" t="s">
        <v>516</v>
      </c>
      <c r="E33" s="7" t="str">
        <f t="shared" si="0"/>
        <v>Significantly Different</v>
      </c>
      <c r="G33">
        <f t="shared" si="1"/>
        <v>46762</v>
      </c>
      <c r="H33">
        <f t="shared" si="2"/>
        <v>6</v>
      </c>
      <c r="I33" t="str">
        <f t="shared" si="3"/>
        <v>+/-</v>
      </c>
      <c r="J33" t="str">
        <f t="shared" si="4"/>
        <v>411</v>
      </c>
      <c r="K33" s="1">
        <f t="shared" si="5"/>
        <v>249.84802431610942</v>
      </c>
      <c r="L33" s="1">
        <f t="shared" si="6"/>
        <v>2501</v>
      </c>
      <c r="M33" s="1">
        <f t="shared" si="7"/>
        <v>275.253767132809</v>
      </c>
      <c r="N33" s="1">
        <f t="shared" si="8"/>
        <v>9.0861608400559177</v>
      </c>
      <c r="O33" t="s">
        <v>61</v>
      </c>
    </row>
    <row r="34" spans="1:15" x14ac:dyDescent="0.35">
      <c r="A34" s="11">
        <v>24</v>
      </c>
      <c r="B34" s="10" t="s">
        <v>42</v>
      </c>
      <c r="C34" s="34">
        <v>46309</v>
      </c>
      <c r="D34" s="8" t="s">
        <v>515</v>
      </c>
      <c r="E34" s="7" t="str">
        <f t="shared" si="0"/>
        <v>Significantly Different</v>
      </c>
      <c r="G34">
        <f t="shared" si="1"/>
        <v>46309</v>
      </c>
      <c r="H34">
        <f t="shared" si="2"/>
        <v>6</v>
      </c>
      <c r="I34" t="str">
        <f t="shared" si="3"/>
        <v>+/-</v>
      </c>
      <c r="J34" t="str">
        <f t="shared" si="4"/>
        <v>640</v>
      </c>
      <c r="K34" s="1">
        <f t="shared" si="5"/>
        <v>389.05775075987839</v>
      </c>
      <c r="L34" s="1">
        <f t="shared" si="6"/>
        <v>2954</v>
      </c>
      <c r="M34" s="1">
        <f t="shared" si="7"/>
        <v>405.84052840059616</v>
      </c>
      <c r="N34" s="1">
        <f t="shared" si="8"/>
        <v>7.278721057361162</v>
      </c>
      <c r="O34" t="s">
        <v>60</v>
      </c>
    </row>
    <row r="35" spans="1:15" x14ac:dyDescent="0.35">
      <c r="A35" s="11">
        <v>25</v>
      </c>
      <c r="B35" s="10" t="s">
        <v>45</v>
      </c>
      <c r="C35" s="34">
        <v>46068</v>
      </c>
      <c r="D35" s="8" t="s">
        <v>467</v>
      </c>
      <c r="E35" s="7" t="str">
        <f t="shared" si="0"/>
        <v>Significantly Different</v>
      </c>
      <c r="G35">
        <f t="shared" si="1"/>
        <v>46068</v>
      </c>
      <c r="H35">
        <f t="shared" si="2"/>
        <v>6</v>
      </c>
      <c r="I35" t="str">
        <f t="shared" si="3"/>
        <v>+/-</v>
      </c>
      <c r="J35" t="str">
        <f t="shared" si="4"/>
        <v>413</v>
      </c>
      <c r="K35" s="1">
        <f t="shared" si="5"/>
        <v>251.06382978723403</v>
      </c>
      <c r="L35" s="1">
        <f t="shared" si="6"/>
        <v>3195</v>
      </c>
      <c r="M35" s="1">
        <f t="shared" si="7"/>
        <v>276.35782546107259</v>
      </c>
      <c r="N35" s="1">
        <f t="shared" si="8"/>
        <v>11.56109835018963</v>
      </c>
      <c r="O35" t="s">
        <v>35</v>
      </c>
    </row>
    <row r="36" spans="1:15" x14ac:dyDescent="0.35">
      <c r="A36" s="11">
        <v>26</v>
      </c>
      <c r="B36" s="10" t="s">
        <v>29</v>
      </c>
      <c r="C36" s="34">
        <v>45405</v>
      </c>
      <c r="D36" s="8" t="s">
        <v>514</v>
      </c>
      <c r="E36" s="7" t="str">
        <f t="shared" si="0"/>
        <v>Significantly Different</v>
      </c>
      <c r="G36">
        <f t="shared" si="1"/>
        <v>45405</v>
      </c>
      <c r="H36">
        <f t="shared" si="2"/>
        <v>6</v>
      </c>
      <c r="I36" t="str">
        <f t="shared" si="3"/>
        <v>+/-</v>
      </c>
      <c r="J36" t="str">
        <f t="shared" si="4"/>
        <v>564</v>
      </c>
      <c r="K36" s="1">
        <f t="shared" si="5"/>
        <v>342.85714285714283</v>
      </c>
      <c r="L36" s="1">
        <f t="shared" si="6"/>
        <v>3858</v>
      </c>
      <c r="M36" s="1">
        <f t="shared" si="7"/>
        <v>361.78947120432167</v>
      </c>
      <c r="N36" s="1">
        <f t="shared" si="8"/>
        <v>10.663660241845964</v>
      </c>
      <c r="O36" t="s">
        <v>57</v>
      </c>
    </row>
    <row r="37" spans="1:15" x14ac:dyDescent="0.35">
      <c r="A37" s="11">
        <v>27</v>
      </c>
      <c r="B37" s="10" t="s">
        <v>24</v>
      </c>
      <c r="C37" s="34">
        <v>45393</v>
      </c>
      <c r="D37" s="8" t="s">
        <v>513</v>
      </c>
      <c r="E37" s="7" t="str">
        <f t="shared" si="0"/>
        <v>Significantly Different</v>
      </c>
      <c r="G37">
        <f t="shared" si="1"/>
        <v>45393</v>
      </c>
      <c r="H37">
        <f t="shared" si="2"/>
        <v>6</v>
      </c>
      <c r="I37" t="str">
        <f t="shared" si="3"/>
        <v>+/-</v>
      </c>
      <c r="J37" t="str">
        <f t="shared" si="4"/>
        <v>452</v>
      </c>
      <c r="K37" s="1">
        <f t="shared" si="5"/>
        <v>274.77203647416411</v>
      </c>
      <c r="L37" s="1">
        <f t="shared" si="6"/>
        <v>3870</v>
      </c>
      <c r="M37" s="1">
        <f t="shared" si="7"/>
        <v>298.0608546828966</v>
      </c>
      <c r="N37" s="1">
        <f t="shared" si="8"/>
        <v>12.983925729251656</v>
      </c>
      <c r="O37" t="s">
        <v>55</v>
      </c>
    </row>
    <row r="38" spans="1:15" x14ac:dyDescent="0.35">
      <c r="A38" s="11">
        <v>28</v>
      </c>
      <c r="B38" s="10" t="s">
        <v>46</v>
      </c>
      <c r="C38" s="34">
        <v>45182</v>
      </c>
      <c r="D38" s="8" t="s">
        <v>512</v>
      </c>
      <c r="E38" s="7" t="str">
        <f t="shared" si="0"/>
        <v>Significantly Different</v>
      </c>
      <c r="G38">
        <f t="shared" si="1"/>
        <v>45182</v>
      </c>
      <c r="H38">
        <f t="shared" si="2"/>
        <v>8</v>
      </c>
      <c r="I38" t="str">
        <f t="shared" si="3"/>
        <v>+/-</v>
      </c>
      <c r="J38" t="str">
        <f t="shared" si="4"/>
        <v>1,332</v>
      </c>
      <c r="K38" s="1">
        <f t="shared" si="5"/>
        <v>809.726443768997</v>
      </c>
      <c r="L38" s="1">
        <f t="shared" si="6"/>
        <v>4081</v>
      </c>
      <c r="M38" s="1">
        <f t="shared" si="7"/>
        <v>817.92268265706275</v>
      </c>
      <c r="N38" s="1">
        <f t="shared" si="8"/>
        <v>4.9894691595331082</v>
      </c>
      <c r="O38" t="s">
        <v>54</v>
      </c>
    </row>
    <row r="39" spans="1:15" x14ac:dyDescent="0.35">
      <c r="A39" s="11">
        <v>29</v>
      </c>
      <c r="B39" s="10" t="s">
        <v>28</v>
      </c>
      <c r="C39" s="34">
        <v>44906</v>
      </c>
      <c r="D39" s="8" t="s">
        <v>454</v>
      </c>
      <c r="E39" s="7" t="str">
        <f t="shared" si="0"/>
        <v>Significantly Different</v>
      </c>
      <c r="G39">
        <f t="shared" si="1"/>
        <v>44906</v>
      </c>
      <c r="H39">
        <f t="shared" si="2"/>
        <v>8</v>
      </c>
      <c r="I39" t="str">
        <f t="shared" si="3"/>
        <v>+/-</v>
      </c>
      <c r="J39" t="str">
        <f t="shared" si="4"/>
        <v>1,102</v>
      </c>
      <c r="K39" s="1">
        <f t="shared" si="5"/>
        <v>669.90881458966567</v>
      </c>
      <c r="L39" s="1">
        <f t="shared" si="6"/>
        <v>4357</v>
      </c>
      <c r="M39" s="1">
        <f t="shared" si="7"/>
        <v>679.79292503752242</v>
      </c>
      <c r="N39" s="1">
        <f t="shared" si="8"/>
        <v>6.4093047154903937</v>
      </c>
      <c r="O39" t="s">
        <v>28</v>
      </c>
    </row>
    <row r="40" spans="1:15" x14ac:dyDescent="0.35">
      <c r="A40" s="11">
        <v>30</v>
      </c>
      <c r="B40" s="10" t="s">
        <v>65</v>
      </c>
      <c r="C40" s="34">
        <v>44801</v>
      </c>
      <c r="D40" s="8" t="s">
        <v>511</v>
      </c>
      <c r="E40" s="7" t="str">
        <f t="shared" si="0"/>
        <v>Significantly Different</v>
      </c>
      <c r="G40">
        <f t="shared" si="1"/>
        <v>44801</v>
      </c>
      <c r="H40">
        <f t="shared" si="2"/>
        <v>6</v>
      </c>
      <c r="I40" t="str">
        <f t="shared" si="3"/>
        <v>+/-</v>
      </c>
      <c r="J40" t="str">
        <f t="shared" si="4"/>
        <v>597</v>
      </c>
      <c r="K40" s="1">
        <f t="shared" si="5"/>
        <v>362.91793313069911</v>
      </c>
      <c r="L40" s="1">
        <f t="shared" si="6"/>
        <v>4462</v>
      </c>
      <c r="M40" s="1">
        <f t="shared" si="7"/>
        <v>380.85433863092334</v>
      </c>
      <c r="N40" s="1">
        <f t="shared" si="8"/>
        <v>11.715765182142288</v>
      </c>
      <c r="O40" t="s">
        <v>52</v>
      </c>
    </row>
    <row r="41" spans="1:15" x14ac:dyDescent="0.35">
      <c r="A41" s="11">
        <v>31</v>
      </c>
      <c r="B41" s="10" t="s">
        <v>27</v>
      </c>
      <c r="C41" s="34">
        <v>44707</v>
      </c>
      <c r="D41" s="8" t="s">
        <v>510</v>
      </c>
      <c r="E41" s="7" t="str">
        <f t="shared" si="0"/>
        <v>Significantly Different</v>
      </c>
      <c r="G41">
        <f t="shared" si="1"/>
        <v>44707</v>
      </c>
      <c r="H41">
        <f t="shared" si="2"/>
        <v>8</v>
      </c>
      <c r="I41" t="str">
        <f t="shared" si="3"/>
        <v>+/-</v>
      </c>
      <c r="J41" t="str">
        <f t="shared" si="4"/>
        <v>1,117</v>
      </c>
      <c r="K41" s="1">
        <f t="shared" si="5"/>
        <v>679.02735562310033</v>
      </c>
      <c r="L41" s="1">
        <f t="shared" si="6"/>
        <v>4556</v>
      </c>
      <c r="M41" s="1">
        <f t="shared" si="7"/>
        <v>688.78062599832163</v>
      </c>
      <c r="N41" s="1">
        <f t="shared" si="8"/>
        <v>6.6145879080099181</v>
      </c>
      <c r="O41" t="s">
        <v>31</v>
      </c>
    </row>
    <row r="42" spans="1:15" x14ac:dyDescent="0.35">
      <c r="A42" s="11">
        <v>32</v>
      </c>
      <c r="B42" s="10" t="s">
        <v>63</v>
      </c>
      <c r="C42" s="34">
        <v>44368</v>
      </c>
      <c r="D42" s="8" t="s">
        <v>509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44368</v>
      </c>
      <c r="H42">
        <f t="shared" ref="H42:H62" si="11">LEN(TRIM(D42))</f>
        <v>6</v>
      </c>
      <c r="I42" t="str">
        <f t="shared" ref="I42:I73" si="12">IF(H42&gt;=3,MID(TRIM(D42),1,3),"NO")</f>
        <v>+/-</v>
      </c>
      <c r="J42" t="str">
        <f t="shared" ref="J42:J73" si="13">IF(TRIM(I42)="+/-",MID(TRIM(D42),4,H42-3),D42)</f>
        <v>956</v>
      </c>
      <c r="K42" s="1">
        <f t="shared" ref="K42:K73" si="14">IF(TRIM(J42)="*****",0,IF(ISERROR(VALUE(J42)),"NA",VALUE(J42/$I$4)))</f>
        <v>581.15501519756833</v>
      </c>
      <c r="L42" s="1">
        <f t="shared" ref="L42:L62" si="15">IF(AND(ISNUMBER(G42),ISNUMBER($I$6)),$I$6-G42,"N/A")</f>
        <v>4895</v>
      </c>
      <c r="M42" s="1">
        <f t="shared" ref="M42:M62" si="16">IF(AND(ISNUMBER(K42),ISNUMBER($I$7)),SQRT(K42^2+($I$7)^2),"N/A")</f>
        <v>592.52152092175129</v>
      </c>
      <c r="N42" s="1">
        <f t="shared" ref="N42:N73" si="17">IF(AND(ISNUMBER(L42),ISNUMBER(M42),M42&lt;&gt;0),L42/M42,"NA")</f>
        <v>8.2613033065619845</v>
      </c>
      <c r="O42" t="s">
        <v>21</v>
      </c>
    </row>
    <row r="43" spans="1:15" x14ac:dyDescent="0.35">
      <c r="A43" s="11">
        <v>33</v>
      </c>
      <c r="B43" s="10" t="s">
        <v>49</v>
      </c>
      <c r="C43" s="34">
        <v>44297</v>
      </c>
      <c r="D43" s="8" t="s">
        <v>508</v>
      </c>
      <c r="E43" s="7" t="str">
        <f t="shared" si="9"/>
        <v>Significantly Different</v>
      </c>
      <c r="G43">
        <f t="shared" si="10"/>
        <v>44297</v>
      </c>
      <c r="H43">
        <f t="shared" si="11"/>
        <v>6</v>
      </c>
      <c r="I43" t="str">
        <f t="shared" si="12"/>
        <v>+/-</v>
      </c>
      <c r="J43" t="str">
        <f t="shared" si="13"/>
        <v>665</v>
      </c>
      <c r="K43" s="1">
        <f t="shared" si="14"/>
        <v>404.25531914893617</v>
      </c>
      <c r="L43" s="1">
        <f t="shared" si="15"/>
        <v>4966</v>
      </c>
      <c r="M43" s="1">
        <f t="shared" si="16"/>
        <v>420.43187810434603</v>
      </c>
      <c r="N43" s="1">
        <f t="shared" si="17"/>
        <v>11.811663811961232</v>
      </c>
      <c r="O43" t="s">
        <v>33</v>
      </c>
    </row>
    <row r="44" spans="1:15" x14ac:dyDescent="0.35">
      <c r="A44" s="11">
        <v>34</v>
      </c>
      <c r="B44" s="10" t="s">
        <v>54</v>
      </c>
      <c r="C44" s="34">
        <v>44037</v>
      </c>
      <c r="D44" s="8" t="s">
        <v>507</v>
      </c>
      <c r="E44" s="7" t="str">
        <f t="shared" si="9"/>
        <v>Significantly Different</v>
      </c>
      <c r="G44">
        <f t="shared" si="10"/>
        <v>44037</v>
      </c>
      <c r="H44">
        <f t="shared" si="11"/>
        <v>8</v>
      </c>
      <c r="I44" t="str">
        <f t="shared" si="12"/>
        <v>+/-</v>
      </c>
      <c r="J44" t="str">
        <f t="shared" si="13"/>
        <v>1,271</v>
      </c>
      <c r="K44" s="1">
        <f t="shared" si="14"/>
        <v>772.644376899696</v>
      </c>
      <c r="L44" s="1">
        <f t="shared" si="15"/>
        <v>5226</v>
      </c>
      <c r="M44" s="1">
        <f t="shared" si="16"/>
        <v>781.22975763910767</v>
      </c>
      <c r="N44" s="1">
        <f t="shared" si="17"/>
        <v>6.6894533252203283</v>
      </c>
      <c r="O44" t="s">
        <v>49</v>
      </c>
    </row>
    <row r="45" spans="1:15" x14ac:dyDescent="0.35">
      <c r="A45" s="11">
        <v>35</v>
      </c>
      <c r="B45" s="10" t="s">
        <v>21</v>
      </c>
      <c r="C45" s="34">
        <v>43227</v>
      </c>
      <c r="D45" s="8" t="s">
        <v>506</v>
      </c>
      <c r="E45" s="7" t="str">
        <f t="shared" si="9"/>
        <v>Significantly Different</v>
      </c>
      <c r="G45">
        <f t="shared" si="10"/>
        <v>43227</v>
      </c>
      <c r="H45">
        <f t="shared" si="11"/>
        <v>8</v>
      </c>
      <c r="I45" t="str">
        <f t="shared" si="12"/>
        <v>+/-</v>
      </c>
      <c r="J45" t="str">
        <f t="shared" si="13"/>
        <v>1,413</v>
      </c>
      <c r="K45" s="1">
        <f t="shared" si="14"/>
        <v>858.96656534954411</v>
      </c>
      <c r="L45" s="1">
        <f t="shared" si="15"/>
        <v>6036</v>
      </c>
      <c r="M45" s="1">
        <f t="shared" si="16"/>
        <v>866.69727209362554</v>
      </c>
      <c r="N45" s="1">
        <f t="shared" si="17"/>
        <v>6.9643694451918812</v>
      </c>
      <c r="O45" t="s">
        <v>46</v>
      </c>
    </row>
    <row r="46" spans="1:15" x14ac:dyDescent="0.35">
      <c r="A46" s="11">
        <v>36</v>
      </c>
      <c r="B46" s="10" t="s">
        <v>66</v>
      </c>
      <c r="C46" s="34">
        <v>43215</v>
      </c>
      <c r="D46" s="8" t="s">
        <v>505</v>
      </c>
      <c r="E46" s="7" t="str">
        <f t="shared" si="9"/>
        <v>Significantly Different</v>
      </c>
      <c r="G46">
        <f t="shared" si="10"/>
        <v>43215</v>
      </c>
      <c r="H46">
        <f t="shared" si="11"/>
        <v>6</v>
      </c>
      <c r="I46" t="str">
        <f t="shared" si="12"/>
        <v>+/-</v>
      </c>
      <c r="J46" t="str">
        <f t="shared" si="13"/>
        <v>681</v>
      </c>
      <c r="K46" s="1">
        <f t="shared" si="14"/>
        <v>413.98176291793311</v>
      </c>
      <c r="L46" s="1">
        <f t="shared" si="15"/>
        <v>6048</v>
      </c>
      <c r="M46" s="1">
        <f t="shared" si="16"/>
        <v>429.79239301641809</v>
      </c>
      <c r="N46" s="1">
        <f t="shared" si="17"/>
        <v>14.071910294999023</v>
      </c>
      <c r="O46" t="s">
        <v>45</v>
      </c>
    </row>
    <row r="47" spans="1:15" x14ac:dyDescent="0.35">
      <c r="A47" s="11">
        <v>37</v>
      </c>
      <c r="B47" s="10" t="s">
        <v>57</v>
      </c>
      <c r="C47" s="34">
        <v>43065</v>
      </c>
      <c r="D47" s="8" t="s">
        <v>504</v>
      </c>
      <c r="E47" s="7" t="str">
        <f t="shared" si="9"/>
        <v>Significantly Different</v>
      </c>
      <c r="G47">
        <f t="shared" si="10"/>
        <v>43065</v>
      </c>
      <c r="H47">
        <f t="shared" si="11"/>
        <v>6</v>
      </c>
      <c r="I47" t="str">
        <f t="shared" si="12"/>
        <v>+/-</v>
      </c>
      <c r="J47" t="str">
        <f t="shared" si="13"/>
        <v>703</v>
      </c>
      <c r="K47" s="1">
        <f t="shared" si="14"/>
        <v>427.35562310030394</v>
      </c>
      <c r="L47" s="1">
        <f t="shared" si="15"/>
        <v>6198</v>
      </c>
      <c r="M47" s="1">
        <f t="shared" si="16"/>
        <v>442.68886326808411</v>
      </c>
      <c r="N47" s="1">
        <f t="shared" si="17"/>
        <v>14.000803982833892</v>
      </c>
      <c r="O47" t="s">
        <v>43</v>
      </c>
    </row>
    <row r="48" spans="1:15" x14ac:dyDescent="0.35">
      <c r="A48" s="11">
        <v>38</v>
      </c>
      <c r="B48" s="10" t="s">
        <v>37</v>
      </c>
      <c r="C48" s="34">
        <v>42228</v>
      </c>
      <c r="D48" s="8" t="s">
        <v>503</v>
      </c>
      <c r="E48" s="7" t="str">
        <f t="shared" si="9"/>
        <v>Significantly Different</v>
      </c>
      <c r="G48">
        <f t="shared" si="10"/>
        <v>42228</v>
      </c>
      <c r="H48">
        <f t="shared" si="11"/>
        <v>6</v>
      </c>
      <c r="I48" t="str">
        <f t="shared" si="12"/>
        <v>+/-</v>
      </c>
      <c r="J48" t="str">
        <f t="shared" si="13"/>
        <v>241</v>
      </c>
      <c r="K48" s="1">
        <f t="shared" si="14"/>
        <v>146.50455927051672</v>
      </c>
      <c r="L48" s="1">
        <f t="shared" si="15"/>
        <v>7035</v>
      </c>
      <c r="M48" s="1">
        <f t="shared" si="16"/>
        <v>186.5588029367357</v>
      </c>
      <c r="N48" s="1">
        <f t="shared" si="17"/>
        <v>37.709289989310513</v>
      </c>
      <c r="O48" t="s">
        <v>40</v>
      </c>
    </row>
    <row r="49" spans="1:15" x14ac:dyDescent="0.35">
      <c r="A49" s="11">
        <v>39</v>
      </c>
      <c r="B49" s="10" t="s">
        <v>30</v>
      </c>
      <c r="C49" s="34">
        <v>41863</v>
      </c>
      <c r="D49" s="8" t="s">
        <v>502</v>
      </c>
      <c r="E49" s="7" t="str">
        <f t="shared" si="9"/>
        <v>Significantly Different</v>
      </c>
      <c r="G49">
        <f t="shared" si="10"/>
        <v>41863</v>
      </c>
      <c r="H49">
        <f t="shared" si="11"/>
        <v>6</v>
      </c>
      <c r="I49" t="str">
        <f t="shared" si="12"/>
        <v>+/-</v>
      </c>
      <c r="J49" t="str">
        <f t="shared" si="13"/>
        <v>370</v>
      </c>
      <c r="K49" s="1">
        <f t="shared" si="14"/>
        <v>224.92401215805472</v>
      </c>
      <c r="L49" s="1">
        <f t="shared" si="15"/>
        <v>7400</v>
      </c>
      <c r="M49" s="1">
        <f t="shared" si="16"/>
        <v>252.84661815301425</v>
      </c>
      <c r="N49" s="1">
        <f t="shared" si="17"/>
        <v>29.266754896922407</v>
      </c>
      <c r="O49" t="s">
        <v>38</v>
      </c>
    </row>
    <row r="50" spans="1:15" x14ac:dyDescent="0.35">
      <c r="A50" s="11">
        <v>40</v>
      </c>
      <c r="B50" s="10" t="s">
        <v>32</v>
      </c>
      <c r="C50" s="34">
        <v>41792</v>
      </c>
      <c r="D50" s="8" t="s">
        <v>501</v>
      </c>
      <c r="E50" s="7" t="str">
        <f t="shared" si="9"/>
        <v>Significantly Different</v>
      </c>
      <c r="G50">
        <f t="shared" si="10"/>
        <v>41792</v>
      </c>
      <c r="H50">
        <f t="shared" si="11"/>
        <v>6</v>
      </c>
      <c r="I50" t="str">
        <f t="shared" si="12"/>
        <v>+/-</v>
      </c>
      <c r="J50" t="str">
        <f t="shared" si="13"/>
        <v>713</v>
      </c>
      <c r="K50" s="1">
        <f t="shared" si="14"/>
        <v>433.43465045592706</v>
      </c>
      <c r="L50" s="1">
        <f t="shared" si="15"/>
        <v>7471</v>
      </c>
      <c r="M50" s="1">
        <f t="shared" si="16"/>
        <v>448.56013786558333</v>
      </c>
      <c r="N50" s="1">
        <f t="shared" si="17"/>
        <v>16.655514766759723</v>
      </c>
      <c r="O50" t="s">
        <v>36</v>
      </c>
    </row>
    <row r="51" spans="1:15" x14ac:dyDescent="0.35">
      <c r="A51" s="11">
        <v>41</v>
      </c>
      <c r="B51" s="10" t="s">
        <v>55</v>
      </c>
      <c r="C51" s="34">
        <v>41725</v>
      </c>
      <c r="D51" s="8" t="s">
        <v>500</v>
      </c>
      <c r="E51" s="7" t="str">
        <f t="shared" si="9"/>
        <v>Significantly Different</v>
      </c>
      <c r="G51">
        <f t="shared" si="10"/>
        <v>41725</v>
      </c>
      <c r="H51">
        <f t="shared" si="11"/>
        <v>6</v>
      </c>
      <c r="I51" t="str">
        <f t="shared" si="12"/>
        <v>+/-</v>
      </c>
      <c r="J51" t="str">
        <f t="shared" si="13"/>
        <v>975</v>
      </c>
      <c r="K51" s="1">
        <f t="shared" si="14"/>
        <v>592.70516717325222</v>
      </c>
      <c r="L51" s="1">
        <f t="shared" si="15"/>
        <v>7538</v>
      </c>
      <c r="M51" s="1">
        <f t="shared" si="16"/>
        <v>603.85430052290951</v>
      </c>
      <c r="N51" s="1">
        <f t="shared" si="17"/>
        <v>12.483143687926782</v>
      </c>
      <c r="O51" t="s">
        <v>34</v>
      </c>
    </row>
    <row r="52" spans="1:15" x14ac:dyDescent="0.35">
      <c r="A52" s="11">
        <v>42</v>
      </c>
      <c r="B52" s="10" t="s">
        <v>64</v>
      </c>
      <c r="C52" s="34">
        <v>40991</v>
      </c>
      <c r="D52" s="8" t="s">
        <v>499</v>
      </c>
      <c r="E52" s="7" t="str">
        <f t="shared" si="9"/>
        <v>Significantly Different</v>
      </c>
      <c r="G52">
        <f t="shared" si="10"/>
        <v>40991</v>
      </c>
      <c r="H52">
        <f t="shared" si="11"/>
        <v>6</v>
      </c>
      <c r="I52" t="str">
        <f t="shared" si="12"/>
        <v>+/-</v>
      </c>
      <c r="J52" t="str">
        <f t="shared" si="13"/>
        <v>407</v>
      </c>
      <c r="K52" s="1">
        <f t="shared" si="14"/>
        <v>247.41641337386017</v>
      </c>
      <c r="L52" s="1">
        <f t="shared" si="15"/>
        <v>8272</v>
      </c>
      <c r="M52" s="1">
        <f t="shared" si="16"/>
        <v>273.04849875603469</v>
      </c>
      <c r="N52" s="1">
        <f t="shared" si="17"/>
        <v>30.29498436243345</v>
      </c>
      <c r="O52" t="s">
        <v>32</v>
      </c>
    </row>
    <row r="53" spans="1:15" x14ac:dyDescent="0.35">
      <c r="A53" s="11">
        <v>43</v>
      </c>
      <c r="B53" s="10" t="s">
        <v>11</v>
      </c>
      <c r="C53" s="34">
        <v>40976</v>
      </c>
      <c r="D53" s="8" t="s">
        <v>498</v>
      </c>
      <c r="E53" s="7" t="str">
        <f t="shared" si="9"/>
        <v>Significantly Different</v>
      </c>
      <c r="G53">
        <f t="shared" si="10"/>
        <v>40976</v>
      </c>
      <c r="H53">
        <f t="shared" si="11"/>
        <v>8</v>
      </c>
      <c r="I53" t="str">
        <f t="shared" si="12"/>
        <v>+/-</v>
      </c>
      <c r="J53" t="str">
        <f t="shared" si="13"/>
        <v>1,792</v>
      </c>
      <c r="K53" s="1">
        <f t="shared" si="14"/>
        <v>1089.3617021276596</v>
      </c>
      <c r="L53" s="1">
        <f t="shared" si="15"/>
        <v>8287</v>
      </c>
      <c r="M53" s="1">
        <f t="shared" si="16"/>
        <v>1095.4677170636344</v>
      </c>
      <c r="N53" s="1">
        <f t="shared" si="17"/>
        <v>7.5648053072828416</v>
      </c>
      <c r="O53" t="s">
        <v>30</v>
      </c>
    </row>
    <row r="54" spans="1:15" x14ac:dyDescent="0.35">
      <c r="A54" s="11">
        <v>44</v>
      </c>
      <c r="B54" s="10" t="s">
        <v>67</v>
      </c>
      <c r="C54" s="34">
        <v>40803</v>
      </c>
      <c r="D54" s="8" t="s">
        <v>497</v>
      </c>
      <c r="E54" s="7" t="str">
        <f t="shared" si="9"/>
        <v>Significantly Different</v>
      </c>
      <c r="G54">
        <f t="shared" si="10"/>
        <v>40803</v>
      </c>
      <c r="H54">
        <f t="shared" si="11"/>
        <v>6</v>
      </c>
      <c r="I54" t="str">
        <f t="shared" si="12"/>
        <v>+/-</v>
      </c>
      <c r="J54" t="str">
        <f t="shared" si="13"/>
        <v>993</v>
      </c>
      <c r="K54" s="1">
        <f t="shared" si="14"/>
        <v>603.64741641337389</v>
      </c>
      <c r="L54" s="1">
        <f t="shared" si="15"/>
        <v>8460</v>
      </c>
      <c r="M54" s="1">
        <f t="shared" si="16"/>
        <v>614.59808363570471</v>
      </c>
      <c r="N54" s="1">
        <f t="shared" si="17"/>
        <v>13.765093359800579</v>
      </c>
      <c r="O54" t="s">
        <v>24</v>
      </c>
    </row>
    <row r="55" spans="1:15" x14ac:dyDescent="0.35">
      <c r="A55" s="11">
        <v>45</v>
      </c>
      <c r="B55" s="10" t="s">
        <v>34</v>
      </c>
      <c r="C55" s="34">
        <v>40739</v>
      </c>
      <c r="D55" s="8" t="s">
        <v>496</v>
      </c>
      <c r="E55" s="7" t="str">
        <f t="shared" si="9"/>
        <v>Significantly Different</v>
      </c>
      <c r="G55">
        <f t="shared" si="10"/>
        <v>40739</v>
      </c>
      <c r="H55">
        <f t="shared" si="11"/>
        <v>6</v>
      </c>
      <c r="I55" t="str">
        <f t="shared" si="12"/>
        <v>+/-</v>
      </c>
      <c r="J55" t="str">
        <f t="shared" si="13"/>
        <v>445</v>
      </c>
      <c r="K55" s="1">
        <f t="shared" si="14"/>
        <v>270.51671732522794</v>
      </c>
      <c r="L55" s="1">
        <f t="shared" si="15"/>
        <v>8524</v>
      </c>
      <c r="M55" s="1">
        <f t="shared" si="16"/>
        <v>294.14264467866053</v>
      </c>
      <c r="N55" s="1">
        <f t="shared" si="17"/>
        <v>28.979137007869568</v>
      </c>
      <c r="O55" t="s">
        <v>27</v>
      </c>
    </row>
    <row r="56" spans="1:15" x14ac:dyDescent="0.35">
      <c r="A56" s="11">
        <v>46</v>
      </c>
      <c r="B56" s="10" t="s">
        <v>39</v>
      </c>
      <c r="C56" s="34">
        <v>40136</v>
      </c>
      <c r="D56" s="8" t="s">
        <v>495</v>
      </c>
      <c r="E56" s="7" t="str">
        <f t="shared" si="9"/>
        <v>Significantly Different</v>
      </c>
      <c r="G56">
        <f t="shared" si="10"/>
        <v>40136</v>
      </c>
      <c r="H56">
        <f t="shared" si="11"/>
        <v>6</v>
      </c>
      <c r="I56" t="str">
        <f t="shared" si="12"/>
        <v>+/-</v>
      </c>
      <c r="J56" t="str">
        <f t="shared" si="13"/>
        <v>612</v>
      </c>
      <c r="K56" s="1">
        <f t="shared" si="14"/>
        <v>372.03647416413372</v>
      </c>
      <c r="L56" s="1">
        <f t="shared" si="15"/>
        <v>9127</v>
      </c>
      <c r="M56" s="1">
        <f t="shared" si="16"/>
        <v>389.55325589015371</v>
      </c>
      <c r="N56" s="1">
        <f t="shared" si="17"/>
        <v>23.429402429570843</v>
      </c>
      <c r="O56" t="s">
        <v>25</v>
      </c>
    </row>
    <row r="57" spans="1:15" x14ac:dyDescent="0.35">
      <c r="A57" s="11">
        <v>47</v>
      </c>
      <c r="B57" s="10" t="s">
        <v>16</v>
      </c>
      <c r="C57" s="34">
        <v>39897</v>
      </c>
      <c r="D57" s="8" t="s">
        <v>494</v>
      </c>
      <c r="E57" s="7" t="str">
        <f t="shared" si="9"/>
        <v>Significantly Different</v>
      </c>
      <c r="G57">
        <f t="shared" si="10"/>
        <v>39897</v>
      </c>
      <c r="H57">
        <f t="shared" si="11"/>
        <v>8</v>
      </c>
      <c r="I57" t="str">
        <f t="shared" si="12"/>
        <v>+/-</v>
      </c>
      <c r="J57" t="str">
        <f t="shared" si="13"/>
        <v>1,259</v>
      </c>
      <c r="K57" s="1">
        <f t="shared" si="14"/>
        <v>765.34954407294833</v>
      </c>
      <c r="L57" s="1">
        <f t="shared" si="15"/>
        <v>9366</v>
      </c>
      <c r="M57" s="1">
        <f t="shared" si="16"/>
        <v>774.01584329961179</v>
      </c>
      <c r="N57" s="1">
        <f t="shared" si="17"/>
        <v>12.100527503510724</v>
      </c>
      <c r="O57" t="s">
        <v>22</v>
      </c>
    </row>
    <row r="58" spans="1:15" x14ac:dyDescent="0.35">
      <c r="A58" s="11">
        <v>48</v>
      </c>
      <c r="B58" s="10" t="s">
        <v>43</v>
      </c>
      <c r="C58" s="34">
        <v>39781</v>
      </c>
      <c r="D58" s="8" t="s">
        <v>493</v>
      </c>
      <c r="E58" s="7" t="str">
        <f t="shared" si="9"/>
        <v>Significantly Different</v>
      </c>
      <c r="G58">
        <f t="shared" si="10"/>
        <v>39781</v>
      </c>
      <c r="H58">
        <f t="shared" si="11"/>
        <v>6</v>
      </c>
      <c r="I58" t="str">
        <f t="shared" si="12"/>
        <v>+/-</v>
      </c>
      <c r="J58" t="str">
        <f t="shared" si="13"/>
        <v>602</v>
      </c>
      <c r="K58" s="1">
        <f t="shared" si="14"/>
        <v>365.95744680851061</v>
      </c>
      <c r="L58" s="1">
        <f t="shared" si="15"/>
        <v>9482</v>
      </c>
      <c r="M58" s="1">
        <f t="shared" si="16"/>
        <v>383.75181294782612</v>
      </c>
      <c r="N58" s="1">
        <f t="shared" si="17"/>
        <v>24.708678057213888</v>
      </c>
      <c r="O58" t="s">
        <v>19</v>
      </c>
    </row>
    <row r="59" spans="1:15" x14ac:dyDescent="0.35">
      <c r="A59" s="11">
        <v>49</v>
      </c>
      <c r="B59" s="10" t="s">
        <v>58</v>
      </c>
      <c r="C59" s="34">
        <v>39526</v>
      </c>
      <c r="D59" s="8" t="s">
        <v>492</v>
      </c>
      <c r="E59" s="7" t="str">
        <f t="shared" si="9"/>
        <v>Significantly Different</v>
      </c>
      <c r="G59">
        <f t="shared" si="10"/>
        <v>39526</v>
      </c>
      <c r="H59">
        <f t="shared" si="11"/>
        <v>8</v>
      </c>
      <c r="I59" t="str">
        <f t="shared" si="12"/>
        <v>+/-</v>
      </c>
      <c r="J59" t="str">
        <f t="shared" si="13"/>
        <v>1,180</v>
      </c>
      <c r="K59" s="1">
        <f t="shared" si="14"/>
        <v>717.32522796352578</v>
      </c>
      <c r="L59" s="1">
        <f t="shared" si="15"/>
        <v>9737</v>
      </c>
      <c r="M59" s="1">
        <f t="shared" si="16"/>
        <v>726.5645764411197</v>
      </c>
      <c r="N59" s="1">
        <f t="shared" si="17"/>
        <v>13.401424065695666</v>
      </c>
      <c r="O59" t="s">
        <v>16</v>
      </c>
    </row>
    <row r="60" spans="1:15" x14ac:dyDescent="0.35">
      <c r="A60" s="11">
        <v>50</v>
      </c>
      <c r="B60" s="10" t="s">
        <v>51</v>
      </c>
      <c r="C60" s="34">
        <v>39338</v>
      </c>
      <c r="D60" s="8" t="s">
        <v>454</v>
      </c>
      <c r="E60" s="7" t="str">
        <f t="shared" si="9"/>
        <v>Significantly Different</v>
      </c>
      <c r="G60">
        <f t="shared" si="10"/>
        <v>39338</v>
      </c>
      <c r="H60">
        <f t="shared" si="11"/>
        <v>8</v>
      </c>
      <c r="I60" t="str">
        <f t="shared" si="12"/>
        <v>+/-</v>
      </c>
      <c r="J60" t="str">
        <f t="shared" si="13"/>
        <v>1,102</v>
      </c>
      <c r="K60" s="1">
        <f t="shared" si="14"/>
        <v>669.90881458966567</v>
      </c>
      <c r="L60" s="1">
        <f t="shared" si="15"/>
        <v>9925</v>
      </c>
      <c r="M60" s="1">
        <f t="shared" si="16"/>
        <v>679.79292503752242</v>
      </c>
      <c r="N60" s="1">
        <f t="shared" si="17"/>
        <v>14.600034266982362</v>
      </c>
      <c r="O60" t="s">
        <v>14</v>
      </c>
    </row>
    <row r="61" spans="1:15" x14ac:dyDescent="0.35">
      <c r="A61" s="11">
        <v>51</v>
      </c>
      <c r="B61" s="10" t="s">
        <v>35</v>
      </c>
      <c r="C61" s="34">
        <v>37056</v>
      </c>
      <c r="D61" s="8" t="s">
        <v>491</v>
      </c>
      <c r="E61" s="7" t="str">
        <f t="shared" si="9"/>
        <v>Significantly Different</v>
      </c>
      <c r="G61">
        <f t="shared" si="10"/>
        <v>37056</v>
      </c>
      <c r="H61">
        <f t="shared" si="11"/>
        <v>6</v>
      </c>
      <c r="I61" t="str">
        <f t="shared" si="12"/>
        <v>+/-</v>
      </c>
      <c r="J61" t="str">
        <f t="shared" si="13"/>
        <v>663</v>
      </c>
      <c r="K61" s="1">
        <f t="shared" si="14"/>
        <v>403.03951367781156</v>
      </c>
      <c r="L61" s="1">
        <f t="shared" si="15"/>
        <v>12207</v>
      </c>
      <c r="M61" s="1">
        <f t="shared" si="16"/>
        <v>419.26298507236038</v>
      </c>
      <c r="N61" s="1">
        <f t="shared" si="17"/>
        <v>29.115377304040326</v>
      </c>
      <c r="O61" t="s">
        <v>11</v>
      </c>
    </row>
    <row r="62" spans="1:15" ht="15" thickBot="1" x14ac:dyDescent="0.4">
      <c r="A62" s="6"/>
      <c r="B62" s="5" t="s">
        <v>9</v>
      </c>
      <c r="C62" s="33">
        <v>25035</v>
      </c>
      <c r="D62" s="3" t="s">
        <v>490</v>
      </c>
      <c r="E62" s="2" t="str">
        <f t="shared" si="9"/>
        <v>Significantly Different</v>
      </c>
      <c r="G62">
        <f t="shared" si="10"/>
        <v>25035</v>
      </c>
      <c r="H62">
        <f t="shared" si="11"/>
        <v>6</v>
      </c>
      <c r="I62" t="str">
        <f t="shared" si="12"/>
        <v>+/-</v>
      </c>
      <c r="J62" t="str">
        <f t="shared" si="13"/>
        <v>582</v>
      </c>
      <c r="K62" s="1">
        <f t="shared" si="14"/>
        <v>353.79939209726444</v>
      </c>
      <c r="L62" s="1">
        <f t="shared" si="15"/>
        <v>24228</v>
      </c>
      <c r="M62" s="1">
        <f t="shared" si="16"/>
        <v>372.17551090115177</v>
      </c>
      <c r="N62" s="1">
        <f t="shared" si="17"/>
        <v>65.098318643632766</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54" priority="1" operator="equal">
      <formula>"OTHER ERROR"</formula>
    </cfRule>
    <cfRule type="cellIs" dxfId="153" priority="2" operator="equal">
      <formula>"Statistical Test not applicable"</formula>
    </cfRule>
    <cfRule type="cellIs" dxfId="152" priority="3" operator="equal">
      <formula>"Geography Selected"</formula>
    </cfRule>
  </conditionalFormatting>
  <conditionalFormatting sqref="E10:J62">
    <cfRule type="cellIs" dxfId="151" priority="4" operator="equal">
      <formula>"Not Significantly Different"</formula>
    </cfRule>
  </conditionalFormatting>
  <conditionalFormatting sqref="F10:J62">
    <cfRule type="cellIs" dxfId="1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21EC207-F258-42AC-8C8C-1BE0DDE50891}">
      <formula1>$O$10:$O$62</formula1>
    </dataValidation>
  </dataValidation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C3D0-B528-495B-A17A-544582305574}">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541</v>
      </c>
    </row>
    <row r="2" spans="1:16" x14ac:dyDescent="0.35">
      <c r="A2" s="25" t="s">
        <v>92</v>
      </c>
      <c r="B2" t="s">
        <v>540</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6.4</v>
      </c>
      <c r="C6" t="s">
        <v>86</v>
      </c>
      <c r="H6" s="13" t="s">
        <v>85</v>
      </c>
      <c r="I6">
        <f>VLOOKUP($B$4,$B$9:$K$62,6,FALSE)</f>
        <v>6.4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44</v>
      </c>
      <c r="C11" s="9">
        <v>11</v>
      </c>
      <c r="D11" s="12" t="s">
        <v>20</v>
      </c>
      <c r="E11" s="7" t="str">
        <f t="shared" si="0"/>
        <v>Significantly Different</v>
      </c>
      <c r="G11">
        <f t="shared" si="1"/>
        <v>11</v>
      </c>
      <c r="H11">
        <f t="shared" si="2"/>
        <v>6</v>
      </c>
      <c r="I11" t="str">
        <f t="shared" si="3"/>
        <v>+/-</v>
      </c>
      <c r="J11" t="str">
        <f t="shared" si="4"/>
        <v>0.7</v>
      </c>
      <c r="K11" s="1">
        <f t="shared" si="5"/>
        <v>0.42553191489361697</v>
      </c>
      <c r="L11" s="1">
        <f t="shared" si="6"/>
        <v>-4.5999999999999996</v>
      </c>
      <c r="M11" s="1">
        <f t="shared" si="7"/>
        <v>0.42985214661796195</v>
      </c>
      <c r="N11" s="1">
        <f t="shared" si="8"/>
        <v>-10.701354026477212</v>
      </c>
      <c r="O11" t="s">
        <v>51</v>
      </c>
    </row>
    <row r="12" spans="1:16" x14ac:dyDescent="0.35">
      <c r="A12" s="11">
        <v>2</v>
      </c>
      <c r="B12" s="10" t="s">
        <v>22</v>
      </c>
      <c r="C12" s="9">
        <v>9.6999999999999993</v>
      </c>
      <c r="D12" s="8" t="s">
        <v>23</v>
      </c>
      <c r="E12" s="7" t="str">
        <f t="shared" si="0"/>
        <v>Significantly Different</v>
      </c>
      <c r="G12">
        <f t="shared" si="1"/>
        <v>9.6999999999999993</v>
      </c>
      <c r="H12">
        <f t="shared" si="2"/>
        <v>6</v>
      </c>
      <c r="I12" t="str">
        <f t="shared" si="3"/>
        <v>+/-</v>
      </c>
      <c r="J12" t="str">
        <f t="shared" si="4"/>
        <v>0.2</v>
      </c>
      <c r="K12" s="1">
        <f t="shared" si="5"/>
        <v>0.12158054711246201</v>
      </c>
      <c r="L12" s="1">
        <f t="shared" si="6"/>
        <v>-3.2999999999999989</v>
      </c>
      <c r="M12" s="1">
        <f t="shared" si="7"/>
        <v>0.1359311840425404</v>
      </c>
      <c r="N12" s="1">
        <f t="shared" si="8"/>
        <v>-24.276990031715211</v>
      </c>
      <c r="O12" t="s">
        <v>44</v>
      </c>
    </row>
    <row r="13" spans="1:16" x14ac:dyDescent="0.35">
      <c r="A13" s="11">
        <v>3</v>
      </c>
      <c r="B13" s="10" t="s">
        <v>55</v>
      </c>
      <c r="C13" s="9">
        <v>9.4</v>
      </c>
      <c r="D13" s="8" t="s">
        <v>47</v>
      </c>
      <c r="E13" s="7" t="str">
        <f t="shared" si="0"/>
        <v>Significantly Different</v>
      </c>
      <c r="G13">
        <f t="shared" si="1"/>
        <v>9.4</v>
      </c>
      <c r="H13">
        <f t="shared" si="2"/>
        <v>6</v>
      </c>
      <c r="I13" t="str">
        <f t="shared" si="3"/>
        <v>+/-</v>
      </c>
      <c r="J13" t="str">
        <f t="shared" si="4"/>
        <v>0.5</v>
      </c>
      <c r="K13" s="1">
        <f t="shared" si="5"/>
        <v>0.303951367781155</v>
      </c>
      <c r="L13" s="1">
        <f t="shared" si="6"/>
        <v>-3</v>
      </c>
      <c r="M13" s="1">
        <f t="shared" si="7"/>
        <v>0.30997079109986531</v>
      </c>
      <c r="N13" s="1">
        <f t="shared" si="8"/>
        <v>-9.6783312690693837</v>
      </c>
      <c r="O13" t="s">
        <v>42</v>
      </c>
    </row>
    <row r="14" spans="1:16" x14ac:dyDescent="0.35">
      <c r="A14" s="11">
        <v>4</v>
      </c>
      <c r="B14" s="10" t="s">
        <v>11</v>
      </c>
      <c r="C14" s="9">
        <v>9.1999999999999993</v>
      </c>
      <c r="D14" s="8" t="s">
        <v>20</v>
      </c>
      <c r="E14" s="7" t="str">
        <f t="shared" si="0"/>
        <v>Significantly Different</v>
      </c>
      <c r="G14">
        <f t="shared" si="1"/>
        <v>9.1999999999999993</v>
      </c>
      <c r="H14">
        <f t="shared" si="2"/>
        <v>6</v>
      </c>
      <c r="I14" t="str">
        <f t="shared" si="3"/>
        <v>+/-</v>
      </c>
      <c r="J14" t="str">
        <f t="shared" si="4"/>
        <v>0.7</v>
      </c>
      <c r="K14" s="1">
        <f t="shared" si="5"/>
        <v>0.42553191489361697</v>
      </c>
      <c r="L14" s="1">
        <f t="shared" si="6"/>
        <v>-2.7999999999999989</v>
      </c>
      <c r="M14" s="1">
        <f t="shared" si="7"/>
        <v>0.42985214661796195</v>
      </c>
      <c r="N14" s="1">
        <f t="shared" si="8"/>
        <v>-6.5138676682904748</v>
      </c>
      <c r="O14" t="s">
        <v>58</v>
      </c>
    </row>
    <row r="15" spans="1:16" x14ac:dyDescent="0.35">
      <c r="A15" s="11">
        <v>5</v>
      </c>
      <c r="B15" s="10" t="s">
        <v>62</v>
      </c>
      <c r="C15" s="9">
        <v>8.8000000000000007</v>
      </c>
      <c r="D15" s="8" t="s">
        <v>12</v>
      </c>
      <c r="E15" s="7" t="str">
        <f t="shared" si="0"/>
        <v>Significantly Different</v>
      </c>
      <c r="G15">
        <f t="shared" si="1"/>
        <v>8.8000000000000007</v>
      </c>
      <c r="H15">
        <f t="shared" si="2"/>
        <v>6</v>
      </c>
      <c r="I15" t="str">
        <f t="shared" si="3"/>
        <v>+/-</v>
      </c>
      <c r="J15" t="str">
        <f t="shared" si="4"/>
        <v>0.4</v>
      </c>
      <c r="K15" s="1">
        <f t="shared" si="5"/>
        <v>0.24316109422492402</v>
      </c>
      <c r="L15" s="1">
        <f t="shared" si="6"/>
        <v>-2.4000000000000004</v>
      </c>
      <c r="M15" s="1">
        <f t="shared" si="7"/>
        <v>0.25064471888253259</v>
      </c>
      <c r="N15" s="1">
        <f t="shared" si="8"/>
        <v>-9.5753064764344256</v>
      </c>
      <c r="O15" t="s">
        <v>18</v>
      </c>
    </row>
    <row r="16" spans="1:16" x14ac:dyDescent="0.35">
      <c r="A16" s="11">
        <v>6</v>
      </c>
      <c r="B16" s="10" t="s">
        <v>34</v>
      </c>
      <c r="C16" s="9">
        <v>8.6999999999999993</v>
      </c>
      <c r="D16" s="8" t="s">
        <v>41</v>
      </c>
      <c r="E16" s="7" t="str">
        <f t="shared" si="0"/>
        <v>Significantly Different</v>
      </c>
      <c r="G16">
        <f t="shared" si="1"/>
        <v>8.6999999999999993</v>
      </c>
      <c r="H16">
        <f t="shared" si="2"/>
        <v>6</v>
      </c>
      <c r="I16" t="str">
        <f t="shared" si="3"/>
        <v>+/-</v>
      </c>
      <c r="J16" t="str">
        <f t="shared" si="4"/>
        <v>0.3</v>
      </c>
      <c r="K16" s="1">
        <f t="shared" si="5"/>
        <v>0.18237082066869301</v>
      </c>
      <c r="L16" s="1">
        <f t="shared" si="6"/>
        <v>-2.2999999999999989</v>
      </c>
      <c r="M16" s="1">
        <f t="shared" si="7"/>
        <v>0.19223572402239389</v>
      </c>
      <c r="N16" s="1">
        <f t="shared" si="8"/>
        <v>-11.964477527247057</v>
      </c>
      <c r="O16" t="s">
        <v>59</v>
      </c>
    </row>
    <row r="17" spans="1:15" x14ac:dyDescent="0.35">
      <c r="A17" s="11">
        <v>7</v>
      </c>
      <c r="B17" s="10" t="s">
        <v>67</v>
      </c>
      <c r="C17" s="9">
        <v>8.6</v>
      </c>
      <c r="D17" s="8" t="s">
        <v>47</v>
      </c>
      <c r="E17" s="7" t="str">
        <f t="shared" si="0"/>
        <v>Significantly Different</v>
      </c>
      <c r="G17">
        <f t="shared" si="1"/>
        <v>8.6</v>
      </c>
      <c r="H17">
        <f t="shared" si="2"/>
        <v>6</v>
      </c>
      <c r="I17" t="str">
        <f t="shared" si="3"/>
        <v>+/-</v>
      </c>
      <c r="J17" t="str">
        <f t="shared" si="4"/>
        <v>0.5</v>
      </c>
      <c r="K17" s="1">
        <f t="shared" si="5"/>
        <v>0.303951367781155</v>
      </c>
      <c r="L17" s="1">
        <f t="shared" si="6"/>
        <v>-2.1999999999999993</v>
      </c>
      <c r="M17" s="1">
        <f t="shared" si="7"/>
        <v>0.30997079109986531</v>
      </c>
      <c r="N17" s="1">
        <f t="shared" si="8"/>
        <v>-7.0974429306508782</v>
      </c>
      <c r="O17" t="s">
        <v>53</v>
      </c>
    </row>
    <row r="18" spans="1:15" x14ac:dyDescent="0.35">
      <c r="A18" s="11">
        <v>8</v>
      </c>
      <c r="B18" s="10" t="s">
        <v>19</v>
      </c>
      <c r="C18" s="9">
        <v>8.1999999999999993</v>
      </c>
      <c r="D18" s="8" t="s">
        <v>23</v>
      </c>
      <c r="E18" s="7" t="str">
        <f t="shared" si="0"/>
        <v>Significantly Different</v>
      </c>
      <c r="G18">
        <f t="shared" si="1"/>
        <v>8.1999999999999993</v>
      </c>
      <c r="H18">
        <f t="shared" si="2"/>
        <v>6</v>
      </c>
      <c r="I18" t="str">
        <f t="shared" si="3"/>
        <v>+/-</v>
      </c>
      <c r="J18" t="str">
        <f t="shared" si="4"/>
        <v>0.2</v>
      </c>
      <c r="K18" s="1">
        <f t="shared" si="5"/>
        <v>0.12158054711246201</v>
      </c>
      <c r="L18" s="1">
        <f t="shared" si="6"/>
        <v>-1.7999999999999989</v>
      </c>
      <c r="M18" s="1">
        <f t="shared" si="7"/>
        <v>0.1359311840425404</v>
      </c>
      <c r="N18" s="1">
        <f t="shared" si="8"/>
        <v>-13.241994562753748</v>
      </c>
      <c r="O18" t="s">
        <v>48</v>
      </c>
    </row>
    <row r="19" spans="1:15" x14ac:dyDescent="0.35">
      <c r="A19" s="11">
        <v>9</v>
      </c>
      <c r="B19" s="10" t="s">
        <v>51</v>
      </c>
      <c r="C19" s="9">
        <v>8.1</v>
      </c>
      <c r="D19" s="8" t="s">
        <v>41</v>
      </c>
      <c r="E19" s="7" t="str">
        <f t="shared" si="0"/>
        <v>Significantly Different</v>
      </c>
      <c r="G19">
        <f t="shared" si="1"/>
        <v>8.1</v>
      </c>
      <c r="H19">
        <f t="shared" si="2"/>
        <v>6</v>
      </c>
      <c r="I19" t="str">
        <f t="shared" si="3"/>
        <v>+/-</v>
      </c>
      <c r="J19" t="str">
        <f t="shared" si="4"/>
        <v>0.3</v>
      </c>
      <c r="K19" s="1">
        <f t="shared" si="5"/>
        <v>0.18237082066869301</v>
      </c>
      <c r="L19" s="1">
        <f t="shared" si="6"/>
        <v>-1.6999999999999993</v>
      </c>
      <c r="M19" s="1">
        <f t="shared" si="7"/>
        <v>0.19223572402239389</v>
      </c>
      <c r="N19" s="1">
        <f t="shared" si="8"/>
        <v>-8.8433094766608686</v>
      </c>
      <c r="O19" t="s">
        <v>15</v>
      </c>
    </row>
    <row r="20" spans="1:15" x14ac:dyDescent="0.35">
      <c r="A20" s="11">
        <v>9</v>
      </c>
      <c r="B20" s="10" t="s">
        <v>42</v>
      </c>
      <c r="C20" s="9">
        <v>8.1</v>
      </c>
      <c r="D20" s="12" t="s">
        <v>23</v>
      </c>
      <c r="E20" s="7" t="str">
        <f t="shared" si="0"/>
        <v>Significantly Different</v>
      </c>
      <c r="G20">
        <f t="shared" si="1"/>
        <v>8.1</v>
      </c>
      <c r="H20">
        <f t="shared" si="2"/>
        <v>6</v>
      </c>
      <c r="I20" t="str">
        <f t="shared" si="3"/>
        <v>+/-</v>
      </c>
      <c r="J20" t="str">
        <f t="shared" si="4"/>
        <v>0.2</v>
      </c>
      <c r="K20" s="1">
        <f t="shared" si="5"/>
        <v>0.12158054711246201</v>
      </c>
      <c r="L20" s="1">
        <f t="shared" si="6"/>
        <v>-1.6999999999999993</v>
      </c>
      <c r="M20" s="1">
        <f t="shared" si="7"/>
        <v>0.1359311840425404</v>
      </c>
      <c r="N20" s="1">
        <f t="shared" si="8"/>
        <v>-12.50632819815632</v>
      </c>
      <c r="O20" t="s">
        <v>37</v>
      </c>
    </row>
    <row r="21" spans="1:15" x14ac:dyDescent="0.35">
      <c r="A21" s="11">
        <v>9</v>
      </c>
      <c r="B21" s="10" t="s">
        <v>32</v>
      </c>
      <c r="C21" s="9">
        <v>8.1</v>
      </c>
      <c r="D21" s="8" t="s">
        <v>47</v>
      </c>
      <c r="E21" s="7" t="str">
        <f t="shared" si="0"/>
        <v>Significantly Different</v>
      </c>
      <c r="G21">
        <f t="shared" si="1"/>
        <v>8.1</v>
      </c>
      <c r="H21">
        <f t="shared" si="2"/>
        <v>6</v>
      </c>
      <c r="I21" t="str">
        <f t="shared" si="3"/>
        <v>+/-</v>
      </c>
      <c r="J21" t="str">
        <f t="shared" si="4"/>
        <v>0.5</v>
      </c>
      <c r="K21" s="1">
        <f t="shared" si="5"/>
        <v>0.303951367781155</v>
      </c>
      <c r="L21" s="1">
        <f t="shared" si="6"/>
        <v>-1.6999999999999993</v>
      </c>
      <c r="M21" s="1">
        <f t="shared" si="7"/>
        <v>0.30997079109986531</v>
      </c>
      <c r="N21" s="1">
        <f t="shared" si="8"/>
        <v>-5.4843877191393151</v>
      </c>
      <c r="O21" t="s">
        <v>29</v>
      </c>
    </row>
    <row r="22" spans="1:15" x14ac:dyDescent="0.35">
      <c r="A22" s="11">
        <v>12</v>
      </c>
      <c r="B22" s="10" t="s">
        <v>13</v>
      </c>
      <c r="C22" s="9">
        <v>8</v>
      </c>
      <c r="D22" s="8" t="s">
        <v>12</v>
      </c>
      <c r="E22" s="7" t="str">
        <f t="shared" si="0"/>
        <v>Significantly Different</v>
      </c>
      <c r="G22">
        <f t="shared" si="1"/>
        <v>8</v>
      </c>
      <c r="H22">
        <f t="shared" si="2"/>
        <v>6</v>
      </c>
      <c r="I22" t="str">
        <f t="shared" si="3"/>
        <v>+/-</v>
      </c>
      <c r="J22" t="str">
        <f t="shared" si="4"/>
        <v>0.4</v>
      </c>
      <c r="K22" s="1">
        <f t="shared" si="5"/>
        <v>0.24316109422492402</v>
      </c>
      <c r="L22" s="1">
        <f t="shared" si="6"/>
        <v>-1.5999999999999996</v>
      </c>
      <c r="M22" s="1">
        <f t="shared" si="7"/>
        <v>0.25064471888253259</v>
      </c>
      <c r="N22" s="1">
        <f t="shared" si="8"/>
        <v>-6.3835376509562813</v>
      </c>
      <c r="O22" t="s">
        <v>13</v>
      </c>
    </row>
    <row r="23" spans="1:15" x14ac:dyDescent="0.35">
      <c r="A23" s="11">
        <v>12</v>
      </c>
      <c r="B23" s="10" t="s">
        <v>43</v>
      </c>
      <c r="C23" s="9">
        <v>8</v>
      </c>
      <c r="D23" s="8" t="s">
        <v>23</v>
      </c>
      <c r="E23" s="7" t="str">
        <f t="shared" si="0"/>
        <v>Significantly Different</v>
      </c>
      <c r="G23">
        <f t="shared" si="1"/>
        <v>8</v>
      </c>
      <c r="H23">
        <f t="shared" si="2"/>
        <v>6</v>
      </c>
      <c r="I23" t="str">
        <f t="shared" si="3"/>
        <v>+/-</v>
      </c>
      <c r="J23" t="str">
        <f t="shared" si="4"/>
        <v>0.2</v>
      </c>
      <c r="K23" s="1">
        <f t="shared" si="5"/>
        <v>0.12158054711246201</v>
      </c>
      <c r="L23" s="1">
        <f t="shared" si="6"/>
        <v>-1.5999999999999996</v>
      </c>
      <c r="M23" s="1">
        <f t="shared" si="7"/>
        <v>0.1359311840425404</v>
      </c>
      <c r="N23" s="1">
        <f t="shared" si="8"/>
        <v>-11.770661833558892</v>
      </c>
      <c r="O23" t="s">
        <v>67</v>
      </c>
    </row>
    <row r="24" spans="1:15" x14ac:dyDescent="0.35">
      <c r="A24" s="11">
        <v>14</v>
      </c>
      <c r="B24" s="10" t="s">
        <v>28</v>
      </c>
      <c r="C24" s="9">
        <v>7.9</v>
      </c>
      <c r="D24" s="8" t="s">
        <v>41</v>
      </c>
      <c r="E24" s="7" t="str">
        <f t="shared" si="0"/>
        <v>Significantly Different</v>
      </c>
      <c r="G24">
        <f t="shared" si="1"/>
        <v>7.9</v>
      </c>
      <c r="H24">
        <f t="shared" si="2"/>
        <v>6</v>
      </c>
      <c r="I24" t="str">
        <f t="shared" si="3"/>
        <v>+/-</v>
      </c>
      <c r="J24" t="str">
        <f t="shared" si="4"/>
        <v>0.3</v>
      </c>
      <c r="K24" s="1">
        <f t="shared" si="5"/>
        <v>0.18237082066869301</v>
      </c>
      <c r="L24" s="1">
        <f t="shared" si="6"/>
        <v>-1.5</v>
      </c>
      <c r="M24" s="1">
        <f t="shared" si="7"/>
        <v>0.19223572402239389</v>
      </c>
      <c r="N24" s="1">
        <f t="shared" si="8"/>
        <v>-7.8029201264654757</v>
      </c>
      <c r="O24" t="s">
        <v>50</v>
      </c>
    </row>
    <row r="25" spans="1:15" x14ac:dyDescent="0.35">
      <c r="A25" s="11">
        <v>14</v>
      </c>
      <c r="B25" s="10" t="s">
        <v>21</v>
      </c>
      <c r="C25" s="9">
        <v>7.9</v>
      </c>
      <c r="D25" s="8" t="s">
        <v>41</v>
      </c>
      <c r="E25" s="7" t="str">
        <f t="shared" si="0"/>
        <v>Significantly Different</v>
      </c>
      <c r="G25">
        <f t="shared" si="1"/>
        <v>7.9</v>
      </c>
      <c r="H25">
        <f t="shared" si="2"/>
        <v>6</v>
      </c>
      <c r="I25" t="str">
        <f t="shared" si="3"/>
        <v>+/-</v>
      </c>
      <c r="J25" t="str">
        <f t="shared" si="4"/>
        <v>0.3</v>
      </c>
      <c r="K25" s="1">
        <f t="shared" si="5"/>
        <v>0.18237082066869301</v>
      </c>
      <c r="L25" s="1">
        <f t="shared" si="6"/>
        <v>-1.5</v>
      </c>
      <c r="M25" s="1">
        <f t="shared" si="7"/>
        <v>0.19223572402239389</v>
      </c>
      <c r="N25" s="1">
        <f t="shared" si="8"/>
        <v>-7.8029201264654757</v>
      </c>
      <c r="O25" t="s">
        <v>66</v>
      </c>
    </row>
    <row r="26" spans="1:15" x14ac:dyDescent="0.35">
      <c r="A26" s="11">
        <v>16</v>
      </c>
      <c r="B26" s="10" t="s">
        <v>37</v>
      </c>
      <c r="C26" s="9">
        <v>7.8</v>
      </c>
      <c r="D26" s="8" t="s">
        <v>17</v>
      </c>
      <c r="E26" s="7" t="str">
        <f t="shared" si="0"/>
        <v>Significantly Different</v>
      </c>
      <c r="G26">
        <f t="shared" si="1"/>
        <v>7.8</v>
      </c>
      <c r="H26">
        <f t="shared" si="2"/>
        <v>6</v>
      </c>
      <c r="I26" t="str">
        <f t="shared" si="3"/>
        <v>+/-</v>
      </c>
      <c r="J26" t="str">
        <f t="shared" si="4"/>
        <v>0.1</v>
      </c>
      <c r="K26" s="1">
        <f t="shared" si="5"/>
        <v>6.0790273556231005E-2</v>
      </c>
      <c r="L26" s="1">
        <f t="shared" si="6"/>
        <v>-1.3999999999999995</v>
      </c>
      <c r="M26" s="1">
        <f t="shared" si="7"/>
        <v>8.5970429323592404E-2</v>
      </c>
      <c r="N26" s="1">
        <f t="shared" si="8"/>
        <v>-16.284669170726183</v>
      </c>
      <c r="O26" t="s">
        <v>65</v>
      </c>
    </row>
    <row r="27" spans="1:15" x14ac:dyDescent="0.35">
      <c r="A27" s="11">
        <v>16</v>
      </c>
      <c r="B27" s="10" t="s">
        <v>52</v>
      </c>
      <c r="C27" s="9">
        <v>7.8</v>
      </c>
      <c r="D27" s="8" t="s">
        <v>12</v>
      </c>
      <c r="E27" s="7" t="str">
        <f t="shared" si="0"/>
        <v>Significantly Different</v>
      </c>
      <c r="G27">
        <f t="shared" si="1"/>
        <v>7.8</v>
      </c>
      <c r="H27">
        <f t="shared" si="2"/>
        <v>6</v>
      </c>
      <c r="I27" t="str">
        <f t="shared" si="3"/>
        <v>+/-</v>
      </c>
      <c r="J27" t="str">
        <f t="shared" si="4"/>
        <v>0.4</v>
      </c>
      <c r="K27" s="1">
        <f t="shared" si="5"/>
        <v>0.24316109422492402</v>
      </c>
      <c r="L27" s="1">
        <f t="shared" si="6"/>
        <v>-1.3999999999999995</v>
      </c>
      <c r="M27" s="1">
        <f t="shared" si="7"/>
        <v>0.25064471888253259</v>
      </c>
      <c r="N27" s="1">
        <f t="shared" si="8"/>
        <v>-5.5855954445867457</v>
      </c>
      <c r="O27" t="s">
        <v>63</v>
      </c>
    </row>
    <row r="28" spans="1:15" x14ac:dyDescent="0.35">
      <c r="A28" s="11">
        <v>18</v>
      </c>
      <c r="B28" s="10" t="s">
        <v>58</v>
      </c>
      <c r="C28" s="9">
        <v>7.7</v>
      </c>
      <c r="D28" s="8" t="s">
        <v>41</v>
      </c>
      <c r="E28" s="7" t="str">
        <f t="shared" si="0"/>
        <v>Significantly Different</v>
      </c>
      <c r="G28">
        <f t="shared" si="1"/>
        <v>7.7</v>
      </c>
      <c r="H28">
        <f t="shared" si="2"/>
        <v>6</v>
      </c>
      <c r="I28" t="str">
        <f t="shared" si="3"/>
        <v>+/-</v>
      </c>
      <c r="J28" t="str">
        <f t="shared" si="4"/>
        <v>0.3</v>
      </c>
      <c r="K28" s="1">
        <f t="shared" si="5"/>
        <v>0.18237082066869301</v>
      </c>
      <c r="L28" s="1">
        <f t="shared" si="6"/>
        <v>-1.2999999999999998</v>
      </c>
      <c r="M28" s="1">
        <f t="shared" si="7"/>
        <v>0.19223572402239389</v>
      </c>
      <c r="N28" s="1">
        <f t="shared" si="8"/>
        <v>-6.7625307762700784</v>
      </c>
      <c r="O28" t="s">
        <v>64</v>
      </c>
    </row>
    <row r="29" spans="1:15" x14ac:dyDescent="0.35">
      <c r="A29" s="11">
        <v>18</v>
      </c>
      <c r="B29" s="10" t="s">
        <v>59</v>
      </c>
      <c r="C29" s="9">
        <v>7.7</v>
      </c>
      <c r="D29" s="8" t="s">
        <v>23</v>
      </c>
      <c r="E29" s="7" t="str">
        <f t="shared" si="0"/>
        <v>Significantly Different</v>
      </c>
      <c r="G29">
        <f t="shared" si="1"/>
        <v>7.7</v>
      </c>
      <c r="H29">
        <f t="shared" si="2"/>
        <v>6</v>
      </c>
      <c r="I29" t="str">
        <f t="shared" si="3"/>
        <v>+/-</v>
      </c>
      <c r="J29" t="str">
        <f t="shared" si="4"/>
        <v>0.2</v>
      </c>
      <c r="K29" s="1">
        <f t="shared" si="5"/>
        <v>0.12158054711246201</v>
      </c>
      <c r="L29" s="1">
        <f t="shared" si="6"/>
        <v>-1.2999999999999998</v>
      </c>
      <c r="M29" s="1">
        <f t="shared" si="7"/>
        <v>0.1359311840425404</v>
      </c>
      <c r="N29" s="1">
        <f t="shared" si="8"/>
        <v>-9.563662739766599</v>
      </c>
      <c r="O29" t="s">
        <v>39</v>
      </c>
    </row>
    <row r="30" spans="1:15" x14ac:dyDescent="0.35">
      <c r="A30" s="11">
        <v>18</v>
      </c>
      <c r="B30" s="10" t="s">
        <v>40</v>
      </c>
      <c r="C30" s="9">
        <v>7.7</v>
      </c>
      <c r="D30" s="8" t="s">
        <v>23</v>
      </c>
      <c r="E30" s="7" t="str">
        <f t="shared" si="0"/>
        <v>Significantly Different</v>
      </c>
      <c r="G30">
        <f t="shared" si="1"/>
        <v>7.7</v>
      </c>
      <c r="H30">
        <f t="shared" si="2"/>
        <v>6</v>
      </c>
      <c r="I30" t="str">
        <f t="shared" si="3"/>
        <v>+/-</v>
      </c>
      <c r="J30" t="str">
        <f t="shared" si="4"/>
        <v>0.2</v>
      </c>
      <c r="K30" s="1">
        <f t="shared" si="5"/>
        <v>0.12158054711246201</v>
      </c>
      <c r="L30" s="1">
        <f t="shared" si="6"/>
        <v>-1.2999999999999998</v>
      </c>
      <c r="M30" s="1">
        <f t="shared" si="7"/>
        <v>0.1359311840425404</v>
      </c>
      <c r="N30" s="1">
        <f t="shared" si="8"/>
        <v>-9.563662739766599</v>
      </c>
      <c r="O30" t="s">
        <v>62</v>
      </c>
    </row>
    <row r="31" spans="1:15" x14ac:dyDescent="0.35">
      <c r="A31" s="11">
        <v>21</v>
      </c>
      <c r="B31" s="10" t="s">
        <v>49</v>
      </c>
      <c r="C31" s="9">
        <v>7.6</v>
      </c>
      <c r="D31" s="8" t="s">
        <v>23</v>
      </c>
      <c r="E31" s="7" t="str">
        <f t="shared" si="0"/>
        <v>Significantly Different</v>
      </c>
      <c r="G31">
        <f t="shared" si="1"/>
        <v>7.6</v>
      </c>
      <c r="H31">
        <f t="shared" si="2"/>
        <v>6</v>
      </c>
      <c r="I31" t="str">
        <f t="shared" si="3"/>
        <v>+/-</v>
      </c>
      <c r="J31" t="str">
        <f t="shared" si="4"/>
        <v>0.2</v>
      </c>
      <c r="K31" s="1">
        <f t="shared" si="5"/>
        <v>0.12158054711246201</v>
      </c>
      <c r="L31" s="1">
        <f t="shared" si="6"/>
        <v>-1.1999999999999993</v>
      </c>
      <c r="M31" s="1">
        <f t="shared" si="7"/>
        <v>0.1359311840425404</v>
      </c>
      <c r="N31" s="1">
        <f t="shared" si="8"/>
        <v>-8.8279963751691657</v>
      </c>
      <c r="O31" t="s">
        <v>26</v>
      </c>
    </row>
    <row r="32" spans="1:15" x14ac:dyDescent="0.35">
      <c r="A32" s="11">
        <v>21</v>
      </c>
      <c r="B32" s="10" t="s">
        <v>16</v>
      </c>
      <c r="C32" s="9">
        <v>7.6</v>
      </c>
      <c r="D32" s="8" t="s">
        <v>41</v>
      </c>
      <c r="E32" s="7" t="str">
        <f t="shared" si="0"/>
        <v>Significantly Different</v>
      </c>
      <c r="G32">
        <f t="shared" si="1"/>
        <v>7.6</v>
      </c>
      <c r="H32">
        <f t="shared" si="2"/>
        <v>6</v>
      </c>
      <c r="I32" t="str">
        <f t="shared" si="3"/>
        <v>+/-</v>
      </c>
      <c r="J32" t="str">
        <f t="shared" si="4"/>
        <v>0.3</v>
      </c>
      <c r="K32" s="1">
        <f t="shared" si="5"/>
        <v>0.18237082066869301</v>
      </c>
      <c r="L32" s="1">
        <f t="shared" si="6"/>
        <v>-1.1999999999999993</v>
      </c>
      <c r="M32" s="1">
        <f t="shared" si="7"/>
        <v>0.19223572402239389</v>
      </c>
      <c r="N32" s="1">
        <f t="shared" si="8"/>
        <v>-6.242336101172377</v>
      </c>
      <c r="O32" t="s">
        <v>56</v>
      </c>
    </row>
    <row r="33" spans="1:15" x14ac:dyDescent="0.35">
      <c r="A33" s="11">
        <v>23</v>
      </c>
      <c r="B33" s="10" t="s">
        <v>57</v>
      </c>
      <c r="C33" s="9">
        <v>7.5</v>
      </c>
      <c r="D33" s="8" t="s">
        <v>23</v>
      </c>
      <c r="E33" s="7" t="str">
        <f t="shared" si="0"/>
        <v>Significantly Different</v>
      </c>
      <c r="G33">
        <f t="shared" si="1"/>
        <v>7.5</v>
      </c>
      <c r="H33">
        <f t="shared" si="2"/>
        <v>6</v>
      </c>
      <c r="I33" t="str">
        <f t="shared" si="3"/>
        <v>+/-</v>
      </c>
      <c r="J33" t="str">
        <f t="shared" si="4"/>
        <v>0.2</v>
      </c>
      <c r="K33" s="1">
        <f t="shared" si="5"/>
        <v>0.12158054711246201</v>
      </c>
      <c r="L33" s="1">
        <f t="shared" si="6"/>
        <v>-1.0999999999999996</v>
      </c>
      <c r="M33" s="1">
        <f t="shared" si="7"/>
        <v>0.1359311840425404</v>
      </c>
      <c r="N33" s="1">
        <f t="shared" si="8"/>
        <v>-8.092330010571736</v>
      </c>
      <c r="O33" t="s">
        <v>61</v>
      </c>
    </row>
    <row r="34" spans="1:15" x14ac:dyDescent="0.35">
      <c r="A34" s="11">
        <v>24</v>
      </c>
      <c r="B34" s="10" t="s">
        <v>54</v>
      </c>
      <c r="C34" s="9">
        <v>7.4</v>
      </c>
      <c r="D34" s="8" t="s">
        <v>41</v>
      </c>
      <c r="E34" s="7" t="str">
        <f t="shared" si="0"/>
        <v>Significantly Different</v>
      </c>
      <c r="G34">
        <f t="shared" si="1"/>
        <v>7.4</v>
      </c>
      <c r="H34">
        <f t="shared" si="2"/>
        <v>6</v>
      </c>
      <c r="I34" t="str">
        <f t="shared" si="3"/>
        <v>+/-</v>
      </c>
      <c r="J34" t="str">
        <f t="shared" si="4"/>
        <v>0.3</v>
      </c>
      <c r="K34" s="1">
        <f t="shared" si="5"/>
        <v>0.18237082066869301</v>
      </c>
      <c r="L34" s="1">
        <f t="shared" si="6"/>
        <v>-1</v>
      </c>
      <c r="M34" s="1">
        <f t="shared" si="7"/>
        <v>0.19223572402239389</v>
      </c>
      <c r="N34" s="1">
        <f t="shared" si="8"/>
        <v>-5.2019467509769841</v>
      </c>
      <c r="O34" t="s">
        <v>60</v>
      </c>
    </row>
    <row r="35" spans="1:15" x14ac:dyDescent="0.35">
      <c r="A35" s="11">
        <v>25</v>
      </c>
      <c r="B35" s="10" t="s">
        <v>29</v>
      </c>
      <c r="C35" s="9">
        <v>7.3</v>
      </c>
      <c r="D35" s="8" t="s">
        <v>23</v>
      </c>
      <c r="E35" s="7" t="str">
        <f t="shared" si="0"/>
        <v>Significantly Different</v>
      </c>
      <c r="G35">
        <f t="shared" si="1"/>
        <v>7.3</v>
      </c>
      <c r="H35">
        <f t="shared" si="2"/>
        <v>6</v>
      </c>
      <c r="I35" t="str">
        <f t="shared" si="3"/>
        <v>+/-</v>
      </c>
      <c r="J35" t="str">
        <f t="shared" si="4"/>
        <v>0.2</v>
      </c>
      <c r="K35" s="1">
        <f t="shared" si="5"/>
        <v>0.12158054711246201</v>
      </c>
      <c r="L35" s="1">
        <f t="shared" si="6"/>
        <v>-0.89999999999999947</v>
      </c>
      <c r="M35" s="1">
        <f t="shared" si="7"/>
        <v>0.1359311840425404</v>
      </c>
      <c r="N35" s="1">
        <f t="shared" si="8"/>
        <v>-6.6209972813768738</v>
      </c>
      <c r="O35" t="s">
        <v>35</v>
      </c>
    </row>
    <row r="36" spans="1:15" x14ac:dyDescent="0.35">
      <c r="A36" s="11">
        <v>25</v>
      </c>
      <c r="B36" s="10" t="s">
        <v>30</v>
      </c>
      <c r="C36" s="9">
        <v>7.3</v>
      </c>
      <c r="D36" s="8" t="s">
        <v>23</v>
      </c>
      <c r="E36" s="7" t="str">
        <f t="shared" si="0"/>
        <v>Significantly Different</v>
      </c>
      <c r="G36">
        <f t="shared" si="1"/>
        <v>7.3</v>
      </c>
      <c r="H36">
        <f t="shared" si="2"/>
        <v>6</v>
      </c>
      <c r="I36" t="str">
        <f t="shared" si="3"/>
        <v>+/-</v>
      </c>
      <c r="J36" t="str">
        <f t="shared" si="4"/>
        <v>0.2</v>
      </c>
      <c r="K36" s="1">
        <f t="shared" si="5"/>
        <v>0.12158054711246201</v>
      </c>
      <c r="L36" s="1">
        <f t="shared" si="6"/>
        <v>-0.89999999999999947</v>
      </c>
      <c r="M36" s="1">
        <f t="shared" si="7"/>
        <v>0.1359311840425404</v>
      </c>
      <c r="N36" s="1">
        <f t="shared" si="8"/>
        <v>-6.6209972813768738</v>
      </c>
      <c r="O36" t="s">
        <v>57</v>
      </c>
    </row>
    <row r="37" spans="1:15" x14ac:dyDescent="0.35">
      <c r="A37" s="11">
        <v>27</v>
      </c>
      <c r="B37" s="10" t="s">
        <v>48</v>
      </c>
      <c r="C37" s="9">
        <v>7</v>
      </c>
      <c r="D37" s="8" t="s">
        <v>12</v>
      </c>
      <c r="E37" s="7" t="str">
        <f t="shared" si="0"/>
        <v>Significantly Different</v>
      </c>
      <c r="G37">
        <f t="shared" si="1"/>
        <v>7</v>
      </c>
      <c r="H37">
        <f t="shared" si="2"/>
        <v>6</v>
      </c>
      <c r="I37" t="str">
        <f t="shared" si="3"/>
        <v>+/-</v>
      </c>
      <c r="J37" t="str">
        <f t="shared" si="4"/>
        <v>0.4</v>
      </c>
      <c r="K37" s="1">
        <f t="shared" si="5"/>
        <v>0.24316109422492402</v>
      </c>
      <c r="L37" s="1">
        <f t="shared" si="6"/>
        <v>-0.59999999999999964</v>
      </c>
      <c r="M37" s="1">
        <f t="shared" si="7"/>
        <v>0.25064471888253259</v>
      </c>
      <c r="N37" s="1">
        <f t="shared" si="8"/>
        <v>-2.3938266191086046</v>
      </c>
      <c r="O37" t="s">
        <v>55</v>
      </c>
    </row>
    <row r="38" spans="1:15" x14ac:dyDescent="0.35">
      <c r="A38" s="11">
        <v>27</v>
      </c>
      <c r="B38" s="10" t="s">
        <v>26</v>
      </c>
      <c r="C38" s="9">
        <v>7</v>
      </c>
      <c r="D38" s="8" t="s">
        <v>23</v>
      </c>
      <c r="E38" s="7" t="str">
        <f t="shared" si="0"/>
        <v>Significantly Different</v>
      </c>
      <c r="G38">
        <f t="shared" si="1"/>
        <v>7</v>
      </c>
      <c r="H38">
        <f t="shared" si="2"/>
        <v>6</v>
      </c>
      <c r="I38" t="str">
        <f t="shared" si="3"/>
        <v>+/-</v>
      </c>
      <c r="J38" t="str">
        <f t="shared" si="4"/>
        <v>0.2</v>
      </c>
      <c r="K38" s="1">
        <f t="shared" si="5"/>
        <v>0.12158054711246201</v>
      </c>
      <c r="L38" s="1">
        <f t="shared" si="6"/>
        <v>-0.59999999999999964</v>
      </c>
      <c r="M38" s="1">
        <f t="shared" si="7"/>
        <v>0.1359311840425404</v>
      </c>
      <c r="N38" s="1">
        <f t="shared" si="8"/>
        <v>-4.4139981875845828</v>
      </c>
      <c r="O38" t="s">
        <v>54</v>
      </c>
    </row>
    <row r="39" spans="1:15" x14ac:dyDescent="0.35">
      <c r="A39" s="11">
        <v>29</v>
      </c>
      <c r="B39" s="10" t="s">
        <v>35</v>
      </c>
      <c r="C39" s="9">
        <v>6.9</v>
      </c>
      <c r="D39" s="8" t="s">
        <v>41</v>
      </c>
      <c r="E39" s="7" t="str">
        <f t="shared" si="0"/>
        <v>Significantly Different</v>
      </c>
      <c r="G39">
        <f t="shared" si="1"/>
        <v>6.9</v>
      </c>
      <c r="H39">
        <f t="shared" si="2"/>
        <v>6</v>
      </c>
      <c r="I39" t="str">
        <f t="shared" si="3"/>
        <v>+/-</v>
      </c>
      <c r="J39" t="str">
        <f t="shared" si="4"/>
        <v>0.3</v>
      </c>
      <c r="K39" s="1">
        <f t="shared" si="5"/>
        <v>0.18237082066869301</v>
      </c>
      <c r="L39" s="1">
        <f t="shared" si="6"/>
        <v>-0.5</v>
      </c>
      <c r="M39" s="1">
        <f t="shared" si="7"/>
        <v>0.19223572402239389</v>
      </c>
      <c r="N39" s="1">
        <f t="shared" si="8"/>
        <v>-2.6009733754884921</v>
      </c>
      <c r="O39" t="s">
        <v>28</v>
      </c>
    </row>
    <row r="40" spans="1:15" x14ac:dyDescent="0.35">
      <c r="A40" s="11">
        <v>29</v>
      </c>
      <c r="B40" s="10" t="s">
        <v>46</v>
      </c>
      <c r="C40" s="9">
        <v>6.9</v>
      </c>
      <c r="D40" s="8" t="s">
        <v>47</v>
      </c>
      <c r="E40" s="7" t="str">
        <f t="shared" si="0"/>
        <v>Not Significantly Different</v>
      </c>
      <c r="G40">
        <f t="shared" si="1"/>
        <v>6.9</v>
      </c>
      <c r="H40">
        <f t="shared" si="2"/>
        <v>6</v>
      </c>
      <c r="I40" t="str">
        <f t="shared" si="3"/>
        <v>+/-</v>
      </c>
      <c r="J40" t="str">
        <f t="shared" si="4"/>
        <v>0.5</v>
      </c>
      <c r="K40" s="1">
        <f t="shared" si="5"/>
        <v>0.303951367781155</v>
      </c>
      <c r="L40" s="1">
        <f t="shared" si="6"/>
        <v>-0.5</v>
      </c>
      <c r="M40" s="1">
        <f t="shared" si="7"/>
        <v>0.30997079109986531</v>
      </c>
      <c r="N40" s="1">
        <f t="shared" si="8"/>
        <v>-1.6130552115115637</v>
      </c>
      <c r="O40" t="s">
        <v>52</v>
      </c>
    </row>
    <row r="41" spans="1:15" x14ac:dyDescent="0.35">
      <c r="A41" s="11">
        <v>31</v>
      </c>
      <c r="B41" s="10" t="s">
        <v>64</v>
      </c>
      <c r="C41" s="9">
        <v>6.8</v>
      </c>
      <c r="D41" s="8" t="s">
        <v>23</v>
      </c>
      <c r="E41" s="7" t="str">
        <f t="shared" si="0"/>
        <v>Significantly Different</v>
      </c>
      <c r="G41">
        <f t="shared" si="1"/>
        <v>6.8</v>
      </c>
      <c r="H41">
        <f t="shared" si="2"/>
        <v>6</v>
      </c>
      <c r="I41" t="str">
        <f t="shared" si="3"/>
        <v>+/-</v>
      </c>
      <c r="J41" t="str">
        <f t="shared" si="4"/>
        <v>0.2</v>
      </c>
      <c r="K41" s="1">
        <f t="shared" si="5"/>
        <v>0.12158054711246201</v>
      </c>
      <c r="L41" s="1">
        <f t="shared" si="6"/>
        <v>-0.39999999999999947</v>
      </c>
      <c r="M41" s="1">
        <f t="shared" si="7"/>
        <v>0.1359311840425404</v>
      </c>
      <c r="N41" s="1">
        <f t="shared" si="8"/>
        <v>-2.9426654583897194</v>
      </c>
      <c r="O41" t="s">
        <v>31</v>
      </c>
    </row>
    <row r="42" spans="1:15" x14ac:dyDescent="0.35">
      <c r="A42" s="11">
        <v>31</v>
      </c>
      <c r="B42" s="10" t="s">
        <v>45</v>
      </c>
      <c r="C42" s="9">
        <v>6.8</v>
      </c>
      <c r="D42" s="8" t="s">
        <v>17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6.8</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-0.39999999999999947</v>
      </c>
      <c r="M42" s="1">
        <f t="shared" ref="M42:M62" si="16">IF(AND(ISNUMBER(K42),ISNUMBER($I$7)),SQRT(K42^2+($I$7)^2),"N/A")</f>
        <v>8.5970429323592404E-2</v>
      </c>
      <c r="N42" s="1">
        <f t="shared" ref="N42:N73" si="17">IF(AND(ISNUMBER(L42),ISNUMBER(M42),M42&lt;&gt;0),L42/M42,"NA")</f>
        <v>-4.6527626202074766</v>
      </c>
      <c r="O42" t="s">
        <v>21</v>
      </c>
    </row>
    <row r="43" spans="1:15" x14ac:dyDescent="0.35">
      <c r="A43" s="11">
        <v>33</v>
      </c>
      <c r="B43" s="10" t="s">
        <v>63</v>
      </c>
      <c r="C43" s="9">
        <v>6.7</v>
      </c>
      <c r="D43" s="8" t="s">
        <v>23</v>
      </c>
      <c r="E43" s="7" t="str">
        <f t="shared" si="9"/>
        <v>Significantly Different</v>
      </c>
      <c r="G43">
        <f t="shared" si="10"/>
        <v>6.7</v>
      </c>
      <c r="H43">
        <f t="shared" si="11"/>
        <v>6</v>
      </c>
      <c r="I43" t="str">
        <f t="shared" si="12"/>
        <v>+/-</v>
      </c>
      <c r="J43" t="str">
        <f t="shared" si="13"/>
        <v>0.2</v>
      </c>
      <c r="K43" s="1">
        <f t="shared" si="14"/>
        <v>0.12158054711246201</v>
      </c>
      <c r="L43" s="1">
        <f t="shared" si="15"/>
        <v>-0.29999999999999982</v>
      </c>
      <c r="M43" s="1">
        <f t="shared" si="16"/>
        <v>0.1359311840425404</v>
      </c>
      <c r="N43" s="1">
        <f t="shared" si="17"/>
        <v>-2.2069990937922914</v>
      </c>
      <c r="O43" t="s">
        <v>33</v>
      </c>
    </row>
    <row r="44" spans="1:15" x14ac:dyDescent="0.35">
      <c r="A44" s="11">
        <v>34</v>
      </c>
      <c r="B44" s="10" t="s">
        <v>65</v>
      </c>
      <c r="C44" s="9">
        <v>6.6</v>
      </c>
      <c r="D44" s="8" t="s">
        <v>23</v>
      </c>
      <c r="E44" s="7" t="str">
        <f t="shared" si="9"/>
        <v>Not Significantly Different</v>
      </c>
      <c r="G44">
        <f t="shared" si="10"/>
        <v>6.6</v>
      </c>
      <c r="H44">
        <f t="shared" si="11"/>
        <v>6</v>
      </c>
      <c r="I44" t="str">
        <f t="shared" si="12"/>
        <v>+/-</v>
      </c>
      <c r="J44" t="str">
        <f t="shared" si="13"/>
        <v>0.2</v>
      </c>
      <c r="K44" s="1">
        <f t="shared" si="14"/>
        <v>0.12158054711246201</v>
      </c>
      <c r="L44" s="1">
        <f t="shared" si="15"/>
        <v>-0.19999999999999929</v>
      </c>
      <c r="M44" s="1">
        <f t="shared" si="16"/>
        <v>0.1359311840425404</v>
      </c>
      <c r="N44" s="1">
        <f t="shared" si="17"/>
        <v>-1.4713327291948566</v>
      </c>
      <c r="O44" t="s">
        <v>49</v>
      </c>
    </row>
    <row r="45" spans="1:15" x14ac:dyDescent="0.35">
      <c r="A45" s="11">
        <v>34</v>
      </c>
      <c r="B45" s="10" t="s">
        <v>14</v>
      </c>
      <c r="C45" s="9">
        <v>6.6</v>
      </c>
      <c r="D45" s="8" t="s">
        <v>17</v>
      </c>
      <c r="E45" s="7" t="str">
        <f t="shared" si="9"/>
        <v>Significantly Different</v>
      </c>
      <c r="G45">
        <f t="shared" si="10"/>
        <v>6.6</v>
      </c>
      <c r="H45">
        <f t="shared" si="11"/>
        <v>6</v>
      </c>
      <c r="I45" t="str">
        <f t="shared" si="12"/>
        <v>+/-</v>
      </c>
      <c r="J45" t="str">
        <f t="shared" si="13"/>
        <v>0.1</v>
      </c>
      <c r="K45" s="1">
        <f t="shared" si="14"/>
        <v>6.0790273556231005E-2</v>
      </c>
      <c r="L45" s="1">
        <f t="shared" si="15"/>
        <v>-0.19999999999999929</v>
      </c>
      <c r="M45" s="1">
        <f t="shared" si="16"/>
        <v>8.5970429323592404E-2</v>
      </c>
      <c r="N45" s="1">
        <f t="shared" si="17"/>
        <v>-2.3263813101037329</v>
      </c>
      <c r="O45" t="s">
        <v>46</v>
      </c>
    </row>
    <row r="46" spans="1:15" x14ac:dyDescent="0.35">
      <c r="A46" s="11">
        <v>36</v>
      </c>
      <c r="B46" s="10" t="s">
        <v>66</v>
      </c>
      <c r="C46" s="9">
        <v>6.4</v>
      </c>
      <c r="D46" s="8" t="s">
        <v>23</v>
      </c>
      <c r="E46" s="7" t="str">
        <f t="shared" si="9"/>
        <v>Not Significantly Different</v>
      </c>
      <c r="G46">
        <f t="shared" si="10"/>
        <v>6.4</v>
      </c>
      <c r="H46">
        <f t="shared" si="11"/>
        <v>6</v>
      </c>
      <c r="I46" t="str">
        <f t="shared" si="12"/>
        <v>+/-</v>
      </c>
      <c r="J46" t="str">
        <f t="shared" si="13"/>
        <v>0.2</v>
      </c>
      <c r="K46" s="1">
        <f t="shared" si="14"/>
        <v>0.12158054711246201</v>
      </c>
      <c r="L46" s="1">
        <f t="shared" si="15"/>
        <v>0</v>
      </c>
      <c r="M46" s="1">
        <f t="shared" si="16"/>
        <v>0.1359311840425404</v>
      </c>
      <c r="N46" s="1">
        <f t="shared" si="17"/>
        <v>0</v>
      </c>
      <c r="O46" t="s">
        <v>45</v>
      </c>
    </row>
    <row r="47" spans="1:15" x14ac:dyDescent="0.35">
      <c r="A47" s="11">
        <v>36</v>
      </c>
      <c r="B47" s="10" t="s">
        <v>24</v>
      </c>
      <c r="C47" s="9">
        <v>6.4</v>
      </c>
      <c r="D47" s="8" t="s">
        <v>17</v>
      </c>
      <c r="E47" s="7" t="str">
        <f t="shared" si="9"/>
        <v>Not Significantly Different</v>
      </c>
      <c r="G47">
        <f t="shared" si="10"/>
        <v>6.4</v>
      </c>
      <c r="H47">
        <f t="shared" si="11"/>
        <v>6</v>
      </c>
      <c r="I47" t="str">
        <f t="shared" si="12"/>
        <v>+/-</v>
      </c>
      <c r="J47" t="str">
        <f t="shared" si="13"/>
        <v>0.1</v>
      </c>
      <c r="K47" s="1">
        <f t="shared" si="14"/>
        <v>6.0790273556231005E-2</v>
      </c>
      <c r="L47" s="1">
        <f t="shared" si="15"/>
        <v>0</v>
      </c>
      <c r="M47" s="1">
        <f t="shared" si="16"/>
        <v>8.5970429323592404E-2</v>
      </c>
      <c r="N47" s="1">
        <f t="shared" si="17"/>
        <v>0</v>
      </c>
      <c r="O47" t="s">
        <v>43</v>
      </c>
    </row>
    <row r="48" spans="1:15" x14ac:dyDescent="0.35">
      <c r="A48" s="11">
        <v>38</v>
      </c>
      <c r="B48" s="10" t="s">
        <v>39</v>
      </c>
      <c r="C48" s="9">
        <v>6.3</v>
      </c>
      <c r="D48" s="8" t="s">
        <v>23</v>
      </c>
      <c r="E48" s="7" t="str">
        <f t="shared" si="9"/>
        <v>Not Significantly Different</v>
      </c>
      <c r="G48">
        <f t="shared" si="10"/>
        <v>6.3</v>
      </c>
      <c r="H48">
        <f t="shared" si="11"/>
        <v>6</v>
      </c>
      <c r="I48" t="str">
        <f t="shared" si="12"/>
        <v>+/-</v>
      </c>
      <c r="J48" t="str">
        <f t="shared" si="13"/>
        <v>0.2</v>
      </c>
      <c r="K48" s="1">
        <f t="shared" si="14"/>
        <v>0.12158054711246201</v>
      </c>
      <c r="L48" s="1">
        <f t="shared" si="15"/>
        <v>0.10000000000000053</v>
      </c>
      <c r="M48" s="1">
        <f t="shared" si="16"/>
        <v>0.1359311840425404</v>
      </c>
      <c r="N48" s="1">
        <f t="shared" si="17"/>
        <v>0.73566636459743473</v>
      </c>
      <c r="O48" t="s">
        <v>40</v>
      </c>
    </row>
    <row r="49" spans="1:15" x14ac:dyDescent="0.35">
      <c r="A49" s="11">
        <v>39</v>
      </c>
      <c r="B49" s="10" t="s">
        <v>38</v>
      </c>
      <c r="C49" s="9">
        <v>6.2</v>
      </c>
      <c r="D49" s="8" t="s">
        <v>17</v>
      </c>
      <c r="E49" s="7" t="str">
        <f t="shared" si="9"/>
        <v>Significantly Different</v>
      </c>
      <c r="G49">
        <f t="shared" si="10"/>
        <v>6.2</v>
      </c>
      <c r="H49">
        <f t="shared" si="11"/>
        <v>6</v>
      </c>
      <c r="I49" t="str">
        <f t="shared" si="12"/>
        <v>+/-</v>
      </c>
      <c r="J49" t="str">
        <f t="shared" si="13"/>
        <v>0.1</v>
      </c>
      <c r="K49" s="1">
        <f t="shared" si="14"/>
        <v>6.0790273556231005E-2</v>
      </c>
      <c r="L49" s="1">
        <f t="shared" si="15"/>
        <v>0.20000000000000018</v>
      </c>
      <c r="M49" s="1">
        <f t="shared" si="16"/>
        <v>8.5970429323592404E-2</v>
      </c>
      <c r="N49" s="1">
        <f t="shared" si="17"/>
        <v>2.3263813101037436</v>
      </c>
      <c r="O49" t="s">
        <v>38</v>
      </c>
    </row>
    <row r="50" spans="1:15" x14ac:dyDescent="0.35">
      <c r="A50" s="11">
        <v>40</v>
      </c>
      <c r="B50" s="10" t="s">
        <v>60</v>
      </c>
      <c r="C50" s="9">
        <v>6.1</v>
      </c>
      <c r="D50" s="8" t="s">
        <v>23</v>
      </c>
      <c r="E50" s="7" t="str">
        <f t="shared" si="9"/>
        <v>Significantly Different</v>
      </c>
      <c r="G50">
        <f t="shared" si="10"/>
        <v>6.1</v>
      </c>
      <c r="H50">
        <f t="shared" si="11"/>
        <v>6</v>
      </c>
      <c r="I50" t="str">
        <f t="shared" si="12"/>
        <v>+/-</v>
      </c>
      <c r="J50" t="str">
        <f t="shared" si="13"/>
        <v>0.2</v>
      </c>
      <c r="K50" s="1">
        <f t="shared" si="14"/>
        <v>0.12158054711246201</v>
      </c>
      <c r="L50" s="1">
        <f t="shared" si="15"/>
        <v>0.30000000000000071</v>
      </c>
      <c r="M50" s="1">
        <f t="shared" si="16"/>
        <v>0.1359311840425404</v>
      </c>
      <c r="N50" s="1">
        <f t="shared" si="17"/>
        <v>2.2069990937922976</v>
      </c>
      <c r="O50" t="s">
        <v>36</v>
      </c>
    </row>
    <row r="51" spans="1:15" x14ac:dyDescent="0.35">
      <c r="A51" s="11">
        <v>40</v>
      </c>
      <c r="B51" s="10" t="s">
        <v>25</v>
      </c>
      <c r="C51" s="9">
        <v>6.1</v>
      </c>
      <c r="D51" s="8" t="s">
        <v>47</v>
      </c>
      <c r="E51" s="7" t="str">
        <f t="shared" si="9"/>
        <v>Not Significantly Different</v>
      </c>
      <c r="G51">
        <f t="shared" si="10"/>
        <v>6.1</v>
      </c>
      <c r="H51">
        <f t="shared" si="11"/>
        <v>6</v>
      </c>
      <c r="I51" t="str">
        <f t="shared" si="12"/>
        <v>+/-</v>
      </c>
      <c r="J51" t="str">
        <f t="shared" si="13"/>
        <v>0.5</v>
      </c>
      <c r="K51" s="1">
        <f t="shared" si="14"/>
        <v>0.303951367781155</v>
      </c>
      <c r="L51" s="1">
        <f t="shared" si="15"/>
        <v>0.30000000000000071</v>
      </c>
      <c r="M51" s="1">
        <f t="shared" si="16"/>
        <v>0.30997079109986531</v>
      </c>
      <c r="N51" s="1">
        <f t="shared" si="17"/>
        <v>0.96783312690694057</v>
      </c>
      <c r="O51" t="s">
        <v>34</v>
      </c>
    </row>
    <row r="52" spans="1:15" x14ac:dyDescent="0.35">
      <c r="A52" s="11">
        <v>42</v>
      </c>
      <c r="B52" s="10" t="s">
        <v>61</v>
      </c>
      <c r="C52" s="9">
        <v>6</v>
      </c>
      <c r="D52" s="8" t="s">
        <v>17</v>
      </c>
      <c r="E52" s="7" t="str">
        <f t="shared" si="9"/>
        <v>Significantly Different</v>
      </c>
      <c r="G52">
        <f t="shared" si="10"/>
        <v>6</v>
      </c>
      <c r="H52">
        <f t="shared" si="11"/>
        <v>6</v>
      </c>
      <c r="I52" t="str">
        <f t="shared" si="12"/>
        <v>+/-</v>
      </c>
      <c r="J52" t="str">
        <f t="shared" si="13"/>
        <v>0.1</v>
      </c>
      <c r="K52" s="1">
        <f t="shared" si="14"/>
        <v>6.0790273556231005E-2</v>
      </c>
      <c r="L52" s="1">
        <f t="shared" si="15"/>
        <v>0.40000000000000036</v>
      </c>
      <c r="M52" s="1">
        <f t="shared" si="16"/>
        <v>8.5970429323592404E-2</v>
      </c>
      <c r="N52" s="1">
        <f t="shared" si="17"/>
        <v>4.6527626202074872</v>
      </c>
      <c r="O52" t="s">
        <v>32</v>
      </c>
    </row>
    <row r="53" spans="1:15" x14ac:dyDescent="0.35">
      <c r="A53" s="11">
        <v>43</v>
      </c>
      <c r="B53" s="10" t="s">
        <v>36</v>
      </c>
      <c r="C53" s="9">
        <v>5.6</v>
      </c>
      <c r="D53" s="8" t="s">
        <v>12</v>
      </c>
      <c r="E53" s="7" t="str">
        <f t="shared" si="9"/>
        <v>Significantly Different</v>
      </c>
      <c r="G53">
        <f t="shared" si="10"/>
        <v>5.6</v>
      </c>
      <c r="H53">
        <f t="shared" si="11"/>
        <v>6</v>
      </c>
      <c r="I53" t="str">
        <f t="shared" si="12"/>
        <v>+/-</v>
      </c>
      <c r="J53" t="str">
        <f t="shared" si="13"/>
        <v>0.4</v>
      </c>
      <c r="K53" s="1">
        <f t="shared" si="14"/>
        <v>0.24316109422492402</v>
      </c>
      <c r="L53" s="1">
        <f t="shared" si="15"/>
        <v>0.80000000000000071</v>
      </c>
      <c r="M53" s="1">
        <f t="shared" si="16"/>
        <v>0.25064471888253259</v>
      </c>
      <c r="N53" s="1">
        <f t="shared" si="17"/>
        <v>3.1917688254781442</v>
      </c>
      <c r="O53" t="s">
        <v>30</v>
      </c>
    </row>
    <row r="54" spans="1:15" x14ac:dyDescent="0.35">
      <c r="A54" s="11">
        <v>44</v>
      </c>
      <c r="B54" s="10" t="s">
        <v>50</v>
      </c>
      <c r="C54" s="9">
        <v>5</v>
      </c>
      <c r="D54" s="8" t="s">
        <v>17</v>
      </c>
      <c r="E54" s="7" t="str">
        <f t="shared" si="9"/>
        <v>Significantly Different</v>
      </c>
      <c r="G54">
        <f t="shared" si="10"/>
        <v>5</v>
      </c>
      <c r="H54">
        <f t="shared" si="11"/>
        <v>6</v>
      </c>
      <c r="I54" t="str">
        <f t="shared" si="12"/>
        <v>+/-</v>
      </c>
      <c r="J54" t="str">
        <f t="shared" si="13"/>
        <v>0.1</v>
      </c>
      <c r="K54" s="1">
        <f t="shared" si="14"/>
        <v>6.0790273556231005E-2</v>
      </c>
      <c r="L54" s="1">
        <f t="shared" si="15"/>
        <v>1.4000000000000004</v>
      </c>
      <c r="M54" s="1">
        <f t="shared" si="16"/>
        <v>8.5970429323592404E-2</v>
      </c>
      <c r="N54" s="1">
        <f t="shared" si="17"/>
        <v>16.284669170726193</v>
      </c>
      <c r="O54" t="s">
        <v>24</v>
      </c>
    </row>
    <row r="55" spans="1:15" x14ac:dyDescent="0.35">
      <c r="A55" s="11">
        <v>45</v>
      </c>
      <c r="B55" s="10" t="s">
        <v>53</v>
      </c>
      <c r="C55" s="9">
        <v>4.9000000000000004</v>
      </c>
      <c r="D55" s="8" t="s">
        <v>23</v>
      </c>
      <c r="E55" s="7" t="str">
        <f t="shared" si="9"/>
        <v>Significantly Different</v>
      </c>
      <c r="G55">
        <f t="shared" si="10"/>
        <v>4.9000000000000004</v>
      </c>
      <c r="H55">
        <f t="shared" si="11"/>
        <v>6</v>
      </c>
      <c r="I55" t="str">
        <f t="shared" si="12"/>
        <v>+/-</v>
      </c>
      <c r="J55" t="str">
        <f t="shared" si="13"/>
        <v>0.2</v>
      </c>
      <c r="K55" s="1">
        <f t="shared" si="14"/>
        <v>0.12158054711246201</v>
      </c>
      <c r="L55" s="1">
        <f t="shared" si="15"/>
        <v>1.5</v>
      </c>
      <c r="M55" s="1">
        <f t="shared" si="16"/>
        <v>0.1359311840425404</v>
      </c>
      <c r="N55" s="1">
        <f t="shared" si="17"/>
        <v>11.034995468961462</v>
      </c>
      <c r="O55" t="s">
        <v>27</v>
      </c>
    </row>
    <row r="56" spans="1:15" x14ac:dyDescent="0.35">
      <c r="A56" s="11">
        <v>46</v>
      </c>
      <c r="B56" s="10" t="s">
        <v>27</v>
      </c>
      <c r="C56" s="9">
        <v>4.8</v>
      </c>
      <c r="D56" s="8" t="s">
        <v>23</v>
      </c>
      <c r="E56" s="7" t="str">
        <f t="shared" si="9"/>
        <v>Significantly Different</v>
      </c>
      <c r="G56">
        <f t="shared" si="10"/>
        <v>4.8</v>
      </c>
      <c r="H56">
        <f t="shared" si="11"/>
        <v>6</v>
      </c>
      <c r="I56" t="str">
        <f t="shared" si="12"/>
        <v>+/-</v>
      </c>
      <c r="J56" t="str">
        <f t="shared" si="13"/>
        <v>0.2</v>
      </c>
      <c r="K56" s="1">
        <f t="shared" si="14"/>
        <v>0.12158054711246201</v>
      </c>
      <c r="L56" s="1">
        <f t="shared" si="15"/>
        <v>1.6000000000000005</v>
      </c>
      <c r="M56" s="1">
        <f t="shared" si="16"/>
        <v>0.1359311840425404</v>
      </c>
      <c r="N56" s="1">
        <f t="shared" si="17"/>
        <v>11.770661833558897</v>
      </c>
      <c r="O56" t="s">
        <v>25</v>
      </c>
    </row>
    <row r="57" spans="1:15" x14ac:dyDescent="0.35">
      <c r="A57" s="11">
        <v>47</v>
      </c>
      <c r="B57" s="10" t="s">
        <v>18</v>
      </c>
      <c r="C57" s="9">
        <v>4.4000000000000004</v>
      </c>
      <c r="D57" s="8" t="s">
        <v>17</v>
      </c>
      <c r="E57" s="7" t="str">
        <f t="shared" si="9"/>
        <v>Significantly Different</v>
      </c>
      <c r="G57">
        <f t="shared" si="10"/>
        <v>4.4000000000000004</v>
      </c>
      <c r="H57">
        <f t="shared" si="11"/>
        <v>6</v>
      </c>
      <c r="I57" t="str">
        <f t="shared" si="12"/>
        <v>+/-</v>
      </c>
      <c r="J57" t="str">
        <f t="shared" si="13"/>
        <v>0.1</v>
      </c>
      <c r="K57" s="1">
        <f t="shared" si="14"/>
        <v>6.0790273556231005E-2</v>
      </c>
      <c r="L57" s="1">
        <f t="shared" si="15"/>
        <v>2</v>
      </c>
      <c r="M57" s="1">
        <f t="shared" si="16"/>
        <v>8.5970429323592404E-2</v>
      </c>
      <c r="N57" s="1">
        <f t="shared" si="17"/>
        <v>23.263813101037414</v>
      </c>
      <c r="O57" t="s">
        <v>22</v>
      </c>
    </row>
    <row r="58" spans="1:15" x14ac:dyDescent="0.35">
      <c r="A58" s="11">
        <v>48</v>
      </c>
      <c r="B58" s="10" t="s">
        <v>56</v>
      </c>
      <c r="C58" s="9">
        <v>4.2</v>
      </c>
      <c r="D58" s="8" t="s">
        <v>17</v>
      </c>
      <c r="E58" s="7" t="str">
        <f t="shared" si="9"/>
        <v>Significantly Different</v>
      </c>
      <c r="G58">
        <f t="shared" si="10"/>
        <v>4.2</v>
      </c>
      <c r="H58">
        <f t="shared" si="11"/>
        <v>6</v>
      </c>
      <c r="I58" t="str">
        <f t="shared" si="12"/>
        <v>+/-</v>
      </c>
      <c r="J58" t="str">
        <f t="shared" si="13"/>
        <v>0.1</v>
      </c>
      <c r="K58" s="1">
        <f t="shared" si="14"/>
        <v>6.0790273556231005E-2</v>
      </c>
      <c r="L58" s="1">
        <f t="shared" si="15"/>
        <v>2.2000000000000002</v>
      </c>
      <c r="M58" s="1">
        <f t="shared" si="16"/>
        <v>8.5970429323592404E-2</v>
      </c>
      <c r="N58" s="1">
        <f t="shared" si="17"/>
        <v>25.590194411141159</v>
      </c>
      <c r="O58" t="s">
        <v>19</v>
      </c>
    </row>
    <row r="59" spans="1:15" x14ac:dyDescent="0.35">
      <c r="A59" s="11">
        <v>49</v>
      </c>
      <c r="B59" s="10" t="s">
        <v>31</v>
      </c>
      <c r="C59" s="9">
        <v>3.9</v>
      </c>
      <c r="D59" s="8" t="s">
        <v>17</v>
      </c>
      <c r="E59" s="7" t="str">
        <f t="shared" si="9"/>
        <v>Significantly Different</v>
      </c>
      <c r="G59">
        <f t="shared" si="10"/>
        <v>3.9</v>
      </c>
      <c r="H59">
        <f t="shared" si="11"/>
        <v>6</v>
      </c>
      <c r="I59" t="str">
        <f t="shared" si="12"/>
        <v>+/-</v>
      </c>
      <c r="J59" t="str">
        <f t="shared" si="13"/>
        <v>0.1</v>
      </c>
      <c r="K59" s="1">
        <f t="shared" si="14"/>
        <v>6.0790273556231005E-2</v>
      </c>
      <c r="L59" s="1">
        <f t="shared" si="15"/>
        <v>2.5000000000000004</v>
      </c>
      <c r="M59" s="1">
        <f t="shared" si="16"/>
        <v>8.5970429323592404E-2</v>
      </c>
      <c r="N59" s="1">
        <f t="shared" si="17"/>
        <v>29.079766376296771</v>
      </c>
      <c r="O59" t="s">
        <v>16</v>
      </c>
    </row>
    <row r="60" spans="1:15" x14ac:dyDescent="0.35">
      <c r="A60" s="11">
        <v>49</v>
      </c>
      <c r="B60" s="10" t="s">
        <v>33</v>
      </c>
      <c r="C60" s="9">
        <v>3.9</v>
      </c>
      <c r="D60" s="8" t="s">
        <v>17</v>
      </c>
      <c r="E60" s="7" t="str">
        <f t="shared" si="9"/>
        <v>Significantly Different</v>
      </c>
      <c r="G60">
        <f t="shared" si="10"/>
        <v>3.9</v>
      </c>
      <c r="H60">
        <f t="shared" si="11"/>
        <v>6</v>
      </c>
      <c r="I60" t="str">
        <f t="shared" si="12"/>
        <v>+/-</v>
      </c>
      <c r="J60" t="str">
        <f t="shared" si="13"/>
        <v>0.1</v>
      </c>
      <c r="K60" s="1">
        <f t="shared" si="14"/>
        <v>6.0790273556231005E-2</v>
      </c>
      <c r="L60" s="1">
        <f t="shared" si="15"/>
        <v>2.5000000000000004</v>
      </c>
      <c r="M60" s="1">
        <f t="shared" si="16"/>
        <v>8.5970429323592404E-2</v>
      </c>
      <c r="N60" s="1">
        <f t="shared" si="17"/>
        <v>29.079766376296771</v>
      </c>
      <c r="O60" t="s">
        <v>14</v>
      </c>
    </row>
    <row r="61" spans="1:15" x14ac:dyDescent="0.35">
      <c r="A61" s="11">
        <v>51</v>
      </c>
      <c r="B61" s="10" t="s">
        <v>15</v>
      </c>
      <c r="C61" s="9">
        <v>3.6</v>
      </c>
      <c r="D61" s="8" t="s">
        <v>12</v>
      </c>
      <c r="E61" s="7" t="str">
        <f t="shared" si="9"/>
        <v>Significantly Different</v>
      </c>
      <c r="G61">
        <f t="shared" si="10"/>
        <v>3.6</v>
      </c>
      <c r="H61">
        <f t="shared" si="11"/>
        <v>6</v>
      </c>
      <c r="I61" t="str">
        <f t="shared" si="12"/>
        <v>+/-</v>
      </c>
      <c r="J61" t="str">
        <f t="shared" si="13"/>
        <v>0.4</v>
      </c>
      <c r="K61" s="1">
        <f t="shared" si="14"/>
        <v>0.24316109422492402</v>
      </c>
      <c r="L61" s="1">
        <f t="shared" si="15"/>
        <v>2.8000000000000003</v>
      </c>
      <c r="M61" s="1">
        <f t="shared" si="16"/>
        <v>0.25064471888253259</v>
      </c>
      <c r="N61" s="1">
        <f t="shared" si="17"/>
        <v>11.171190889173497</v>
      </c>
      <c r="O61" t="s">
        <v>11</v>
      </c>
    </row>
    <row r="62" spans="1:15" ht="15" thickBot="1" x14ac:dyDescent="0.4">
      <c r="A62" s="6"/>
      <c r="B62" s="5" t="s">
        <v>9</v>
      </c>
      <c r="C62" s="4">
        <v>2.4</v>
      </c>
      <c r="D62" s="3" t="s">
        <v>17</v>
      </c>
      <c r="E62" s="2" t="str">
        <f t="shared" si="9"/>
        <v>Significantly Different</v>
      </c>
      <c r="G62">
        <f t="shared" si="10"/>
        <v>2.4</v>
      </c>
      <c r="H62">
        <f t="shared" si="11"/>
        <v>6</v>
      </c>
      <c r="I62" t="str">
        <f t="shared" si="12"/>
        <v>+/-</v>
      </c>
      <c r="J62" t="str">
        <f t="shared" si="13"/>
        <v>0.1</v>
      </c>
      <c r="K62" s="1">
        <f t="shared" si="14"/>
        <v>6.0790273556231005E-2</v>
      </c>
      <c r="L62" s="1">
        <f t="shared" si="15"/>
        <v>4</v>
      </c>
      <c r="M62" s="1">
        <f t="shared" si="16"/>
        <v>8.5970429323592404E-2</v>
      </c>
      <c r="N62" s="1">
        <f t="shared" si="17"/>
        <v>46.527626202074828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49" priority="1" operator="equal">
      <formula>"OTHER ERROR"</formula>
    </cfRule>
    <cfRule type="cellIs" dxfId="148" priority="2" operator="equal">
      <formula>"Statistical Test not applicable"</formula>
    </cfRule>
    <cfRule type="cellIs" dxfId="147" priority="3" operator="equal">
      <formula>"Geography Selected"</formula>
    </cfRule>
  </conditionalFormatting>
  <conditionalFormatting sqref="E10:J62">
    <cfRule type="cellIs" dxfId="146" priority="4" operator="equal">
      <formula>"Not Significantly Different"</formula>
    </cfRule>
  </conditionalFormatting>
  <conditionalFormatting sqref="F10:J62">
    <cfRule type="cellIs" dxfId="1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0643EED-C3BD-4750-B401-319CE5030DC7}">
      <formula1>$O$10:$O$62</formula1>
    </dataValidation>
  </dataValidation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73548-E120-4337-889B-6A349FC7DDAF}">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543</v>
      </c>
    </row>
    <row r="2" spans="1:16" x14ac:dyDescent="0.35">
      <c r="A2" s="25" t="s">
        <v>92</v>
      </c>
      <c r="B2" t="s">
        <v>542</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12.4</v>
      </c>
      <c r="C6" t="s">
        <v>86</v>
      </c>
      <c r="H6" s="13" t="s">
        <v>85</v>
      </c>
      <c r="I6">
        <f>VLOOKUP($B$4,$B$9:$K$62,6,FALSE)</f>
        <v>12.4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12.4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21</v>
      </c>
      <c r="C11" s="9">
        <v>20.7</v>
      </c>
      <c r="D11" s="12" t="s">
        <v>107</v>
      </c>
      <c r="E11" s="7" t="str">
        <f t="shared" si="0"/>
        <v>Significantly Different</v>
      </c>
      <c r="G11">
        <f t="shared" si="1"/>
        <v>20.7</v>
      </c>
      <c r="H11">
        <f t="shared" si="2"/>
        <v>6</v>
      </c>
      <c r="I11" t="str">
        <f t="shared" si="3"/>
        <v>+/-</v>
      </c>
      <c r="J11" t="str">
        <f t="shared" si="4"/>
        <v>1.0</v>
      </c>
      <c r="K11" s="1">
        <f t="shared" si="5"/>
        <v>0.60790273556231</v>
      </c>
      <c r="L11" s="1">
        <f t="shared" si="6"/>
        <v>-8.2999999999999989</v>
      </c>
      <c r="M11" s="1">
        <f t="shared" si="7"/>
        <v>0.61093468821403585</v>
      </c>
      <c r="N11" s="1">
        <f t="shared" si="8"/>
        <v>-13.585740276532086</v>
      </c>
      <c r="O11" t="s">
        <v>51</v>
      </c>
    </row>
    <row r="12" spans="1:16" x14ac:dyDescent="0.35">
      <c r="A12" s="11">
        <v>2</v>
      </c>
      <c r="B12" s="10" t="s">
        <v>39</v>
      </c>
      <c r="C12" s="9">
        <v>19</v>
      </c>
      <c r="D12" s="8" t="s">
        <v>20</v>
      </c>
      <c r="E12" s="7" t="str">
        <f t="shared" si="0"/>
        <v>Significantly Different</v>
      </c>
      <c r="G12">
        <f t="shared" si="1"/>
        <v>19</v>
      </c>
      <c r="H12">
        <f t="shared" si="2"/>
        <v>6</v>
      </c>
      <c r="I12" t="str">
        <f t="shared" si="3"/>
        <v>+/-</v>
      </c>
      <c r="J12" t="str">
        <f t="shared" si="4"/>
        <v>0.7</v>
      </c>
      <c r="K12" s="1">
        <f t="shared" si="5"/>
        <v>0.42553191489361697</v>
      </c>
      <c r="L12" s="1">
        <f t="shared" si="6"/>
        <v>-6.6</v>
      </c>
      <c r="M12" s="1">
        <f t="shared" si="7"/>
        <v>0.42985214661796195</v>
      </c>
      <c r="N12" s="1">
        <f t="shared" si="8"/>
        <v>-15.354116646684695</v>
      </c>
      <c r="O12" t="s">
        <v>44</v>
      </c>
    </row>
    <row r="13" spans="1:16" x14ac:dyDescent="0.35">
      <c r="A13" s="11">
        <v>3</v>
      </c>
      <c r="B13" s="10" t="s">
        <v>16</v>
      </c>
      <c r="C13" s="9">
        <v>18.3</v>
      </c>
      <c r="D13" s="8" t="s">
        <v>99</v>
      </c>
      <c r="E13" s="7" t="str">
        <f t="shared" si="0"/>
        <v>Significantly Different</v>
      </c>
      <c r="G13">
        <f t="shared" si="1"/>
        <v>18.3</v>
      </c>
      <c r="H13">
        <f t="shared" si="2"/>
        <v>6</v>
      </c>
      <c r="I13" t="str">
        <f t="shared" si="3"/>
        <v>+/-</v>
      </c>
      <c r="J13" t="str">
        <f t="shared" si="4"/>
        <v>0.8</v>
      </c>
      <c r="K13" s="1">
        <f t="shared" si="5"/>
        <v>0.48632218844984804</v>
      </c>
      <c r="L13" s="1">
        <f t="shared" si="6"/>
        <v>-5.9</v>
      </c>
      <c r="M13" s="1">
        <f t="shared" si="7"/>
        <v>0.49010685399991183</v>
      </c>
      <c r="N13" s="1">
        <f t="shared" si="8"/>
        <v>-12.038191165555627</v>
      </c>
      <c r="O13" t="s">
        <v>42</v>
      </c>
    </row>
    <row r="14" spans="1:16" x14ac:dyDescent="0.35">
      <c r="A14" s="11">
        <v>4</v>
      </c>
      <c r="B14" s="10" t="s">
        <v>40</v>
      </c>
      <c r="C14" s="9">
        <v>15.9</v>
      </c>
      <c r="D14" s="8" t="s">
        <v>47</v>
      </c>
      <c r="E14" s="7" t="str">
        <f t="shared" si="0"/>
        <v>Significantly Different</v>
      </c>
      <c r="G14">
        <f t="shared" si="1"/>
        <v>15.9</v>
      </c>
      <c r="H14">
        <f t="shared" si="2"/>
        <v>6</v>
      </c>
      <c r="I14" t="str">
        <f t="shared" si="3"/>
        <v>+/-</v>
      </c>
      <c r="J14" t="str">
        <f t="shared" si="4"/>
        <v>0.5</v>
      </c>
      <c r="K14" s="1">
        <f t="shared" si="5"/>
        <v>0.303951367781155</v>
      </c>
      <c r="L14" s="1">
        <f t="shared" si="6"/>
        <v>-3.5</v>
      </c>
      <c r="M14" s="1">
        <f t="shared" si="7"/>
        <v>0.30997079109986531</v>
      </c>
      <c r="N14" s="1">
        <f t="shared" si="8"/>
        <v>-11.291386480580947</v>
      </c>
      <c r="O14" t="s">
        <v>58</v>
      </c>
    </row>
    <row r="15" spans="1:16" x14ac:dyDescent="0.35">
      <c r="A15" s="11">
        <v>5</v>
      </c>
      <c r="B15" s="10" t="s">
        <v>33</v>
      </c>
      <c r="C15" s="9">
        <v>15</v>
      </c>
      <c r="D15" s="8" t="s">
        <v>23</v>
      </c>
      <c r="E15" s="7" t="str">
        <f t="shared" si="0"/>
        <v>Significantly Different</v>
      </c>
      <c r="G15">
        <f t="shared" si="1"/>
        <v>15</v>
      </c>
      <c r="H15">
        <f t="shared" si="2"/>
        <v>6</v>
      </c>
      <c r="I15" t="str">
        <f t="shared" si="3"/>
        <v>+/-</v>
      </c>
      <c r="J15" t="str">
        <f t="shared" si="4"/>
        <v>0.2</v>
      </c>
      <c r="K15" s="1">
        <f t="shared" si="5"/>
        <v>0.12158054711246201</v>
      </c>
      <c r="L15" s="1">
        <f t="shared" si="6"/>
        <v>-2.5999999999999996</v>
      </c>
      <c r="M15" s="1">
        <f t="shared" si="7"/>
        <v>0.1359311840425404</v>
      </c>
      <c r="N15" s="1">
        <f t="shared" si="8"/>
        <v>-19.127325479533198</v>
      </c>
      <c r="O15" t="s">
        <v>18</v>
      </c>
    </row>
    <row r="16" spans="1:16" x14ac:dyDescent="0.35">
      <c r="A16" s="11">
        <v>6</v>
      </c>
      <c r="B16" s="10" t="s">
        <v>36</v>
      </c>
      <c r="C16" s="9">
        <v>14.9</v>
      </c>
      <c r="D16" s="8" t="s">
        <v>107</v>
      </c>
      <c r="E16" s="7" t="str">
        <f t="shared" si="0"/>
        <v>Significantly Different</v>
      </c>
      <c r="G16">
        <f t="shared" si="1"/>
        <v>14.9</v>
      </c>
      <c r="H16">
        <f t="shared" si="2"/>
        <v>6</v>
      </c>
      <c r="I16" t="str">
        <f t="shared" si="3"/>
        <v>+/-</v>
      </c>
      <c r="J16" t="str">
        <f t="shared" si="4"/>
        <v>1.0</v>
      </c>
      <c r="K16" s="1">
        <f t="shared" si="5"/>
        <v>0.60790273556231</v>
      </c>
      <c r="L16" s="1">
        <f t="shared" si="6"/>
        <v>-2.5</v>
      </c>
      <c r="M16" s="1">
        <f t="shared" si="7"/>
        <v>0.61093468821403585</v>
      </c>
      <c r="N16" s="1">
        <f t="shared" si="8"/>
        <v>-4.0920904447385809</v>
      </c>
      <c r="O16" t="s">
        <v>59</v>
      </c>
    </row>
    <row r="17" spans="1:15" x14ac:dyDescent="0.35">
      <c r="A17" s="11">
        <v>7</v>
      </c>
      <c r="B17" s="10" t="s">
        <v>56</v>
      </c>
      <c r="C17" s="9">
        <v>14.6</v>
      </c>
      <c r="D17" s="8" t="s">
        <v>12</v>
      </c>
      <c r="E17" s="7" t="str">
        <f t="shared" si="0"/>
        <v>Significantly Different</v>
      </c>
      <c r="G17">
        <f t="shared" si="1"/>
        <v>14.6</v>
      </c>
      <c r="H17">
        <f t="shared" si="2"/>
        <v>6</v>
      </c>
      <c r="I17" t="str">
        <f t="shared" si="3"/>
        <v>+/-</v>
      </c>
      <c r="J17" t="str">
        <f t="shared" si="4"/>
        <v>0.4</v>
      </c>
      <c r="K17" s="1">
        <f t="shared" si="5"/>
        <v>0.24316109422492402</v>
      </c>
      <c r="L17" s="1">
        <f t="shared" si="6"/>
        <v>-2.1999999999999993</v>
      </c>
      <c r="M17" s="1">
        <f t="shared" si="7"/>
        <v>0.25064471888253259</v>
      </c>
      <c r="N17" s="1">
        <f t="shared" si="8"/>
        <v>-8.7773642700648864</v>
      </c>
      <c r="O17" t="s">
        <v>53</v>
      </c>
    </row>
    <row r="18" spans="1:15" x14ac:dyDescent="0.35">
      <c r="A18" s="11">
        <v>8</v>
      </c>
      <c r="B18" s="10" t="s">
        <v>15</v>
      </c>
      <c r="C18" s="9">
        <v>14.3</v>
      </c>
      <c r="D18" s="8" t="s">
        <v>110</v>
      </c>
      <c r="E18" s="7" t="str">
        <f t="shared" si="0"/>
        <v>Significantly Different</v>
      </c>
      <c r="G18">
        <f t="shared" si="1"/>
        <v>14.3</v>
      </c>
      <c r="H18">
        <f t="shared" si="2"/>
        <v>6</v>
      </c>
      <c r="I18" t="str">
        <f t="shared" si="3"/>
        <v>+/-</v>
      </c>
      <c r="J18" t="str">
        <f t="shared" si="4"/>
        <v>1.1</v>
      </c>
      <c r="K18" s="1">
        <f t="shared" si="5"/>
        <v>0.66869300911854113</v>
      </c>
      <c r="L18" s="1">
        <f t="shared" si="6"/>
        <v>-1.9000000000000004</v>
      </c>
      <c r="M18" s="1">
        <f t="shared" si="7"/>
        <v>0.67145051776214359</v>
      </c>
      <c r="N18" s="1">
        <f t="shared" si="8"/>
        <v>-2.829694742558917</v>
      </c>
      <c r="O18" t="s">
        <v>48</v>
      </c>
    </row>
    <row r="19" spans="1:15" x14ac:dyDescent="0.35">
      <c r="A19" s="11">
        <v>9</v>
      </c>
      <c r="B19" s="10" t="s">
        <v>64</v>
      </c>
      <c r="C19" s="9">
        <v>14.2</v>
      </c>
      <c r="D19" s="8" t="s">
        <v>12</v>
      </c>
      <c r="E19" s="7" t="str">
        <f t="shared" si="0"/>
        <v>Significantly Different</v>
      </c>
      <c r="G19">
        <f t="shared" si="1"/>
        <v>14.2</v>
      </c>
      <c r="H19">
        <f t="shared" si="2"/>
        <v>6</v>
      </c>
      <c r="I19" t="str">
        <f t="shared" si="3"/>
        <v>+/-</v>
      </c>
      <c r="J19" t="str">
        <f t="shared" si="4"/>
        <v>0.4</v>
      </c>
      <c r="K19" s="1">
        <f t="shared" si="5"/>
        <v>0.24316109422492402</v>
      </c>
      <c r="L19" s="1">
        <f t="shared" si="6"/>
        <v>-1.7999999999999989</v>
      </c>
      <c r="M19" s="1">
        <f t="shared" si="7"/>
        <v>0.25064471888253259</v>
      </c>
      <c r="N19" s="1">
        <f t="shared" si="8"/>
        <v>-7.1814798573258143</v>
      </c>
      <c r="O19" t="s">
        <v>15</v>
      </c>
    </row>
    <row r="20" spans="1:15" x14ac:dyDescent="0.35">
      <c r="A20" s="11">
        <v>10</v>
      </c>
      <c r="B20" s="10" t="s">
        <v>51</v>
      </c>
      <c r="C20" s="9">
        <v>14.1</v>
      </c>
      <c r="D20" s="12" t="s">
        <v>12</v>
      </c>
      <c r="E20" s="7" t="str">
        <f t="shared" si="0"/>
        <v>Significantly Different</v>
      </c>
      <c r="G20">
        <f t="shared" si="1"/>
        <v>14.1</v>
      </c>
      <c r="H20">
        <f t="shared" si="2"/>
        <v>6</v>
      </c>
      <c r="I20" t="str">
        <f t="shared" si="3"/>
        <v>+/-</v>
      </c>
      <c r="J20" t="str">
        <f t="shared" si="4"/>
        <v>0.4</v>
      </c>
      <c r="K20" s="1">
        <f t="shared" si="5"/>
        <v>0.24316109422492402</v>
      </c>
      <c r="L20" s="1">
        <f t="shared" si="6"/>
        <v>-1.6999999999999993</v>
      </c>
      <c r="M20" s="1">
        <f t="shared" si="7"/>
        <v>0.25064471888253259</v>
      </c>
      <c r="N20" s="1">
        <f t="shared" si="8"/>
        <v>-6.7825087541410483</v>
      </c>
      <c r="O20" t="s">
        <v>37</v>
      </c>
    </row>
    <row r="21" spans="1:15" x14ac:dyDescent="0.35">
      <c r="A21" s="11">
        <v>10</v>
      </c>
      <c r="B21" s="10" t="s">
        <v>37</v>
      </c>
      <c r="C21" s="9">
        <v>14.1</v>
      </c>
      <c r="D21" s="8" t="s">
        <v>23</v>
      </c>
      <c r="E21" s="7" t="str">
        <f t="shared" si="0"/>
        <v>Significantly Different</v>
      </c>
      <c r="G21">
        <f t="shared" si="1"/>
        <v>14.1</v>
      </c>
      <c r="H21">
        <f t="shared" si="2"/>
        <v>6</v>
      </c>
      <c r="I21" t="str">
        <f t="shared" si="3"/>
        <v>+/-</v>
      </c>
      <c r="J21" t="str">
        <f t="shared" si="4"/>
        <v>0.2</v>
      </c>
      <c r="K21" s="1">
        <f t="shared" si="5"/>
        <v>0.12158054711246201</v>
      </c>
      <c r="L21" s="1">
        <f t="shared" si="6"/>
        <v>-1.6999999999999993</v>
      </c>
      <c r="M21" s="1">
        <f t="shared" si="7"/>
        <v>0.1359311840425404</v>
      </c>
      <c r="N21" s="1">
        <f t="shared" si="8"/>
        <v>-12.50632819815632</v>
      </c>
      <c r="O21" t="s">
        <v>29</v>
      </c>
    </row>
    <row r="22" spans="1:15" x14ac:dyDescent="0.35">
      <c r="A22" s="11">
        <v>10</v>
      </c>
      <c r="B22" s="10" t="s">
        <v>50</v>
      </c>
      <c r="C22" s="9">
        <v>14.1</v>
      </c>
      <c r="D22" s="8" t="s">
        <v>23</v>
      </c>
      <c r="E22" s="7" t="str">
        <f t="shared" si="0"/>
        <v>Significantly Different</v>
      </c>
      <c r="G22">
        <f t="shared" si="1"/>
        <v>14.1</v>
      </c>
      <c r="H22">
        <f t="shared" si="2"/>
        <v>6</v>
      </c>
      <c r="I22" t="str">
        <f t="shared" si="3"/>
        <v>+/-</v>
      </c>
      <c r="J22" t="str">
        <f t="shared" si="4"/>
        <v>0.2</v>
      </c>
      <c r="K22" s="1">
        <f t="shared" si="5"/>
        <v>0.12158054711246201</v>
      </c>
      <c r="L22" s="1">
        <f t="shared" si="6"/>
        <v>-1.6999999999999993</v>
      </c>
      <c r="M22" s="1">
        <f t="shared" si="7"/>
        <v>0.1359311840425404</v>
      </c>
      <c r="N22" s="1">
        <f t="shared" si="8"/>
        <v>-12.50632819815632</v>
      </c>
      <c r="O22" t="s">
        <v>13</v>
      </c>
    </row>
    <row r="23" spans="1:15" x14ac:dyDescent="0.35">
      <c r="A23" s="11">
        <v>10</v>
      </c>
      <c r="B23" s="10" t="s">
        <v>38</v>
      </c>
      <c r="C23" s="9">
        <v>14.1</v>
      </c>
      <c r="D23" s="8" t="s">
        <v>41</v>
      </c>
      <c r="E23" s="7" t="str">
        <f t="shared" si="0"/>
        <v>Significantly Different</v>
      </c>
      <c r="G23">
        <f t="shared" si="1"/>
        <v>14.1</v>
      </c>
      <c r="H23">
        <f t="shared" si="2"/>
        <v>6</v>
      </c>
      <c r="I23" t="str">
        <f t="shared" si="3"/>
        <v>+/-</v>
      </c>
      <c r="J23" t="str">
        <f t="shared" si="4"/>
        <v>0.3</v>
      </c>
      <c r="K23" s="1">
        <f t="shared" si="5"/>
        <v>0.18237082066869301</v>
      </c>
      <c r="L23" s="1">
        <f t="shared" si="6"/>
        <v>-1.6999999999999993</v>
      </c>
      <c r="M23" s="1">
        <f t="shared" si="7"/>
        <v>0.19223572402239389</v>
      </c>
      <c r="N23" s="1">
        <f t="shared" si="8"/>
        <v>-8.8433094766608686</v>
      </c>
      <c r="O23" t="s">
        <v>67</v>
      </c>
    </row>
    <row r="24" spans="1:15" x14ac:dyDescent="0.35">
      <c r="A24" s="11">
        <v>14</v>
      </c>
      <c r="B24" s="10" t="s">
        <v>49</v>
      </c>
      <c r="C24" s="9">
        <v>13.9</v>
      </c>
      <c r="D24" s="8" t="s">
        <v>41</v>
      </c>
      <c r="E24" s="7" t="str">
        <f t="shared" si="0"/>
        <v>Significantly Different</v>
      </c>
      <c r="G24">
        <f t="shared" si="1"/>
        <v>13.9</v>
      </c>
      <c r="H24">
        <f t="shared" si="2"/>
        <v>6</v>
      </c>
      <c r="I24" t="str">
        <f t="shared" si="3"/>
        <v>+/-</v>
      </c>
      <c r="J24" t="str">
        <f t="shared" si="4"/>
        <v>0.3</v>
      </c>
      <c r="K24" s="1">
        <f t="shared" si="5"/>
        <v>0.18237082066869301</v>
      </c>
      <c r="L24" s="1">
        <f t="shared" si="6"/>
        <v>-1.5</v>
      </c>
      <c r="M24" s="1">
        <f t="shared" si="7"/>
        <v>0.19223572402239389</v>
      </c>
      <c r="N24" s="1">
        <f t="shared" si="8"/>
        <v>-7.8029201264654757</v>
      </c>
      <c r="O24" t="s">
        <v>50</v>
      </c>
    </row>
    <row r="25" spans="1:15" x14ac:dyDescent="0.35">
      <c r="A25" s="11">
        <v>15</v>
      </c>
      <c r="B25" s="10" t="s">
        <v>43</v>
      </c>
      <c r="C25" s="9">
        <v>13.8</v>
      </c>
      <c r="D25" s="8" t="s">
        <v>12</v>
      </c>
      <c r="E25" s="7" t="str">
        <f t="shared" si="0"/>
        <v>Significantly Different</v>
      </c>
      <c r="G25">
        <f t="shared" si="1"/>
        <v>13.8</v>
      </c>
      <c r="H25">
        <f t="shared" si="2"/>
        <v>6</v>
      </c>
      <c r="I25" t="str">
        <f t="shared" si="3"/>
        <v>+/-</v>
      </c>
      <c r="J25" t="str">
        <f t="shared" si="4"/>
        <v>0.4</v>
      </c>
      <c r="K25" s="1">
        <f t="shared" si="5"/>
        <v>0.24316109422492402</v>
      </c>
      <c r="L25" s="1">
        <f t="shared" si="6"/>
        <v>-1.4000000000000004</v>
      </c>
      <c r="M25" s="1">
        <f t="shared" si="7"/>
        <v>0.25064471888253259</v>
      </c>
      <c r="N25" s="1">
        <f t="shared" si="8"/>
        <v>-5.5855954445867493</v>
      </c>
      <c r="O25" t="s">
        <v>66</v>
      </c>
    </row>
    <row r="26" spans="1:15" x14ac:dyDescent="0.35">
      <c r="A26" s="11">
        <v>16</v>
      </c>
      <c r="B26" s="10" t="s">
        <v>28</v>
      </c>
      <c r="C26" s="9">
        <v>13.6</v>
      </c>
      <c r="D26" s="8" t="s">
        <v>10</v>
      </c>
      <c r="E26" s="7" t="str">
        <f t="shared" si="0"/>
        <v>Significantly Different</v>
      </c>
      <c r="G26">
        <f t="shared" si="1"/>
        <v>13.6</v>
      </c>
      <c r="H26">
        <f t="shared" si="2"/>
        <v>6</v>
      </c>
      <c r="I26" t="str">
        <f t="shared" si="3"/>
        <v>+/-</v>
      </c>
      <c r="J26" t="str">
        <f t="shared" si="4"/>
        <v>0.6</v>
      </c>
      <c r="K26" s="1">
        <f t="shared" si="5"/>
        <v>0.36474164133738601</v>
      </c>
      <c r="L26" s="1">
        <f t="shared" si="6"/>
        <v>-1.1999999999999993</v>
      </c>
      <c r="M26" s="1">
        <f t="shared" si="7"/>
        <v>0.36977279819442066</v>
      </c>
      <c r="N26" s="1">
        <f t="shared" si="8"/>
        <v>-3.2452360094077508</v>
      </c>
      <c r="O26" t="s">
        <v>65</v>
      </c>
    </row>
    <row r="27" spans="1:15" x14ac:dyDescent="0.35">
      <c r="A27" s="11">
        <v>17</v>
      </c>
      <c r="B27" s="10" t="s">
        <v>35</v>
      </c>
      <c r="C27" s="9">
        <v>13.5</v>
      </c>
      <c r="D27" s="8" t="s">
        <v>10</v>
      </c>
      <c r="E27" s="7" t="str">
        <f t="shared" si="0"/>
        <v>Significantly Different</v>
      </c>
      <c r="G27">
        <f t="shared" si="1"/>
        <v>13.5</v>
      </c>
      <c r="H27">
        <f t="shared" si="2"/>
        <v>6</v>
      </c>
      <c r="I27" t="str">
        <f t="shared" si="3"/>
        <v>+/-</v>
      </c>
      <c r="J27" t="str">
        <f t="shared" si="4"/>
        <v>0.6</v>
      </c>
      <c r="K27" s="1">
        <f t="shared" si="5"/>
        <v>0.36474164133738601</v>
      </c>
      <c r="L27" s="1">
        <f t="shared" si="6"/>
        <v>-1.0999999999999996</v>
      </c>
      <c r="M27" s="1">
        <f t="shared" si="7"/>
        <v>0.36977279819442066</v>
      </c>
      <c r="N27" s="1">
        <f t="shared" si="8"/>
        <v>-2.9747996752904391</v>
      </c>
      <c r="O27" t="s">
        <v>63</v>
      </c>
    </row>
    <row r="28" spans="1:15" x14ac:dyDescent="0.35">
      <c r="A28" s="11">
        <v>18</v>
      </c>
      <c r="B28" s="10" t="s">
        <v>61</v>
      </c>
      <c r="C28" s="9">
        <v>13.4</v>
      </c>
      <c r="D28" s="8" t="s">
        <v>41</v>
      </c>
      <c r="E28" s="7" t="str">
        <f t="shared" si="0"/>
        <v>Significantly Different</v>
      </c>
      <c r="G28">
        <f t="shared" si="1"/>
        <v>13.4</v>
      </c>
      <c r="H28">
        <f t="shared" si="2"/>
        <v>6</v>
      </c>
      <c r="I28" t="str">
        <f t="shared" si="3"/>
        <v>+/-</v>
      </c>
      <c r="J28" t="str">
        <f t="shared" si="4"/>
        <v>0.3</v>
      </c>
      <c r="K28" s="1">
        <f t="shared" si="5"/>
        <v>0.18237082066869301</v>
      </c>
      <c r="L28" s="1">
        <f t="shared" si="6"/>
        <v>-1</v>
      </c>
      <c r="M28" s="1">
        <f t="shared" si="7"/>
        <v>0.19223572402239389</v>
      </c>
      <c r="N28" s="1">
        <f t="shared" si="8"/>
        <v>-5.2019467509769841</v>
      </c>
      <c r="O28" t="s">
        <v>64</v>
      </c>
    </row>
    <row r="29" spans="1:15" x14ac:dyDescent="0.35">
      <c r="A29" s="11">
        <v>19</v>
      </c>
      <c r="B29" s="10" t="s">
        <v>45</v>
      </c>
      <c r="C29" s="9">
        <v>13</v>
      </c>
      <c r="D29" s="8" t="s">
        <v>41</v>
      </c>
      <c r="E29" s="7" t="str">
        <f t="shared" si="0"/>
        <v>Significantly Different</v>
      </c>
      <c r="G29">
        <f t="shared" si="1"/>
        <v>13</v>
      </c>
      <c r="H29">
        <f t="shared" si="2"/>
        <v>6</v>
      </c>
      <c r="I29" t="str">
        <f t="shared" si="3"/>
        <v>+/-</v>
      </c>
      <c r="J29" t="str">
        <f t="shared" si="4"/>
        <v>0.3</v>
      </c>
      <c r="K29" s="1">
        <f t="shared" si="5"/>
        <v>0.18237082066869301</v>
      </c>
      <c r="L29" s="1">
        <f t="shared" si="6"/>
        <v>-0.59999999999999964</v>
      </c>
      <c r="M29" s="1">
        <f t="shared" si="7"/>
        <v>0.19223572402239389</v>
      </c>
      <c r="N29" s="1">
        <f t="shared" si="8"/>
        <v>-3.1211680505861885</v>
      </c>
      <c r="O29" t="s">
        <v>39</v>
      </c>
    </row>
    <row r="30" spans="1:15" x14ac:dyDescent="0.35">
      <c r="A30" s="11">
        <v>20</v>
      </c>
      <c r="B30" s="10" t="s">
        <v>13</v>
      </c>
      <c r="C30" s="9">
        <v>12.6</v>
      </c>
      <c r="D30" s="8" t="s">
        <v>106</v>
      </c>
      <c r="E30" s="7" t="str">
        <f t="shared" si="0"/>
        <v>Not Significantly Different</v>
      </c>
      <c r="G30">
        <f t="shared" si="1"/>
        <v>12.6</v>
      </c>
      <c r="H30">
        <f t="shared" si="2"/>
        <v>6</v>
      </c>
      <c r="I30" t="str">
        <f t="shared" si="3"/>
        <v>+/-</v>
      </c>
      <c r="J30" t="str">
        <f t="shared" si="4"/>
        <v>0.9</v>
      </c>
      <c r="K30" s="1">
        <f t="shared" si="5"/>
        <v>0.54711246200607899</v>
      </c>
      <c r="L30" s="1">
        <f t="shared" si="6"/>
        <v>-0.19999999999999929</v>
      </c>
      <c r="M30" s="1">
        <f t="shared" si="7"/>
        <v>0.55047933970440222</v>
      </c>
      <c r="N30" s="1">
        <f t="shared" si="8"/>
        <v>-0.36331972078624386</v>
      </c>
      <c r="O30" t="s">
        <v>62</v>
      </c>
    </row>
    <row r="31" spans="1:15" x14ac:dyDescent="0.35">
      <c r="A31" s="11">
        <v>20</v>
      </c>
      <c r="B31" s="10" t="s">
        <v>26</v>
      </c>
      <c r="C31" s="9">
        <v>12.6</v>
      </c>
      <c r="D31" s="8" t="s">
        <v>41</v>
      </c>
      <c r="E31" s="7" t="str">
        <f t="shared" si="0"/>
        <v>Not Significantly Different</v>
      </c>
      <c r="G31">
        <f t="shared" si="1"/>
        <v>12.6</v>
      </c>
      <c r="H31">
        <f t="shared" si="2"/>
        <v>6</v>
      </c>
      <c r="I31" t="str">
        <f t="shared" si="3"/>
        <v>+/-</v>
      </c>
      <c r="J31" t="str">
        <f t="shared" si="4"/>
        <v>0.3</v>
      </c>
      <c r="K31" s="1">
        <f t="shared" si="5"/>
        <v>0.18237082066869301</v>
      </c>
      <c r="L31" s="1">
        <f t="shared" si="6"/>
        <v>-0.19999999999999929</v>
      </c>
      <c r="M31" s="1">
        <f t="shared" si="7"/>
        <v>0.19223572402239389</v>
      </c>
      <c r="N31" s="1">
        <f t="shared" si="8"/>
        <v>-1.0403893501953931</v>
      </c>
      <c r="O31" t="s">
        <v>26</v>
      </c>
    </row>
    <row r="32" spans="1:15" x14ac:dyDescent="0.35">
      <c r="A32" s="11">
        <v>22</v>
      </c>
      <c r="B32" s="10" t="s">
        <v>29</v>
      </c>
      <c r="C32" s="9">
        <v>12.4</v>
      </c>
      <c r="D32" s="8" t="s">
        <v>12</v>
      </c>
      <c r="E32" s="7" t="str">
        <f t="shared" si="0"/>
        <v>Not Significantly Different</v>
      </c>
      <c r="G32">
        <f t="shared" si="1"/>
        <v>12.4</v>
      </c>
      <c r="H32">
        <f t="shared" si="2"/>
        <v>6</v>
      </c>
      <c r="I32" t="str">
        <f t="shared" si="3"/>
        <v>+/-</v>
      </c>
      <c r="J32" t="str">
        <f t="shared" si="4"/>
        <v>0.4</v>
      </c>
      <c r="K32" s="1">
        <f t="shared" si="5"/>
        <v>0.24316109422492402</v>
      </c>
      <c r="L32" s="1">
        <f t="shared" si="6"/>
        <v>0</v>
      </c>
      <c r="M32" s="1">
        <f t="shared" si="7"/>
        <v>0.25064471888253259</v>
      </c>
      <c r="N32" s="1">
        <f t="shared" si="8"/>
        <v>0</v>
      </c>
      <c r="O32" t="s">
        <v>56</v>
      </c>
    </row>
    <row r="33" spans="1:15" x14ac:dyDescent="0.35">
      <c r="A33" s="11">
        <v>23</v>
      </c>
      <c r="B33" s="10" t="s">
        <v>19</v>
      </c>
      <c r="C33" s="9">
        <v>12.3</v>
      </c>
      <c r="D33" s="8" t="s">
        <v>41</v>
      </c>
      <c r="E33" s="7" t="str">
        <f t="shared" si="0"/>
        <v>Not Significantly Different</v>
      </c>
      <c r="G33">
        <f t="shared" si="1"/>
        <v>12.3</v>
      </c>
      <c r="H33">
        <f t="shared" si="2"/>
        <v>6</v>
      </c>
      <c r="I33" t="str">
        <f t="shared" si="3"/>
        <v>+/-</v>
      </c>
      <c r="J33" t="str">
        <f t="shared" si="4"/>
        <v>0.3</v>
      </c>
      <c r="K33" s="1">
        <f t="shared" si="5"/>
        <v>0.18237082066869301</v>
      </c>
      <c r="L33" s="1">
        <f t="shared" si="6"/>
        <v>9.9999999999999645E-2</v>
      </c>
      <c r="M33" s="1">
        <f t="shared" si="7"/>
        <v>0.19223572402239389</v>
      </c>
      <c r="N33" s="1">
        <f t="shared" si="8"/>
        <v>0.52019467509769657</v>
      </c>
      <c r="O33" t="s">
        <v>61</v>
      </c>
    </row>
    <row r="34" spans="1:15" x14ac:dyDescent="0.35">
      <c r="A34" s="11">
        <v>24</v>
      </c>
      <c r="B34" s="10" t="s">
        <v>24</v>
      </c>
      <c r="C34" s="9">
        <v>12.2</v>
      </c>
      <c r="D34" s="8" t="s">
        <v>23</v>
      </c>
      <c r="E34" s="7" t="str">
        <f t="shared" si="0"/>
        <v>Not Significantly Different</v>
      </c>
      <c r="G34">
        <f t="shared" si="1"/>
        <v>12.2</v>
      </c>
      <c r="H34">
        <f t="shared" si="2"/>
        <v>6</v>
      </c>
      <c r="I34" t="str">
        <f t="shared" si="3"/>
        <v>+/-</v>
      </c>
      <c r="J34" t="str">
        <f t="shared" si="4"/>
        <v>0.2</v>
      </c>
      <c r="K34" s="1">
        <f t="shared" si="5"/>
        <v>0.12158054711246201</v>
      </c>
      <c r="L34" s="1">
        <f t="shared" si="6"/>
        <v>0.20000000000000107</v>
      </c>
      <c r="M34" s="1">
        <f t="shared" si="7"/>
        <v>0.1359311840425404</v>
      </c>
      <c r="N34" s="1">
        <f t="shared" si="8"/>
        <v>1.4713327291948695</v>
      </c>
      <c r="O34" t="s">
        <v>60</v>
      </c>
    </row>
    <row r="35" spans="1:15" x14ac:dyDescent="0.35">
      <c r="A35" s="11">
        <v>25</v>
      </c>
      <c r="B35" s="10" t="s">
        <v>18</v>
      </c>
      <c r="C35" s="9">
        <v>12</v>
      </c>
      <c r="D35" s="8" t="s">
        <v>23</v>
      </c>
      <c r="E35" s="7" t="str">
        <f t="shared" si="0"/>
        <v>Significantly Different</v>
      </c>
      <c r="G35">
        <f t="shared" si="1"/>
        <v>12</v>
      </c>
      <c r="H35">
        <f t="shared" si="2"/>
        <v>6</v>
      </c>
      <c r="I35" t="str">
        <f t="shared" si="3"/>
        <v>+/-</v>
      </c>
      <c r="J35" t="str">
        <f t="shared" si="4"/>
        <v>0.2</v>
      </c>
      <c r="K35" s="1">
        <f t="shared" si="5"/>
        <v>0.12158054711246201</v>
      </c>
      <c r="L35" s="1">
        <f t="shared" si="6"/>
        <v>0.40000000000000036</v>
      </c>
      <c r="M35" s="1">
        <f t="shared" si="7"/>
        <v>0.1359311840425404</v>
      </c>
      <c r="N35" s="1">
        <f t="shared" si="8"/>
        <v>2.942665458389726</v>
      </c>
      <c r="O35" t="s">
        <v>35</v>
      </c>
    </row>
    <row r="36" spans="1:15" x14ac:dyDescent="0.35">
      <c r="A36" s="11">
        <v>26</v>
      </c>
      <c r="B36" s="10" t="s">
        <v>30</v>
      </c>
      <c r="C36" s="9">
        <v>11.9</v>
      </c>
      <c r="D36" s="8" t="s">
        <v>12</v>
      </c>
      <c r="E36" s="7" t="str">
        <f t="shared" si="0"/>
        <v>Significantly Different</v>
      </c>
      <c r="G36">
        <f t="shared" si="1"/>
        <v>11.9</v>
      </c>
      <c r="H36">
        <f t="shared" si="2"/>
        <v>6</v>
      </c>
      <c r="I36" t="str">
        <f t="shared" si="3"/>
        <v>+/-</v>
      </c>
      <c r="J36" t="str">
        <f t="shared" si="4"/>
        <v>0.4</v>
      </c>
      <c r="K36" s="1">
        <f t="shared" si="5"/>
        <v>0.24316109422492402</v>
      </c>
      <c r="L36" s="1">
        <f t="shared" si="6"/>
        <v>0.5</v>
      </c>
      <c r="M36" s="1">
        <f t="shared" si="7"/>
        <v>0.25064471888253259</v>
      </c>
      <c r="N36" s="1">
        <f t="shared" si="8"/>
        <v>1.9948555159238384</v>
      </c>
      <c r="O36" t="s">
        <v>57</v>
      </c>
    </row>
    <row r="37" spans="1:15" x14ac:dyDescent="0.35">
      <c r="A37" s="11">
        <v>27</v>
      </c>
      <c r="B37" s="10" t="s">
        <v>14</v>
      </c>
      <c r="C37" s="9">
        <v>11.8</v>
      </c>
      <c r="D37" s="8" t="s">
        <v>41</v>
      </c>
      <c r="E37" s="7" t="str">
        <f t="shared" si="0"/>
        <v>Significantly Different</v>
      </c>
      <c r="G37">
        <f t="shared" si="1"/>
        <v>11.8</v>
      </c>
      <c r="H37">
        <f t="shared" si="2"/>
        <v>6</v>
      </c>
      <c r="I37" t="str">
        <f t="shared" si="3"/>
        <v>+/-</v>
      </c>
      <c r="J37" t="str">
        <f t="shared" si="4"/>
        <v>0.3</v>
      </c>
      <c r="K37" s="1">
        <f t="shared" si="5"/>
        <v>0.18237082066869301</v>
      </c>
      <c r="L37" s="1">
        <f t="shared" si="6"/>
        <v>0.59999999999999964</v>
      </c>
      <c r="M37" s="1">
        <f t="shared" si="7"/>
        <v>0.19223572402239389</v>
      </c>
      <c r="N37" s="1">
        <f t="shared" si="8"/>
        <v>3.1211680505861885</v>
      </c>
      <c r="O37" t="s">
        <v>55</v>
      </c>
    </row>
    <row r="38" spans="1:15" x14ac:dyDescent="0.35">
      <c r="A38" s="11">
        <v>28</v>
      </c>
      <c r="B38" s="10" t="s">
        <v>53</v>
      </c>
      <c r="C38" s="9">
        <v>11.7</v>
      </c>
      <c r="D38" s="8" t="s">
        <v>47</v>
      </c>
      <c r="E38" s="7" t="str">
        <f t="shared" si="0"/>
        <v>Significantly Different</v>
      </c>
      <c r="G38">
        <f t="shared" si="1"/>
        <v>11.7</v>
      </c>
      <c r="H38">
        <f t="shared" si="2"/>
        <v>6</v>
      </c>
      <c r="I38" t="str">
        <f t="shared" si="3"/>
        <v>+/-</v>
      </c>
      <c r="J38" t="str">
        <f t="shared" si="4"/>
        <v>0.5</v>
      </c>
      <c r="K38" s="1">
        <f t="shared" si="5"/>
        <v>0.303951367781155</v>
      </c>
      <c r="L38" s="1">
        <f t="shared" si="6"/>
        <v>0.70000000000000107</v>
      </c>
      <c r="M38" s="1">
        <f t="shared" si="7"/>
        <v>0.30997079109986531</v>
      </c>
      <c r="N38" s="1">
        <f t="shared" si="8"/>
        <v>2.258277296116193</v>
      </c>
      <c r="O38" t="s">
        <v>54</v>
      </c>
    </row>
    <row r="39" spans="1:15" x14ac:dyDescent="0.35">
      <c r="A39" s="11">
        <v>29</v>
      </c>
      <c r="B39" s="10" t="s">
        <v>62</v>
      </c>
      <c r="C39" s="9">
        <v>11.5</v>
      </c>
      <c r="D39" s="8" t="s">
        <v>99</v>
      </c>
      <c r="E39" s="7" t="str">
        <f t="shared" si="0"/>
        <v>Significantly Different</v>
      </c>
      <c r="G39">
        <f t="shared" si="1"/>
        <v>11.5</v>
      </c>
      <c r="H39">
        <f t="shared" si="2"/>
        <v>6</v>
      </c>
      <c r="I39" t="str">
        <f t="shared" si="3"/>
        <v>+/-</v>
      </c>
      <c r="J39" t="str">
        <f t="shared" si="4"/>
        <v>0.8</v>
      </c>
      <c r="K39" s="1">
        <f t="shared" si="5"/>
        <v>0.48632218844984804</v>
      </c>
      <c r="L39" s="1">
        <f t="shared" si="6"/>
        <v>0.90000000000000036</v>
      </c>
      <c r="M39" s="1">
        <f t="shared" si="7"/>
        <v>0.49010685399991183</v>
      </c>
      <c r="N39" s="1">
        <f t="shared" si="8"/>
        <v>1.8363342455932319</v>
      </c>
      <c r="O39" t="s">
        <v>28</v>
      </c>
    </row>
    <row r="40" spans="1:15" x14ac:dyDescent="0.35">
      <c r="A40" s="11">
        <v>30</v>
      </c>
      <c r="B40" s="10" t="s">
        <v>42</v>
      </c>
      <c r="C40" s="9">
        <v>11.2</v>
      </c>
      <c r="D40" s="8" t="s">
        <v>41</v>
      </c>
      <c r="E40" s="7" t="str">
        <f t="shared" si="0"/>
        <v>Significantly Different</v>
      </c>
      <c r="G40">
        <f t="shared" si="1"/>
        <v>11.2</v>
      </c>
      <c r="H40">
        <f t="shared" si="2"/>
        <v>6</v>
      </c>
      <c r="I40" t="str">
        <f t="shared" si="3"/>
        <v>+/-</v>
      </c>
      <c r="J40" t="str">
        <f t="shared" si="4"/>
        <v>0.3</v>
      </c>
      <c r="K40" s="1">
        <f t="shared" si="5"/>
        <v>0.18237082066869301</v>
      </c>
      <c r="L40" s="1">
        <f t="shared" si="6"/>
        <v>1.2000000000000011</v>
      </c>
      <c r="M40" s="1">
        <f t="shared" si="7"/>
        <v>0.19223572402239389</v>
      </c>
      <c r="N40" s="1">
        <f t="shared" si="8"/>
        <v>6.2423361011723859</v>
      </c>
      <c r="O40" t="s">
        <v>52</v>
      </c>
    </row>
    <row r="41" spans="1:15" x14ac:dyDescent="0.35">
      <c r="A41" s="11">
        <v>31</v>
      </c>
      <c r="B41" s="10" t="s">
        <v>34</v>
      </c>
      <c r="C41" s="9">
        <v>11.1</v>
      </c>
      <c r="D41" s="8" t="s">
        <v>12</v>
      </c>
      <c r="E41" s="7" t="str">
        <f t="shared" si="0"/>
        <v>Significantly Different</v>
      </c>
      <c r="G41">
        <f t="shared" si="1"/>
        <v>11.1</v>
      </c>
      <c r="H41">
        <f t="shared" si="2"/>
        <v>6</v>
      </c>
      <c r="I41" t="str">
        <f t="shared" si="3"/>
        <v>+/-</v>
      </c>
      <c r="J41" t="str">
        <f t="shared" si="4"/>
        <v>0.4</v>
      </c>
      <c r="K41" s="1">
        <f t="shared" si="5"/>
        <v>0.24316109422492402</v>
      </c>
      <c r="L41" s="1">
        <f t="shared" si="6"/>
        <v>1.3000000000000007</v>
      </c>
      <c r="M41" s="1">
        <f t="shared" si="7"/>
        <v>0.25064471888253259</v>
      </c>
      <c r="N41" s="1">
        <f t="shared" si="8"/>
        <v>5.1866243414019824</v>
      </c>
      <c r="O41" t="s">
        <v>31</v>
      </c>
    </row>
    <row r="42" spans="1:15" x14ac:dyDescent="0.35">
      <c r="A42" s="11">
        <v>32</v>
      </c>
      <c r="B42" s="10" t="s">
        <v>58</v>
      </c>
      <c r="C42" s="9">
        <v>10.9</v>
      </c>
      <c r="D42" s="8" t="s">
        <v>47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10.9</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1.5</v>
      </c>
      <c r="M42" s="1">
        <f t="shared" ref="M42:M62" si="16">IF(AND(ISNUMBER(K42),ISNUMBER($I$7)),SQRT(K42^2+($I$7)^2),"N/A")</f>
        <v>0.30997079109986531</v>
      </c>
      <c r="N42" s="1">
        <f t="shared" ref="N42:N73" si="17">IF(AND(ISNUMBER(L42),ISNUMBER(M42),M42&lt;&gt;0),L42/M42,"NA")</f>
        <v>4.8391656345346918</v>
      </c>
      <c r="O42" t="s">
        <v>21</v>
      </c>
    </row>
    <row r="43" spans="1:15" x14ac:dyDescent="0.35">
      <c r="A43" s="11">
        <v>32</v>
      </c>
      <c r="B43" s="10" t="s">
        <v>25</v>
      </c>
      <c r="C43" s="9">
        <v>10.9</v>
      </c>
      <c r="D43" s="8" t="s">
        <v>106</v>
      </c>
      <c r="E43" s="7" t="str">
        <f t="shared" si="9"/>
        <v>Significantly Different</v>
      </c>
      <c r="G43">
        <f t="shared" si="10"/>
        <v>10.9</v>
      </c>
      <c r="H43">
        <f t="shared" si="11"/>
        <v>6</v>
      </c>
      <c r="I43" t="str">
        <f t="shared" si="12"/>
        <v>+/-</v>
      </c>
      <c r="J43" t="str">
        <f t="shared" si="13"/>
        <v>0.9</v>
      </c>
      <c r="K43" s="1">
        <f t="shared" si="14"/>
        <v>0.54711246200607899</v>
      </c>
      <c r="L43" s="1">
        <f t="shared" si="15"/>
        <v>1.5</v>
      </c>
      <c r="M43" s="1">
        <f t="shared" si="16"/>
        <v>0.55047933970440222</v>
      </c>
      <c r="N43" s="1">
        <f t="shared" si="17"/>
        <v>2.7248979058968383</v>
      </c>
      <c r="O43" t="s">
        <v>33</v>
      </c>
    </row>
    <row r="44" spans="1:15" x14ac:dyDescent="0.35">
      <c r="A44" s="11">
        <v>34</v>
      </c>
      <c r="B44" s="10" t="s">
        <v>48</v>
      </c>
      <c r="C44" s="9">
        <v>10.5</v>
      </c>
      <c r="D44" s="8" t="s">
        <v>99</v>
      </c>
      <c r="E44" s="7" t="str">
        <f t="shared" si="9"/>
        <v>Significantly Different</v>
      </c>
      <c r="G44">
        <f t="shared" si="10"/>
        <v>10.5</v>
      </c>
      <c r="H44">
        <f t="shared" si="11"/>
        <v>6</v>
      </c>
      <c r="I44" t="str">
        <f t="shared" si="12"/>
        <v>+/-</v>
      </c>
      <c r="J44" t="str">
        <f t="shared" si="13"/>
        <v>0.8</v>
      </c>
      <c r="K44" s="1">
        <f t="shared" si="14"/>
        <v>0.48632218844984804</v>
      </c>
      <c r="L44" s="1">
        <f t="shared" si="15"/>
        <v>1.9000000000000004</v>
      </c>
      <c r="M44" s="1">
        <f t="shared" si="16"/>
        <v>0.49010685399991183</v>
      </c>
      <c r="N44" s="1">
        <f t="shared" si="17"/>
        <v>3.876705629585711</v>
      </c>
      <c r="O44" t="s">
        <v>49</v>
      </c>
    </row>
    <row r="45" spans="1:15" x14ac:dyDescent="0.35">
      <c r="A45" s="11">
        <v>35</v>
      </c>
      <c r="B45" s="10" t="s">
        <v>44</v>
      </c>
      <c r="C45" s="9">
        <v>10.4</v>
      </c>
      <c r="D45" s="8" t="s">
        <v>20</v>
      </c>
      <c r="E45" s="7" t="str">
        <f t="shared" si="9"/>
        <v>Significantly Different</v>
      </c>
      <c r="G45">
        <f t="shared" si="10"/>
        <v>10.4</v>
      </c>
      <c r="H45">
        <f t="shared" si="11"/>
        <v>6</v>
      </c>
      <c r="I45" t="str">
        <f t="shared" si="12"/>
        <v>+/-</v>
      </c>
      <c r="J45" t="str">
        <f t="shared" si="13"/>
        <v>0.7</v>
      </c>
      <c r="K45" s="1">
        <f t="shared" si="14"/>
        <v>0.42553191489361697</v>
      </c>
      <c r="L45" s="1">
        <f t="shared" si="15"/>
        <v>2</v>
      </c>
      <c r="M45" s="1">
        <f t="shared" si="16"/>
        <v>0.42985214661796195</v>
      </c>
      <c r="N45" s="1">
        <f t="shared" si="17"/>
        <v>4.6527626202074837</v>
      </c>
      <c r="O45" t="s">
        <v>46</v>
      </c>
    </row>
    <row r="46" spans="1:15" x14ac:dyDescent="0.35">
      <c r="A46" s="11">
        <v>36</v>
      </c>
      <c r="B46" s="10" t="s">
        <v>57</v>
      </c>
      <c r="C46" s="9">
        <v>10.199999999999999</v>
      </c>
      <c r="D46" s="8" t="s">
        <v>41</v>
      </c>
      <c r="E46" s="7" t="str">
        <f t="shared" si="9"/>
        <v>Significantly Different</v>
      </c>
      <c r="G46">
        <f t="shared" si="10"/>
        <v>10.199999999999999</v>
      </c>
      <c r="H46">
        <f t="shared" si="11"/>
        <v>6</v>
      </c>
      <c r="I46" t="str">
        <f t="shared" si="12"/>
        <v>+/-</v>
      </c>
      <c r="J46" t="str">
        <f t="shared" si="13"/>
        <v>0.3</v>
      </c>
      <c r="K46" s="1">
        <f t="shared" si="14"/>
        <v>0.18237082066869301</v>
      </c>
      <c r="L46" s="1">
        <f t="shared" si="15"/>
        <v>2.2000000000000011</v>
      </c>
      <c r="M46" s="1">
        <f t="shared" si="16"/>
        <v>0.19223572402239389</v>
      </c>
      <c r="N46" s="1">
        <f t="shared" si="17"/>
        <v>11.444282852149369</v>
      </c>
      <c r="O46" t="s">
        <v>45</v>
      </c>
    </row>
    <row r="47" spans="1:15" x14ac:dyDescent="0.35">
      <c r="A47" s="11">
        <v>37</v>
      </c>
      <c r="B47" s="10" t="s">
        <v>65</v>
      </c>
      <c r="C47" s="9">
        <v>9.8000000000000007</v>
      </c>
      <c r="D47" s="8" t="s">
        <v>12</v>
      </c>
      <c r="E47" s="7" t="str">
        <f t="shared" si="9"/>
        <v>Significantly Different</v>
      </c>
      <c r="G47">
        <f t="shared" si="10"/>
        <v>9.8000000000000007</v>
      </c>
      <c r="H47">
        <f t="shared" si="11"/>
        <v>6</v>
      </c>
      <c r="I47" t="str">
        <f t="shared" si="12"/>
        <v>+/-</v>
      </c>
      <c r="J47" t="str">
        <f t="shared" si="13"/>
        <v>0.4</v>
      </c>
      <c r="K47" s="1">
        <f t="shared" si="14"/>
        <v>0.24316109422492402</v>
      </c>
      <c r="L47" s="1">
        <f t="shared" si="15"/>
        <v>2.5999999999999996</v>
      </c>
      <c r="M47" s="1">
        <f t="shared" si="16"/>
        <v>0.25064471888253259</v>
      </c>
      <c r="N47" s="1">
        <f t="shared" si="17"/>
        <v>10.373248682803958</v>
      </c>
      <c r="O47" t="s">
        <v>43</v>
      </c>
    </row>
    <row r="48" spans="1:15" x14ac:dyDescent="0.35">
      <c r="A48" s="11">
        <v>38</v>
      </c>
      <c r="B48" s="10" t="s">
        <v>66</v>
      </c>
      <c r="C48" s="9">
        <v>9.4</v>
      </c>
      <c r="D48" s="8" t="s">
        <v>41</v>
      </c>
      <c r="E48" s="7" t="str">
        <f t="shared" si="9"/>
        <v>Significantly Different</v>
      </c>
      <c r="G48">
        <f t="shared" si="10"/>
        <v>9.4</v>
      </c>
      <c r="H48">
        <f t="shared" si="11"/>
        <v>6</v>
      </c>
      <c r="I48" t="str">
        <f t="shared" si="12"/>
        <v>+/-</v>
      </c>
      <c r="J48" t="str">
        <f t="shared" si="13"/>
        <v>0.3</v>
      </c>
      <c r="K48" s="1">
        <f t="shared" si="14"/>
        <v>0.18237082066869301</v>
      </c>
      <c r="L48" s="1">
        <f t="shared" si="15"/>
        <v>3</v>
      </c>
      <c r="M48" s="1">
        <f t="shared" si="16"/>
        <v>0.19223572402239389</v>
      </c>
      <c r="N48" s="1">
        <f t="shared" si="17"/>
        <v>15.605840252930951</v>
      </c>
      <c r="O48" t="s">
        <v>40</v>
      </c>
    </row>
    <row r="49" spans="1:15" x14ac:dyDescent="0.35">
      <c r="A49" s="11">
        <v>39</v>
      </c>
      <c r="B49" s="10" t="s">
        <v>31</v>
      </c>
      <c r="C49" s="9">
        <v>9.1</v>
      </c>
      <c r="D49" s="8" t="s">
        <v>41</v>
      </c>
      <c r="E49" s="7" t="str">
        <f t="shared" si="9"/>
        <v>Significantly Different</v>
      </c>
      <c r="G49">
        <f t="shared" si="10"/>
        <v>9.1</v>
      </c>
      <c r="H49">
        <f t="shared" si="11"/>
        <v>6</v>
      </c>
      <c r="I49" t="str">
        <f t="shared" si="12"/>
        <v>+/-</v>
      </c>
      <c r="J49" t="str">
        <f t="shared" si="13"/>
        <v>0.3</v>
      </c>
      <c r="K49" s="1">
        <f t="shared" si="14"/>
        <v>0.18237082066869301</v>
      </c>
      <c r="L49" s="1">
        <f t="shared" si="15"/>
        <v>3.3000000000000007</v>
      </c>
      <c r="M49" s="1">
        <f t="shared" si="16"/>
        <v>0.19223572402239389</v>
      </c>
      <c r="N49" s="1">
        <f t="shared" si="17"/>
        <v>17.166424278224049</v>
      </c>
      <c r="O49" t="s">
        <v>38</v>
      </c>
    </row>
    <row r="50" spans="1:15" x14ac:dyDescent="0.35">
      <c r="A50" s="11">
        <v>40</v>
      </c>
      <c r="B50" s="10" t="s">
        <v>22</v>
      </c>
      <c r="C50" s="9">
        <v>8.8000000000000007</v>
      </c>
      <c r="D50" s="8" t="s">
        <v>41</v>
      </c>
      <c r="E50" s="7" t="str">
        <f t="shared" si="9"/>
        <v>Significantly Different</v>
      </c>
      <c r="G50">
        <f t="shared" si="10"/>
        <v>8.8000000000000007</v>
      </c>
      <c r="H50">
        <f t="shared" si="11"/>
        <v>6</v>
      </c>
      <c r="I50" t="str">
        <f t="shared" si="12"/>
        <v>+/-</v>
      </c>
      <c r="J50" t="str">
        <f t="shared" si="13"/>
        <v>0.3</v>
      </c>
      <c r="K50" s="1">
        <f t="shared" si="14"/>
        <v>0.18237082066869301</v>
      </c>
      <c r="L50" s="1">
        <f t="shared" si="15"/>
        <v>3.5999999999999996</v>
      </c>
      <c r="M50" s="1">
        <f t="shared" si="16"/>
        <v>0.19223572402239389</v>
      </c>
      <c r="N50" s="1">
        <f t="shared" si="17"/>
        <v>18.727008303517138</v>
      </c>
      <c r="O50" t="s">
        <v>36</v>
      </c>
    </row>
    <row r="51" spans="1:15" x14ac:dyDescent="0.35">
      <c r="A51" s="11">
        <v>41</v>
      </c>
      <c r="B51" s="10" t="s">
        <v>55</v>
      </c>
      <c r="C51" s="9">
        <v>8.6</v>
      </c>
      <c r="D51" s="8" t="s">
        <v>20</v>
      </c>
      <c r="E51" s="7" t="str">
        <f t="shared" si="9"/>
        <v>Significantly Different</v>
      </c>
      <c r="G51">
        <f t="shared" si="10"/>
        <v>8.6</v>
      </c>
      <c r="H51">
        <f t="shared" si="11"/>
        <v>6</v>
      </c>
      <c r="I51" t="str">
        <f t="shared" si="12"/>
        <v>+/-</v>
      </c>
      <c r="J51" t="str">
        <f t="shared" si="13"/>
        <v>0.7</v>
      </c>
      <c r="K51" s="1">
        <f t="shared" si="14"/>
        <v>0.42553191489361697</v>
      </c>
      <c r="L51" s="1">
        <f t="shared" si="15"/>
        <v>3.8000000000000007</v>
      </c>
      <c r="M51" s="1">
        <f t="shared" si="16"/>
        <v>0.42985214661796195</v>
      </c>
      <c r="N51" s="1">
        <f t="shared" si="17"/>
        <v>8.8402489783942197</v>
      </c>
      <c r="O51" t="s">
        <v>34</v>
      </c>
    </row>
    <row r="52" spans="1:15" x14ac:dyDescent="0.35">
      <c r="A52" s="11">
        <v>42</v>
      </c>
      <c r="B52" s="10" t="s">
        <v>54</v>
      </c>
      <c r="C52" s="9">
        <v>8.5</v>
      </c>
      <c r="D52" s="8" t="s">
        <v>47</v>
      </c>
      <c r="E52" s="7" t="str">
        <f t="shared" si="9"/>
        <v>Significantly Different</v>
      </c>
      <c r="G52">
        <f t="shared" si="10"/>
        <v>8.5</v>
      </c>
      <c r="H52">
        <f t="shared" si="11"/>
        <v>6</v>
      </c>
      <c r="I52" t="str">
        <f t="shared" si="12"/>
        <v>+/-</v>
      </c>
      <c r="J52" t="str">
        <f t="shared" si="13"/>
        <v>0.5</v>
      </c>
      <c r="K52" s="1">
        <f t="shared" si="14"/>
        <v>0.303951367781155</v>
      </c>
      <c r="L52" s="1">
        <f t="shared" si="15"/>
        <v>3.9000000000000004</v>
      </c>
      <c r="M52" s="1">
        <f t="shared" si="16"/>
        <v>0.30997079109986531</v>
      </c>
      <c r="N52" s="1">
        <f t="shared" si="17"/>
        <v>12.581830649790199</v>
      </c>
      <c r="O52" t="s">
        <v>32</v>
      </c>
    </row>
    <row r="53" spans="1:15" x14ac:dyDescent="0.35">
      <c r="A53" s="11">
        <v>43</v>
      </c>
      <c r="B53" s="10" t="s">
        <v>59</v>
      </c>
      <c r="C53" s="9">
        <v>8.4</v>
      </c>
      <c r="D53" s="8" t="s">
        <v>41</v>
      </c>
      <c r="E53" s="7" t="str">
        <f t="shared" si="9"/>
        <v>Significantly Different</v>
      </c>
      <c r="G53">
        <f t="shared" si="10"/>
        <v>8.4</v>
      </c>
      <c r="H53">
        <f t="shared" si="11"/>
        <v>6</v>
      </c>
      <c r="I53" t="str">
        <f t="shared" si="12"/>
        <v>+/-</v>
      </c>
      <c r="J53" t="str">
        <f t="shared" si="13"/>
        <v>0.3</v>
      </c>
      <c r="K53" s="1">
        <f t="shared" si="14"/>
        <v>0.18237082066869301</v>
      </c>
      <c r="L53" s="1">
        <f t="shared" si="15"/>
        <v>4</v>
      </c>
      <c r="M53" s="1">
        <f t="shared" si="16"/>
        <v>0.19223572402239389</v>
      </c>
      <c r="N53" s="1">
        <f t="shared" si="17"/>
        <v>20.807787003907936</v>
      </c>
      <c r="O53" t="s">
        <v>30</v>
      </c>
    </row>
    <row r="54" spans="1:15" x14ac:dyDescent="0.35">
      <c r="A54" s="11">
        <v>43</v>
      </c>
      <c r="B54" s="10" t="s">
        <v>67</v>
      </c>
      <c r="C54" s="9">
        <v>8.4</v>
      </c>
      <c r="D54" s="8" t="s">
        <v>10</v>
      </c>
      <c r="E54" s="7" t="str">
        <f t="shared" si="9"/>
        <v>Significantly Different</v>
      </c>
      <c r="G54">
        <f t="shared" si="10"/>
        <v>8.4</v>
      </c>
      <c r="H54">
        <f t="shared" si="11"/>
        <v>6</v>
      </c>
      <c r="I54" t="str">
        <f t="shared" si="12"/>
        <v>+/-</v>
      </c>
      <c r="J54" t="str">
        <f t="shared" si="13"/>
        <v>0.6</v>
      </c>
      <c r="K54" s="1">
        <f t="shared" si="14"/>
        <v>0.36474164133738601</v>
      </c>
      <c r="L54" s="1">
        <f t="shared" si="15"/>
        <v>4</v>
      </c>
      <c r="M54" s="1">
        <f t="shared" si="16"/>
        <v>0.36977279819442066</v>
      </c>
      <c r="N54" s="1">
        <f t="shared" si="17"/>
        <v>10.81745336469251</v>
      </c>
      <c r="O54" t="s">
        <v>24</v>
      </c>
    </row>
    <row r="55" spans="1:15" x14ac:dyDescent="0.35">
      <c r="A55" s="11">
        <v>45</v>
      </c>
      <c r="B55" s="10" t="s">
        <v>32</v>
      </c>
      <c r="C55" s="9">
        <v>8</v>
      </c>
      <c r="D55" s="8" t="s">
        <v>20</v>
      </c>
      <c r="E55" s="7" t="str">
        <f t="shared" si="9"/>
        <v>Significantly Different</v>
      </c>
      <c r="G55">
        <f t="shared" si="10"/>
        <v>8</v>
      </c>
      <c r="H55">
        <f t="shared" si="11"/>
        <v>6</v>
      </c>
      <c r="I55" t="str">
        <f t="shared" si="12"/>
        <v>+/-</v>
      </c>
      <c r="J55" t="str">
        <f t="shared" si="13"/>
        <v>0.7</v>
      </c>
      <c r="K55" s="1">
        <f t="shared" si="14"/>
        <v>0.42553191489361697</v>
      </c>
      <c r="L55" s="1">
        <f t="shared" si="15"/>
        <v>4.4000000000000004</v>
      </c>
      <c r="M55" s="1">
        <f t="shared" si="16"/>
        <v>0.42985214661796195</v>
      </c>
      <c r="N55" s="1">
        <f t="shared" si="17"/>
        <v>10.236077764456464</v>
      </c>
      <c r="O55" t="s">
        <v>27</v>
      </c>
    </row>
    <row r="56" spans="1:15" x14ac:dyDescent="0.35">
      <c r="A56" s="11">
        <v>46</v>
      </c>
      <c r="B56" s="10" t="s">
        <v>60</v>
      </c>
      <c r="C56" s="9">
        <v>7.9</v>
      </c>
      <c r="D56" s="8" t="s">
        <v>41</v>
      </c>
      <c r="E56" s="7" t="str">
        <f t="shared" si="9"/>
        <v>Significantly Different</v>
      </c>
      <c r="G56">
        <f t="shared" si="10"/>
        <v>7.9</v>
      </c>
      <c r="H56">
        <f t="shared" si="11"/>
        <v>6</v>
      </c>
      <c r="I56" t="str">
        <f t="shared" si="12"/>
        <v>+/-</v>
      </c>
      <c r="J56" t="str">
        <f t="shared" si="13"/>
        <v>0.3</v>
      </c>
      <c r="K56" s="1">
        <f t="shared" si="14"/>
        <v>0.18237082066869301</v>
      </c>
      <c r="L56" s="1">
        <f t="shared" si="15"/>
        <v>4.5</v>
      </c>
      <c r="M56" s="1">
        <f t="shared" si="16"/>
        <v>0.19223572402239389</v>
      </c>
      <c r="N56" s="1">
        <f t="shared" si="17"/>
        <v>23.408760379396426</v>
      </c>
      <c r="O56" t="s">
        <v>25</v>
      </c>
    </row>
    <row r="57" spans="1:15" x14ac:dyDescent="0.35">
      <c r="A57" s="11">
        <v>47</v>
      </c>
      <c r="B57" s="10" t="s">
        <v>63</v>
      </c>
      <c r="C57" s="9">
        <v>7.3</v>
      </c>
      <c r="D57" s="8" t="s">
        <v>12</v>
      </c>
      <c r="E57" s="7" t="str">
        <f t="shared" si="9"/>
        <v>Significantly Different</v>
      </c>
      <c r="G57">
        <f t="shared" si="10"/>
        <v>7.3</v>
      </c>
      <c r="H57">
        <f t="shared" si="11"/>
        <v>6</v>
      </c>
      <c r="I57" t="str">
        <f t="shared" si="12"/>
        <v>+/-</v>
      </c>
      <c r="J57" t="str">
        <f t="shared" si="13"/>
        <v>0.4</v>
      </c>
      <c r="K57" s="1">
        <f t="shared" si="14"/>
        <v>0.24316109422492402</v>
      </c>
      <c r="L57" s="1">
        <f t="shared" si="15"/>
        <v>5.1000000000000005</v>
      </c>
      <c r="M57" s="1">
        <f t="shared" si="16"/>
        <v>0.25064471888253259</v>
      </c>
      <c r="N57" s="1">
        <f t="shared" si="17"/>
        <v>20.347526262423155</v>
      </c>
      <c r="O57" t="s">
        <v>22</v>
      </c>
    </row>
    <row r="58" spans="1:15" x14ac:dyDescent="0.35">
      <c r="A58" s="11">
        <v>48</v>
      </c>
      <c r="B58" s="10" t="s">
        <v>46</v>
      </c>
      <c r="C58" s="9">
        <v>6.2</v>
      </c>
      <c r="D58" s="8" t="s">
        <v>99</v>
      </c>
      <c r="E58" s="7" t="str">
        <f t="shared" si="9"/>
        <v>Significantly Different</v>
      </c>
      <c r="G58">
        <f t="shared" si="10"/>
        <v>6.2</v>
      </c>
      <c r="H58">
        <f t="shared" si="11"/>
        <v>6</v>
      </c>
      <c r="I58" t="str">
        <f t="shared" si="12"/>
        <v>+/-</v>
      </c>
      <c r="J58" t="str">
        <f t="shared" si="13"/>
        <v>0.8</v>
      </c>
      <c r="K58" s="1">
        <f t="shared" si="14"/>
        <v>0.48632218844984804</v>
      </c>
      <c r="L58" s="1">
        <f t="shared" si="15"/>
        <v>6.2</v>
      </c>
      <c r="M58" s="1">
        <f t="shared" si="16"/>
        <v>0.49010685399991183</v>
      </c>
      <c r="N58" s="1">
        <f t="shared" si="17"/>
        <v>12.650302580753371</v>
      </c>
      <c r="O58" t="s">
        <v>19</v>
      </c>
    </row>
    <row r="59" spans="1:15" x14ac:dyDescent="0.35">
      <c r="A59" s="11">
        <v>49</v>
      </c>
      <c r="B59" s="10" t="s">
        <v>52</v>
      </c>
      <c r="C59" s="9">
        <v>6</v>
      </c>
      <c r="D59" s="8" t="s">
        <v>47</v>
      </c>
      <c r="E59" s="7" t="str">
        <f t="shared" si="9"/>
        <v>Significantly Different</v>
      </c>
      <c r="G59">
        <f t="shared" si="10"/>
        <v>6</v>
      </c>
      <c r="H59">
        <f t="shared" si="11"/>
        <v>6</v>
      </c>
      <c r="I59" t="str">
        <f t="shared" si="12"/>
        <v>+/-</v>
      </c>
      <c r="J59" t="str">
        <f t="shared" si="13"/>
        <v>0.5</v>
      </c>
      <c r="K59" s="1">
        <f t="shared" si="14"/>
        <v>0.303951367781155</v>
      </c>
      <c r="L59" s="1">
        <f t="shared" si="15"/>
        <v>6.4</v>
      </c>
      <c r="M59" s="1">
        <f t="shared" si="16"/>
        <v>0.30997079109986531</v>
      </c>
      <c r="N59" s="1">
        <f t="shared" si="17"/>
        <v>20.647106707348019</v>
      </c>
      <c r="O59" t="s">
        <v>16</v>
      </c>
    </row>
    <row r="60" spans="1:15" x14ac:dyDescent="0.35">
      <c r="A60" s="11">
        <v>50</v>
      </c>
      <c r="B60" s="10" t="s">
        <v>27</v>
      </c>
      <c r="C60" s="9">
        <v>5.6</v>
      </c>
      <c r="D60" s="8" t="s">
        <v>41</v>
      </c>
      <c r="E60" s="7" t="str">
        <f t="shared" si="9"/>
        <v>Significantly Different</v>
      </c>
      <c r="G60">
        <f t="shared" si="10"/>
        <v>5.6</v>
      </c>
      <c r="H60">
        <f t="shared" si="11"/>
        <v>6</v>
      </c>
      <c r="I60" t="str">
        <f t="shared" si="12"/>
        <v>+/-</v>
      </c>
      <c r="J60" t="str">
        <f t="shared" si="13"/>
        <v>0.3</v>
      </c>
      <c r="K60" s="1">
        <f t="shared" si="14"/>
        <v>0.18237082066869301</v>
      </c>
      <c r="L60" s="1">
        <f t="shared" si="15"/>
        <v>6.8000000000000007</v>
      </c>
      <c r="M60" s="1">
        <f t="shared" si="16"/>
        <v>0.19223572402239389</v>
      </c>
      <c r="N60" s="1">
        <f t="shared" si="17"/>
        <v>35.373237906643496</v>
      </c>
      <c r="O60" t="s">
        <v>14</v>
      </c>
    </row>
    <row r="61" spans="1:15" x14ac:dyDescent="0.35">
      <c r="A61" s="11">
        <v>51</v>
      </c>
      <c r="B61" s="10" t="s">
        <v>11</v>
      </c>
      <c r="C61" s="9">
        <v>5.5</v>
      </c>
      <c r="D61" s="8" t="s">
        <v>106</v>
      </c>
      <c r="E61" s="7" t="str">
        <f t="shared" si="9"/>
        <v>Significantly Different</v>
      </c>
      <c r="G61">
        <f t="shared" si="10"/>
        <v>5.5</v>
      </c>
      <c r="H61">
        <f t="shared" si="11"/>
        <v>6</v>
      </c>
      <c r="I61" t="str">
        <f t="shared" si="12"/>
        <v>+/-</v>
      </c>
      <c r="J61" t="str">
        <f t="shared" si="13"/>
        <v>0.9</v>
      </c>
      <c r="K61" s="1">
        <f t="shared" si="14"/>
        <v>0.54711246200607899</v>
      </c>
      <c r="L61" s="1">
        <f t="shared" si="15"/>
        <v>6.9</v>
      </c>
      <c r="M61" s="1">
        <f t="shared" si="16"/>
        <v>0.55047933970440222</v>
      </c>
      <c r="N61" s="1">
        <f t="shared" si="17"/>
        <v>12.534530367125457</v>
      </c>
      <c r="O61" t="s">
        <v>11</v>
      </c>
    </row>
    <row r="62" spans="1:15" ht="15" thickBot="1" x14ac:dyDescent="0.4">
      <c r="A62" s="6"/>
      <c r="B62" s="5" t="s">
        <v>9</v>
      </c>
      <c r="C62" s="4">
        <v>49.5</v>
      </c>
      <c r="D62" s="3" t="s">
        <v>99</v>
      </c>
      <c r="E62" s="2" t="str">
        <f t="shared" si="9"/>
        <v>Significantly Different</v>
      </c>
      <c r="G62">
        <f t="shared" si="10"/>
        <v>49.5</v>
      </c>
      <c r="H62">
        <f t="shared" si="11"/>
        <v>6</v>
      </c>
      <c r="I62" t="str">
        <f t="shared" si="12"/>
        <v>+/-</v>
      </c>
      <c r="J62" t="str">
        <f t="shared" si="13"/>
        <v>0.8</v>
      </c>
      <c r="K62" s="1">
        <f t="shared" si="14"/>
        <v>0.48632218844984804</v>
      </c>
      <c r="L62" s="1">
        <f t="shared" si="15"/>
        <v>-37.1</v>
      </c>
      <c r="M62" s="1">
        <f t="shared" si="16"/>
        <v>0.49010685399991183</v>
      </c>
      <c r="N62" s="1">
        <f t="shared" si="17"/>
        <v>-75.697778346120984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44" priority="1" operator="equal">
      <formula>"OTHER ERROR"</formula>
    </cfRule>
    <cfRule type="cellIs" dxfId="143" priority="2" operator="equal">
      <formula>"Statistical Test not applicable"</formula>
    </cfRule>
    <cfRule type="cellIs" dxfId="142" priority="3" operator="equal">
      <formula>"Geography Selected"</formula>
    </cfRule>
  </conditionalFormatting>
  <conditionalFormatting sqref="E10:J62">
    <cfRule type="cellIs" dxfId="141" priority="4" operator="equal">
      <formula>"Not Significantly Different"</formula>
    </cfRule>
  </conditionalFormatting>
  <conditionalFormatting sqref="F10:J62">
    <cfRule type="cellIs" dxfId="1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578CA79-D448-416A-9F74-6DA7048B6E90}">
      <formula1>$O$10:$O$62</formula1>
    </dataValidation>
  </dataValidation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7473-4815-4EC8-95DB-7B8498888E3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545</v>
      </c>
    </row>
    <row r="2" spans="1:16" x14ac:dyDescent="0.35">
      <c r="A2" s="25" t="s">
        <v>92</v>
      </c>
      <c r="B2" t="s">
        <v>544</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74.8</v>
      </c>
      <c r="C6" t="s">
        <v>86</v>
      </c>
      <c r="H6" s="13" t="s">
        <v>85</v>
      </c>
      <c r="I6">
        <f>VLOOKUP($B$4,$B$9:$K$62,6,FALSE)</f>
        <v>74.8</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74.8</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74.8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60</v>
      </c>
      <c r="C11" s="9">
        <v>81.599999999999994</v>
      </c>
      <c r="D11" s="12" t="s">
        <v>41</v>
      </c>
      <c r="E11" s="7" t="str">
        <f t="shared" si="0"/>
        <v>Significantly Different</v>
      </c>
      <c r="G11">
        <f t="shared" si="1"/>
        <v>81.599999999999994</v>
      </c>
      <c r="H11">
        <f t="shared" si="2"/>
        <v>6</v>
      </c>
      <c r="I11" t="str">
        <f t="shared" si="3"/>
        <v>+/-</v>
      </c>
      <c r="J11" t="str">
        <f t="shared" si="4"/>
        <v>0.3</v>
      </c>
      <c r="K11" s="1">
        <f t="shared" si="5"/>
        <v>0.18237082066869301</v>
      </c>
      <c r="L11" s="1">
        <f t="shared" si="6"/>
        <v>-6.7999999999999972</v>
      </c>
      <c r="M11" s="1">
        <f t="shared" si="7"/>
        <v>0.19223572402239389</v>
      </c>
      <c r="N11" s="1">
        <f t="shared" si="8"/>
        <v>-35.373237906643475</v>
      </c>
      <c r="O11" t="s">
        <v>51</v>
      </c>
    </row>
    <row r="12" spans="1:16" x14ac:dyDescent="0.35">
      <c r="A12" s="11">
        <v>2</v>
      </c>
      <c r="B12" s="10" t="s">
        <v>54</v>
      </c>
      <c r="C12" s="9">
        <v>80.7</v>
      </c>
      <c r="D12" s="8" t="s">
        <v>10</v>
      </c>
      <c r="E12" s="7" t="str">
        <f t="shared" si="0"/>
        <v>Significantly Different</v>
      </c>
      <c r="G12">
        <f t="shared" si="1"/>
        <v>80.7</v>
      </c>
      <c r="H12">
        <f t="shared" si="2"/>
        <v>6</v>
      </c>
      <c r="I12" t="str">
        <f t="shared" si="3"/>
        <v>+/-</v>
      </c>
      <c r="J12" t="str">
        <f t="shared" si="4"/>
        <v>0.6</v>
      </c>
      <c r="K12" s="1">
        <f t="shared" si="5"/>
        <v>0.36474164133738601</v>
      </c>
      <c r="L12" s="1">
        <f t="shared" si="6"/>
        <v>-5.9000000000000057</v>
      </c>
      <c r="M12" s="1">
        <f t="shared" si="7"/>
        <v>0.36977279819442066</v>
      </c>
      <c r="N12" s="1">
        <f t="shared" si="8"/>
        <v>-15.955743712921466</v>
      </c>
      <c r="O12" t="s">
        <v>44</v>
      </c>
    </row>
    <row r="13" spans="1:16" x14ac:dyDescent="0.35">
      <c r="A13" s="11">
        <v>3</v>
      </c>
      <c r="B13" s="10" t="s">
        <v>46</v>
      </c>
      <c r="C13" s="9">
        <v>80</v>
      </c>
      <c r="D13" s="8" t="s">
        <v>106</v>
      </c>
      <c r="E13" s="7" t="str">
        <f t="shared" si="0"/>
        <v>Significantly Different</v>
      </c>
      <c r="G13">
        <f t="shared" si="1"/>
        <v>80</v>
      </c>
      <c r="H13">
        <f t="shared" si="2"/>
        <v>6</v>
      </c>
      <c r="I13" t="str">
        <f t="shared" si="3"/>
        <v>+/-</v>
      </c>
      <c r="J13" t="str">
        <f t="shared" si="4"/>
        <v>0.9</v>
      </c>
      <c r="K13" s="1">
        <f t="shared" si="5"/>
        <v>0.54711246200607899</v>
      </c>
      <c r="L13" s="1">
        <f t="shared" si="6"/>
        <v>-5.2000000000000028</v>
      </c>
      <c r="M13" s="1">
        <f t="shared" si="7"/>
        <v>0.55047933970440222</v>
      </c>
      <c r="N13" s="1">
        <f t="shared" si="8"/>
        <v>-9.4463127404423783</v>
      </c>
      <c r="O13" t="s">
        <v>42</v>
      </c>
    </row>
    <row r="14" spans="1:16" x14ac:dyDescent="0.35">
      <c r="A14" s="11">
        <v>4</v>
      </c>
      <c r="B14" s="10" t="s">
        <v>32</v>
      </c>
      <c r="C14" s="9">
        <v>79.7</v>
      </c>
      <c r="D14" s="8" t="s">
        <v>106</v>
      </c>
      <c r="E14" s="7" t="str">
        <f t="shared" si="0"/>
        <v>Significantly Different</v>
      </c>
      <c r="G14">
        <f t="shared" si="1"/>
        <v>79.7</v>
      </c>
      <c r="H14">
        <f t="shared" si="2"/>
        <v>6</v>
      </c>
      <c r="I14" t="str">
        <f t="shared" si="3"/>
        <v>+/-</v>
      </c>
      <c r="J14" t="str">
        <f t="shared" si="4"/>
        <v>0.9</v>
      </c>
      <c r="K14" s="1">
        <f t="shared" si="5"/>
        <v>0.54711246200607899</v>
      </c>
      <c r="L14" s="1">
        <f t="shared" si="6"/>
        <v>-4.9000000000000057</v>
      </c>
      <c r="M14" s="1">
        <f t="shared" si="7"/>
        <v>0.55047933970440222</v>
      </c>
      <c r="N14" s="1">
        <f t="shared" si="8"/>
        <v>-8.9013331592630163</v>
      </c>
      <c r="O14" t="s">
        <v>58</v>
      </c>
    </row>
    <row r="15" spans="1:16" x14ac:dyDescent="0.35">
      <c r="A15" s="11">
        <v>5</v>
      </c>
      <c r="B15" s="10" t="s">
        <v>52</v>
      </c>
      <c r="C15" s="9">
        <v>79.599999999999994</v>
      </c>
      <c r="D15" s="8" t="s">
        <v>10</v>
      </c>
      <c r="E15" s="7" t="str">
        <f t="shared" si="0"/>
        <v>Significantly Different</v>
      </c>
      <c r="G15">
        <f t="shared" si="1"/>
        <v>79.599999999999994</v>
      </c>
      <c r="H15">
        <f t="shared" si="2"/>
        <v>6</v>
      </c>
      <c r="I15" t="str">
        <f t="shared" si="3"/>
        <v>+/-</v>
      </c>
      <c r="J15" t="str">
        <f t="shared" si="4"/>
        <v>0.6</v>
      </c>
      <c r="K15" s="1">
        <f t="shared" si="5"/>
        <v>0.36474164133738601</v>
      </c>
      <c r="L15" s="1">
        <f t="shared" si="6"/>
        <v>-4.7999999999999972</v>
      </c>
      <c r="M15" s="1">
        <f t="shared" si="7"/>
        <v>0.36977279819442066</v>
      </c>
      <c r="N15" s="1">
        <f t="shared" si="8"/>
        <v>-12.980944037631003</v>
      </c>
      <c r="O15" t="s">
        <v>18</v>
      </c>
    </row>
    <row r="16" spans="1:16" x14ac:dyDescent="0.35">
      <c r="A16" s="11">
        <v>6</v>
      </c>
      <c r="B16" s="10" t="s">
        <v>65</v>
      </c>
      <c r="C16" s="9">
        <v>79.5</v>
      </c>
      <c r="D16" s="8" t="s">
        <v>12</v>
      </c>
      <c r="E16" s="7" t="str">
        <f t="shared" si="0"/>
        <v>Significantly Different</v>
      </c>
      <c r="G16">
        <f t="shared" si="1"/>
        <v>79.5</v>
      </c>
      <c r="H16">
        <f t="shared" si="2"/>
        <v>6</v>
      </c>
      <c r="I16" t="str">
        <f t="shared" si="3"/>
        <v>+/-</v>
      </c>
      <c r="J16" t="str">
        <f t="shared" si="4"/>
        <v>0.4</v>
      </c>
      <c r="K16" s="1">
        <f t="shared" si="5"/>
        <v>0.24316109422492402</v>
      </c>
      <c r="L16" s="1">
        <f t="shared" si="6"/>
        <v>-4.7000000000000028</v>
      </c>
      <c r="M16" s="1">
        <f t="shared" si="7"/>
        <v>0.25064471888253259</v>
      </c>
      <c r="N16" s="1">
        <f t="shared" si="8"/>
        <v>-18.751641849684091</v>
      </c>
      <c r="O16" t="s">
        <v>59</v>
      </c>
    </row>
    <row r="17" spans="1:15" x14ac:dyDescent="0.35">
      <c r="A17" s="11">
        <v>7</v>
      </c>
      <c r="B17" s="10" t="s">
        <v>59</v>
      </c>
      <c r="C17" s="9">
        <v>78.900000000000006</v>
      </c>
      <c r="D17" s="8" t="s">
        <v>41</v>
      </c>
      <c r="E17" s="7" t="str">
        <f t="shared" si="0"/>
        <v>Significantly Different</v>
      </c>
      <c r="G17">
        <f t="shared" si="1"/>
        <v>78.900000000000006</v>
      </c>
      <c r="H17">
        <f t="shared" si="2"/>
        <v>6</v>
      </c>
      <c r="I17" t="str">
        <f t="shared" si="3"/>
        <v>+/-</v>
      </c>
      <c r="J17" t="str">
        <f t="shared" si="4"/>
        <v>0.3</v>
      </c>
      <c r="K17" s="1">
        <f t="shared" si="5"/>
        <v>0.18237082066869301</v>
      </c>
      <c r="L17" s="1">
        <f t="shared" si="6"/>
        <v>-4.1000000000000085</v>
      </c>
      <c r="M17" s="1">
        <f t="shared" si="7"/>
        <v>0.19223572402239389</v>
      </c>
      <c r="N17" s="1">
        <f t="shared" si="8"/>
        <v>-21.327981679005678</v>
      </c>
      <c r="O17" t="s">
        <v>53</v>
      </c>
    </row>
    <row r="18" spans="1:15" x14ac:dyDescent="0.35">
      <c r="A18" s="11">
        <v>7</v>
      </c>
      <c r="B18" s="10" t="s">
        <v>15</v>
      </c>
      <c r="C18" s="9">
        <v>78.900000000000006</v>
      </c>
      <c r="D18" s="8" t="s">
        <v>110</v>
      </c>
      <c r="E18" s="7" t="str">
        <f t="shared" si="0"/>
        <v>Significantly Different</v>
      </c>
      <c r="G18">
        <f t="shared" si="1"/>
        <v>78.900000000000006</v>
      </c>
      <c r="H18">
        <f t="shared" si="2"/>
        <v>6</v>
      </c>
      <c r="I18" t="str">
        <f t="shared" si="3"/>
        <v>+/-</v>
      </c>
      <c r="J18" t="str">
        <f t="shared" si="4"/>
        <v>1.1</v>
      </c>
      <c r="K18" s="1">
        <f t="shared" si="5"/>
        <v>0.66869300911854113</v>
      </c>
      <c r="L18" s="1">
        <f t="shared" si="6"/>
        <v>-4.1000000000000085</v>
      </c>
      <c r="M18" s="1">
        <f t="shared" si="7"/>
        <v>0.67145051776214359</v>
      </c>
      <c r="N18" s="1">
        <f t="shared" si="8"/>
        <v>-6.106183391837674</v>
      </c>
      <c r="O18" t="s">
        <v>48</v>
      </c>
    </row>
    <row r="19" spans="1:15" x14ac:dyDescent="0.35">
      <c r="A19" s="11">
        <v>9</v>
      </c>
      <c r="B19" s="10" t="s">
        <v>14</v>
      </c>
      <c r="C19" s="9">
        <v>78.8</v>
      </c>
      <c r="D19" s="8" t="s">
        <v>41</v>
      </c>
      <c r="E19" s="7" t="str">
        <f t="shared" si="0"/>
        <v>Significantly Different</v>
      </c>
      <c r="G19">
        <f t="shared" si="1"/>
        <v>78.8</v>
      </c>
      <c r="H19">
        <f t="shared" si="2"/>
        <v>6</v>
      </c>
      <c r="I19" t="str">
        <f t="shared" si="3"/>
        <v>+/-</v>
      </c>
      <c r="J19" t="str">
        <f t="shared" si="4"/>
        <v>0.3</v>
      </c>
      <c r="K19" s="1">
        <f t="shared" si="5"/>
        <v>0.18237082066869301</v>
      </c>
      <c r="L19" s="1">
        <f t="shared" si="6"/>
        <v>-4</v>
      </c>
      <c r="M19" s="1">
        <f t="shared" si="7"/>
        <v>0.19223572402239389</v>
      </c>
      <c r="N19" s="1">
        <f t="shared" si="8"/>
        <v>-20.807787003907936</v>
      </c>
      <c r="O19" t="s">
        <v>15</v>
      </c>
    </row>
    <row r="20" spans="1:15" x14ac:dyDescent="0.35">
      <c r="A20" s="11">
        <v>10</v>
      </c>
      <c r="B20" s="10" t="s">
        <v>11</v>
      </c>
      <c r="C20" s="9">
        <v>78.5</v>
      </c>
      <c r="D20" s="12" t="s">
        <v>110</v>
      </c>
      <c r="E20" s="7" t="str">
        <f t="shared" si="0"/>
        <v>Significantly Different</v>
      </c>
      <c r="G20">
        <f t="shared" si="1"/>
        <v>78.5</v>
      </c>
      <c r="H20">
        <f t="shared" si="2"/>
        <v>6</v>
      </c>
      <c r="I20" t="str">
        <f t="shared" si="3"/>
        <v>+/-</v>
      </c>
      <c r="J20" t="str">
        <f t="shared" si="4"/>
        <v>1.1</v>
      </c>
      <c r="K20" s="1">
        <f t="shared" si="5"/>
        <v>0.66869300911854113</v>
      </c>
      <c r="L20" s="1">
        <f t="shared" si="6"/>
        <v>-3.7000000000000028</v>
      </c>
      <c r="M20" s="1">
        <f t="shared" si="7"/>
        <v>0.67145051776214359</v>
      </c>
      <c r="N20" s="1">
        <f t="shared" si="8"/>
        <v>-5.510458182877894</v>
      </c>
      <c r="O20" t="s">
        <v>37</v>
      </c>
    </row>
    <row r="21" spans="1:15" x14ac:dyDescent="0.35">
      <c r="A21" s="11">
        <v>11</v>
      </c>
      <c r="B21" s="10" t="s">
        <v>56</v>
      </c>
      <c r="C21" s="9">
        <v>78.400000000000006</v>
      </c>
      <c r="D21" s="8" t="s">
        <v>12</v>
      </c>
      <c r="E21" s="7" t="str">
        <f t="shared" si="0"/>
        <v>Significantly Different</v>
      </c>
      <c r="G21">
        <f t="shared" si="1"/>
        <v>78.400000000000006</v>
      </c>
      <c r="H21">
        <f t="shared" si="2"/>
        <v>6</v>
      </c>
      <c r="I21" t="str">
        <f t="shared" si="3"/>
        <v>+/-</v>
      </c>
      <c r="J21" t="str">
        <f t="shared" si="4"/>
        <v>0.4</v>
      </c>
      <c r="K21" s="1">
        <f t="shared" si="5"/>
        <v>0.24316109422492402</v>
      </c>
      <c r="L21" s="1">
        <f t="shared" si="6"/>
        <v>-3.6000000000000085</v>
      </c>
      <c r="M21" s="1">
        <f t="shared" si="7"/>
        <v>0.25064471888253259</v>
      </c>
      <c r="N21" s="1">
        <f t="shared" si="8"/>
        <v>-14.362959714651671</v>
      </c>
      <c r="O21" t="s">
        <v>29</v>
      </c>
    </row>
    <row r="22" spans="1:15" x14ac:dyDescent="0.35">
      <c r="A22" s="11">
        <v>12</v>
      </c>
      <c r="B22" s="10" t="s">
        <v>25</v>
      </c>
      <c r="C22" s="9">
        <v>78.099999999999994</v>
      </c>
      <c r="D22" s="8" t="s">
        <v>107</v>
      </c>
      <c r="E22" s="7" t="str">
        <f t="shared" si="0"/>
        <v>Significantly Different</v>
      </c>
      <c r="G22">
        <f t="shared" si="1"/>
        <v>78.099999999999994</v>
      </c>
      <c r="H22">
        <f t="shared" si="2"/>
        <v>6</v>
      </c>
      <c r="I22" t="str">
        <f t="shared" si="3"/>
        <v>+/-</v>
      </c>
      <c r="J22" t="str">
        <f t="shared" si="4"/>
        <v>1.0</v>
      </c>
      <c r="K22" s="1">
        <f t="shared" si="5"/>
        <v>0.60790273556231</v>
      </c>
      <c r="L22" s="1">
        <f t="shared" si="6"/>
        <v>-3.2999999999999972</v>
      </c>
      <c r="M22" s="1">
        <f t="shared" si="7"/>
        <v>0.61093468821403585</v>
      </c>
      <c r="N22" s="1">
        <f t="shared" si="8"/>
        <v>-5.4015593870549221</v>
      </c>
      <c r="O22" t="s">
        <v>13</v>
      </c>
    </row>
    <row r="23" spans="1:15" x14ac:dyDescent="0.35">
      <c r="A23" s="11">
        <v>13</v>
      </c>
      <c r="B23" s="10" t="s">
        <v>27</v>
      </c>
      <c r="C23" s="9">
        <v>77.900000000000006</v>
      </c>
      <c r="D23" s="8" t="s">
        <v>47</v>
      </c>
      <c r="E23" s="7" t="str">
        <f t="shared" si="0"/>
        <v>Significantly Different</v>
      </c>
      <c r="G23">
        <f t="shared" si="1"/>
        <v>77.900000000000006</v>
      </c>
      <c r="H23">
        <f t="shared" si="2"/>
        <v>6</v>
      </c>
      <c r="I23" t="str">
        <f t="shared" si="3"/>
        <v>+/-</v>
      </c>
      <c r="J23" t="str">
        <f t="shared" si="4"/>
        <v>0.5</v>
      </c>
      <c r="K23" s="1">
        <f t="shared" si="5"/>
        <v>0.303951367781155</v>
      </c>
      <c r="L23" s="1">
        <f t="shared" si="6"/>
        <v>-3.1000000000000085</v>
      </c>
      <c r="M23" s="1">
        <f t="shared" si="7"/>
        <v>0.30997079109986531</v>
      </c>
      <c r="N23" s="1">
        <f t="shared" si="8"/>
        <v>-10.000942311371723</v>
      </c>
      <c r="O23" t="s">
        <v>67</v>
      </c>
    </row>
    <row r="24" spans="1:15" x14ac:dyDescent="0.35">
      <c r="A24" s="11">
        <v>14</v>
      </c>
      <c r="B24" s="10" t="s">
        <v>53</v>
      </c>
      <c r="C24" s="9">
        <v>77.8</v>
      </c>
      <c r="D24" s="8" t="s">
        <v>47</v>
      </c>
      <c r="E24" s="7" t="str">
        <f t="shared" si="0"/>
        <v>Significantly Different</v>
      </c>
      <c r="G24">
        <f t="shared" si="1"/>
        <v>77.8</v>
      </c>
      <c r="H24">
        <f t="shared" si="2"/>
        <v>6</v>
      </c>
      <c r="I24" t="str">
        <f t="shared" si="3"/>
        <v>+/-</v>
      </c>
      <c r="J24" t="str">
        <f t="shared" si="4"/>
        <v>0.5</v>
      </c>
      <c r="K24" s="1">
        <f t="shared" si="5"/>
        <v>0.303951367781155</v>
      </c>
      <c r="L24" s="1">
        <f t="shared" si="6"/>
        <v>-3</v>
      </c>
      <c r="M24" s="1">
        <f t="shared" si="7"/>
        <v>0.30997079109986531</v>
      </c>
      <c r="N24" s="1">
        <f t="shared" si="8"/>
        <v>-9.6783312690693837</v>
      </c>
      <c r="O24" t="s">
        <v>50</v>
      </c>
    </row>
    <row r="25" spans="1:15" x14ac:dyDescent="0.35">
      <c r="A25" s="11">
        <v>15</v>
      </c>
      <c r="B25" s="10" t="s">
        <v>63</v>
      </c>
      <c r="C25" s="9">
        <v>77.7</v>
      </c>
      <c r="D25" s="8" t="s">
        <v>47</v>
      </c>
      <c r="E25" s="7" t="str">
        <f t="shared" si="0"/>
        <v>Significantly Different</v>
      </c>
      <c r="G25">
        <f t="shared" si="1"/>
        <v>77.7</v>
      </c>
      <c r="H25">
        <f t="shared" si="2"/>
        <v>6</v>
      </c>
      <c r="I25" t="str">
        <f t="shared" si="3"/>
        <v>+/-</v>
      </c>
      <c r="J25" t="str">
        <f t="shared" si="4"/>
        <v>0.5</v>
      </c>
      <c r="K25" s="1">
        <f t="shared" si="5"/>
        <v>0.303951367781155</v>
      </c>
      <c r="L25" s="1">
        <f t="shared" si="6"/>
        <v>-2.9000000000000057</v>
      </c>
      <c r="M25" s="1">
        <f t="shared" si="7"/>
        <v>0.30997079109986531</v>
      </c>
      <c r="N25" s="1">
        <f t="shared" si="8"/>
        <v>-9.3557202267670885</v>
      </c>
      <c r="O25" t="s">
        <v>66</v>
      </c>
    </row>
    <row r="26" spans="1:15" x14ac:dyDescent="0.35">
      <c r="A26" s="11">
        <v>15</v>
      </c>
      <c r="B26" s="10" t="s">
        <v>26</v>
      </c>
      <c r="C26" s="9">
        <v>77.7</v>
      </c>
      <c r="D26" s="8" t="s">
        <v>12</v>
      </c>
      <c r="E26" s="7" t="str">
        <f t="shared" si="0"/>
        <v>Significantly Different</v>
      </c>
      <c r="G26">
        <f t="shared" si="1"/>
        <v>77.7</v>
      </c>
      <c r="H26">
        <f t="shared" si="2"/>
        <v>6</v>
      </c>
      <c r="I26" t="str">
        <f t="shared" si="3"/>
        <v>+/-</v>
      </c>
      <c r="J26" t="str">
        <f t="shared" si="4"/>
        <v>0.4</v>
      </c>
      <c r="K26" s="1">
        <f t="shared" si="5"/>
        <v>0.24316109422492402</v>
      </c>
      <c r="L26" s="1">
        <f t="shared" si="6"/>
        <v>-2.9000000000000057</v>
      </c>
      <c r="M26" s="1">
        <f t="shared" si="7"/>
        <v>0.25064471888253259</v>
      </c>
      <c r="N26" s="1">
        <f t="shared" si="8"/>
        <v>-11.570161992358285</v>
      </c>
      <c r="O26" t="s">
        <v>65</v>
      </c>
    </row>
    <row r="27" spans="1:15" x14ac:dyDescent="0.35">
      <c r="A27" s="11">
        <v>17</v>
      </c>
      <c r="B27" s="10" t="s">
        <v>36</v>
      </c>
      <c r="C27" s="9">
        <v>77.599999999999994</v>
      </c>
      <c r="D27" s="8" t="s">
        <v>107</v>
      </c>
      <c r="E27" s="7" t="str">
        <f t="shared" si="0"/>
        <v>Significantly Different</v>
      </c>
      <c r="G27">
        <f t="shared" si="1"/>
        <v>77.599999999999994</v>
      </c>
      <c r="H27">
        <f t="shared" si="2"/>
        <v>6</v>
      </c>
      <c r="I27" t="str">
        <f t="shared" si="3"/>
        <v>+/-</v>
      </c>
      <c r="J27" t="str">
        <f t="shared" si="4"/>
        <v>1.0</v>
      </c>
      <c r="K27" s="1">
        <f t="shared" si="5"/>
        <v>0.60790273556231</v>
      </c>
      <c r="L27" s="1">
        <f t="shared" si="6"/>
        <v>-2.7999999999999972</v>
      </c>
      <c r="M27" s="1">
        <f t="shared" si="7"/>
        <v>0.61093468821403585</v>
      </c>
      <c r="N27" s="1">
        <f t="shared" si="8"/>
        <v>-4.5831412981072059</v>
      </c>
      <c r="O27" t="s">
        <v>63</v>
      </c>
    </row>
    <row r="28" spans="1:15" x14ac:dyDescent="0.35">
      <c r="A28" s="11">
        <v>18</v>
      </c>
      <c r="B28" s="10" t="s">
        <v>31</v>
      </c>
      <c r="C28" s="9">
        <v>76.900000000000006</v>
      </c>
      <c r="D28" s="8" t="s">
        <v>41</v>
      </c>
      <c r="E28" s="7" t="str">
        <f t="shared" si="0"/>
        <v>Significantly Different</v>
      </c>
      <c r="G28">
        <f t="shared" si="1"/>
        <v>76.900000000000006</v>
      </c>
      <c r="H28">
        <f t="shared" si="2"/>
        <v>6</v>
      </c>
      <c r="I28" t="str">
        <f t="shared" si="3"/>
        <v>+/-</v>
      </c>
      <c r="J28" t="str">
        <f t="shared" si="4"/>
        <v>0.3</v>
      </c>
      <c r="K28" s="1">
        <f t="shared" si="5"/>
        <v>0.18237082066869301</v>
      </c>
      <c r="L28" s="1">
        <f t="shared" si="6"/>
        <v>-2.1000000000000085</v>
      </c>
      <c r="M28" s="1">
        <f t="shared" si="7"/>
        <v>0.19223572402239389</v>
      </c>
      <c r="N28" s="1">
        <f t="shared" si="8"/>
        <v>-10.92408817705171</v>
      </c>
      <c r="O28" t="s">
        <v>64</v>
      </c>
    </row>
    <row r="29" spans="1:15" x14ac:dyDescent="0.35">
      <c r="A29" s="11">
        <v>19</v>
      </c>
      <c r="B29" s="10" t="s">
        <v>13</v>
      </c>
      <c r="C29" s="9">
        <v>76.7</v>
      </c>
      <c r="D29" s="8" t="s">
        <v>99</v>
      </c>
      <c r="E29" s="7" t="str">
        <f t="shared" si="0"/>
        <v>Significantly Different</v>
      </c>
      <c r="G29">
        <f t="shared" si="1"/>
        <v>76.7</v>
      </c>
      <c r="H29">
        <f t="shared" si="2"/>
        <v>6</v>
      </c>
      <c r="I29" t="str">
        <f t="shared" si="3"/>
        <v>+/-</v>
      </c>
      <c r="J29" t="str">
        <f t="shared" si="4"/>
        <v>0.8</v>
      </c>
      <c r="K29" s="1">
        <f t="shared" si="5"/>
        <v>0.48632218844984804</v>
      </c>
      <c r="L29" s="1">
        <f t="shared" si="6"/>
        <v>-1.9000000000000057</v>
      </c>
      <c r="M29" s="1">
        <f t="shared" si="7"/>
        <v>0.49010685399991183</v>
      </c>
      <c r="N29" s="1">
        <f t="shared" si="8"/>
        <v>-3.8767056295857221</v>
      </c>
      <c r="O29" t="s">
        <v>39</v>
      </c>
    </row>
    <row r="30" spans="1:15" x14ac:dyDescent="0.35">
      <c r="A30" s="11">
        <v>20</v>
      </c>
      <c r="B30" s="10" t="s">
        <v>22</v>
      </c>
      <c r="C30" s="9">
        <v>76.599999999999994</v>
      </c>
      <c r="D30" s="8" t="s">
        <v>41</v>
      </c>
      <c r="E30" s="7" t="str">
        <f t="shared" si="0"/>
        <v>Significantly Different</v>
      </c>
      <c r="G30">
        <f t="shared" si="1"/>
        <v>76.599999999999994</v>
      </c>
      <c r="H30">
        <f t="shared" si="2"/>
        <v>6</v>
      </c>
      <c r="I30" t="str">
        <f t="shared" si="3"/>
        <v>+/-</v>
      </c>
      <c r="J30" t="str">
        <f t="shared" si="4"/>
        <v>0.3</v>
      </c>
      <c r="K30" s="1">
        <f t="shared" si="5"/>
        <v>0.18237082066869301</v>
      </c>
      <c r="L30" s="1">
        <f t="shared" si="6"/>
        <v>-1.7999999999999972</v>
      </c>
      <c r="M30" s="1">
        <f t="shared" si="7"/>
        <v>0.19223572402239389</v>
      </c>
      <c r="N30" s="1">
        <f t="shared" si="8"/>
        <v>-9.3635041517585567</v>
      </c>
      <c r="O30" t="s">
        <v>62</v>
      </c>
    </row>
    <row r="31" spans="1:15" x14ac:dyDescent="0.35">
      <c r="A31" s="11">
        <v>21</v>
      </c>
      <c r="B31" s="10" t="s">
        <v>50</v>
      </c>
      <c r="C31" s="9">
        <v>76.5</v>
      </c>
      <c r="D31" s="8" t="s">
        <v>23</v>
      </c>
      <c r="E31" s="7" t="str">
        <f t="shared" si="0"/>
        <v>Significantly Different</v>
      </c>
      <c r="G31">
        <f t="shared" si="1"/>
        <v>76.5</v>
      </c>
      <c r="H31">
        <f t="shared" si="2"/>
        <v>6</v>
      </c>
      <c r="I31" t="str">
        <f t="shared" si="3"/>
        <v>+/-</v>
      </c>
      <c r="J31" t="str">
        <f t="shared" si="4"/>
        <v>0.2</v>
      </c>
      <c r="K31" s="1">
        <f t="shared" si="5"/>
        <v>0.12158054711246201</v>
      </c>
      <c r="L31" s="1">
        <f t="shared" si="6"/>
        <v>-1.7000000000000028</v>
      </c>
      <c r="M31" s="1">
        <f t="shared" si="7"/>
        <v>0.1359311840425404</v>
      </c>
      <c r="N31" s="1">
        <f t="shared" si="8"/>
        <v>-12.506328198156346</v>
      </c>
      <c r="O31" t="s">
        <v>26</v>
      </c>
    </row>
    <row r="32" spans="1:15" x14ac:dyDescent="0.35">
      <c r="A32" s="11">
        <v>22</v>
      </c>
      <c r="B32" s="10" t="s">
        <v>62</v>
      </c>
      <c r="C32" s="9">
        <v>75.900000000000006</v>
      </c>
      <c r="D32" s="8" t="s">
        <v>99</v>
      </c>
      <c r="E32" s="7" t="str">
        <f t="shared" si="0"/>
        <v>Significantly Different</v>
      </c>
      <c r="G32">
        <f t="shared" si="1"/>
        <v>75.900000000000006</v>
      </c>
      <c r="H32">
        <f t="shared" si="2"/>
        <v>6</v>
      </c>
      <c r="I32" t="str">
        <f t="shared" si="3"/>
        <v>+/-</v>
      </c>
      <c r="J32" t="str">
        <f t="shared" si="4"/>
        <v>0.8</v>
      </c>
      <c r="K32" s="1">
        <f t="shared" si="5"/>
        <v>0.48632218844984804</v>
      </c>
      <c r="L32" s="1">
        <f t="shared" si="6"/>
        <v>-1.1000000000000085</v>
      </c>
      <c r="M32" s="1">
        <f t="shared" si="7"/>
        <v>0.49010685399991183</v>
      </c>
      <c r="N32" s="1">
        <f t="shared" si="8"/>
        <v>-2.2444085223917445</v>
      </c>
      <c r="O32" t="s">
        <v>56</v>
      </c>
    </row>
    <row r="33" spans="1:15" x14ac:dyDescent="0.35">
      <c r="A33" s="11">
        <v>23</v>
      </c>
      <c r="B33" s="10" t="s">
        <v>38</v>
      </c>
      <c r="C33" s="9">
        <v>75.7</v>
      </c>
      <c r="D33" s="8" t="s">
        <v>41</v>
      </c>
      <c r="E33" s="7" t="str">
        <f t="shared" si="0"/>
        <v>Significantly Different</v>
      </c>
      <c r="G33">
        <f t="shared" si="1"/>
        <v>75.7</v>
      </c>
      <c r="H33">
        <f t="shared" si="2"/>
        <v>6</v>
      </c>
      <c r="I33" t="str">
        <f t="shared" si="3"/>
        <v>+/-</v>
      </c>
      <c r="J33" t="str">
        <f t="shared" si="4"/>
        <v>0.3</v>
      </c>
      <c r="K33" s="1">
        <f t="shared" si="5"/>
        <v>0.18237082066869301</v>
      </c>
      <c r="L33" s="1">
        <f t="shared" si="6"/>
        <v>-0.90000000000000568</v>
      </c>
      <c r="M33" s="1">
        <f t="shared" si="7"/>
        <v>0.19223572402239389</v>
      </c>
      <c r="N33" s="1">
        <f t="shared" si="8"/>
        <v>-4.6817520758793147</v>
      </c>
      <c r="O33" t="s">
        <v>61</v>
      </c>
    </row>
    <row r="34" spans="1:15" x14ac:dyDescent="0.35">
      <c r="A34" s="11">
        <v>24</v>
      </c>
      <c r="B34" s="10" t="s">
        <v>67</v>
      </c>
      <c r="C34" s="9">
        <v>75.599999999999994</v>
      </c>
      <c r="D34" s="8" t="s">
        <v>20</v>
      </c>
      <c r="E34" s="7" t="str">
        <f t="shared" si="0"/>
        <v>Significantly Different</v>
      </c>
      <c r="G34">
        <f t="shared" si="1"/>
        <v>75.599999999999994</v>
      </c>
      <c r="H34">
        <f t="shared" si="2"/>
        <v>6</v>
      </c>
      <c r="I34" t="str">
        <f t="shared" si="3"/>
        <v>+/-</v>
      </c>
      <c r="J34" t="str">
        <f t="shared" si="4"/>
        <v>0.7</v>
      </c>
      <c r="K34" s="1">
        <f t="shared" si="5"/>
        <v>0.42553191489361697</v>
      </c>
      <c r="L34" s="1">
        <f t="shared" si="6"/>
        <v>-0.79999999999999716</v>
      </c>
      <c r="M34" s="1">
        <f t="shared" si="7"/>
        <v>0.42985214661796195</v>
      </c>
      <c r="N34" s="1">
        <f t="shared" si="8"/>
        <v>-1.8611050480829867</v>
      </c>
      <c r="O34" t="s">
        <v>60</v>
      </c>
    </row>
    <row r="35" spans="1:15" x14ac:dyDescent="0.35">
      <c r="A35" s="11">
        <v>24</v>
      </c>
      <c r="B35" s="10" t="s">
        <v>55</v>
      </c>
      <c r="C35" s="9">
        <v>75.599999999999994</v>
      </c>
      <c r="D35" s="8" t="s">
        <v>106</v>
      </c>
      <c r="E35" s="7" t="str">
        <f t="shared" si="0"/>
        <v>Not Significantly Different</v>
      </c>
      <c r="G35">
        <f t="shared" si="1"/>
        <v>75.599999999999994</v>
      </c>
      <c r="H35">
        <f t="shared" si="2"/>
        <v>6</v>
      </c>
      <c r="I35" t="str">
        <f t="shared" si="3"/>
        <v>+/-</v>
      </c>
      <c r="J35" t="str">
        <f t="shared" si="4"/>
        <v>0.9</v>
      </c>
      <c r="K35" s="1">
        <f t="shared" si="5"/>
        <v>0.54711246200607899</v>
      </c>
      <c r="L35" s="1">
        <f t="shared" si="6"/>
        <v>-0.79999999999999716</v>
      </c>
      <c r="M35" s="1">
        <f t="shared" si="7"/>
        <v>0.55047933970440222</v>
      </c>
      <c r="N35" s="1">
        <f t="shared" si="8"/>
        <v>-1.4532788831449754</v>
      </c>
      <c r="O35" t="s">
        <v>35</v>
      </c>
    </row>
    <row r="36" spans="1:15" x14ac:dyDescent="0.35">
      <c r="A36" s="11">
        <v>24</v>
      </c>
      <c r="B36" s="10" t="s">
        <v>19</v>
      </c>
      <c r="C36" s="9">
        <v>75.599999999999994</v>
      </c>
      <c r="D36" s="8" t="s">
        <v>41</v>
      </c>
      <c r="E36" s="7" t="str">
        <f t="shared" si="0"/>
        <v>Significantly Different</v>
      </c>
      <c r="G36">
        <f t="shared" si="1"/>
        <v>75.599999999999994</v>
      </c>
      <c r="H36">
        <f t="shared" si="2"/>
        <v>6</v>
      </c>
      <c r="I36" t="str">
        <f t="shared" si="3"/>
        <v>+/-</v>
      </c>
      <c r="J36" t="str">
        <f t="shared" si="4"/>
        <v>0.3</v>
      </c>
      <c r="K36" s="1">
        <f t="shared" si="5"/>
        <v>0.18237082066869301</v>
      </c>
      <c r="L36" s="1">
        <f t="shared" si="6"/>
        <v>-0.79999999999999716</v>
      </c>
      <c r="M36" s="1">
        <f t="shared" si="7"/>
        <v>0.19223572402239389</v>
      </c>
      <c r="N36" s="1">
        <f t="shared" si="8"/>
        <v>-4.1615574007815725</v>
      </c>
      <c r="O36" t="s">
        <v>57</v>
      </c>
    </row>
    <row r="37" spans="1:15" x14ac:dyDescent="0.35">
      <c r="A37" s="11">
        <v>27</v>
      </c>
      <c r="B37" s="10" t="s">
        <v>57</v>
      </c>
      <c r="C37" s="9">
        <v>75.5</v>
      </c>
      <c r="D37" s="8" t="s">
        <v>12</v>
      </c>
      <c r="E37" s="7" t="str">
        <f t="shared" si="0"/>
        <v>Significantly Different</v>
      </c>
      <c r="G37">
        <f t="shared" si="1"/>
        <v>75.5</v>
      </c>
      <c r="H37">
        <f t="shared" si="2"/>
        <v>6</v>
      </c>
      <c r="I37" t="str">
        <f t="shared" si="3"/>
        <v>+/-</v>
      </c>
      <c r="J37" t="str">
        <f t="shared" si="4"/>
        <v>0.4</v>
      </c>
      <c r="K37" s="1">
        <f t="shared" si="5"/>
        <v>0.24316109422492402</v>
      </c>
      <c r="L37" s="1">
        <f t="shared" si="6"/>
        <v>-0.70000000000000284</v>
      </c>
      <c r="M37" s="1">
        <f t="shared" si="7"/>
        <v>0.25064471888253259</v>
      </c>
      <c r="N37" s="1">
        <f t="shared" si="8"/>
        <v>-2.7927977222933853</v>
      </c>
      <c r="O37" t="s">
        <v>55</v>
      </c>
    </row>
    <row r="38" spans="1:15" x14ac:dyDescent="0.35">
      <c r="A38" s="11">
        <v>28</v>
      </c>
      <c r="B38" s="10" t="s">
        <v>45</v>
      </c>
      <c r="C38" s="9">
        <v>75.400000000000006</v>
      </c>
      <c r="D38" s="8" t="s">
        <v>41</v>
      </c>
      <c r="E38" s="7" t="str">
        <f t="shared" si="0"/>
        <v>Significantly Different</v>
      </c>
      <c r="G38">
        <f t="shared" si="1"/>
        <v>75.400000000000006</v>
      </c>
      <c r="H38">
        <f t="shared" si="2"/>
        <v>6</v>
      </c>
      <c r="I38" t="str">
        <f t="shared" si="3"/>
        <v>+/-</v>
      </c>
      <c r="J38" t="str">
        <f t="shared" si="4"/>
        <v>0.3</v>
      </c>
      <c r="K38" s="1">
        <f t="shared" si="5"/>
        <v>0.18237082066869301</v>
      </c>
      <c r="L38" s="1">
        <f t="shared" si="6"/>
        <v>-0.60000000000000853</v>
      </c>
      <c r="M38" s="1">
        <f t="shared" si="7"/>
        <v>0.19223572402239389</v>
      </c>
      <c r="N38" s="1">
        <f t="shared" si="8"/>
        <v>-3.1211680505862347</v>
      </c>
      <c r="O38" t="s">
        <v>54</v>
      </c>
    </row>
    <row r="39" spans="1:15" x14ac:dyDescent="0.35">
      <c r="A39" s="11">
        <v>29</v>
      </c>
      <c r="B39" s="10" t="s">
        <v>44</v>
      </c>
      <c r="C39" s="9">
        <v>75.3</v>
      </c>
      <c r="D39" s="8" t="s">
        <v>110</v>
      </c>
      <c r="E39" s="7" t="str">
        <f t="shared" si="0"/>
        <v>Not Significantly Different</v>
      </c>
      <c r="G39">
        <f t="shared" si="1"/>
        <v>75.3</v>
      </c>
      <c r="H39">
        <f t="shared" si="2"/>
        <v>6</v>
      </c>
      <c r="I39" t="str">
        <f t="shared" si="3"/>
        <v>+/-</v>
      </c>
      <c r="J39" t="str">
        <f t="shared" si="4"/>
        <v>1.1</v>
      </c>
      <c r="K39" s="1">
        <f t="shared" si="5"/>
        <v>0.66869300911854113</v>
      </c>
      <c r="L39" s="1">
        <f t="shared" si="6"/>
        <v>-0.5</v>
      </c>
      <c r="M39" s="1">
        <f t="shared" si="7"/>
        <v>0.67145051776214359</v>
      </c>
      <c r="N39" s="1">
        <f t="shared" si="8"/>
        <v>-0.74465651119971488</v>
      </c>
      <c r="O39" t="s">
        <v>28</v>
      </c>
    </row>
    <row r="40" spans="1:15" x14ac:dyDescent="0.35">
      <c r="A40" s="11">
        <v>30</v>
      </c>
      <c r="B40" s="10" t="s">
        <v>66</v>
      </c>
      <c r="C40" s="9">
        <v>75.2</v>
      </c>
      <c r="D40" s="8" t="s">
        <v>12</v>
      </c>
      <c r="E40" s="7" t="str">
        <f t="shared" si="0"/>
        <v>Not Significantly Different</v>
      </c>
      <c r="G40">
        <f t="shared" si="1"/>
        <v>75.2</v>
      </c>
      <c r="H40">
        <f t="shared" si="2"/>
        <v>6</v>
      </c>
      <c r="I40" t="str">
        <f t="shared" si="3"/>
        <v>+/-</v>
      </c>
      <c r="J40" t="str">
        <f t="shared" si="4"/>
        <v>0.4</v>
      </c>
      <c r="K40" s="1">
        <f t="shared" si="5"/>
        <v>0.24316109422492402</v>
      </c>
      <c r="L40" s="1">
        <f t="shared" si="6"/>
        <v>-0.40000000000000568</v>
      </c>
      <c r="M40" s="1">
        <f t="shared" si="7"/>
        <v>0.25064471888253259</v>
      </c>
      <c r="N40" s="1">
        <f t="shared" si="8"/>
        <v>-1.5958844127390934</v>
      </c>
      <c r="O40" t="s">
        <v>52</v>
      </c>
    </row>
    <row r="41" spans="1:15" x14ac:dyDescent="0.35">
      <c r="A41" s="11">
        <v>31</v>
      </c>
      <c r="B41" s="10" t="s">
        <v>40</v>
      </c>
      <c r="C41" s="9">
        <v>74.8</v>
      </c>
      <c r="D41" s="8" t="s">
        <v>10</v>
      </c>
      <c r="E41" s="7" t="str">
        <f t="shared" si="0"/>
        <v>Not Significantly Different</v>
      </c>
      <c r="G41">
        <f t="shared" si="1"/>
        <v>74.8</v>
      </c>
      <c r="H41">
        <f t="shared" si="2"/>
        <v>6</v>
      </c>
      <c r="I41" t="str">
        <f t="shared" si="3"/>
        <v>+/-</v>
      </c>
      <c r="J41" t="str">
        <f t="shared" si="4"/>
        <v>0.6</v>
      </c>
      <c r="K41" s="1">
        <f t="shared" si="5"/>
        <v>0.36474164133738601</v>
      </c>
      <c r="L41" s="1">
        <f t="shared" si="6"/>
        <v>0</v>
      </c>
      <c r="M41" s="1">
        <f t="shared" si="7"/>
        <v>0.36977279819442066</v>
      </c>
      <c r="N41" s="1">
        <f t="shared" si="8"/>
        <v>0</v>
      </c>
      <c r="O41" t="s">
        <v>31</v>
      </c>
    </row>
    <row r="42" spans="1:15" x14ac:dyDescent="0.35">
      <c r="A42" s="11">
        <v>32</v>
      </c>
      <c r="B42" s="10" t="s">
        <v>28</v>
      </c>
      <c r="C42" s="9">
        <v>74.7</v>
      </c>
      <c r="D42" s="8" t="s">
        <v>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74.7</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9.9999999999994316E-2</v>
      </c>
      <c r="M42" s="1">
        <f t="shared" ref="M42:M62" si="16">IF(AND(ISNUMBER(K42),ISNUMBER($I$7)),SQRT(K42^2+($I$7)^2),"N/A")</f>
        <v>0.36977279819442066</v>
      </c>
      <c r="N42" s="1">
        <f t="shared" ref="N42:N73" si="17">IF(AND(ISNUMBER(L42),ISNUMBER(M42),M42&lt;&gt;0),L42/M42,"NA")</f>
        <v>0.27043633411729734</v>
      </c>
      <c r="O42" t="s">
        <v>21</v>
      </c>
    </row>
    <row r="43" spans="1:15" x14ac:dyDescent="0.35">
      <c r="A43" s="11">
        <v>33</v>
      </c>
      <c r="B43" s="10" t="s">
        <v>49</v>
      </c>
      <c r="C43" s="9">
        <v>74.3</v>
      </c>
      <c r="D43" s="8" t="s">
        <v>41</v>
      </c>
      <c r="E43" s="7" t="str">
        <f t="shared" si="9"/>
        <v>Significantly Different</v>
      </c>
      <c r="G43">
        <f t="shared" si="10"/>
        <v>74.3</v>
      </c>
      <c r="H43">
        <f t="shared" si="11"/>
        <v>6</v>
      </c>
      <c r="I43" t="str">
        <f t="shared" si="12"/>
        <v>+/-</v>
      </c>
      <c r="J43" t="str">
        <f t="shared" si="13"/>
        <v>0.3</v>
      </c>
      <c r="K43" s="1">
        <f t="shared" si="14"/>
        <v>0.18237082066869301</v>
      </c>
      <c r="L43" s="1">
        <f t="shared" si="15"/>
        <v>0.5</v>
      </c>
      <c r="M43" s="1">
        <f t="shared" si="16"/>
        <v>0.19223572402239389</v>
      </c>
      <c r="N43" s="1">
        <f t="shared" si="17"/>
        <v>2.6009733754884921</v>
      </c>
      <c r="O43" t="s">
        <v>33</v>
      </c>
    </row>
    <row r="44" spans="1:15" x14ac:dyDescent="0.35">
      <c r="A44" s="11">
        <v>34</v>
      </c>
      <c r="B44" s="10" t="s">
        <v>33</v>
      </c>
      <c r="C44" s="9">
        <v>74.2</v>
      </c>
      <c r="D44" s="8" t="s">
        <v>23</v>
      </c>
      <c r="E44" s="7" t="str">
        <f t="shared" si="9"/>
        <v>Significantly Different</v>
      </c>
      <c r="G44">
        <f t="shared" si="10"/>
        <v>74.2</v>
      </c>
      <c r="H44">
        <f t="shared" si="11"/>
        <v>6</v>
      </c>
      <c r="I44" t="str">
        <f t="shared" si="12"/>
        <v>+/-</v>
      </c>
      <c r="J44" t="str">
        <f t="shared" si="13"/>
        <v>0.2</v>
      </c>
      <c r="K44" s="1">
        <f t="shared" si="14"/>
        <v>0.12158054711246201</v>
      </c>
      <c r="L44" s="1">
        <f t="shared" si="15"/>
        <v>0.59999999999999432</v>
      </c>
      <c r="M44" s="1">
        <f t="shared" si="16"/>
        <v>0.1359311840425404</v>
      </c>
      <c r="N44" s="1">
        <f t="shared" si="17"/>
        <v>4.4139981875845438</v>
      </c>
      <c r="O44" t="s">
        <v>49</v>
      </c>
    </row>
    <row r="45" spans="1:15" x14ac:dyDescent="0.35">
      <c r="A45" s="11">
        <v>35</v>
      </c>
      <c r="B45" s="10" t="s">
        <v>48</v>
      </c>
      <c r="C45" s="9">
        <v>74</v>
      </c>
      <c r="D45" s="8" t="s">
        <v>107</v>
      </c>
      <c r="E45" s="7" t="str">
        <f t="shared" si="9"/>
        <v>Not Significantly Different</v>
      </c>
      <c r="G45">
        <f t="shared" si="10"/>
        <v>74</v>
      </c>
      <c r="H45">
        <f t="shared" si="11"/>
        <v>6</v>
      </c>
      <c r="I45" t="str">
        <f t="shared" si="12"/>
        <v>+/-</v>
      </c>
      <c r="J45" t="str">
        <f t="shared" si="13"/>
        <v>1.0</v>
      </c>
      <c r="K45" s="1">
        <f t="shared" si="14"/>
        <v>0.60790273556231</v>
      </c>
      <c r="L45" s="1">
        <f t="shared" si="15"/>
        <v>0.79999999999999716</v>
      </c>
      <c r="M45" s="1">
        <f t="shared" si="16"/>
        <v>0.61093468821403585</v>
      </c>
      <c r="N45" s="1">
        <f t="shared" si="17"/>
        <v>1.309468942316341</v>
      </c>
      <c r="O45" t="s">
        <v>46</v>
      </c>
    </row>
    <row r="46" spans="1:15" x14ac:dyDescent="0.35">
      <c r="A46" s="11">
        <v>35</v>
      </c>
      <c r="B46" s="10" t="s">
        <v>61</v>
      </c>
      <c r="C46" s="9">
        <v>74</v>
      </c>
      <c r="D46" s="8" t="s">
        <v>41</v>
      </c>
      <c r="E46" s="7" t="str">
        <f t="shared" si="9"/>
        <v>Significantly Different</v>
      </c>
      <c r="G46">
        <f t="shared" si="10"/>
        <v>74</v>
      </c>
      <c r="H46">
        <f t="shared" si="11"/>
        <v>6</v>
      </c>
      <c r="I46" t="str">
        <f t="shared" si="12"/>
        <v>+/-</v>
      </c>
      <c r="J46" t="str">
        <f t="shared" si="13"/>
        <v>0.3</v>
      </c>
      <c r="K46" s="1">
        <f t="shared" si="14"/>
        <v>0.18237082066869301</v>
      </c>
      <c r="L46" s="1">
        <f t="shared" si="15"/>
        <v>0.79999999999999716</v>
      </c>
      <c r="M46" s="1">
        <f t="shared" si="16"/>
        <v>0.19223572402239389</v>
      </c>
      <c r="N46" s="1">
        <f t="shared" si="17"/>
        <v>4.1615574007815725</v>
      </c>
      <c r="O46" t="s">
        <v>45</v>
      </c>
    </row>
    <row r="47" spans="1:15" x14ac:dyDescent="0.35">
      <c r="A47" s="11">
        <v>37</v>
      </c>
      <c r="B47" s="10" t="s">
        <v>37</v>
      </c>
      <c r="C47" s="9">
        <v>73.8</v>
      </c>
      <c r="D47" s="8" t="s">
        <v>41</v>
      </c>
      <c r="E47" s="7" t="str">
        <f t="shared" si="9"/>
        <v>Significantly Different</v>
      </c>
      <c r="G47">
        <f t="shared" si="10"/>
        <v>73.8</v>
      </c>
      <c r="H47">
        <f t="shared" si="11"/>
        <v>6</v>
      </c>
      <c r="I47" t="str">
        <f t="shared" si="12"/>
        <v>+/-</v>
      </c>
      <c r="J47" t="str">
        <f t="shared" si="13"/>
        <v>0.3</v>
      </c>
      <c r="K47" s="1">
        <f t="shared" si="14"/>
        <v>0.18237082066869301</v>
      </c>
      <c r="L47" s="1">
        <f t="shared" si="15"/>
        <v>1</v>
      </c>
      <c r="M47" s="1">
        <f t="shared" si="16"/>
        <v>0.19223572402239389</v>
      </c>
      <c r="N47" s="1">
        <f t="shared" si="17"/>
        <v>5.2019467509769841</v>
      </c>
      <c r="O47" t="s">
        <v>43</v>
      </c>
    </row>
    <row r="48" spans="1:15" x14ac:dyDescent="0.35">
      <c r="A48" s="11">
        <v>38</v>
      </c>
      <c r="B48" s="10" t="s">
        <v>42</v>
      </c>
      <c r="C48" s="9">
        <v>73.7</v>
      </c>
      <c r="D48" s="8" t="s">
        <v>41</v>
      </c>
      <c r="E48" s="7" t="str">
        <f t="shared" si="9"/>
        <v>Significantly Different</v>
      </c>
      <c r="G48">
        <f t="shared" si="10"/>
        <v>73.7</v>
      </c>
      <c r="H48">
        <f t="shared" si="11"/>
        <v>6</v>
      </c>
      <c r="I48" t="str">
        <f t="shared" si="12"/>
        <v>+/-</v>
      </c>
      <c r="J48" t="str">
        <f t="shared" si="13"/>
        <v>0.3</v>
      </c>
      <c r="K48" s="1">
        <f t="shared" si="14"/>
        <v>0.18237082066869301</v>
      </c>
      <c r="L48" s="1">
        <f t="shared" si="15"/>
        <v>1.0999999999999943</v>
      </c>
      <c r="M48" s="1">
        <f t="shared" si="16"/>
        <v>0.19223572402239389</v>
      </c>
      <c r="N48" s="1">
        <f t="shared" si="17"/>
        <v>5.7221414260746526</v>
      </c>
      <c r="O48" t="s">
        <v>40</v>
      </c>
    </row>
    <row r="49" spans="1:15" x14ac:dyDescent="0.35">
      <c r="A49" s="11">
        <v>38</v>
      </c>
      <c r="B49" s="10" t="s">
        <v>18</v>
      </c>
      <c r="C49" s="9">
        <v>73.7</v>
      </c>
      <c r="D49" s="8" t="s">
        <v>23</v>
      </c>
      <c r="E49" s="7" t="str">
        <f t="shared" si="9"/>
        <v>Significantly Different</v>
      </c>
      <c r="G49">
        <f t="shared" si="10"/>
        <v>73.7</v>
      </c>
      <c r="H49">
        <f t="shared" si="11"/>
        <v>6</v>
      </c>
      <c r="I49" t="str">
        <f t="shared" si="12"/>
        <v>+/-</v>
      </c>
      <c r="J49" t="str">
        <f t="shared" si="13"/>
        <v>0.2</v>
      </c>
      <c r="K49" s="1">
        <f t="shared" si="14"/>
        <v>0.12158054711246201</v>
      </c>
      <c r="L49" s="1">
        <f t="shared" si="15"/>
        <v>1.0999999999999943</v>
      </c>
      <c r="M49" s="1">
        <f t="shared" si="16"/>
        <v>0.1359311840425404</v>
      </c>
      <c r="N49" s="1">
        <f t="shared" si="17"/>
        <v>8.0923300105716969</v>
      </c>
      <c r="O49" t="s">
        <v>38</v>
      </c>
    </row>
    <row r="50" spans="1:15" x14ac:dyDescent="0.35">
      <c r="A50" s="11">
        <v>38</v>
      </c>
      <c r="B50" s="10" t="s">
        <v>24</v>
      </c>
      <c r="C50" s="9">
        <v>73.7</v>
      </c>
      <c r="D50" s="8" t="s">
        <v>23</v>
      </c>
      <c r="E50" s="7" t="str">
        <f t="shared" si="9"/>
        <v>Significantly Different</v>
      </c>
      <c r="G50">
        <f t="shared" si="10"/>
        <v>73.7</v>
      </c>
      <c r="H50">
        <f t="shared" si="11"/>
        <v>6</v>
      </c>
      <c r="I50" t="str">
        <f t="shared" si="12"/>
        <v>+/-</v>
      </c>
      <c r="J50" t="str">
        <f t="shared" si="13"/>
        <v>0.2</v>
      </c>
      <c r="K50" s="1">
        <f t="shared" si="14"/>
        <v>0.12158054711246201</v>
      </c>
      <c r="L50" s="1">
        <f t="shared" si="15"/>
        <v>1.0999999999999943</v>
      </c>
      <c r="M50" s="1">
        <f t="shared" si="16"/>
        <v>0.1359311840425404</v>
      </c>
      <c r="N50" s="1">
        <f t="shared" si="17"/>
        <v>8.0923300105716969</v>
      </c>
      <c r="O50" t="s">
        <v>36</v>
      </c>
    </row>
    <row r="51" spans="1:15" x14ac:dyDescent="0.35">
      <c r="A51" s="11">
        <v>41</v>
      </c>
      <c r="B51" s="10" t="s">
        <v>29</v>
      </c>
      <c r="C51" s="9">
        <v>73</v>
      </c>
      <c r="D51" s="8" t="s">
        <v>12</v>
      </c>
      <c r="E51" s="7" t="str">
        <f t="shared" si="9"/>
        <v>Significantly Different</v>
      </c>
      <c r="G51">
        <f t="shared" si="10"/>
        <v>73</v>
      </c>
      <c r="H51">
        <f t="shared" si="11"/>
        <v>6</v>
      </c>
      <c r="I51" t="str">
        <f t="shared" si="12"/>
        <v>+/-</v>
      </c>
      <c r="J51" t="str">
        <f t="shared" si="13"/>
        <v>0.4</v>
      </c>
      <c r="K51" s="1">
        <f t="shared" si="14"/>
        <v>0.24316109422492402</v>
      </c>
      <c r="L51" s="1">
        <f t="shared" si="15"/>
        <v>1.7999999999999972</v>
      </c>
      <c r="M51" s="1">
        <f t="shared" si="16"/>
        <v>0.25064471888253259</v>
      </c>
      <c r="N51" s="1">
        <f t="shared" si="17"/>
        <v>7.1814798573258072</v>
      </c>
      <c r="O51" t="s">
        <v>34</v>
      </c>
    </row>
    <row r="52" spans="1:15" x14ac:dyDescent="0.35">
      <c r="A52" s="11">
        <v>41</v>
      </c>
      <c r="B52" s="10" t="s">
        <v>30</v>
      </c>
      <c r="C52" s="9">
        <v>73</v>
      </c>
      <c r="D52" s="8" t="s">
        <v>12</v>
      </c>
      <c r="E52" s="7" t="str">
        <f t="shared" si="9"/>
        <v>Significantly Different</v>
      </c>
      <c r="G52">
        <f t="shared" si="10"/>
        <v>73</v>
      </c>
      <c r="H52">
        <f t="shared" si="11"/>
        <v>6</v>
      </c>
      <c r="I52" t="str">
        <f t="shared" si="12"/>
        <v>+/-</v>
      </c>
      <c r="J52" t="str">
        <f t="shared" si="13"/>
        <v>0.4</v>
      </c>
      <c r="K52" s="1">
        <f t="shared" si="14"/>
        <v>0.24316109422492402</v>
      </c>
      <c r="L52" s="1">
        <f t="shared" si="15"/>
        <v>1.7999999999999972</v>
      </c>
      <c r="M52" s="1">
        <f t="shared" si="16"/>
        <v>0.25064471888253259</v>
      </c>
      <c r="N52" s="1">
        <f t="shared" si="17"/>
        <v>7.1814798573258072</v>
      </c>
      <c r="O52" t="s">
        <v>32</v>
      </c>
    </row>
    <row r="53" spans="1:15" x14ac:dyDescent="0.35">
      <c r="A53" s="11">
        <v>43</v>
      </c>
      <c r="B53" s="10" t="s">
        <v>34</v>
      </c>
      <c r="C53" s="9">
        <v>72.400000000000006</v>
      </c>
      <c r="D53" s="8" t="s">
        <v>47</v>
      </c>
      <c r="E53" s="7" t="str">
        <f t="shared" si="9"/>
        <v>Significantly Different</v>
      </c>
      <c r="G53">
        <f t="shared" si="10"/>
        <v>72.400000000000006</v>
      </c>
      <c r="H53">
        <f t="shared" si="11"/>
        <v>6</v>
      </c>
      <c r="I53" t="str">
        <f t="shared" si="12"/>
        <v>+/-</v>
      </c>
      <c r="J53" t="str">
        <f t="shared" si="13"/>
        <v>0.5</v>
      </c>
      <c r="K53" s="1">
        <f t="shared" si="14"/>
        <v>0.303951367781155</v>
      </c>
      <c r="L53" s="1">
        <f t="shared" si="15"/>
        <v>2.3999999999999915</v>
      </c>
      <c r="M53" s="1">
        <f t="shared" si="16"/>
        <v>0.30997079109986531</v>
      </c>
      <c r="N53" s="1">
        <f t="shared" si="17"/>
        <v>7.7426650152554792</v>
      </c>
      <c r="O53" t="s">
        <v>30</v>
      </c>
    </row>
    <row r="54" spans="1:15" x14ac:dyDescent="0.35">
      <c r="A54" s="11">
        <v>44</v>
      </c>
      <c r="B54" s="10" t="s">
        <v>43</v>
      </c>
      <c r="C54" s="9">
        <v>72.3</v>
      </c>
      <c r="D54" s="8" t="s">
        <v>12</v>
      </c>
      <c r="E54" s="7" t="str">
        <f t="shared" si="9"/>
        <v>Significantly Different</v>
      </c>
      <c r="G54">
        <f t="shared" si="10"/>
        <v>72.3</v>
      </c>
      <c r="H54">
        <f t="shared" si="11"/>
        <v>6</v>
      </c>
      <c r="I54" t="str">
        <f t="shared" si="12"/>
        <v>+/-</v>
      </c>
      <c r="J54" t="str">
        <f t="shared" si="13"/>
        <v>0.4</v>
      </c>
      <c r="K54" s="1">
        <f t="shared" si="14"/>
        <v>0.24316109422492402</v>
      </c>
      <c r="L54" s="1">
        <f t="shared" si="15"/>
        <v>2.5</v>
      </c>
      <c r="M54" s="1">
        <f t="shared" si="16"/>
        <v>0.25064471888253259</v>
      </c>
      <c r="N54" s="1">
        <f t="shared" si="17"/>
        <v>9.9742775796191925</v>
      </c>
      <c r="O54" t="s">
        <v>24</v>
      </c>
    </row>
    <row r="55" spans="1:15" x14ac:dyDescent="0.35">
      <c r="A55" s="11">
        <v>45</v>
      </c>
      <c r="B55" s="10" t="s">
        <v>58</v>
      </c>
      <c r="C55" s="9">
        <v>70.7</v>
      </c>
      <c r="D55" s="8" t="s">
        <v>20</v>
      </c>
      <c r="E55" s="7" t="str">
        <f t="shared" si="9"/>
        <v>Significantly Different</v>
      </c>
      <c r="G55">
        <f t="shared" si="10"/>
        <v>70.7</v>
      </c>
      <c r="H55">
        <f t="shared" si="11"/>
        <v>6</v>
      </c>
      <c r="I55" t="str">
        <f t="shared" si="12"/>
        <v>+/-</v>
      </c>
      <c r="J55" t="str">
        <f t="shared" si="13"/>
        <v>0.7</v>
      </c>
      <c r="K55" s="1">
        <f t="shared" si="14"/>
        <v>0.42553191489361697</v>
      </c>
      <c r="L55" s="1">
        <f t="shared" si="15"/>
        <v>4.0999999999999943</v>
      </c>
      <c r="M55" s="1">
        <f t="shared" si="16"/>
        <v>0.42985214661796195</v>
      </c>
      <c r="N55" s="1">
        <f t="shared" si="17"/>
        <v>9.5381633714253287</v>
      </c>
      <c r="O55" t="s">
        <v>27</v>
      </c>
    </row>
    <row r="56" spans="1:15" x14ac:dyDescent="0.35">
      <c r="A56" s="11">
        <v>46</v>
      </c>
      <c r="B56" s="10" t="s">
        <v>64</v>
      </c>
      <c r="C56" s="9">
        <v>70.5</v>
      </c>
      <c r="D56" s="8" t="s">
        <v>12</v>
      </c>
      <c r="E56" s="7" t="str">
        <f t="shared" si="9"/>
        <v>Significantly Different</v>
      </c>
      <c r="G56">
        <f t="shared" si="10"/>
        <v>70.5</v>
      </c>
      <c r="H56">
        <f t="shared" si="11"/>
        <v>6</v>
      </c>
      <c r="I56" t="str">
        <f t="shared" si="12"/>
        <v>+/-</v>
      </c>
      <c r="J56" t="str">
        <f t="shared" si="13"/>
        <v>0.4</v>
      </c>
      <c r="K56" s="1">
        <f t="shared" si="14"/>
        <v>0.24316109422492402</v>
      </c>
      <c r="L56" s="1">
        <f t="shared" si="15"/>
        <v>4.2999999999999972</v>
      </c>
      <c r="M56" s="1">
        <f t="shared" si="16"/>
        <v>0.25064471888253259</v>
      </c>
      <c r="N56" s="1">
        <f t="shared" si="17"/>
        <v>17.155757436944999</v>
      </c>
      <c r="O56" t="s">
        <v>25</v>
      </c>
    </row>
    <row r="57" spans="1:15" x14ac:dyDescent="0.35">
      <c r="A57" s="11">
        <v>47</v>
      </c>
      <c r="B57" s="10" t="s">
        <v>51</v>
      </c>
      <c r="C57" s="9">
        <v>69.599999999999994</v>
      </c>
      <c r="D57" s="8" t="s">
        <v>47</v>
      </c>
      <c r="E57" s="7" t="str">
        <f t="shared" si="9"/>
        <v>Significantly Different</v>
      </c>
      <c r="G57">
        <f t="shared" si="10"/>
        <v>69.599999999999994</v>
      </c>
      <c r="H57">
        <f t="shared" si="11"/>
        <v>6</v>
      </c>
      <c r="I57" t="str">
        <f t="shared" si="12"/>
        <v>+/-</v>
      </c>
      <c r="J57" t="str">
        <f t="shared" si="13"/>
        <v>0.5</v>
      </c>
      <c r="K57" s="1">
        <f t="shared" si="14"/>
        <v>0.303951367781155</v>
      </c>
      <c r="L57" s="1">
        <f t="shared" si="15"/>
        <v>5.2000000000000028</v>
      </c>
      <c r="M57" s="1">
        <f t="shared" si="16"/>
        <v>0.30997079109986531</v>
      </c>
      <c r="N57" s="1">
        <f t="shared" si="17"/>
        <v>16.775774199720274</v>
      </c>
      <c r="O57" t="s">
        <v>22</v>
      </c>
    </row>
    <row r="58" spans="1:15" x14ac:dyDescent="0.35">
      <c r="A58" s="11">
        <v>48</v>
      </c>
      <c r="B58" s="10" t="s">
        <v>39</v>
      </c>
      <c r="C58" s="9">
        <v>69.2</v>
      </c>
      <c r="D58" s="8" t="s">
        <v>20</v>
      </c>
      <c r="E58" s="7" t="str">
        <f t="shared" si="9"/>
        <v>Significantly Different</v>
      </c>
      <c r="G58">
        <f t="shared" si="10"/>
        <v>69.2</v>
      </c>
      <c r="H58">
        <f t="shared" si="11"/>
        <v>6</v>
      </c>
      <c r="I58" t="str">
        <f t="shared" si="12"/>
        <v>+/-</v>
      </c>
      <c r="J58" t="str">
        <f t="shared" si="13"/>
        <v>0.7</v>
      </c>
      <c r="K58" s="1">
        <f t="shared" si="14"/>
        <v>0.42553191489361697</v>
      </c>
      <c r="L58" s="1">
        <f t="shared" si="15"/>
        <v>5.5999999999999943</v>
      </c>
      <c r="M58" s="1">
        <f t="shared" si="16"/>
        <v>0.42985214661796195</v>
      </c>
      <c r="N58" s="1">
        <f t="shared" si="17"/>
        <v>13.027735336580941</v>
      </c>
      <c r="O58" t="s">
        <v>19</v>
      </c>
    </row>
    <row r="59" spans="1:15" x14ac:dyDescent="0.35">
      <c r="A59" s="11">
        <v>48</v>
      </c>
      <c r="B59" s="10" t="s">
        <v>21</v>
      </c>
      <c r="C59" s="9">
        <v>69.2</v>
      </c>
      <c r="D59" s="8" t="s">
        <v>99</v>
      </c>
      <c r="E59" s="7" t="str">
        <f t="shared" si="9"/>
        <v>Significantly Different</v>
      </c>
      <c r="G59">
        <f t="shared" si="10"/>
        <v>69.2</v>
      </c>
      <c r="H59">
        <f t="shared" si="11"/>
        <v>6</v>
      </c>
      <c r="I59" t="str">
        <f t="shared" si="12"/>
        <v>+/-</v>
      </c>
      <c r="J59" t="str">
        <f t="shared" si="13"/>
        <v>0.8</v>
      </c>
      <c r="K59" s="1">
        <f t="shared" si="14"/>
        <v>0.48632218844984804</v>
      </c>
      <c r="L59" s="1">
        <f t="shared" si="15"/>
        <v>5.5999999999999943</v>
      </c>
      <c r="M59" s="1">
        <f t="shared" si="16"/>
        <v>0.49010685399991183</v>
      </c>
      <c r="N59" s="1">
        <f t="shared" si="17"/>
        <v>11.426079750357871</v>
      </c>
      <c r="O59" t="s">
        <v>16</v>
      </c>
    </row>
    <row r="60" spans="1:15" x14ac:dyDescent="0.35">
      <c r="A60" s="11">
        <v>50</v>
      </c>
      <c r="B60" s="10" t="s">
        <v>35</v>
      </c>
      <c r="C60" s="9">
        <v>67.599999999999994</v>
      </c>
      <c r="D60" s="8" t="s">
        <v>20</v>
      </c>
      <c r="E60" s="7" t="str">
        <f t="shared" si="9"/>
        <v>Significantly Different</v>
      </c>
      <c r="G60">
        <f t="shared" si="10"/>
        <v>67.599999999999994</v>
      </c>
      <c r="H60">
        <f t="shared" si="11"/>
        <v>6</v>
      </c>
      <c r="I60" t="str">
        <f t="shared" si="12"/>
        <v>+/-</v>
      </c>
      <c r="J60" t="str">
        <f t="shared" si="13"/>
        <v>0.7</v>
      </c>
      <c r="K60" s="1">
        <f t="shared" si="14"/>
        <v>0.42553191489361697</v>
      </c>
      <c r="L60" s="1">
        <f t="shared" si="15"/>
        <v>7.2000000000000028</v>
      </c>
      <c r="M60" s="1">
        <f t="shared" si="16"/>
        <v>0.42985214661796195</v>
      </c>
      <c r="N60" s="1">
        <f t="shared" si="17"/>
        <v>16.749945432746948</v>
      </c>
      <c r="O60" t="s">
        <v>14</v>
      </c>
    </row>
    <row r="61" spans="1:15" x14ac:dyDescent="0.35">
      <c r="A61" s="11">
        <v>51</v>
      </c>
      <c r="B61" s="10" t="s">
        <v>16</v>
      </c>
      <c r="C61" s="9">
        <v>65.900000000000006</v>
      </c>
      <c r="D61" s="8" t="s">
        <v>106</v>
      </c>
      <c r="E61" s="7" t="str">
        <f t="shared" si="9"/>
        <v>Significantly Different</v>
      </c>
      <c r="G61">
        <f t="shared" si="10"/>
        <v>65.900000000000006</v>
      </c>
      <c r="H61">
        <f t="shared" si="11"/>
        <v>6</v>
      </c>
      <c r="I61" t="str">
        <f t="shared" si="12"/>
        <v>+/-</v>
      </c>
      <c r="J61" t="str">
        <f t="shared" si="13"/>
        <v>0.9</v>
      </c>
      <c r="K61" s="1">
        <f t="shared" si="14"/>
        <v>0.54711246200607899</v>
      </c>
      <c r="L61" s="1">
        <f t="shared" si="15"/>
        <v>8.8999999999999915</v>
      </c>
      <c r="M61" s="1">
        <f t="shared" si="16"/>
        <v>0.55047933970440222</v>
      </c>
      <c r="N61" s="1">
        <f t="shared" si="17"/>
        <v>16.167727574987893</v>
      </c>
      <c r="O61" t="s">
        <v>11</v>
      </c>
    </row>
    <row r="62" spans="1:15" ht="15" thickBot="1" x14ac:dyDescent="0.4">
      <c r="A62" s="6"/>
      <c r="B62" s="5" t="s">
        <v>9</v>
      </c>
      <c r="C62" s="4">
        <v>58.5</v>
      </c>
      <c r="D62" s="3" t="s">
        <v>20</v>
      </c>
      <c r="E62" s="2" t="str">
        <f t="shared" si="9"/>
        <v>Significantly Different</v>
      </c>
      <c r="G62">
        <f t="shared" si="10"/>
        <v>58.5</v>
      </c>
      <c r="H62">
        <f t="shared" si="11"/>
        <v>6</v>
      </c>
      <c r="I62" t="str">
        <f t="shared" si="12"/>
        <v>+/-</v>
      </c>
      <c r="J62" t="str">
        <f t="shared" si="13"/>
        <v>0.7</v>
      </c>
      <c r="K62" s="1">
        <f t="shared" si="14"/>
        <v>0.42553191489361697</v>
      </c>
      <c r="L62" s="1">
        <f t="shared" si="15"/>
        <v>16.299999999999997</v>
      </c>
      <c r="M62" s="1">
        <f t="shared" si="16"/>
        <v>0.42985214661796195</v>
      </c>
      <c r="N62" s="1">
        <f t="shared" si="17"/>
        <v>37.920015354690982</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39" priority="1" operator="equal">
      <formula>"OTHER ERROR"</formula>
    </cfRule>
    <cfRule type="cellIs" dxfId="138" priority="2" operator="equal">
      <formula>"Statistical Test not applicable"</formula>
    </cfRule>
    <cfRule type="cellIs" dxfId="137" priority="3" operator="equal">
      <formula>"Geography Selected"</formula>
    </cfRule>
  </conditionalFormatting>
  <conditionalFormatting sqref="E10:J62">
    <cfRule type="cellIs" dxfId="136" priority="4" operator="equal">
      <formula>"Not Significantly Different"</formula>
    </cfRule>
  </conditionalFormatting>
  <conditionalFormatting sqref="F10:J62">
    <cfRule type="cellIs" dxfId="1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5CBEFCB-5EF6-429A-BA11-91EC4648929D}">
      <formula1>$O$10:$O$62</formula1>
    </dataValidation>
  </dataValidation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BD865-B123-4BAF-AA0A-A4B3666D1A04}">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547</v>
      </c>
    </row>
    <row r="2" spans="1:16" x14ac:dyDescent="0.35">
      <c r="A2" s="25" t="s">
        <v>92</v>
      </c>
      <c r="B2" t="s">
        <v>546</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66.7</v>
      </c>
      <c r="C6" t="s">
        <v>86</v>
      </c>
      <c r="H6" s="13" t="s">
        <v>85</v>
      </c>
      <c r="I6">
        <f>VLOOKUP($B$4,$B$9:$K$62,6,FALSE)</f>
        <v>66.7</v>
      </c>
      <c r="K6" s="14"/>
    </row>
    <row r="7" spans="1:16" ht="15" thickBot="1" x14ac:dyDescent="0.4">
      <c r="A7" s="20" t="s">
        <v>84</v>
      </c>
      <c r="B7" s="19" t="str">
        <f>VLOOKUP($B$4,$B$10:$D$62,3,FALSE)</f>
        <v>+/-0.2</v>
      </c>
      <c r="C7" t="s">
        <v>83</v>
      </c>
      <c r="H7" s="13" t="s">
        <v>82</v>
      </c>
      <c r="I7" s="18">
        <f>VLOOKUP($B$4,$B$9:$K$62,10,FALSE)</f>
        <v>0.12158054711246201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66.7</v>
      </c>
      <c r="D10" s="8" t="s">
        <v>23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66.7</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68</v>
      </c>
    </row>
    <row r="11" spans="1:16" x14ac:dyDescent="0.35">
      <c r="A11" s="11">
        <v>1</v>
      </c>
      <c r="B11" s="10" t="s">
        <v>15</v>
      </c>
      <c r="C11" s="9">
        <v>78</v>
      </c>
      <c r="D11" s="12" t="s">
        <v>148</v>
      </c>
      <c r="E11" s="7" t="str">
        <f t="shared" si="0"/>
        <v>Significantly Different</v>
      </c>
      <c r="G11">
        <f t="shared" si="1"/>
        <v>78</v>
      </c>
      <c r="H11">
        <f t="shared" si="2"/>
        <v>6</v>
      </c>
      <c r="I11" t="str">
        <f t="shared" si="3"/>
        <v>+/-</v>
      </c>
      <c r="J11" t="str">
        <f t="shared" si="4"/>
        <v>5.0</v>
      </c>
      <c r="K11" s="1">
        <f t="shared" si="5"/>
        <v>3.0395136778115499</v>
      </c>
      <c r="L11" s="1">
        <f t="shared" si="6"/>
        <v>-11.299999999999997</v>
      </c>
      <c r="M11" s="1">
        <f t="shared" si="7"/>
        <v>3.0419443168867604</v>
      </c>
      <c r="N11" s="1">
        <f t="shared" si="8"/>
        <v>-3.7147294042399959</v>
      </c>
      <c r="O11" t="s">
        <v>51</v>
      </c>
    </row>
    <row r="12" spans="1:16" x14ac:dyDescent="0.35">
      <c r="A12" s="11">
        <v>2</v>
      </c>
      <c r="B12" s="10" t="s">
        <v>25</v>
      </c>
      <c r="C12" s="9">
        <v>77</v>
      </c>
      <c r="D12" s="8" t="s">
        <v>132</v>
      </c>
      <c r="E12" s="7" t="str">
        <f t="shared" si="0"/>
        <v>Significantly Different</v>
      </c>
      <c r="G12">
        <f t="shared" si="1"/>
        <v>77</v>
      </c>
      <c r="H12">
        <f t="shared" si="2"/>
        <v>6</v>
      </c>
      <c r="I12" t="str">
        <f t="shared" si="3"/>
        <v>+/-</v>
      </c>
      <c r="J12" t="str">
        <f t="shared" si="4"/>
        <v>4.0</v>
      </c>
      <c r="K12" s="1">
        <f t="shared" si="5"/>
        <v>2.43161094224924</v>
      </c>
      <c r="L12" s="1">
        <f t="shared" si="6"/>
        <v>-10.299999999999997</v>
      </c>
      <c r="M12" s="1">
        <f t="shared" si="7"/>
        <v>2.4346485586019191</v>
      </c>
      <c r="N12" s="1">
        <f t="shared" si="8"/>
        <v>-4.2305900634441898</v>
      </c>
      <c r="O12" t="s">
        <v>44</v>
      </c>
    </row>
    <row r="13" spans="1:16" x14ac:dyDescent="0.35">
      <c r="A13" s="11">
        <v>3</v>
      </c>
      <c r="B13" s="10" t="s">
        <v>36</v>
      </c>
      <c r="C13" s="9">
        <v>76.2</v>
      </c>
      <c r="D13" s="8" t="s">
        <v>124</v>
      </c>
      <c r="E13" s="7" t="str">
        <f t="shared" si="0"/>
        <v>Significantly Different</v>
      </c>
      <c r="G13">
        <f t="shared" si="1"/>
        <v>76.2</v>
      </c>
      <c r="H13">
        <f t="shared" si="2"/>
        <v>6</v>
      </c>
      <c r="I13" t="str">
        <f t="shared" si="3"/>
        <v>+/-</v>
      </c>
      <c r="J13" t="str">
        <f t="shared" si="4"/>
        <v>4.1</v>
      </c>
      <c r="K13" s="1">
        <f t="shared" si="5"/>
        <v>2.4924012158054709</v>
      </c>
      <c r="L13" s="1">
        <f t="shared" si="6"/>
        <v>-9.5</v>
      </c>
      <c r="M13" s="1">
        <f t="shared" si="7"/>
        <v>2.4953648330424061</v>
      </c>
      <c r="N13" s="1">
        <f t="shared" si="8"/>
        <v>-3.8070585407815427</v>
      </c>
      <c r="O13" t="s">
        <v>42</v>
      </c>
    </row>
    <row r="14" spans="1:16" x14ac:dyDescent="0.35">
      <c r="A14" s="11">
        <v>4</v>
      </c>
      <c r="B14" s="10" t="s">
        <v>60</v>
      </c>
      <c r="C14" s="9">
        <v>75.7</v>
      </c>
      <c r="D14" s="8" t="s">
        <v>121</v>
      </c>
      <c r="E14" s="7" t="str">
        <f t="shared" si="0"/>
        <v>Significantly Different</v>
      </c>
      <c r="G14">
        <f t="shared" si="1"/>
        <v>75.7</v>
      </c>
      <c r="H14">
        <f t="shared" si="2"/>
        <v>6</v>
      </c>
      <c r="I14" t="str">
        <f t="shared" si="3"/>
        <v>+/-</v>
      </c>
      <c r="J14" t="str">
        <f t="shared" si="4"/>
        <v>1.4</v>
      </c>
      <c r="K14" s="1">
        <f t="shared" si="5"/>
        <v>0.85106382978723394</v>
      </c>
      <c r="L14" s="1">
        <f t="shared" si="6"/>
        <v>-9</v>
      </c>
      <c r="M14" s="1">
        <f t="shared" si="7"/>
        <v>0.8597042932359239</v>
      </c>
      <c r="N14" s="1">
        <f t="shared" si="8"/>
        <v>-10.468715895466838</v>
      </c>
      <c r="O14" t="s">
        <v>58</v>
      </c>
    </row>
    <row r="15" spans="1:16" x14ac:dyDescent="0.35">
      <c r="A15" s="11">
        <v>5</v>
      </c>
      <c r="B15" s="10" t="s">
        <v>56</v>
      </c>
      <c r="C15" s="9">
        <v>75.3</v>
      </c>
      <c r="D15" s="8" t="s">
        <v>126</v>
      </c>
      <c r="E15" s="7" t="str">
        <f t="shared" si="0"/>
        <v>Significantly Different</v>
      </c>
      <c r="G15">
        <f t="shared" si="1"/>
        <v>75.3</v>
      </c>
      <c r="H15">
        <f t="shared" si="2"/>
        <v>6</v>
      </c>
      <c r="I15" t="str">
        <f t="shared" si="3"/>
        <v>+/-</v>
      </c>
      <c r="J15" t="str">
        <f t="shared" si="4"/>
        <v>1.7</v>
      </c>
      <c r="K15" s="1">
        <f t="shared" si="5"/>
        <v>1.0334346504559271</v>
      </c>
      <c r="L15" s="1">
        <f t="shared" si="6"/>
        <v>-8.5999999999999943</v>
      </c>
      <c r="M15" s="1">
        <f t="shared" si="7"/>
        <v>1.0405618704330513</v>
      </c>
      <c r="N15" s="1">
        <f t="shared" si="8"/>
        <v>-8.2647656466798338</v>
      </c>
      <c r="O15" t="s">
        <v>18</v>
      </c>
    </row>
    <row r="16" spans="1:16" x14ac:dyDescent="0.35">
      <c r="A16" s="11">
        <v>6</v>
      </c>
      <c r="B16" s="10" t="s">
        <v>65</v>
      </c>
      <c r="C16" s="9">
        <v>74.5</v>
      </c>
      <c r="D16" s="8" t="s">
        <v>144</v>
      </c>
      <c r="E16" s="7" t="str">
        <f t="shared" si="0"/>
        <v>Significantly Different</v>
      </c>
      <c r="G16">
        <f t="shared" si="1"/>
        <v>74.5</v>
      </c>
      <c r="H16">
        <f t="shared" si="2"/>
        <v>6</v>
      </c>
      <c r="I16" t="str">
        <f t="shared" si="3"/>
        <v>+/-</v>
      </c>
      <c r="J16" t="str">
        <f t="shared" si="4"/>
        <v>2.2</v>
      </c>
      <c r="K16" s="1">
        <f t="shared" si="5"/>
        <v>1.3373860182370823</v>
      </c>
      <c r="L16" s="1">
        <f t="shared" si="6"/>
        <v>-7.7999999999999972</v>
      </c>
      <c r="M16" s="1">
        <f t="shared" si="7"/>
        <v>1.3429010355242872</v>
      </c>
      <c r="N16" s="1">
        <f t="shared" si="8"/>
        <v>-5.8083207873577738</v>
      </c>
      <c r="O16" t="s">
        <v>59</v>
      </c>
    </row>
    <row r="17" spans="1:15" x14ac:dyDescent="0.35">
      <c r="A17" s="11">
        <v>7</v>
      </c>
      <c r="B17" s="10" t="s">
        <v>32</v>
      </c>
      <c r="C17" s="9">
        <v>73.8</v>
      </c>
      <c r="D17" s="8" t="s">
        <v>133</v>
      </c>
      <c r="E17" s="7" t="str">
        <f t="shared" si="0"/>
        <v>Significantly Different</v>
      </c>
      <c r="G17">
        <f t="shared" si="1"/>
        <v>73.8</v>
      </c>
      <c r="H17">
        <f t="shared" si="2"/>
        <v>6</v>
      </c>
      <c r="I17" t="str">
        <f t="shared" si="3"/>
        <v>+/-</v>
      </c>
      <c r="J17" t="str">
        <f t="shared" si="4"/>
        <v>3.5</v>
      </c>
      <c r="K17" s="1">
        <f t="shared" si="5"/>
        <v>2.1276595744680851</v>
      </c>
      <c r="L17" s="1">
        <f t="shared" si="6"/>
        <v>-7.0999999999999943</v>
      </c>
      <c r="M17" s="1">
        <f t="shared" si="7"/>
        <v>2.1311304733079761</v>
      </c>
      <c r="N17" s="1">
        <f t="shared" si="8"/>
        <v>-3.3315651429728073</v>
      </c>
      <c r="O17" t="s">
        <v>53</v>
      </c>
    </row>
    <row r="18" spans="1:15" x14ac:dyDescent="0.35">
      <c r="A18" s="11">
        <v>8</v>
      </c>
      <c r="B18" s="10" t="s">
        <v>53</v>
      </c>
      <c r="C18" s="9">
        <v>72.8</v>
      </c>
      <c r="D18" s="8" t="s">
        <v>144</v>
      </c>
      <c r="E18" s="7" t="str">
        <f t="shared" si="0"/>
        <v>Significantly Different</v>
      </c>
      <c r="G18">
        <f t="shared" si="1"/>
        <v>72.8</v>
      </c>
      <c r="H18">
        <f t="shared" si="2"/>
        <v>6</v>
      </c>
      <c r="I18" t="str">
        <f t="shared" si="3"/>
        <v>+/-</v>
      </c>
      <c r="J18" t="str">
        <f t="shared" si="4"/>
        <v>2.2</v>
      </c>
      <c r="K18" s="1">
        <f t="shared" si="5"/>
        <v>1.3373860182370823</v>
      </c>
      <c r="L18" s="1">
        <f t="shared" si="6"/>
        <v>-6.0999999999999943</v>
      </c>
      <c r="M18" s="1">
        <f t="shared" si="7"/>
        <v>1.3429010355242872</v>
      </c>
      <c r="N18" s="1">
        <f t="shared" si="8"/>
        <v>-4.5424047183182559</v>
      </c>
      <c r="O18" t="s">
        <v>48</v>
      </c>
    </row>
    <row r="19" spans="1:15" x14ac:dyDescent="0.35">
      <c r="A19" s="11">
        <v>8</v>
      </c>
      <c r="B19" s="10" t="s">
        <v>14</v>
      </c>
      <c r="C19" s="9">
        <v>72.8</v>
      </c>
      <c r="D19" s="8" t="s">
        <v>121</v>
      </c>
      <c r="E19" s="7" t="str">
        <f t="shared" si="0"/>
        <v>Significantly Different</v>
      </c>
      <c r="G19">
        <f t="shared" si="1"/>
        <v>72.8</v>
      </c>
      <c r="H19">
        <f t="shared" si="2"/>
        <v>6</v>
      </c>
      <c r="I19" t="str">
        <f t="shared" si="3"/>
        <v>+/-</v>
      </c>
      <c r="J19" t="str">
        <f t="shared" si="4"/>
        <v>1.4</v>
      </c>
      <c r="K19" s="1">
        <f t="shared" si="5"/>
        <v>0.85106382978723394</v>
      </c>
      <c r="L19" s="1">
        <f t="shared" si="6"/>
        <v>-6.0999999999999943</v>
      </c>
      <c r="M19" s="1">
        <f t="shared" si="7"/>
        <v>0.8597042932359239</v>
      </c>
      <c r="N19" s="1">
        <f t="shared" si="8"/>
        <v>-7.0954629958164057</v>
      </c>
      <c r="O19" t="s">
        <v>15</v>
      </c>
    </row>
    <row r="20" spans="1:15" x14ac:dyDescent="0.35">
      <c r="A20" s="11">
        <v>10</v>
      </c>
      <c r="B20" s="10" t="s">
        <v>54</v>
      </c>
      <c r="C20" s="9">
        <v>72.3</v>
      </c>
      <c r="D20" s="12" t="s">
        <v>125</v>
      </c>
      <c r="E20" s="7" t="str">
        <f t="shared" si="0"/>
        <v>Significantly Different</v>
      </c>
      <c r="G20">
        <f t="shared" si="1"/>
        <v>72.3</v>
      </c>
      <c r="H20">
        <f t="shared" si="2"/>
        <v>6</v>
      </c>
      <c r="I20" t="str">
        <f t="shared" si="3"/>
        <v>+/-</v>
      </c>
      <c r="J20" t="str">
        <f t="shared" si="4"/>
        <v>2.3</v>
      </c>
      <c r="K20" s="1">
        <f t="shared" si="5"/>
        <v>1.3981762917933129</v>
      </c>
      <c r="L20" s="1">
        <f t="shared" si="6"/>
        <v>-5.5999999999999943</v>
      </c>
      <c r="M20" s="1">
        <f t="shared" si="7"/>
        <v>1.4034524474912091</v>
      </c>
      <c r="N20" s="1">
        <f t="shared" si="8"/>
        <v>-3.9901601297646185</v>
      </c>
      <c r="O20" t="s">
        <v>37</v>
      </c>
    </row>
    <row r="21" spans="1:15" x14ac:dyDescent="0.35">
      <c r="A21" s="11">
        <v>11</v>
      </c>
      <c r="B21" s="10" t="s">
        <v>52</v>
      </c>
      <c r="C21" s="9">
        <v>71.8</v>
      </c>
      <c r="D21" s="8" t="s">
        <v>156</v>
      </c>
      <c r="E21" s="7" t="str">
        <f t="shared" si="0"/>
        <v>Significantly Different</v>
      </c>
      <c r="G21">
        <f t="shared" si="1"/>
        <v>71.8</v>
      </c>
      <c r="H21">
        <f t="shared" si="2"/>
        <v>6</v>
      </c>
      <c r="I21" t="str">
        <f t="shared" si="3"/>
        <v>+/-</v>
      </c>
      <c r="J21" t="str">
        <f t="shared" si="4"/>
        <v>3.2</v>
      </c>
      <c r="K21" s="1">
        <f t="shared" si="5"/>
        <v>1.9452887537993921</v>
      </c>
      <c r="L21" s="1">
        <f t="shared" si="6"/>
        <v>-5.0999999999999943</v>
      </c>
      <c r="M21" s="1">
        <f t="shared" si="7"/>
        <v>1.9490844427819329</v>
      </c>
      <c r="N21" s="1">
        <f t="shared" si="8"/>
        <v>-2.6166131584944323</v>
      </c>
      <c r="O21" t="s">
        <v>29</v>
      </c>
    </row>
    <row r="22" spans="1:15" x14ac:dyDescent="0.35">
      <c r="A22" s="11">
        <v>12</v>
      </c>
      <c r="B22" s="10" t="s">
        <v>63</v>
      </c>
      <c r="C22" s="9">
        <v>71.7</v>
      </c>
      <c r="D22" s="8" t="s">
        <v>143</v>
      </c>
      <c r="E22" s="7" t="str">
        <f t="shared" si="0"/>
        <v>Significantly Different</v>
      </c>
      <c r="G22">
        <f t="shared" si="1"/>
        <v>71.7</v>
      </c>
      <c r="H22">
        <f t="shared" si="2"/>
        <v>6</v>
      </c>
      <c r="I22" t="str">
        <f t="shared" si="3"/>
        <v>+/-</v>
      </c>
      <c r="J22" t="str">
        <f t="shared" si="4"/>
        <v>1.9</v>
      </c>
      <c r="K22" s="1">
        <f t="shared" si="5"/>
        <v>1.1550151975683889</v>
      </c>
      <c r="L22" s="1">
        <f t="shared" si="6"/>
        <v>-5</v>
      </c>
      <c r="M22" s="1">
        <f t="shared" si="7"/>
        <v>1.1613965455649118</v>
      </c>
      <c r="N22" s="1">
        <f t="shared" si="8"/>
        <v>-4.3051617633045076</v>
      </c>
      <c r="O22" t="s">
        <v>13</v>
      </c>
    </row>
    <row r="23" spans="1:15" x14ac:dyDescent="0.35">
      <c r="A23" s="11">
        <v>13</v>
      </c>
      <c r="B23" s="10" t="s">
        <v>26</v>
      </c>
      <c r="C23" s="9">
        <v>71.3</v>
      </c>
      <c r="D23" s="8" t="s">
        <v>147</v>
      </c>
      <c r="E23" s="7" t="str">
        <f t="shared" si="0"/>
        <v>Significantly Different</v>
      </c>
      <c r="G23">
        <f t="shared" si="1"/>
        <v>71.3</v>
      </c>
      <c r="H23">
        <f t="shared" si="2"/>
        <v>6</v>
      </c>
      <c r="I23" t="str">
        <f t="shared" si="3"/>
        <v>+/-</v>
      </c>
      <c r="J23" t="str">
        <f t="shared" si="4"/>
        <v>1.8</v>
      </c>
      <c r="K23" s="1">
        <f t="shared" si="5"/>
        <v>1.094224924012158</v>
      </c>
      <c r="L23" s="1">
        <f t="shared" si="6"/>
        <v>-4.5999999999999943</v>
      </c>
      <c r="M23" s="1">
        <f t="shared" si="7"/>
        <v>1.1009586794088044</v>
      </c>
      <c r="N23" s="1">
        <f t="shared" si="8"/>
        <v>-4.1781767890418138</v>
      </c>
      <c r="O23" t="s">
        <v>67</v>
      </c>
    </row>
    <row r="24" spans="1:15" x14ac:dyDescent="0.35">
      <c r="A24" s="11">
        <v>14</v>
      </c>
      <c r="B24" s="10" t="s">
        <v>46</v>
      </c>
      <c r="C24" s="9">
        <v>70.599999999999994</v>
      </c>
      <c r="D24" s="8" t="s">
        <v>151</v>
      </c>
      <c r="E24" s="7" t="str">
        <f t="shared" si="0"/>
        <v>Not Significantly Different</v>
      </c>
      <c r="G24">
        <f t="shared" si="1"/>
        <v>70.599999999999994</v>
      </c>
      <c r="H24">
        <f t="shared" si="2"/>
        <v>6</v>
      </c>
      <c r="I24" t="str">
        <f t="shared" si="3"/>
        <v>+/-</v>
      </c>
      <c r="J24" t="str">
        <f t="shared" si="4"/>
        <v>4.2</v>
      </c>
      <c r="K24" s="1">
        <f t="shared" si="5"/>
        <v>2.5531914893617023</v>
      </c>
      <c r="L24" s="1">
        <f t="shared" si="6"/>
        <v>-3.8999999999999915</v>
      </c>
      <c r="M24" s="1">
        <f t="shared" si="7"/>
        <v>2.5560846251220228</v>
      </c>
      <c r="N24" s="1">
        <f t="shared" si="8"/>
        <v>-1.5257710803740752</v>
      </c>
      <c r="O24" t="s">
        <v>50</v>
      </c>
    </row>
    <row r="25" spans="1:15" x14ac:dyDescent="0.35">
      <c r="A25" s="11">
        <v>15</v>
      </c>
      <c r="B25" s="10" t="s">
        <v>57</v>
      </c>
      <c r="C25" s="9">
        <v>70.5</v>
      </c>
      <c r="D25" s="8" t="s">
        <v>119</v>
      </c>
      <c r="E25" s="7" t="str">
        <f t="shared" si="0"/>
        <v>Significantly Different</v>
      </c>
      <c r="G25">
        <f t="shared" si="1"/>
        <v>70.5</v>
      </c>
      <c r="H25">
        <f t="shared" si="2"/>
        <v>6</v>
      </c>
      <c r="I25" t="str">
        <f t="shared" si="3"/>
        <v>+/-</v>
      </c>
      <c r="J25" t="str">
        <f t="shared" si="4"/>
        <v>1.6</v>
      </c>
      <c r="K25" s="1">
        <f t="shared" si="5"/>
        <v>0.97264437689969607</v>
      </c>
      <c r="L25" s="1">
        <f t="shared" si="6"/>
        <v>-3.7999999999999972</v>
      </c>
      <c r="M25" s="1">
        <f t="shared" si="7"/>
        <v>0.98021370799982366</v>
      </c>
      <c r="N25" s="1">
        <f t="shared" si="8"/>
        <v>-3.8767056295857074</v>
      </c>
      <c r="O25" t="s">
        <v>66</v>
      </c>
    </row>
    <row r="26" spans="1:15" x14ac:dyDescent="0.35">
      <c r="A26" s="11">
        <v>16</v>
      </c>
      <c r="B26" s="10" t="s">
        <v>55</v>
      </c>
      <c r="C26" s="9">
        <v>69.900000000000006</v>
      </c>
      <c r="D26" s="8" t="s">
        <v>128</v>
      </c>
      <c r="E26" s="7" t="str">
        <f t="shared" si="0"/>
        <v>Not Significantly Different</v>
      </c>
      <c r="G26">
        <f t="shared" si="1"/>
        <v>69.900000000000006</v>
      </c>
      <c r="H26">
        <f t="shared" si="2"/>
        <v>6</v>
      </c>
      <c r="I26" t="str">
        <f t="shared" si="3"/>
        <v>+/-</v>
      </c>
      <c r="J26" t="str">
        <f t="shared" si="4"/>
        <v>3.4</v>
      </c>
      <c r="K26" s="1">
        <f t="shared" si="5"/>
        <v>2.0668693009118542</v>
      </c>
      <c r="L26" s="1">
        <f t="shared" si="6"/>
        <v>-3.2000000000000028</v>
      </c>
      <c r="M26" s="1">
        <f t="shared" si="7"/>
        <v>2.0704421113588332</v>
      </c>
      <c r="N26" s="1">
        <f t="shared" si="8"/>
        <v>-1.5455636177627008</v>
      </c>
      <c r="O26" t="s">
        <v>65</v>
      </c>
    </row>
    <row r="27" spans="1:15" x14ac:dyDescent="0.35">
      <c r="A27" s="11">
        <v>17</v>
      </c>
      <c r="B27" s="10" t="s">
        <v>50</v>
      </c>
      <c r="C27" s="9">
        <v>69.7</v>
      </c>
      <c r="D27" s="8" t="s">
        <v>110</v>
      </c>
      <c r="E27" s="7" t="str">
        <f t="shared" si="0"/>
        <v>Significantly Different</v>
      </c>
      <c r="G27">
        <f t="shared" si="1"/>
        <v>69.7</v>
      </c>
      <c r="H27">
        <f t="shared" si="2"/>
        <v>6</v>
      </c>
      <c r="I27" t="str">
        <f t="shared" si="3"/>
        <v>+/-</v>
      </c>
      <c r="J27" t="str">
        <f t="shared" si="4"/>
        <v>1.1</v>
      </c>
      <c r="K27" s="1">
        <f t="shared" si="5"/>
        <v>0.66869300911854113</v>
      </c>
      <c r="L27" s="1">
        <f t="shared" si="6"/>
        <v>-3</v>
      </c>
      <c r="M27" s="1">
        <f t="shared" si="7"/>
        <v>0.67965592021270205</v>
      </c>
      <c r="N27" s="1">
        <f t="shared" si="8"/>
        <v>-4.4139981875845846</v>
      </c>
      <c r="O27" t="s">
        <v>63</v>
      </c>
    </row>
    <row r="28" spans="1:15" x14ac:dyDescent="0.35">
      <c r="A28" s="11">
        <v>18</v>
      </c>
      <c r="B28" s="10" t="s">
        <v>31</v>
      </c>
      <c r="C28" s="9">
        <v>69.3</v>
      </c>
      <c r="D28" s="8" t="s">
        <v>122</v>
      </c>
      <c r="E28" s="7" t="str">
        <f t="shared" si="0"/>
        <v>Significantly Different</v>
      </c>
      <c r="G28">
        <f t="shared" si="1"/>
        <v>69.3</v>
      </c>
      <c r="H28">
        <f t="shared" si="2"/>
        <v>6</v>
      </c>
      <c r="I28" t="str">
        <f t="shared" si="3"/>
        <v>+/-</v>
      </c>
      <c r="J28" t="str">
        <f t="shared" si="4"/>
        <v>1.5</v>
      </c>
      <c r="K28" s="1">
        <f t="shared" si="5"/>
        <v>0.91185410334346506</v>
      </c>
      <c r="L28" s="1">
        <f t="shared" si="6"/>
        <v>-2.5999999999999943</v>
      </c>
      <c r="M28" s="1">
        <f t="shared" si="7"/>
        <v>0.91992376598307335</v>
      </c>
      <c r="N28" s="1">
        <f t="shared" si="8"/>
        <v>-2.8263211541464126</v>
      </c>
      <c r="O28" t="s">
        <v>64</v>
      </c>
    </row>
    <row r="29" spans="1:15" x14ac:dyDescent="0.35">
      <c r="A29" s="11">
        <v>19</v>
      </c>
      <c r="B29" s="10" t="s">
        <v>62</v>
      </c>
      <c r="C29" s="9">
        <v>69.2</v>
      </c>
      <c r="D29" s="8" t="s">
        <v>145</v>
      </c>
      <c r="E29" s="7" t="str">
        <f t="shared" si="0"/>
        <v>Not Significantly Different</v>
      </c>
      <c r="G29">
        <f t="shared" si="1"/>
        <v>69.2</v>
      </c>
      <c r="H29">
        <f t="shared" si="2"/>
        <v>6</v>
      </c>
      <c r="I29" t="str">
        <f t="shared" si="3"/>
        <v>+/-</v>
      </c>
      <c r="J29" t="str">
        <f t="shared" si="4"/>
        <v>3.6</v>
      </c>
      <c r="K29" s="1">
        <f t="shared" si="5"/>
        <v>2.188449848024316</v>
      </c>
      <c r="L29" s="1">
        <f t="shared" si="6"/>
        <v>-2.5</v>
      </c>
      <c r="M29" s="1">
        <f t="shared" si="7"/>
        <v>2.1918244835647349</v>
      </c>
      <c r="N29" s="1">
        <f t="shared" si="8"/>
        <v>-1.1406022784881276</v>
      </c>
      <c r="O29" t="s">
        <v>39</v>
      </c>
    </row>
    <row r="30" spans="1:15" x14ac:dyDescent="0.35">
      <c r="A30" s="11">
        <v>20</v>
      </c>
      <c r="B30" s="10" t="s">
        <v>35</v>
      </c>
      <c r="C30" s="9">
        <v>68.900000000000006</v>
      </c>
      <c r="D30" s="8" t="s">
        <v>155</v>
      </c>
      <c r="E30" s="7" t="str">
        <f t="shared" si="0"/>
        <v>Not Significantly Different</v>
      </c>
      <c r="G30">
        <f t="shared" si="1"/>
        <v>68.900000000000006</v>
      </c>
      <c r="H30">
        <f t="shared" si="2"/>
        <v>6</v>
      </c>
      <c r="I30" t="str">
        <f t="shared" si="3"/>
        <v>+/-</v>
      </c>
      <c r="J30" t="str">
        <f t="shared" si="4"/>
        <v>2.5</v>
      </c>
      <c r="K30" s="1">
        <f t="shared" si="5"/>
        <v>1.519756838905775</v>
      </c>
      <c r="L30" s="1">
        <f t="shared" si="6"/>
        <v>-2.2000000000000028</v>
      </c>
      <c r="M30" s="1">
        <f t="shared" si="7"/>
        <v>1.5246123044357995</v>
      </c>
      <c r="N30" s="1">
        <f t="shared" si="8"/>
        <v>-1.4429897972088965</v>
      </c>
      <c r="O30" t="s">
        <v>62</v>
      </c>
    </row>
    <row r="31" spans="1:15" x14ac:dyDescent="0.35">
      <c r="A31" s="11">
        <v>21</v>
      </c>
      <c r="B31" s="10" t="s">
        <v>11</v>
      </c>
      <c r="C31" s="9">
        <v>68.8</v>
      </c>
      <c r="D31" s="8" t="s">
        <v>148</v>
      </c>
      <c r="E31" s="7" t="str">
        <f t="shared" si="0"/>
        <v>Not Significantly Different</v>
      </c>
      <c r="G31">
        <f t="shared" si="1"/>
        <v>68.8</v>
      </c>
      <c r="H31">
        <f t="shared" si="2"/>
        <v>6</v>
      </c>
      <c r="I31" t="str">
        <f t="shared" si="3"/>
        <v>+/-</v>
      </c>
      <c r="J31" t="str">
        <f t="shared" si="4"/>
        <v>5.0</v>
      </c>
      <c r="K31" s="1">
        <f t="shared" si="5"/>
        <v>3.0395136778115499</v>
      </c>
      <c r="L31" s="1">
        <f t="shared" si="6"/>
        <v>-2.0999999999999943</v>
      </c>
      <c r="M31" s="1">
        <f t="shared" si="7"/>
        <v>3.0419443168867604</v>
      </c>
      <c r="N31" s="1">
        <f t="shared" si="8"/>
        <v>-0.69034794238088248</v>
      </c>
      <c r="O31" t="s">
        <v>26</v>
      </c>
    </row>
    <row r="32" spans="1:15" x14ac:dyDescent="0.35">
      <c r="A32" s="11">
        <v>22</v>
      </c>
      <c r="B32" s="10" t="s">
        <v>45</v>
      </c>
      <c r="C32" s="9">
        <v>68.7</v>
      </c>
      <c r="D32" s="8" t="s">
        <v>121</v>
      </c>
      <c r="E32" s="7" t="str">
        <f t="shared" si="0"/>
        <v>Significantly Different</v>
      </c>
      <c r="G32">
        <f t="shared" si="1"/>
        <v>68.7</v>
      </c>
      <c r="H32">
        <f t="shared" si="2"/>
        <v>6</v>
      </c>
      <c r="I32" t="str">
        <f t="shared" si="3"/>
        <v>+/-</v>
      </c>
      <c r="J32" t="str">
        <f t="shared" si="4"/>
        <v>1.4</v>
      </c>
      <c r="K32" s="1">
        <f t="shared" si="5"/>
        <v>0.85106382978723394</v>
      </c>
      <c r="L32" s="1">
        <f t="shared" si="6"/>
        <v>-2</v>
      </c>
      <c r="M32" s="1">
        <f t="shared" si="7"/>
        <v>0.8597042932359239</v>
      </c>
      <c r="N32" s="1">
        <f t="shared" si="8"/>
        <v>-2.3263813101037418</v>
      </c>
      <c r="O32" t="s">
        <v>56</v>
      </c>
    </row>
    <row r="33" spans="1:15" x14ac:dyDescent="0.35">
      <c r="A33" s="11">
        <v>23</v>
      </c>
      <c r="B33" s="10" t="s">
        <v>37</v>
      </c>
      <c r="C33" s="9">
        <v>68.2</v>
      </c>
      <c r="D33" s="8" t="s">
        <v>118</v>
      </c>
      <c r="E33" s="7" t="str">
        <f t="shared" si="0"/>
        <v>Significantly Different</v>
      </c>
      <c r="G33">
        <f t="shared" si="1"/>
        <v>68.2</v>
      </c>
      <c r="H33">
        <f t="shared" si="2"/>
        <v>6</v>
      </c>
      <c r="I33" t="str">
        <f t="shared" si="3"/>
        <v>+/-</v>
      </c>
      <c r="J33" t="str">
        <f t="shared" si="4"/>
        <v>1.2</v>
      </c>
      <c r="K33" s="1">
        <f t="shared" si="5"/>
        <v>0.72948328267477203</v>
      </c>
      <c r="L33" s="1">
        <f t="shared" si="6"/>
        <v>-1.5</v>
      </c>
      <c r="M33" s="1">
        <f t="shared" si="7"/>
        <v>0.73954559638884132</v>
      </c>
      <c r="N33" s="1">
        <f t="shared" si="8"/>
        <v>-2.0282725058798454</v>
      </c>
      <c r="O33" t="s">
        <v>61</v>
      </c>
    </row>
    <row r="34" spans="1:15" x14ac:dyDescent="0.35">
      <c r="A34" s="11">
        <v>23</v>
      </c>
      <c r="B34" s="10" t="s">
        <v>38</v>
      </c>
      <c r="C34" s="9">
        <v>68.2</v>
      </c>
      <c r="D34" s="8" t="s">
        <v>118</v>
      </c>
      <c r="E34" s="7" t="str">
        <f t="shared" si="0"/>
        <v>Significantly Different</v>
      </c>
      <c r="G34">
        <f t="shared" si="1"/>
        <v>68.2</v>
      </c>
      <c r="H34">
        <f t="shared" si="2"/>
        <v>6</v>
      </c>
      <c r="I34" t="str">
        <f t="shared" si="3"/>
        <v>+/-</v>
      </c>
      <c r="J34" t="str">
        <f t="shared" si="4"/>
        <v>1.2</v>
      </c>
      <c r="K34" s="1">
        <f t="shared" si="5"/>
        <v>0.72948328267477203</v>
      </c>
      <c r="L34" s="1">
        <f t="shared" si="6"/>
        <v>-1.5</v>
      </c>
      <c r="M34" s="1">
        <f t="shared" si="7"/>
        <v>0.73954559638884132</v>
      </c>
      <c r="N34" s="1">
        <f t="shared" si="8"/>
        <v>-2.0282725058798454</v>
      </c>
      <c r="O34" t="s">
        <v>60</v>
      </c>
    </row>
    <row r="35" spans="1:15" x14ac:dyDescent="0.35">
      <c r="A35" s="11">
        <v>23</v>
      </c>
      <c r="B35" s="10" t="s">
        <v>22</v>
      </c>
      <c r="C35" s="9">
        <v>68.2</v>
      </c>
      <c r="D35" s="8" t="s">
        <v>121</v>
      </c>
      <c r="E35" s="7" t="str">
        <f t="shared" si="0"/>
        <v>Significantly Different</v>
      </c>
      <c r="G35">
        <f t="shared" si="1"/>
        <v>68.2</v>
      </c>
      <c r="H35">
        <f t="shared" si="2"/>
        <v>6</v>
      </c>
      <c r="I35" t="str">
        <f t="shared" si="3"/>
        <v>+/-</v>
      </c>
      <c r="J35" t="str">
        <f t="shared" si="4"/>
        <v>1.4</v>
      </c>
      <c r="K35" s="1">
        <f t="shared" si="5"/>
        <v>0.85106382978723394</v>
      </c>
      <c r="L35" s="1">
        <f t="shared" si="6"/>
        <v>-1.5</v>
      </c>
      <c r="M35" s="1">
        <f t="shared" si="7"/>
        <v>0.8597042932359239</v>
      </c>
      <c r="N35" s="1">
        <f t="shared" si="8"/>
        <v>-1.7447859825778063</v>
      </c>
      <c r="O35" t="s">
        <v>35</v>
      </c>
    </row>
    <row r="36" spans="1:15" x14ac:dyDescent="0.35">
      <c r="A36" s="11">
        <v>26</v>
      </c>
      <c r="B36" s="10" t="s">
        <v>33</v>
      </c>
      <c r="C36" s="9">
        <v>68.099999999999994</v>
      </c>
      <c r="D36" s="8" t="s">
        <v>110</v>
      </c>
      <c r="E36" s="7" t="str">
        <f t="shared" si="0"/>
        <v>Significantly Different</v>
      </c>
      <c r="G36">
        <f t="shared" si="1"/>
        <v>68.099999999999994</v>
      </c>
      <c r="H36">
        <f t="shared" si="2"/>
        <v>6</v>
      </c>
      <c r="I36" t="str">
        <f t="shared" si="3"/>
        <v>+/-</v>
      </c>
      <c r="J36" t="str">
        <f t="shared" si="4"/>
        <v>1.1</v>
      </c>
      <c r="K36" s="1">
        <f t="shared" si="5"/>
        <v>0.66869300911854113</v>
      </c>
      <c r="L36" s="1">
        <f t="shared" si="6"/>
        <v>-1.3999999999999915</v>
      </c>
      <c r="M36" s="1">
        <f t="shared" si="7"/>
        <v>0.67965592021270205</v>
      </c>
      <c r="N36" s="1">
        <f t="shared" si="8"/>
        <v>-2.0598658208727936</v>
      </c>
      <c r="O36" t="s">
        <v>57</v>
      </c>
    </row>
    <row r="37" spans="1:15" x14ac:dyDescent="0.35">
      <c r="A37" s="11">
        <v>27</v>
      </c>
      <c r="B37" s="10" t="s">
        <v>34</v>
      </c>
      <c r="C37" s="9">
        <v>68</v>
      </c>
      <c r="D37" s="8" t="s">
        <v>120</v>
      </c>
      <c r="E37" s="7" t="str">
        <f t="shared" si="0"/>
        <v>Not Significantly Different</v>
      </c>
      <c r="G37">
        <f t="shared" si="1"/>
        <v>68</v>
      </c>
      <c r="H37">
        <f t="shared" si="2"/>
        <v>6</v>
      </c>
      <c r="I37" t="str">
        <f t="shared" si="3"/>
        <v>+/-</v>
      </c>
      <c r="J37" t="str">
        <f t="shared" si="4"/>
        <v>2.0</v>
      </c>
      <c r="K37" s="1">
        <f t="shared" si="5"/>
        <v>1.21580547112462</v>
      </c>
      <c r="L37" s="1">
        <f t="shared" si="6"/>
        <v>-1.2999999999999972</v>
      </c>
      <c r="M37" s="1">
        <f t="shared" si="7"/>
        <v>1.2218693764280717</v>
      </c>
      <c r="N37" s="1">
        <f t="shared" si="8"/>
        <v>-1.0639435156320287</v>
      </c>
      <c r="O37" t="s">
        <v>55</v>
      </c>
    </row>
    <row r="38" spans="1:15" x14ac:dyDescent="0.35">
      <c r="A38" s="11">
        <v>28</v>
      </c>
      <c r="B38" s="10" t="s">
        <v>48</v>
      </c>
      <c r="C38" s="9">
        <v>67.7</v>
      </c>
      <c r="D38" s="8" t="s">
        <v>185</v>
      </c>
      <c r="E38" s="7" t="str">
        <f t="shared" si="0"/>
        <v>Not Significantly Different</v>
      </c>
      <c r="G38">
        <f t="shared" si="1"/>
        <v>67.7</v>
      </c>
      <c r="H38">
        <f t="shared" si="2"/>
        <v>6</v>
      </c>
      <c r="I38" t="str">
        <f t="shared" si="3"/>
        <v>+/-</v>
      </c>
      <c r="J38" t="str">
        <f t="shared" si="4"/>
        <v>4.3</v>
      </c>
      <c r="K38" s="1">
        <f t="shared" si="5"/>
        <v>2.6139817629179332</v>
      </c>
      <c r="L38" s="1">
        <f t="shared" si="6"/>
        <v>-1</v>
      </c>
      <c r="M38" s="1">
        <f t="shared" si="7"/>
        <v>2.6168076899733599</v>
      </c>
      <c r="N38" s="1">
        <f t="shared" si="8"/>
        <v>-0.38214500967405074</v>
      </c>
      <c r="O38" t="s">
        <v>54</v>
      </c>
    </row>
    <row r="39" spans="1:15" x14ac:dyDescent="0.35">
      <c r="A39" s="11">
        <v>29</v>
      </c>
      <c r="B39" s="10" t="s">
        <v>39</v>
      </c>
      <c r="C39" s="9">
        <v>67.5</v>
      </c>
      <c r="D39" s="8" t="s">
        <v>143</v>
      </c>
      <c r="E39" s="7" t="str">
        <f t="shared" si="0"/>
        <v>Not Significantly Different</v>
      </c>
      <c r="G39">
        <f t="shared" si="1"/>
        <v>67.5</v>
      </c>
      <c r="H39">
        <f t="shared" si="2"/>
        <v>6</v>
      </c>
      <c r="I39" t="str">
        <f t="shared" si="3"/>
        <v>+/-</v>
      </c>
      <c r="J39" t="str">
        <f t="shared" si="4"/>
        <v>1.9</v>
      </c>
      <c r="K39" s="1">
        <f t="shared" si="5"/>
        <v>1.1550151975683889</v>
      </c>
      <c r="L39" s="1">
        <f t="shared" si="6"/>
        <v>-0.79999999999999716</v>
      </c>
      <c r="M39" s="1">
        <f t="shared" si="7"/>
        <v>1.1613965455649118</v>
      </c>
      <c r="N39" s="1">
        <f t="shared" si="8"/>
        <v>-0.68882588212871887</v>
      </c>
      <c r="O39" t="s">
        <v>28</v>
      </c>
    </row>
    <row r="40" spans="1:15" x14ac:dyDescent="0.35">
      <c r="A40" s="11">
        <v>30</v>
      </c>
      <c r="B40" s="10" t="s">
        <v>58</v>
      </c>
      <c r="C40" s="9">
        <v>66.900000000000006</v>
      </c>
      <c r="D40" s="8" t="s">
        <v>155</v>
      </c>
      <c r="E40" s="7" t="str">
        <f t="shared" si="0"/>
        <v>Not Significantly Different</v>
      </c>
      <c r="G40">
        <f t="shared" si="1"/>
        <v>66.900000000000006</v>
      </c>
      <c r="H40">
        <f t="shared" si="2"/>
        <v>6</v>
      </c>
      <c r="I40" t="str">
        <f t="shared" si="3"/>
        <v>+/-</v>
      </c>
      <c r="J40" t="str">
        <f t="shared" si="4"/>
        <v>2.5</v>
      </c>
      <c r="K40" s="1">
        <f t="shared" si="5"/>
        <v>1.519756838905775</v>
      </c>
      <c r="L40" s="1">
        <f t="shared" si="6"/>
        <v>-0.20000000000000284</v>
      </c>
      <c r="M40" s="1">
        <f t="shared" si="7"/>
        <v>1.5246123044357995</v>
      </c>
      <c r="N40" s="1">
        <f t="shared" si="8"/>
        <v>-0.13118089065535593</v>
      </c>
      <c r="O40" t="s">
        <v>52</v>
      </c>
    </row>
    <row r="41" spans="1:15" x14ac:dyDescent="0.35">
      <c r="A41" s="11">
        <v>31</v>
      </c>
      <c r="B41" s="10" t="s">
        <v>49</v>
      </c>
      <c r="C41" s="9">
        <v>66.2</v>
      </c>
      <c r="D41" s="8" t="s">
        <v>121</v>
      </c>
      <c r="E41" s="7" t="str">
        <f t="shared" si="0"/>
        <v>Not Significantly Different</v>
      </c>
      <c r="G41">
        <f t="shared" si="1"/>
        <v>66.2</v>
      </c>
      <c r="H41">
        <f t="shared" si="2"/>
        <v>6</v>
      </c>
      <c r="I41" t="str">
        <f t="shared" si="3"/>
        <v>+/-</v>
      </c>
      <c r="J41" t="str">
        <f t="shared" si="4"/>
        <v>1.4</v>
      </c>
      <c r="K41" s="1">
        <f t="shared" si="5"/>
        <v>0.85106382978723394</v>
      </c>
      <c r="L41" s="1">
        <f t="shared" si="6"/>
        <v>0.5</v>
      </c>
      <c r="M41" s="1">
        <f t="shared" si="7"/>
        <v>0.8597042932359239</v>
      </c>
      <c r="N41" s="1">
        <f t="shared" si="8"/>
        <v>0.58159532752593546</v>
      </c>
      <c r="O41" t="s">
        <v>31</v>
      </c>
    </row>
    <row r="42" spans="1:15" x14ac:dyDescent="0.35">
      <c r="A42" s="11">
        <v>32</v>
      </c>
      <c r="B42" s="10" t="s">
        <v>28</v>
      </c>
      <c r="C42" s="9">
        <v>65.7</v>
      </c>
      <c r="D42" s="8" t="s">
        <v>155</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65.7</v>
      </c>
      <c r="H42">
        <f t="shared" ref="H42:H62" si="11">LEN(TRIM(D42))</f>
        <v>6</v>
      </c>
      <c r="I42" t="str">
        <f t="shared" ref="I42:I73" si="12">IF(H42&gt;=3,MID(TRIM(D42),1,3),"NO")</f>
        <v>+/-</v>
      </c>
      <c r="J42" t="str">
        <f t="shared" ref="J42:J73" si="13">IF(TRIM(I42)="+/-",MID(TRIM(D42),4,H42-3),D42)</f>
        <v>2.5</v>
      </c>
      <c r="K42" s="1">
        <f t="shared" ref="K42:K73" si="14">IF(TRIM(J42)="*****",0,IF(ISERROR(VALUE(J42)),"NA",VALUE(J42/$I$4)))</f>
        <v>1.519756838905775</v>
      </c>
      <c r="L42" s="1">
        <f t="shared" ref="L42:L62" si="15">IF(AND(ISNUMBER(G42),ISNUMBER($I$6)),$I$6-G42,"N/A")</f>
        <v>1</v>
      </c>
      <c r="M42" s="1">
        <f t="shared" ref="M42:M62" si="16">IF(AND(ISNUMBER(K42),ISNUMBER($I$7)),SQRT(K42^2+($I$7)^2),"N/A")</f>
        <v>1.5246123044357995</v>
      </c>
      <c r="N42" s="1">
        <f t="shared" ref="N42:N73" si="17">IF(AND(ISNUMBER(L42),ISNUMBER(M42),M42&lt;&gt;0),L42/M42,"NA")</f>
        <v>0.65590445327677027</v>
      </c>
      <c r="O42" t="s">
        <v>21</v>
      </c>
    </row>
    <row r="43" spans="1:15" x14ac:dyDescent="0.35">
      <c r="A43" s="11">
        <v>33</v>
      </c>
      <c r="B43" s="10" t="s">
        <v>51</v>
      </c>
      <c r="C43" s="9">
        <v>65.5</v>
      </c>
      <c r="D43" s="8" t="s">
        <v>125</v>
      </c>
      <c r="E43" s="7" t="str">
        <f t="shared" si="9"/>
        <v>Not Significantly Different</v>
      </c>
      <c r="G43">
        <f t="shared" si="10"/>
        <v>65.5</v>
      </c>
      <c r="H43">
        <f t="shared" si="11"/>
        <v>6</v>
      </c>
      <c r="I43" t="str">
        <f t="shared" si="12"/>
        <v>+/-</v>
      </c>
      <c r="J43" t="str">
        <f t="shared" si="13"/>
        <v>2.3</v>
      </c>
      <c r="K43" s="1">
        <f t="shared" si="14"/>
        <v>1.3981762917933129</v>
      </c>
      <c r="L43" s="1">
        <f t="shared" si="15"/>
        <v>1.2000000000000028</v>
      </c>
      <c r="M43" s="1">
        <f t="shared" si="16"/>
        <v>1.4034524474912091</v>
      </c>
      <c r="N43" s="1">
        <f t="shared" si="17"/>
        <v>0.85503431352099257</v>
      </c>
      <c r="O43" t="s">
        <v>33</v>
      </c>
    </row>
    <row r="44" spans="1:15" x14ac:dyDescent="0.35">
      <c r="A44" s="11">
        <v>34</v>
      </c>
      <c r="B44" s="10" t="s">
        <v>61</v>
      </c>
      <c r="C44" s="9">
        <v>65.400000000000006</v>
      </c>
      <c r="D44" s="8" t="s">
        <v>121</v>
      </c>
      <c r="E44" s="7" t="str">
        <f t="shared" si="9"/>
        <v>Not Significantly Different</v>
      </c>
      <c r="G44">
        <f t="shared" si="10"/>
        <v>65.400000000000006</v>
      </c>
      <c r="H44">
        <f t="shared" si="11"/>
        <v>6</v>
      </c>
      <c r="I44" t="str">
        <f t="shared" si="12"/>
        <v>+/-</v>
      </c>
      <c r="J44" t="str">
        <f t="shared" si="13"/>
        <v>1.4</v>
      </c>
      <c r="K44" s="1">
        <f t="shared" si="14"/>
        <v>0.85106382978723394</v>
      </c>
      <c r="L44" s="1">
        <f t="shared" si="15"/>
        <v>1.2999999999999972</v>
      </c>
      <c r="M44" s="1">
        <f t="shared" si="16"/>
        <v>0.8597042932359239</v>
      </c>
      <c r="N44" s="1">
        <f t="shared" si="17"/>
        <v>1.5121478515674289</v>
      </c>
      <c r="O44" t="s">
        <v>49</v>
      </c>
    </row>
    <row r="45" spans="1:15" x14ac:dyDescent="0.35">
      <c r="A45" s="11">
        <v>35</v>
      </c>
      <c r="B45" s="10" t="s">
        <v>66</v>
      </c>
      <c r="C45" s="9">
        <v>65.099999999999994</v>
      </c>
      <c r="D45" s="8" t="s">
        <v>147</v>
      </c>
      <c r="E45" s="7" t="str">
        <f t="shared" si="9"/>
        <v>Not Significantly Different</v>
      </c>
      <c r="G45">
        <f t="shared" si="10"/>
        <v>65.099999999999994</v>
      </c>
      <c r="H45">
        <f t="shared" si="11"/>
        <v>6</v>
      </c>
      <c r="I45" t="str">
        <f t="shared" si="12"/>
        <v>+/-</v>
      </c>
      <c r="J45" t="str">
        <f t="shared" si="13"/>
        <v>1.8</v>
      </c>
      <c r="K45" s="1">
        <f t="shared" si="14"/>
        <v>1.094224924012158</v>
      </c>
      <c r="L45" s="1">
        <f t="shared" si="15"/>
        <v>1.6000000000000085</v>
      </c>
      <c r="M45" s="1">
        <f t="shared" si="16"/>
        <v>1.1009586794088044</v>
      </c>
      <c r="N45" s="1">
        <f t="shared" si="17"/>
        <v>1.4532788831449883</v>
      </c>
      <c r="O45" t="s">
        <v>46</v>
      </c>
    </row>
    <row r="46" spans="1:15" x14ac:dyDescent="0.35">
      <c r="A46" s="11">
        <v>36</v>
      </c>
      <c r="B46" s="10" t="s">
        <v>59</v>
      </c>
      <c r="C46" s="9">
        <v>64.8</v>
      </c>
      <c r="D46" s="8" t="s">
        <v>126</v>
      </c>
      <c r="E46" s="7" t="str">
        <f t="shared" si="9"/>
        <v>Significantly Different</v>
      </c>
      <c r="G46">
        <f t="shared" si="10"/>
        <v>64.8</v>
      </c>
      <c r="H46">
        <f t="shared" si="11"/>
        <v>6</v>
      </c>
      <c r="I46" t="str">
        <f t="shared" si="12"/>
        <v>+/-</v>
      </c>
      <c r="J46" t="str">
        <f t="shared" si="13"/>
        <v>1.7</v>
      </c>
      <c r="K46" s="1">
        <f t="shared" si="14"/>
        <v>1.0334346504559271</v>
      </c>
      <c r="L46" s="1">
        <f t="shared" si="15"/>
        <v>1.9000000000000057</v>
      </c>
      <c r="M46" s="1">
        <f t="shared" si="16"/>
        <v>1.0405618704330513</v>
      </c>
      <c r="N46" s="1">
        <f t="shared" si="17"/>
        <v>1.8259365963595049</v>
      </c>
      <c r="O46" t="s">
        <v>45</v>
      </c>
    </row>
    <row r="47" spans="1:15" x14ac:dyDescent="0.35">
      <c r="A47" s="11">
        <v>36</v>
      </c>
      <c r="B47" s="10" t="s">
        <v>29</v>
      </c>
      <c r="C47" s="9">
        <v>64.8</v>
      </c>
      <c r="D47" s="8" t="s">
        <v>122</v>
      </c>
      <c r="E47" s="7" t="str">
        <f t="shared" si="9"/>
        <v>Significantly Different</v>
      </c>
      <c r="G47">
        <f t="shared" si="10"/>
        <v>64.8</v>
      </c>
      <c r="H47">
        <f t="shared" si="11"/>
        <v>6</v>
      </c>
      <c r="I47" t="str">
        <f t="shared" si="12"/>
        <v>+/-</v>
      </c>
      <c r="J47" t="str">
        <f t="shared" si="13"/>
        <v>1.5</v>
      </c>
      <c r="K47" s="1">
        <f t="shared" si="14"/>
        <v>0.91185410334346506</v>
      </c>
      <c r="L47" s="1">
        <f t="shared" si="15"/>
        <v>1.9000000000000057</v>
      </c>
      <c r="M47" s="1">
        <f t="shared" si="16"/>
        <v>0.91992376598307335</v>
      </c>
      <c r="N47" s="1">
        <f t="shared" si="17"/>
        <v>2.0653885357223891</v>
      </c>
      <c r="O47" t="s">
        <v>43</v>
      </c>
    </row>
    <row r="48" spans="1:15" x14ac:dyDescent="0.35">
      <c r="A48" s="11">
        <v>36</v>
      </c>
      <c r="B48" s="10" t="s">
        <v>40</v>
      </c>
      <c r="C48" s="9">
        <v>64.8</v>
      </c>
      <c r="D48" s="8" t="s">
        <v>155</v>
      </c>
      <c r="E48" s="7" t="str">
        <f t="shared" si="9"/>
        <v>Not Significantly Different</v>
      </c>
      <c r="G48">
        <f t="shared" si="10"/>
        <v>64.8</v>
      </c>
      <c r="H48">
        <f t="shared" si="11"/>
        <v>6</v>
      </c>
      <c r="I48" t="str">
        <f t="shared" si="12"/>
        <v>+/-</v>
      </c>
      <c r="J48" t="str">
        <f t="shared" si="13"/>
        <v>2.5</v>
      </c>
      <c r="K48" s="1">
        <f t="shared" si="14"/>
        <v>1.519756838905775</v>
      </c>
      <c r="L48" s="1">
        <f t="shared" si="15"/>
        <v>1.9000000000000057</v>
      </c>
      <c r="M48" s="1">
        <f t="shared" si="16"/>
        <v>1.5246123044357995</v>
      </c>
      <c r="N48" s="1">
        <f t="shared" si="17"/>
        <v>1.2462184612258673</v>
      </c>
      <c r="O48" t="s">
        <v>40</v>
      </c>
    </row>
    <row r="49" spans="1:15" x14ac:dyDescent="0.35">
      <c r="A49" s="11">
        <v>36</v>
      </c>
      <c r="B49" s="10" t="s">
        <v>30</v>
      </c>
      <c r="C49" s="9">
        <v>64.8</v>
      </c>
      <c r="D49" s="8" t="s">
        <v>143</v>
      </c>
      <c r="E49" s="7" t="str">
        <f t="shared" si="9"/>
        <v>Not Significantly Different</v>
      </c>
      <c r="G49">
        <f t="shared" si="10"/>
        <v>64.8</v>
      </c>
      <c r="H49">
        <f t="shared" si="11"/>
        <v>6</v>
      </c>
      <c r="I49" t="str">
        <f t="shared" si="12"/>
        <v>+/-</v>
      </c>
      <c r="J49" t="str">
        <f t="shared" si="13"/>
        <v>1.9</v>
      </c>
      <c r="K49" s="1">
        <f t="shared" si="14"/>
        <v>1.1550151975683889</v>
      </c>
      <c r="L49" s="1">
        <f t="shared" si="15"/>
        <v>1.9000000000000057</v>
      </c>
      <c r="M49" s="1">
        <f t="shared" si="16"/>
        <v>1.1613965455649118</v>
      </c>
      <c r="N49" s="1">
        <f t="shared" si="17"/>
        <v>1.6359614700557179</v>
      </c>
      <c r="O49" t="s">
        <v>38</v>
      </c>
    </row>
    <row r="50" spans="1:15" x14ac:dyDescent="0.35">
      <c r="A50" s="11">
        <v>40</v>
      </c>
      <c r="B50" s="10" t="s">
        <v>18</v>
      </c>
      <c r="C50" s="9">
        <v>64.7</v>
      </c>
      <c r="D50" s="8" t="s">
        <v>20</v>
      </c>
      <c r="E50" s="7" t="str">
        <f t="shared" si="9"/>
        <v>Significantly Different</v>
      </c>
      <c r="G50">
        <f t="shared" si="10"/>
        <v>64.7</v>
      </c>
      <c r="H50">
        <f t="shared" si="11"/>
        <v>6</v>
      </c>
      <c r="I50" t="str">
        <f t="shared" si="12"/>
        <v>+/-</v>
      </c>
      <c r="J50" t="str">
        <f t="shared" si="13"/>
        <v>0.7</v>
      </c>
      <c r="K50" s="1">
        <f t="shared" si="14"/>
        <v>0.42553191489361697</v>
      </c>
      <c r="L50" s="1">
        <f t="shared" si="15"/>
        <v>2</v>
      </c>
      <c r="M50" s="1">
        <f t="shared" si="16"/>
        <v>0.44255987168878524</v>
      </c>
      <c r="N50" s="1">
        <f t="shared" si="17"/>
        <v>4.5191625539118698</v>
      </c>
      <c r="O50" t="s">
        <v>36</v>
      </c>
    </row>
    <row r="51" spans="1:15" x14ac:dyDescent="0.35">
      <c r="A51" s="11">
        <v>41</v>
      </c>
      <c r="B51" s="10" t="s">
        <v>42</v>
      </c>
      <c r="C51" s="9">
        <v>64.5</v>
      </c>
      <c r="D51" s="8" t="s">
        <v>147</v>
      </c>
      <c r="E51" s="7" t="str">
        <f t="shared" si="9"/>
        <v>Significantly Different</v>
      </c>
      <c r="G51">
        <f t="shared" si="10"/>
        <v>64.5</v>
      </c>
      <c r="H51">
        <f t="shared" si="11"/>
        <v>6</v>
      </c>
      <c r="I51" t="str">
        <f t="shared" si="12"/>
        <v>+/-</v>
      </c>
      <c r="J51" t="str">
        <f t="shared" si="13"/>
        <v>1.8</v>
      </c>
      <c r="K51" s="1">
        <f t="shared" si="14"/>
        <v>1.094224924012158</v>
      </c>
      <c r="L51" s="1">
        <f t="shared" si="15"/>
        <v>2.2000000000000028</v>
      </c>
      <c r="M51" s="1">
        <f t="shared" si="16"/>
        <v>1.1009586794088044</v>
      </c>
      <c r="N51" s="1">
        <f t="shared" si="17"/>
        <v>1.9982584643243508</v>
      </c>
      <c r="O51" t="s">
        <v>34</v>
      </c>
    </row>
    <row r="52" spans="1:15" x14ac:dyDescent="0.35">
      <c r="A52" s="11">
        <v>42</v>
      </c>
      <c r="B52" s="10" t="s">
        <v>13</v>
      </c>
      <c r="C52" s="9">
        <v>64</v>
      </c>
      <c r="D52" s="8" t="s">
        <v>145</v>
      </c>
      <c r="E52" s="7" t="str">
        <f t="shared" si="9"/>
        <v>Not Significantly Different</v>
      </c>
      <c r="G52">
        <f t="shared" si="10"/>
        <v>64</v>
      </c>
      <c r="H52">
        <f t="shared" si="11"/>
        <v>6</v>
      </c>
      <c r="I52" t="str">
        <f t="shared" si="12"/>
        <v>+/-</v>
      </c>
      <c r="J52" t="str">
        <f t="shared" si="13"/>
        <v>3.6</v>
      </c>
      <c r="K52" s="1">
        <f t="shared" si="14"/>
        <v>2.188449848024316</v>
      </c>
      <c r="L52" s="1">
        <f t="shared" si="15"/>
        <v>2.7000000000000028</v>
      </c>
      <c r="M52" s="1">
        <f t="shared" si="16"/>
        <v>2.1918244835647349</v>
      </c>
      <c r="N52" s="1">
        <f t="shared" si="17"/>
        <v>1.231850460767179</v>
      </c>
      <c r="O52" t="s">
        <v>32</v>
      </c>
    </row>
    <row r="53" spans="1:15" x14ac:dyDescent="0.35">
      <c r="A53" s="11">
        <v>42</v>
      </c>
      <c r="B53" s="10" t="s">
        <v>64</v>
      </c>
      <c r="C53" s="9">
        <v>64</v>
      </c>
      <c r="D53" s="8" t="s">
        <v>125</v>
      </c>
      <c r="E53" s="7" t="str">
        <f t="shared" si="9"/>
        <v>Significantly Different</v>
      </c>
      <c r="G53">
        <f t="shared" si="10"/>
        <v>64</v>
      </c>
      <c r="H53">
        <f t="shared" si="11"/>
        <v>6</v>
      </c>
      <c r="I53" t="str">
        <f t="shared" si="12"/>
        <v>+/-</v>
      </c>
      <c r="J53" t="str">
        <f t="shared" si="13"/>
        <v>2.3</v>
      </c>
      <c r="K53" s="1">
        <f t="shared" si="14"/>
        <v>1.3981762917933129</v>
      </c>
      <c r="L53" s="1">
        <f t="shared" si="15"/>
        <v>2.7000000000000028</v>
      </c>
      <c r="M53" s="1">
        <f t="shared" si="16"/>
        <v>1.4034524474912091</v>
      </c>
      <c r="N53" s="1">
        <f t="shared" si="17"/>
        <v>1.9238272054222307</v>
      </c>
      <c r="O53" t="s">
        <v>30</v>
      </c>
    </row>
    <row r="54" spans="1:15" x14ac:dyDescent="0.35">
      <c r="A54" s="11">
        <v>44</v>
      </c>
      <c r="B54" s="10" t="s">
        <v>21</v>
      </c>
      <c r="C54" s="9">
        <v>63.9</v>
      </c>
      <c r="D54" s="8" t="s">
        <v>183</v>
      </c>
      <c r="E54" s="7" t="str">
        <f t="shared" si="9"/>
        <v>Not Significantly Different</v>
      </c>
      <c r="G54">
        <f t="shared" si="10"/>
        <v>63.9</v>
      </c>
      <c r="H54">
        <f t="shared" si="11"/>
        <v>6</v>
      </c>
      <c r="I54" t="str">
        <f t="shared" si="12"/>
        <v>+/-</v>
      </c>
      <c r="J54" t="str">
        <f t="shared" si="13"/>
        <v>3.8</v>
      </c>
      <c r="K54" s="1">
        <f t="shared" si="14"/>
        <v>2.3100303951367778</v>
      </c>
      <c r="L54" s="1">
        <f t="shared" si="15"/>
        <v>2.8000000000000043</v>
      </c>
      <c r="M54" s="1">
        <f t="shared" si="16"/>
        <v>2.3132276705702668</v>
      </c>
      <c r="N54" s="1">
        <f t="shared" si="17"/>
        <v>1.2104299268172494</v>
      </c>
      <c r="O54" t="s">
        <v>24</v>
      </c>
    </row>
    <row r="55" spans="1:15" x14ac:dyDescent="0.35">
      <c r="A55" s="11">
        <v>45</v>
      </c>
      <c r="B55" s="10" t="s">
        <v>43</v>
      </c>
      <c r="C55" s="9">
        <v>63.2</v>
      </c>
      <c r="D55" s="8" t="s">
        <v>126</v>
      </c>
      <c r="E55" s="7" t="str">
        <f t="shared" si="9"/>
        <v>Significantly Different</v>
      </c>
      <c r="G55">
        <f t="shared" si="10"/>
        <v>63.2</v>
      </c>
      <c r="H55">
        <f t="shared" si="11"/>
        <v>6</v>
      </c>
      <c r="I55" t="str">
        <f t="shared" si="12"/>
        <v>+/-</v>
      </c>
      <c r="J55" t="str">
        <f t="shared" si="13"/>
        <v>1.7</v>
      </c>
      <c r="K55" s="1">
        <f t="shared" si="14"/>
        <v>1.0334346504559271</v>
      </c>
      <c r="L55" s="1">
        <f t="shared" si="15"/>
        <v>3.5</v>
      </c>
      <c r="M55" s="1">
        <f t="shared" si="16"/>
        <v>1.0405618704330513</v>
      </c>
      <c r="N55" s="1">
        <f t="shared" si="17"/>
        <v>3.3635674143464462</v>
      </c>
      <c r="O55" t="s">
        <v>27</v>
      </c>
    </row>
    <row r="56" spans="1:15" x14ac:dyDescent="0.35">
      <c r="A56" s="11">
        <v>46</v>
      </c>
      <c r="B56" s="10" t="s">
        <v>24</v>
      </c>
      <c r="C56" s="9">
        <v>62.4</v>
      </c>
      <c r="D56" s="8" t="s">
        <v>99</v>
      </c>
      <c r="E56" s="7" t="str">
        <f t="shared" si="9"/>
        <v>Significantly Different</v>
      </c>
      <c r="G56">
        <f t="shared" si="10"/>
        <v>62.4</v>
      </c>
      <c r="H56">
        <f t="shared" si="11"/>
        <v>6</v>
      </c>
      <c r="I56" t="str">
        <f t="shared" si="12"/>
        <v>+/-</v>
      </c>
      <c r="J56" t="str">
        <f t="shared" si="13"/>
        <v>0.8</v>
      </c>
      <c r="K56" s="1">
        <f t="shared" si="14"/>
        <v>0.48632218844984804</v>
      </c>
      <c r="L56" s="1">
        <f t="shared" si="15"/>
        <v>4.3000000000000043</v>
      </c>
      <c r="M56" s="1">
        <f t="shared" si="16"/>
        <v>0.50128943776506518</v>
      </c>
      <c r="N56" s="1">
        <f t="shared" si="17"/>
        <v>8.5778787184725136</v>
      </c>
      <c r="O56" t="s">
        <v>25</v>
      </c>
    </row>
    <row r="57" spans="1:15" x14ac:dyDescent="0.35">
      <c r="A57" s="11">
        <v>47</v>
      </c>
      <c r="B57" s="10" t="s">
        <v>19</v>
      </c>
      <c r="C57" s="9">
        <v>61.5</v>
      </c>
      <c r="D57" s="8" t="s">
        <v>122</v>
      </c>
      <c r="E57" s="7" t="str">
        <f t="shared" si="9"/>
        <v>Significantly Different</v>
      </c>
      <c r="G57">
        <f t="shared" si="10"/>
        <v>61.5</v>
      </c>
      <c r="H57">
        <f t="shared" si="11"/>
        <v>6</v>
      </c>
      <c r="I57" t="str">
        <f t="shared" si="12"/>
        <v>+/-</v>
      </c>
      <c r="J57" t="str">
        <f t="shared" si="13"/>
        <v>1.5</v>
      </c>
      <c r="K57" s="1">
        <f t="shared" si="14"/>
        <v>0.91185410334346506</v>
      </c>
      <c r="L57" s="1">
        <f t="shared" si="15"/>
        <v>5.2000000000000028</v>
      </c>
      <c r="M57" s="1">
        <f t="shared" si="16"/>
        <v>0.91992376598307335</v>
      </c>
      <c r="N57" s="1">
        <f t="shared" si="17"/>
        <v>5.6526423082928412</v>
      </c>
      <c r="O57" t="s">
        <v>22</v>
      </c>
    </row>
    <row r="58" spans="1:15" x14ac:dyDescent="0.35">
      <c r="A58" s="11">
        <v>48</v>
      </c>
      <c r="B58" s="10" t="s">
        <v>44</v>
      </c>
      <c r="C58" s="9">
        <v>60.3</v>
      </c>
      <c r="D58" s="8" t="s">
        <v>138</v>
      </c>
      <c r="E58" s="7" t="str">
        <f t="shared" si="9"/>
        <v>Significantly Different</v>
      </c>
      <c r="G58">
        <f t="shared" si="10"/>
        <v>60.3</v>
      </c>
      <c r="H58">
        <f t="shared" si="11"/>
        <v>6</v>
      </c>
      <c r="I58" t="str">
        <f t="shared" si="12"/>
        <v>+/-</v>
      </c>
      <c r="J58" t="str">
        <f t="shared" si="13"/>
        <v>4.6</v>
      </c>
      <c r="K58" s="1">
        <f t="shared" si="14"/>
        <v>2.7963525835866259</v>
      </c>
      <c r="L58" s="1">
        <f t="shared" si="15"/>
        <v>6.4000000000000057</v>
      </c>
      <c r="M58" s="1">
        <f t="shared" si="16"/>
        <v>2.7989943910568598</v>
      </c>
      <c r="N58" s="1">
        <f t="shared" si="17"/>
        <v>2.2865354859047997</v>
      </c>
      <c r="O58" t="s">
        <v>19</v>
      </c>
    </row>
    <row r="59" spans="1:15" x14ac:dyDescent="0.35">
      <c r="A59" s="11">
        <v>49</v>
      </c>
      <c r="B59" s="10" t="s">
        <v>16</v>
      </c>
      <c r="C59" s="9">
        <v>59.9</v>
      </c>
      <c r="D59" s="8" t="s">
        <v>183</v>
      </c>
      <c r="E59" s="7" t="str">
        <f t="shared" si="9"/>
        <v>Significantly Different</v>
      </c>
      <c r="G59">
        <f t="shared" si="10"/>
        <v>59.9</v>
      </c>
      <c r="H59">
        <f t="shared" si="11"/>
        <v>6</v>
      </c>
      <c r="I59" t="str">
        <f t="shared" si="12"/>
        <v>+/-</v>
      </c>
      <c r="J59" t="str">
        <f t="shared" si="13"/>
        <v>3.8</v>
      </c>
      <c r="K59" s="1">
        <f t="shared" si="14"/>
        <v>2.3100303951367778</v>
      </c>
      <c r="L59" s="1">
        <f t="shared" si="15"/>
        <v>6.8000000000000043</v>
      </c>
      <c r="M59" s="1">
        <f t="shared" si="16"/>
        <v>2.3132276705702668</v>
      </c>
      <c r="N59" s="1">
        <f t="shared" si="17"/>
        <v>2.9396155365561745</v>
      </c>
      <c r="O59" t="s">
        <v>16</v>
      </c>
    </row>
    <row r="60" spans="1:15" x14ac:dyDescent="0.35">
      <c r="A60" s="11">
        <v>50</v>
      </c>
      <c r="B60" s="10" t="s">
        <v>67</v>
      </c>
      <c r="C60" s="9">
        <v>56.5</v>
      </c>
      <c r="D60" s="8" t="s">
        <v>156</v>
      </c>
      <c r="E60" s="7" t="str">
        <f t="shared" si="9"/>
        <v>Significantly Different</v>
      </c>
      <c r="G60">
        <f t="shared" si="10"/>
        <v>56.5</v>
      </c>
      <c r="H60">
        <f t="shared" si="11"/>
        <v>6</v>
      </c>
      <c r="I60" t="str">
        <f t="shared" si="12"/>
        <v>+/-</v>
      </c>
      <c r="J60" t="str">
        <f t="shared" si="13"/>
        <v>3.2</v>
      </c>
      <c r="K60" s="1">
        <f t="shared" si="14"/>
        <v>1.9452887537993921</v>
      </c>
      <c r="L60" s="1">
        <f t="shared" si="15"/>
        <v>10.200000000000003</v>
      </c>
      <c r="M60" s="1">
        <f t="shared" si="16"/>
        <v>1.9490844427819329</v>
      </c>
      <c r="N60" s="1">
        <f t="shared" si="17"/>
        <v>5.2332263169888718</v>
      </c>
      <c r="O60" t="s">
        <v>14</v>
      </c>
    </row>
    <row r="61" spans="1:15" x14ac:dyDescent="0.35">
      <c r="A61" s="11">
        <v>51</v>
      </c>
      <c r="B61" s="10" t="s">
        <v>27</v>
      </c>
      <c r="C61" s="9">
        <v>53.7</v>
      </c>
      <c r="D61" s="8" t="s">
        <v>125</v>
      </c>
      <c r="E61" s="7" t="str">
        <f t="shared" si="9"/>
        <v>Significantly Different</v>
      </c>
      <c r="G61">
        <f t="shared" si="10"/>
        <v>53.7</v>
      </c>
      <c r="H61">
        <f t="shared" si="11"/>
        <v>6</v>
      </c>
      <c r="I61" t="str">
        <f t="shared" si="12"/>
        <v>+/-</v>
      </c>
      <c r="J61" t="str">
        <f t="shared" si="13"/>
        <v>2.3</v>
      </c>
      <c r="K61" s="1">
        <f t="shared" si="14"/>
        <v>1.3981762917933129</v>
      </c>
      <c r="L61" s="1">
        <f t="shared" si="15"/>
        <v>13</v>
      </c>
      <c r="M61" s="1">
        <f t="shared" si="16"/>
        <v>1.4034524474912091</v>
      </c>
      <c r="N61" s="1">
        <f t="shared" si="17"/>
        <v>9.2628717298107315</v>
      </c>
      <c r="O61" t="s">
        <v>11</v>
      </c>
    </row>
    <row r="62" spans="1:15" ht="15" thickBot="1" x14ac:dyDescent="0.4">
      <c r="A62" s="6"/>
      <c r="B62" s="5" t="s">
        <v>9</v>
      </c>
      <c r="C62" s="4">
        <v>66.5</v>
      </c>
      <c r="D62" s="3" t="s">
        <v>139</v>
      </c>
      <c r="E62" s="2" t="str">
        <f t="shared" si="9"/>
        <v>Not Significantly Different</v>
      </c>
      <c r="G62">
        <f t="shared" si="10"/>
        <v>66.5</v>
      </c>
      <c r="H62">
        <f t="shared" si="11"/>
        <v>6</v>
      </c>
      <c r="I62" t="str">
        <f t="shared" si="12"/>
        <v>+/-</v>
      </c>
      <c r="J62" t="str">
        <f t="shared" si="13"/>
        <v>2.6</v>
      </c>
      <c r="K62" s="1">
        <f t="shared" si="14"/>
        <v>1.5805471124620061</v>
      </c>
      <c r="L62" s="1">
        <f t="shared" si="15"/>
        <v>0.20000000000000284</v>
      </c>
      <c r="M62" s="1">
        <f t="shared" si="16"/>
        <v>1.5852163903228325</v>
      </c>
      <c r="N62" s="1">
        <f t="shared" si="17"/>
        <v>0.12616574066539424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34" priority="1" operator="equal">
      <formula>"OTHER ERROR"</formula>
    </cfRule>
    <cfRule type="cellIs" dxfId="133" priority="2" operator="equal">
      <formula>"Statistical Test not applicable"</formula>
    </cfRule>
    <cfRule type="cellIs" dxfId="132" priority="3" operator="equal">
      <formula>"Geography Selected"</formula>
    </cfRule>
  </conditionalFormatting>
  <conditionalFormatting sqref="E10:J62">
    <cfRule type="cellIs" dxfId="131" priority="4" operator="equal">
      <formula>"Not Significantly Different"</formula>
    </cfRule>
  </conditionalFormatting>
  <conditionalFormatting sqref="F10:J62">
    <cfRule type="cellIs" dxfId="1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3BE43EA-A5B9-4AC1-9947-3B53DC553DD8}">
      <formula1>$O$10:$O$62</formula1>
    </dataValidation>
  </dataValidation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621E-C9C9-49EE-8D47-12F47A097ECB}">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549</v>
      </c>
    </row>
    <row r="2" spans="1:16" x14ac:dyDescent="0.35">
      <c r="A2" s="25" t="s">
        <v>92</v>
      </c>
      <c r="B2" t="s">
        <v>548</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69.900000000000006</v>
      </c>
      <c r="C6" t="s">
        <v>86</v>
      </c>
      <c r="H6" s="13" t="s">
        <v>85</v>
      </c>
      <c r="I6">
        <f>VLOOKUP($B$4,$B$9:$K$62,6,FALSE)</f>
        <v>69.900000000000006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69.900000000000006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69.900000000000006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54</v>
      </c>
      <c r="C11" s="9">
        <v>78.3</v>
      </c>
      <c r="D11" s="12" t="s">
        <v>10</v>
      </c>
      <c r="E11" s="7" t="str">
        <f t="shared" si="0"/>
        <v>Significantly Different</v>
      </c>
      <c r="G11">
        <f t="shared" si="1"/>
        <v>78.3</v>
      </c>
      <c r="H11">
        <f t="shared" si="2"/>
        <v>6</v>
      </c>
      <c r="I11" t="str">
        <f t="shared" si="3"/>
        <v>+/-</v>
      </c>
      <c r="J11" t="str">
        <f t="shared" si="4"/>
        <v>0.6</v>
      </c>
      <c r="K11" s="1">
        <f t="shared" si="5"/>
        <v>0.36474164133738601</v>
      </c>
      <c r="L11" s="1">
        <f t="shared" si="6"/>
        <v>-8.3999999999999915</v>
      </c>
      <c r="M11" s="1">
        <f t="shared" si="7"/>
        <v>0.36977279819442066</v>
      </c>
      <c r="N11" s="1">
        <f t="shared" si="8"/>
        <v>-22.716652065854248</v>
      </c>
      <c r="O11" t="s">
        <v>51</v>
      </c>
    </row>
    <row r="12" spans="1:16" x14ac:dyDescent="0.35">
      <c r="A12" s="11">
        <v>2</v>
      </c>
      <c r="B12" s="10" t="s">
        <v>60</v>
      </c>
      <c r="C12" s="9">
        <v>77.599999999999994</v>
      </c>
      <c r="D12" s="8" t="s">
        <v>12</v>
      </c>
      <c r="E12" s="7" t="str">
        <f t="shared" si="0"/>
        <v>Significantly Different</v>
      </c>
      <c r="G12">
        <f t="shared" si="1"/>
        <v>77.599999999999994</v>
      </c>
      <c r="H12">
        <f t="shared" si="2"/>
        <v>6</v>
      </c>
      <c r="I12" t="str">
        <f t="shared" si="3"/>
        <v>+/-</v>
      </c>
      <c r="J12" t="str">
        <f t="shared" si="4"/>
        <v>0.4</v>
      </c>
      <c r="K12" s="1">
        <f t="shared" si="5"/>
        <v>0.24316109422492402</v>
      </c>
      <c r="L12" s="1">
        <f t="shared" si="6"/>
        <v>-7.6999999999999886</v>
      </c>
      <c r="M12" s="1">
        <f t="shared" si="7"/>
        <v>0.25064471888253259</v>
      </c>
      <c r="N12" s="1">
        <f t="shared" si="8"/>
        <v>-30.720774945227067</v>
      </c>
      <c r="O12" t="s">
        <v>44</v>
      </c>
    </row>
    <row r="13" spans="1:16" x14ac:dyDescent="0.35">
      <c r="A13" s="11">
        <v>3</v>
      </c>
      <c r="B13" s="10" t="s">
        <v>32</v>
      </c>
      <c r="C13" s="9">
        <v>77.3</v>
      </c>
      <c r="D13" s="8" t="s">
        <v>106</v>
      </c>
      <c r="E13" s="7" t="str">
        <f t="shared" si="0"/>
        <v>Significantly Different</v>
      </c>
      <c r="G13">
        <f t="shared" si="1"/>
        <v>77.3</v>
      </c>
      <c r="H13">
        <f t="shared" si="2"/>
        <v>6</v>
      </c>
      <c r="I13" t="str">
        <f t="shared" si="3"/>
        <v>+/-</v>
      </c>
      <c r="J13" t="str">
        <f t="shared" si="4"/>
        <v>0.9</v>
      </c>
      <c r="K13" s="1">
        <f t="shared" si="5"/>
        <v>0.54711246200607899</v>
      </c>
      <c r="L13" s="1">
        <f t="shared" si="6"/>
        <v>-7.3999999999999915</v>
      </c>
      <c r="M13" s="1">
        <f t="shared" si="7"/>
        <v>0.55047933970440222</v>
      </c>
      <c r="N13" s="1">
        <f t="shared" si="8"/>
        <v>-13.442829669091054</v>
      </c>
      <c r="O13" t="s">
        <v>42</v>
      </c>
    </row>
    <row r="14" spans="1:16" x14ac:dyDescent="0.35">
      <c r="A14" s="11">
        <v>4</v>
      </c>
      <c r="B14" s="10" t="s">
        <v>46</v>
      </c>
      <c r="C14" s="9">
        <v>77.2</v>
      </c>
      <c r="D14" s="8" t="s">
        <v>107</v>
      </c>
      <c r="E14" s="7" t="str">
        <f t="shared" si="0"/>
        <v>Significantly Different</v>
      </c>
      <c r="G14">
        <f t="shared" si="1"/>
        <v>77.2</v>
      </c>
      <c r="H14">
        <f t="shared" si="2"/>
        <v>6</v>
      </c>
      <c r="I14" t="str">
        <f t="shared" si="3"/>
        <v>+/-</v>
      </c>
      <c r="J14" t="str">
        <f t="shared" si="4"/>
        <v>1.0</v>
      </c>
      <c r="K14" s="1">
        <f t="shared" si="5"/>
        <v>0.60790273556231</v>
      </c>
      <c r="L14" s="1">
        <f t="shared" si="6"/>
        <v>-7.2999999999999972</v>
      </c>
      <c r="M14" s="1">
        <f t="shared" si="7"/>
        <v>0.61093468821403585</v>
      </c>
      <c r="N14" s="1">
        <f t="shared" si="8"/>
        <v>-11.94890409863665</v>
      </c>
      <c r="O14" t="s">
        <v>58</v>
      </c>
    </row>
    <row r="15" spans="1:16" x14ac:dyDescent="0.35">
      <c r="A15" s="11">
        <v>5</v>
      </c>
      <c r="B15" s="10" t="s">
        <v>52</v>
      </c>
      <c r="C15" s="9">
        <v>76.7</v>
      </c>
      <c r="D15" s="8" t="s">
        <v>99</v>
      </c>
      <c r="E15" s="7" t="str">
        <f t="shared" si="0"/>
        <v>Significantly Different</v>
      </c>
      <c r="G15">
        <f t="shared" si="1"/>
        <v>76.7</v>
      </c>
      <c r="H15">
        <f t="shared" si="2"/>
        <v>6</v>
      </c>
      <c r="I15" t="str">
        <f t="shared" si="3"/>
        <v>+/-</v>
      </c>
      <c r="J15" t="str">
        <f t="shared" si="4"/>
        <v>0.8</v>
      </c>
      <c r="K15" s="1">
        <f t="shared" si="5"/>
        <v>0.48632218844984804</v>
      </c>
      <c r="L15" s="1">
        <f t="shared" si="6"/>
        <v>-6.7999999999999972</v>
      </c>
      <c r="M15" s="1">
        <f t="shared" si="7"/>
        <v>0.49010685399991183</v>
      </c>
      <c r="N15" s="1">
        <f t="shared" si="8"/>
        <v>-13.874525411148852</v>
      </c>
      <c r="O15" t="s">
        <v>18</v>
      </c>
    </row>
    <row r="16" spans="1:16" x14ac:dyDescent="0.35">
      <c r="A16" s="11">
        <v>6</v>
      </c>
      <c r="B16" s="10" t="s">
        <v>65</v>
      </c>
      <c r="C16" s="9">
        <v>76.599999999999994</v>
      </c>
      <c r="D16" s="8" t="s">
        <v>12</v>
      </c>
      <c r="E16" s="7" t="str">
        <f t="shared" si="0"/>
        <v>Significantly Different</v>
      </c>
      <c r="G16">
        <f t="shared" si="1"/>
        <v>76.599999999999994</v>
      </c>
      <c r="H16">
        <f t="shared" si="2"/>
        <v>6</v>
      </c>
      <c r="I16" t="str">
        <f t="shared" si="3"/>
        <v>+/-</v>
      </c>
      <c r="J16" t="str">
        <f t="shared" si="4"/>
        <v>0.4</v>
      </c>
      <c r="K16" s="1">
        <f t="shared" si="5"/>
        <v>0.24316109422492402</v>
      </c>
      <c r="L16" s="1">
        <f t="shared" si="6"/>
        <v>-6.6999999999999886</v>
      </c>
      <c r="M16" s="1">
        <f t="shared" si="7"/>
        <v>0.25064471888253259</v>
      </c>
      <c r="N16" s="1">
        <f t="shared" si="8"/>
        <v>-26.731063913379391</v>
      </c>
      <c r="O16" t="s">
        <v>59</v>
      </c>
    </row>
    <row r="17" spans="1:15" x14ac:dyDescent="0.35">
      <c r="A17" s="11">
        <v>7</v>
      </c>
      <c r="B17" s="10" t="s">
        <v>14</v>
      </c>
      <c r="C17" s="9">
        <v>75.900000000000006</v>
      </c>
      <c r="D17" s="8" t="s">
        <v>41</v>
      </c>
      <c r="E17" s="7" t="str">
        <f t="shared" si="0"/>
        <v>Significantly Different</v>
      </c>
      <c r="G17">
        <f t="shared" si="1"/>
        <v>75.900000000000006</v>
      </c>
      <c r="H17">
        <f t="shared" si="2"/>
        <v>6</v>
      </c>
      <c r="I17" t="str">
        <f t="shared" si="3"/>
        <v>+/-</v>
      </c>
      <c r="J17" t="str">
        <f t="shared" si="4"/>
        <v>0.3</v>
      </c>
      <c r="K17" s="1">
        <f t="shared" si="5"/>
        <v>0.18237082066869301</v>
      </c>
      <c r="L17" s="1">
        <f t="shared" si="6"/>
        <v>-6</v>
      </c>
      <c r="M17" s="1">
        <f t="shared" si="7"/>
        <v>0.19223572402239389</v>
      </c>
      <c r="N17" s="1">
        <f t="shared" si="8"/>
        <v>-31.211680505861903</v>
      </c>
      <c r="O17" t="s">
        <v>53</v>
      </c>
    </row>
    <row r="18" spans="1:15" x14ac:dyDescent="0.35">
      <c r="A18" s="11">
        <v>8</v>
      </c>
      <c r="B18" s="10" t="s">
        <v>11</v>
      </c>
      <c r="C18" s="9">
        <v>75.400000000000006</v>
      </c>
      <c r="D18" s="8" t="s">
        <v>117</v>
      </c>
      <c r="E18" s="7" t="str">
        <f t="shared" si="0"/>
        <v>Significantly Different</v>
      </c>
      <c r="G18">
        <f t="shared" si="1"/>
        <v>75.400000000000006</v>
      </c>
      <c r="H18">
        <f t="shared" si="2"/>
        <v>6</v>
      </c>
      <c r="I18" t="str">
        <f t="shared" si="3"/>
        <v>+/-</v>
      </c>
      <c r="J18" t="str">
        <f t="shared" si="4"/>
        <v>1.3</v>
      </c>
      <c r="K18" s="1">
        <f t="shared" si="5"/>
        <v>0.79027355623100304</v>
      </c>
      <c r="L18" s="1">
        <f t="shared" si="6"/>
        <v>-5.5</v>
      </c>
      <c r="M18" s="1">
        <f t="shared" si="7"/>
        <v>0.79260819516141623</v>
      </c>
      <c r="N18" s="1">
        <f t="shared" si="8"/>
        <v>-6.9391157365965839</v>
      </c>
      <c r="O18" t="s">
        <v>48</v>
      </c>
    </row>
    <row r="19" spans="1:15" x14ac:dyDescent="0.35">
      <c r="A19" s="11">
        <v>9</v>
      </c>
      <c r="B19" s="10" t="s">
        <v>27</v>
      </c>
      <c r="C19" s="9">
        <v>75</v>
      </c>
      <c r="D19" s="8" t="s">
        <v>47</v>
      </c>
      <c r="E19" s="7" t="str">
        <f t="shared" si="0"/>
        <v>Significantly Different</v>
      </c>
      <c r="G19">
        <f t="shared" si="1"/>
        <v>75</v>
      </c>
      <c r="H19">
        <f t="shared" si="2"/>
        <v>6</v>
      </c>
      <c r="I19" t="str">
        <f t="shared" si="3"/>
        <v>+/-</v>
      </c>
      <c r="J19" t="str">
        <f t="shared" si="4"/>
        <v>0.5</v>
      </c>
      <c r="K19" s="1">
        <f t="shared" si="5"/>
        <v>0.303951367781155</v>
      </c>
      <c r="L19" s="1">
        <f t="shared" si="6"/>
        <v>-5.0999999999999943</v>
      </c>
      <c r="M19" s="1">
        <f t="shared" si="7"/>
        <v>0.30997079109986531</v>
      </c>
      <c r="N19" s="1">
        <f t="shared" si="8"/>
        <v>-16.453163157417933</v>
      </c>
      <c r="O19" t="s">
        <v>15</v>
      </c>
    </row>
    <row r="20" spans="1:15" x14ac:dyDescent="0.35">
      <c r="A20" s="11">
        <v>10</v>
      </c>
      <c r="B20" s="10" t="s">
        <v>25</v>
      </c>
      <c r="C20" s="9">
        <v>74.7</v>
      </c>
      <c r="D20" s="12" t="s">
        <v>110</v>
      </c>
      <c r="E20" s="7" t="str">
        <f t="shared" si="0"/>
        <v>Significantly Different</v>
      </c>
      <c r="G20">
        <f t="shared" si="1"/>
        <v>74.7</v>
      </c>
      <c r="H20">
        <f t="shared" si="2"/>
        <v>6</v>
      </c>
      <c r="I20" t="str">
        <f t="shared" si="3"/>
        <v>+/-</v>
      </c>
      <c r="J20" t="str">
        <f t="shared" si="4"/>
        <v>1.1</v>
      </c>
      <c r="K20" s="1">
        <f t="shared" si="5"/>
        <v>0.66869300911854113</v>
      </c>
      <c r="L20" s="1">
        <f t="shared" si="6"/>
        <v>-4.7999999999999972</v>
      </c>
      <c r="M20" s="1">
        <f t="shared" si="7"/>
        <v>0.67145051776214359</v>
      </c>
      <c r="N20" s="1">
        <f t="shared" si="8"/>
        <v>-7.1487025075172577</v>
      </c>
      <c r="O20" t="s">
        <v>37</v>
      </c>
    </row>
    <row r="21" spans="1:15" x14ac:dyDescent="0.35">
      <c r="A21" s="11">
        <v>11</v>
      </c>
      <c r="B21" s="10" t="s">
        <v>59</v>
      </c>
      <c r="C21" s="9">
        <v>74.5</v>
      </c>
      <c r="D21" s="8" t="s">
        <v>12</v>
      </c>
      <c r="E21" s="7" t="str">
        <f t="shared" si="0"/>
        <v>Significantly Different</v>
      </c>
      <c r="G21">
        <f t="shared" si="1"/>
        <v>74.5</v>
      </c>
      <c r="H21">
        <f t="shared" si="2"/>
        <v>6</v>
      </c>
      <c r="I21" t="str">
        <f t="shared" si="3"/>
        <v>+/-</v>
      </c>
      <c r="J21" t="str">
        <f t="shared" si="4"/>
        <v>0.4</v>
      </c>
      <c r="K21" s="1">
        <f t="shared" si="5"/>
        <v>0.24316109422492402</v>
      </c>
      <c r="L21" s="1">
        <f t="shared" si="6"/>
        <v>-4.5999999999999943</v>
      </c>
      <c r="M21" s="1">
        <f t="shared" si="7"/>
        <v>0.25064471888253259</v>
      </c>
      <c r="N21" s="1">
        <f t="shared" si="8"/>
        <v>-18.352670746499292</v>
      </c>
      <c r="O21" t="s">
        <v>29</v>
      </c>
    </row>
    <row r="22" spans="1:15" x14ac:dyDescent="0.35">
      <c r="A22" s="11">
        <v>12</v>
      </c>
      <c r="B22" s="10" t="s">
        <v>63</v>
      </c>
      <c r="C22" s="9">
        <v>74</v>
      </c>
      <c r="D22" s="8" t="s">
        <v>10</v>
      </c>
      <c r="E22" s="7" t="str">
        <f t="shared" si="0"/>
        <v>Significantly Different</v>
      </c>
      <c r="G22">
        <f t="shared" si="1"/>
        <v>74</v>
      </c>
      <c r="H22">
        <f t="shared" si="2"/>
        <v>6</v>
      </c>
      <c r="I22" t="str">
        <f t="shared" si="3"/>
        <v>+/-</v>
      </c>
      <c r="J22" t="str">
        <f t="shared" si="4"/>
        <v>0.6</v>
      </c>
      <c r="K22" s="1">
        <f t="shared" si="5"/>
        <v>0.36474164133738601</v>
      </c>
      <c r="L22" s="1">
        <f t="shared" si="6"/>
        <v>-4.0999999999999943</v>
      </c>
      <c r="M22" s="1">
        <f t="shared" si="7"/>
        <v>0.36977279819442066</v>
      </c>
      <c r="N22" s="1">
        <f t="shared" si="8"/>
        <v>-11.087889698809807</v>
      </c>
      <c r="O22" t="s">
        <v>13</v>
      </c>
    </row>
    <row r="23" spans="1:15" x14ac:dyDescent="0.35">
      <c r="A23" s="11">
        <v>13</v>
      </c>
      <c r="B23" s="10" t="s">
        <v>56</v>
      </c>
      <c r="C23" s="9">
        <v>73.3</v>
      </c>
      <c r="D23" s="8" t="s">
        <v>47</v>
      </c>
      <c r="E23" s="7" t="str">
        <f t="shared" si="0"/>
        <v>Significantly Different</v>
      </c>
      <c r="G23">
        <f t="shared" si="1"/>
        <v>73.3</v>
      </c>
      <c r="H23">
        <f t="shared" si="2"/>
        <v>6</v>
      </c>
      <c r="I23" t="str">
        <f t="shared" si="3"/>
        <v>+/-</v>
      </c>
      <c r="J23" t="str">
        <f t="shared" si="4"/>
        <v>0.5</v>
      </c>
      <c r="K23" s="1">
        <f t="shared" si="5"/>
        <v>0.303951367781155</v>
      </c>
      <c r="L23" s="1">
        <f t="shared" si="6"/>
        <v>-3.3999999999999915</v>
      </c>
      <c r="M23" s="1">
        <f t="shared" si="7"/>
        <v>0.30997079109986531</v>
      </c>
      <c r="N23" s="1">
        <f t="shared" si="8"/>
        <v>-10.968775438278607</v>
      </c>
      <c r="O23" t="s">
        <v>67</v>
      </c>
    </row>
    <row r="24" spans="1:15" x14ac:dyDescent="0.35">
      <c r="A24" s="11">
        <v>14</v>
      </c>
      <c r="B24" s="10" t="s">
        <v>67</v>
      </c>
      <c r="C24" s="9">
        <v>73</v>
      </c>
      <c r="D24" s="8" t="s">
        <v>99</v>
      </c>
      <c r="E24" s="7" t="str">
        <f t="shared" si="0"/>
        <v>Significantly Different</v>
      </c>
      <c r="G24">
        <f t="shared" si="1"/>
        <v>73</v>
      </c>
      <c r="H24">
        <f t="shared" si="2"/>
        <v>6</v>
      </c>
      <c r="I24" t="str">
        <f t="shared" si="3"/>
        <v>+/-</v>
      </c>
      <c r="J24" t="str">
        <f t="shared" si="4"/>
        <v>0.8</v>
      </c>
      <c r="K24" s="1">
        <f t="shared" si="5"/>
        <v>0.48632218844984804</v>
      </c>
      <c r="L24" s="1">
        <f t="shared" si="6"/>
        <v>-3.0999999999999943</v>
      </c>
      <c r="M24" s="1">
        <f t="shared" si="7"/>
        <v>0.49010685399991183</v>
      </c>
      <c r="N24" s="1">
        <f t="shared" si="8"/>
        <v>-6.3251512903766738</v>
      </c>
      <c r="O24" t="s">
        <v>50</v>
      </c>
    </row>
    <row r="25" spans="1:15" x14ac:dyDescent="0.35">
      <c r="A25" s="11">
        <v>15</v>
      </c>
      <c r="B25" s="10" t="s">
        <v>26</v>
      </c>
      <c r="C25" s="9">
        <v>72.8</v>
      </c>
      <c r="D25" s="8" t="s">
        <v>47</v>
      </c>
      <c r="E25" s="7" t="str">
        <f t="shared" si="0"/>
        <v>Significantly Different</v>
      </c>
      <c r="G25">
        <f t="shared" si="1"/>
        <v>72.8</v>
      </c>
      <c r="H25">
        <f t="shared" si="2"/>
        <v>6</v>
      </c>
      <c r="I25" t="str">
        <f t="shared" si="3"/>
        <v>+/-</v>
      </c>
      <c r="J25" t="str">
        <f t="shared" si="4"/>
        <v>0.5</v>
      </c>
      <c r="K25" s="1">
        <f t="shared" si="5"/>
        <v>0.303951367781155</v>
      </c>
      <c r="L25" s="1">
        <f t="shared" si="6"/>
        <v>-2.8999999999999915</v>
      </c>
      <c r="M25" s="1">
        <f t="shared" si="7"/>
        <v>0.30997079109986531</v>
      </c>
      <c r="N25" s="1">
        <f t="shared" si="8"/>
        <v>-9.3557202267670423</v>
      </c>
      <c r="O25" t="s">
        <v>66</v>
      </c>
    </row>
    <row r="26" spans="1:15" x14ac:dyDescent="0.35">
      <c r="A26" s="11">
        <v>16</v>
      </c>
      <c r="B26" s="10" t="s">
        <v>53</v>
      </c>
      <c r="C26" s="9">
        <v>72.599999999999994</v>
      </c>
      <c r="D26" s="8" t="s">
        <v>47</v>
      </c>
      <c r="E26" s="7" t="str">
        <f t="shared" si="0"/>
        <v>Significantly Different</v>
      </c>
      <c r="G26">
        <f t="shared" si="1"/>
        <v>72.599999999999994</v>
      </c>
      <c r="H26">
        <f t="shared" si="2"/>
        <v>6</v>
      </c>
      <c r="I26" t="str">
        <f t="shared" si="3"/>
        <v>+/-</v>
      </c>
      <c r="J26" t="str">
        <f t="shared" si="4"/>
        <v>0.5</v>
      </c>
      <c r="K26" s="1">
        <f t="shared" si="5"/>
        <v>0.303951367781155</v>
      </c>
      <c r="L26" s="1">
        <f t="shared" si="6"/>
        <v>-2.6999999999999886</v>
      </c>
      <c r="M26" s="1">
        <f t="shared" si="7"/>
        <v>0.30997079109986531</v>
      </c>
      <c r="N26" s="1">
        <f t="shared" si="8"/>
        <v>-8.7104981421624075</v>
      </c>
      <c r="O26" t="s">
        <v>65</v>
      </c>
    </row>
    <row r="27" spans="1:15" x14ac:dyDescent="0.35">
      <c r="A27" s="11">
        <v>17</v>
      </c>
      <c r="B27" s="10" t="s">
        <v>55</v>
      </c>
      <c r="C27" s="9">
        <v>72.5</v>
      </c>
      <c r="D27" s="8" t="s">
        <v>106</v>
      </c>
      <c r="E27" s="7" t="str">
        <f t="shared" si="0"/>
        <v>Significantly Different</v>
      </c>
      <c r="G27">
        <f t="shared" si="1"/>
        <v>72.5</v>
      </c>
      <c r="H27">
        <f t="shared" si="2"/>
        <v>6</v>
      </c>
      <c r="I27" t="str">
        <f t="shared" si="3"/>
        <v>+/-</v>
      </c>
      <c r="J27" t="str">
        <f t="shared" si="4"/>
        <v>0.9</v>
      </c>
      <c r="K27" s="1">
        <f t="shared" si="5"/>
        <v>0.54711246200607899</v>
      </c>
      <c r="L27" s="1">
        <f t="shared" si="6"/>
        <v>-2.5999999999999943</v>
      </c>
      <c r="M27" s="1">
        <f t="shared" si="7"/>
        <v>0.55047933970440222</v>
      </c>
      <c r="N27" s="1">
        <f t="shared" si="8"/>
        <v>-4.7231563702211767</v>
      </c>
      <c r="O27" t="s">
        <v>63</v>
      </c>
    </row>
    <row r="28" spans="1:15" x14ac:dyDescent="0.35">
      <c r="A28" s="11">
        <v>18</v>
      </c>
      <c r="B28" s="10" t="s">
        <v>22</v>
      </c>
      <c r="C28" s="9">
        <v>72.400000000000006</v>
      </c>
      <c r="D28" s="8" t="s">
        <v>41</v>
      </c>
      <c r="E28" s="7" t="str">
        <f t="shared" si="0"/>
        <v>Significantly Different</v>
      </c>
      <c r="G28">
        <f t="shared" si="1"/>
        <v>72.400000000000006</v>
      </c>
      <c r="H28">
        <f t="shared" si="2"/>
        <v>6</v>
      </c>
      <c r="I28" t="str">
        <f t="shared" si="3"/>
        <v>+/-</v>
      </c>
      <c r="J28" t="str">
        <f t="shared" si="4"/>
        <v>0.3</v>
      </c>
      <c r="K28" s="1">
        <f t="shared" si="5"/>
        <v>0.18237082066869301</v>
      </c>
      <c r="L28" s="1">
        <f t="shared" si="6"/>
        <v>-2.5</v>
      </c>
      <c r="M28" s="1">
        <f t="shared" si="7"/>
        <v>0.19223572402239389</v>
      </c>
      <c r="N28" s="1">
        <f t="shared" si="8"/>
        <v>-13.00486687744246</v>
      </c>
      <c r="O28" t="s">
        <v>64</v>
      </c>
    </row>
    <row r="29" spans="1:15" x14ac:dyDescent="0.35">
      <c r="A29" s="11">
        <v>19</v>
      </c>
      <c r="B29" s="10" t="s">
        <v>62</v>
      </c>
      <c r="C29" s="9">
        <v>72.3</v>
      </c>
      <c r="D29" s="8" t="s">
        <v>99</v>
      </c>
      <c r="E29" s="7" t="str">
        <f t="shared" si="0"/>
        <v>Significantly Different</v>
      </c>
      <c r="G29">
        <f t="shared" si="1"/>
        <v>72.3</v>
      </c>
      <c r="H29">
        <f t="shared" si="2"/>
        <v>6</v>
      </c>
      <c r="I29" t="str">
        <f t="shared" si="3"/>
        <v>+/-</v>
      </c>
      <c r="J29" t="str">
        <f t="shared" si="4"/>
        <v>0.8</v>
      </c>
      <c r="K29" s="1">
        <f t="shared" si="5"/>
        <v>0.48632218844984804</v>
      </c>
      <c r="L29" s="1">
        <f t="shared" si="6"/>
        <v>-2.3999999999999915</v>
      </c>
      <c r="M29" s="1">
        <f t="shared" si="7"/>
        <v>0.49010685399991183</v>
      </c>
      <c r="N29" s="1">
        <f t="shared" si="8"/>
        <v>-4.8968913215819327</v>
      </c>
      <c r="O29" t="s">
        <v>39</v>
      </c>
    </row>
    <row r="30" spans="1:15" x14ac:dyDescent="0.35">
      <c r="A30" s="11">
        <v>20</v>
      </c>
      <c r="B30" s="10" t="s">
        <v>15</v>
      </c>
      <c r="C30" s="9">
        <v>72.2</v>
      </c>
      <c r="D30" s="8" t="s">
        <v>117</v>
      </c>
      <c r="E30" s="7" t="str">
        <f t="shared" si="0"/>
        <v>Significantly Different</v>
      </c>
      <c r="G30">
        <f t="shared" si="1"/>
        <v>72.2</v>
      </c>
      <c r="H30">
        <f t="shared" si="2"/>
        <v>6</v>
      </c>
      <c r="I30" t="str">
        <f t="shared" si="3"/>
        <v>+/-</v>
      </c>
      <c r="J30" t="str">
        <f t="shared" si="4"/>
        <v>1.3</v>
      </c>
      <c r="K30" s="1">
        <f t="shared" si="5"/>
        <v>0.79027355623100304</v>
      </c>
      <c r="L30" s="1">
        <f t="shared" si="6"/>
        <v>-2.2999999999999972</v>
      </c>
      <c r="M30" s="1">
        <f t="shared" si="7"/>
        <v>0.79260819516141623</v>
      </c>
      <c r="N30" s="1">
        <f t="shared" si="8"/>
        <v>-2.9018120353040224</v>
      </c>
      <c r="O30" t="s">
        <v>62</v>
      </c>
    </row>
    <row r="31" spans="1:15" x14ac:dyDescent="0.35">
      <c r="A31" s="11">
        <v>21</v>
      </c>
      <c r="B31" s="10" t="s">
        <v>57</v>
      </c>
      <c r="C31" s="9">
        <v>71.8</v>
      </c>
      <c r="D31" s="8" t="s">
        <v>12</v>
      </c>
      <c r="E31" s="7" t="str">
        <f t="shared" si="0"/>
        <v>Significantly Different</v>
      </c>
      <c r="G31">
        <f t="shared" si="1"/>
        <v>71.8</v>
      </c>
      <c r="H31">
        <f t="shared" si="2"/>
        <v>6</v>
      </c>
      <c r="I31" t="str">
        <f t="shared" si="3"/>
        <v>+/-</v>
      </c>
      <c r="J31" t="str">
        <f t="shared" si="4"/>
        <v>0.4</v>
      </c>
      <c r="K31" s="1">
        <f t="shared" si="5"/>
        <v>0.24316109422492402</v>
      </c>
      <c r="L31" s="1">
        <f t="shared" si="6"/>
        <v>-1.8999999999999915</v>
      </c>
      <c r="M31" s="1">
        <f t="shared" si="7"/>
        <v>0.25064471888253259</v>
      </c>
      <c r="N31" s="1">
        <f t="shared" si="8"/>
        <v>-7.5804509605105519</v>
      </c>
      <c r="O31" t="s">
        <v>26</v>
      </c>
    </row>
    <row r="32" spans="1:15" x14ac:dyDescent="0.35">
      <c r="A32" s="11">
        <v>22</v>
      </c>
      <c r="B32" s="10" t="s">
        <v>66</v>
      </c>
      <c r="C32" s="9">
        <v>71.599999999999994</v>
      </c>
      <c r="D32" s="8" t="s">
        <v>12</v>
      </c>
      <c r="E32" s="7" t="str">
        <f t="shared" si="0"/>
        <v>Significantly Different</v>
      </c>
      <c r="G32">
        <f t="shared" si="1"/>
        <v>71.599999999999994</v>
      </c>
      <c r="H32">
        <f t="shared" si="2"/>
        <v>6</v>
      </c>
      <c r="I32" t="str">
        <f t="shared" si="3"/>
        <v>+/-</v>
      </c>
      <c r="J32" t="str">
        <f t="shared" si="4"/>
        <v>0.4</v>
      </c>
      <c r="K32" s="1">
        <f t="shared" si="5"/>
        <v>0.24316109422492402</v>
      </c>
      <c r="L32" s="1">
        <f t="shared" si="6"/>
        <v>-1.6999999999999886</v>
      </c>
      <c r="M32" s="1">
        <f t="shared" si="7"/>
        <v>0.25064471888253259</v>
      </c>
      <c r="N32" s="1">
        <f t="shared" si="8"/>
        <v>-6.7825087541410056</v>
      </c>
      <c r="O32" t="s">
        <v>56</v>
      </c>
    </row>
    <row r="33" spans="1:15" x14ac:dyDescent="0.35">
      <c r="A33" s="11">
        <v>22</v>
      </c>
      <c r="B33" s="10" t="s">
        <v>36</v>
      </c>
      <c r="C33" s="9">
        <v>71.599999999999994</v>
      </c>
      <c r="D33" s="8" t="s">
        <v>110</v>
      </c>
      <c r="E33" s="7" t="str">
        <f t="shared" si="0"/>
        <v>Significantly Different</v>
      </c>
      <c r="G33">
        <f t="shared" si="1"/>
        <v>71.599999999999994</v>
      </c>
      <c r="H33">
        <f t="shared" si="2"/>
        <v>6</v>
      </c>
      <c r="I33" t="str">
        <f t="shared" si="3"/>
        <v>+/-</v>
      </c>
      <c r="J33" t="str">
        <f t="shared" si="4"/>
        <v>1.1</v>
      </c>
      <c r="K33" s="1">
        <f t="shared" si="5"/>
        <v>0.66869300911854113</v>
      </c>
      <c r="L33" s="1">
        <f t="shared" si="6"/>
        <v>-1.6999999999999886</v>
      </c>
      <c r="M33" s="1">
        <f t="shared" si="7"/>
        <v>0.67145051776214359</v>
      </c>
      <c r="N33" s="1">
        <f t="shared" si="8"/>
        <v>-2.5318321380790136</v>
      </c>
      <c r="O33" t="s">
        <v>61</v>
      </c>
    </row>
    <row r="34" spans="1:15" x14ac:dyDescent="0.35">
      <c r="A34" s="11">
        <v>24</v>
      </c>
      <c r="B34" s="10" t="s">
        <v>45</v>
      </c>
      <c r="C34" s="9">
        <v>71.2</v>
      </c>
      <c r="D34" s="8" t="s">
        <v>41</v>
      </c>
      <c r="E34" s="7" t="str">
        <f t="shared" si="0"/>
        <v>Significantly Different</v>
      </c>
      <c r="G34">
        <f t="shared" si="1"/>
        <v>71.2</v>
      </c>
      <c r="H34">
        <f t="shared" si="2"/>
        <v>6</v>
      </c>
      <c r="I34" t="str">
        <f t="shared" si="3"/>
        <v>+/-</v>
      </c>
      <c r="J34" t="str">
        <f t="shared" si="4"/>
        <v>0.3</v>
      </c>
      <c r="K34" s="1">
        <f t="shared" si="5"/>
        <v>0.18237082066869301</v>
      </c>
      <c r="L34" s="1">
        <f t="shared" si="6"/>
        <v>-1.2999999999999972</v>
      </c>
      <c r="M34" s="1">
        <f t="shared" si="7"/>
        <v>0.19223572402239389</v>
      </c>
      <c r="N34" s="1">
        <f t="shared" si="8"/>
        <v>-6.7625307762700642</v>
      </c>
      <c r="O34" t="s">
        <v>60</v>
      </c>
    </row>
    <row r="35" spans="1:15" x14ac:dyDescent="0.35">
      <c r="A35" s="11">
        <v>25</v>
      </c>
      <c r="B35" s="10" t="s">
        <v>31</v>
      </c>
      <c r="C35" s="9">
        <v>70.8</v>
      </c>
      <c r="D35" s="8" t="s">
        <v>41</v>
      </c>
      <c r="E35" s="7" t="str">
        <f t="shared" si="0"/>
        <v>Significantly Different</v>
      </c>
      <c r="G35">
        <f t="shared" si="1"/>
        <v>70.8</v>
      </c>
      <c r="H35">
        <f t="shared" si="2"/>
        <v>6</v>
      </c>
      <c r="I35" t="str">
        <f t="shared" si="3"/>
        <v>+/-</v>
      </c>
      <c r="J35" t="str">
        <f t="shared" si="4"/>
        <v>0.3</v>
      </c>
      <c r="K35" s="1">
        <f t="shared" si="5"/>
        <v>0.18237082066869301</v>
      </c>
      <c r="L35" s="1">
        <f t="shared" si="6"/>
        <v>-0.89999999999999147</v>
      </c>
      <c r="M35" s="1">
        <f t="shared" si="7"/>
        <v>0.19223572402239389</v>
      </c>
      <c r="N35" s="1">
        <f t="shared" si="8"/>
        <v>-4.681752075879241</v>
      </c>
      <c r="O35" t="s">
        <v>35</v>
      </c>
    </row>
    <row r="36" spans="1:15" x14ac:dyDescent="0.35">
      <c r="A36" s="11">
        <v>25</v>
      </c>
      <c r="B36" s="10" t="s">
        <v>38</v>
      </c>
      <c r="C36" s="9">
        <v>70.8</v>
      </c>
      <c r="D36" s="8" t="s">
        <v>41</v>
      </c>
      <c r="E36" s="7" t="str">
        <f t="shared" si="0"/>
        <v>Significantly Different</v>
      </c>
      <c r="G36">
        <f t="shared" si="1"/>
        <v>70.8</v>
      </c>
      <c r="H36">
        <f t="shared" si="2"/>
        <v>6</v>
      </c>
      <c r="I36" t="str">
        <f t="shared" si="3"/>
        <v>+/-</v>
      </c>
      <c r="J36" t="str">
        <f t="shared" si="4"/>
        <v>0.3</v>
      </c>
      <c r="K36" s="1">
        <f t="shared" si="5"/>
        <v>0.18237082066869301</v>
      </c>
      <c r="L36" s="1">
        <f t="shared" si="6"/>
        <v>-0.89999999999999147</v>
      </c>
      <c r="M36" s="1">
        <f t="shared" si="7"/>
        <v>0.19223572402239389</v>
      </c>
      <c r="N36" s="1">
        <f t="shared" si="8"/>
        <v>-4.681752075879241</v>
      </c>
      <c r="O36" t="s">
        <v>57</v>
      </c>
    </row>
    <row r="37" spans="1:15" x14ac:dyDescent="0.35">
      <c r="A37" s="11">
        <v>25</v>
      </c>
      <c r="B37" s="10" t="s">
        <v>19</v>
      </c>
      <c r="C37" s="9">
        <v>70.8</v>
      </c>
      <c r="D37" s="8" t="s">
        <v>12</v>
      </c>
      <c r="E37" s="7" t="str">
        <f t="shared" si="0"/>
        <v>Significantly Different</v>
      </c>
      <c r="G37">
        <f t="shared" si="1"/>
        <v>70.8</v>
      </c>
      <c r="H37">
        <f t="shared" si="2"/>
        <v>6</v>
      </c>
      <c r="I37" t="str">
        <f t="shared" si="3"/>
        <v>+/-</v>
      </c>
      <c r="J37" t="str">
        <f t="shared" si="4"/>
        <v>0.4</v>
      </c>
      <c r="K37" s="1">
        <f t="shared" si="5"/>
        <v>0.24316109422492402</v>
      </c>
      <c r="L37" s="1">
        <f t="shared" si="6"/>
        <v>-0.89999999999999147</v>
      </c>
      <c r="M37" s="1">
        <f t="shared" si="7"/>
        <v>0.25064471888253259</v>
      </c>
      <c r="N37" s="1">
        <f t="shared" si="8"/>
        <v>-3.5907399286628752</v>
      </c>
      <c r="O37" t="s">
        <v>55</v>
      </c>
    </row>
    <row r="38" spans="1:15" x14ac:dyDescent="0.35">
      <c r="A38" s="11">
        <v>28</v>
      </c>
      <c r="B38" s="10" t="s">
        <v>50</v>
      </c>
      <c r="C38" s="9">
        <v>70.7</v>
      </c>
      <c r="D38" s="8" t="s">
        <v>41</v>
      </c>
      <c r="E38" s="7" t="str">
        <f t="shared" si="0"/>
        <v>Significantly Different</v>
      </c>
      <c r="G38">
        <f t="shared" si="1"/>
        <v>70.7</v>
      </c>
      <c r="H38">
        <f t="shared" si="2"/>
        <v>6</v>
      </c>
      <c r="I38" t="str">
        <f t="shared" si="3"/>
        <v>+/-</v>
      </c>
      <c r="J38" t="str">
        <f t="shared" si="4"/>
        <v>0.3</v>
      </c>
      <c r="K38" s="1">
        <f t="shared" si="5"/>
        <v>0.18237082066869301</v>
      </c>
      <c r="L38" s="1">
        <f t="shared" si="6"/>
        <v>-0.79999999999999716</v>
      </c>
      <c r="M38" s="1">
        <f t="shared" si="7"/>
        <v>0.19223572402239389</v>
      </c>
      <c r="N38" s="1">
        <f t="shared" si="8"/>
        <v>-4.1615574007815725</v>
      </c>
      <c r="O38" t="s">
        <v>54</v>
      </c>
    </row>
    <row r="39" spans="1:15" x14ac:dyDescent="0.35">
      <c r="A39" s="11">
        <v>29</v>
      </c>
      <c r="B39" s="10" t="s">
        <v>40</v>
      </c>
      <c r="C39" s="9">
        <v>70</v>
      </c>
      <c r="D39" s="8" t="s">
        <v>10</v>
      </c>
      <c r="E39" s="7" t="str">
        <f t="shared" si="0"/>
        <v>Not Significantly Different</v>
      </c>
      <c r="G39">
        <f t="shared" si="1"/>
        <v>70</v>
      </c>
      <c r="H39">
        <f t="shared" si="2"/>
        <v>6</v>
      </c>
      <c r="I39" t="str">
        <f t="shared" si="3"/>
        <v>+/-</v>
      </c>
      <c r="J39" t="str">
        <f t="shared" si="4"/>
        <v>0.6</v>
      </c>
      <c r="K39" s="1">
        <f t="shared" si="5"/>
        <v>0.36474164133738601</v>
      </c>
      <c r="L39" s="1">
        <f t="shared" si="6"/>
        <v>-9.9999999999994316E-2</v>
      </c>
      <c r="M39" s="1">
        <f t="shared" si="7"/>
        <v>0.36977279819442066</v>
      </c>
      <c r="N39" s="1">
        <f t="shared" si="8"/>
        <v>-0.27043633411729734</v>
      </c>
      <c r="O39" t="s">
        <v>28</v>
      </c>
    </row>
    <row r="40" spans="1:15" x14ac:dyDescent="0.35">
      <c r="A40" s="11">
        <v>30</v>
      </c>
      <c r="B40" s="10" t="s">
        <v>48</v>
      </c>
      <c r="C40" s="9">
        <v>69.7</v>
      </c>
      <c r="D40" s="8" t="s">
        <v>107</v>
      </c>
      <c r="E40" s="7" t="str">
        <f t="shared" si="0"/>
        <v>Not Significantly Different</v>
      </c>
      <c r="G40">
        <f t="shared" si="1"/>
        <v>69.7</v>
      </c>
      <c r="H40">
        <f t="shared" si="2"/>
        <v>6</v>
      </c>
      <c r="I40" t="str">
        <f t="shared" si="3"/>
        <v>+/-</v>
      </c>
      <c r="J40" t="str">
        <f t="shared" si="4"/>
        <v>1.0</v>
      </c>
      <c r="K40" s="1">
        <f t="shared" si="5"/>
        <v>0.60790273556231</v>
      </c>
      <c r="L40" s="1">
        <f t="shared" si="6"/>
        <v>0.20000000000000284</v>
      </c>
      <c r="M40" s="1">
        <f t="shared" si="7"/>
        <v>0.61093468821403585</v>
      </c>
      <c r="N40" s="1">
        <f t="shared" si="8"/>
        <v>0.32736723557909109</v>
      </c>
      <c r="O40" t="s">
        <v>52</v>
      </c>
    </row>
    <row r="41" spans="1:15" x14ac:dyDescent="0.35">
      <c r="A41" s="11">
        <v>31</v>
      </c>
      <c r="B41" s="10" t="s">
        <v>37</v>
      </c>
      <c r="C41" s="9">
        <v>69.5</v>
      </c>
      <c r="D41" s="8" t="s">
        <v>41</v>
      </c>
      <c r="E41" s="7" t="str">
        <f t="shared" si="0"/>
        <v>Significantly Different</v>
      </c>
      <c r="G41">
        <f t="shared" si="1"/>
        <v>69.5</v>
      </c>
      <c r="H41">
        <f t="shared" si="2"/>
        <v>6</v>
      </c>
      <c r="I41" t="str">
        <f t="shared" si="3"/>
        <v>+/-</v>
      </c>
      <c r="J41" t="str">
        <f t="shared" si="4"/>
        <v>0.3</v>
      </c>
      <c r="K41" s="1">
        <f t="shared" si="5"/>
        <v>0.18237082066869301</v>
      </c>
      <c r="L41" s="1">
        <f t="shared" si="6"/>
        <v>0.40000000000000568</v>
      </c>
      <c r="M41" s="1">
        <f t="shared" si="7"/>
        <v>0.19223572402239389</v>
      </c>
      <c r="N41" s="1">
        <f t="shared" si="8"/>
        <v>2.0807787003908231</v>
      </c>
      <c r="O41" t="s">
        <v>31</v>
      </c>
    </row>
    <row r="42" spans="1:15" x14ac:dyDescent="0.35">
      <c r="A42" s="11">
        <v>31</v>
      </c>
      <c r="B42" s="10" t="s">
        <v>49</v>
      </c>
      <c r="C42" s="9">
        <v>69.5</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69.5</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0.40000000000000568</v>
      </c>
      <c r="M42" s="1">
        <f t="shared" ref="M42:M62" si="16">IF(AND(ISNUMBER(K42),ISNUMBER($I$7)),SQRT(K42^2+($I$7)^2),"N/A")</f>
        <v>0.19223572402239389</v>
      </c>
      <c r="N42" s="1">
        <f t="shared" ref="N42:N73" si="17">IF(AND(ISNUMBER(L42),ISNUMBER(M42),M42&lt;&gt;0),L42/M42,"NA")</f>
        <v>2.0807787003908231</v>
      </c>
      <c r="O42" t="s">
        <v>21</v>
      </c>
    </row>
    <row r="43" spans="1:15" x14ac:dyDescent="0.35">
      <c r="A43" s="11">
        <v>33</v>
      </c>
      <c r="B43" s="10" t="s">
        <v>13</v>
      </c>
      <c r="C43" s="9">
        <v>69.400000000000006</v>
      </c>
      <c r="D43" s="8" t="s">
        <v>106</v>
      </c>
      <c r="E43" s="7" t="str">
        <f t="shared" si="9"/>
        <v>Not Significantly Different</v>
      </c>
      <c r="G43">
        <f t="shared" si="10"/>
        <v>69.400000000000006</v>
      </c>
      <c r="H43">
        <f t="shared" si="11"/>
        <v>6</v>
      </c>
      <c r="I43" t="str">
        <f t="shared" si="12"/>
        <v>+/-</v>
      </c>
      <c r="J43" t="str">
        <f t="shared" si="13"/>
        <v>0.9</v>
      </c>
      <c r="K43" s="1">
        <f t="shared" si="14"/>
        <v>0.54711246200607899</v>
      </c>
      <c r="L43" s="1">
        <f t="shared" si="15"/>
        <v>0.5</v>
      </c>
      <c r="M43" s="1">
        <f t="shared" si="16"/>
        <v>0.55047933970440222</v>
      </c>
      <c r="N43" s="1">
        <f t="shared" si="17"/>
        <v>0.90829930196561282</v>
      </c>
      <c r="O43" t="s">
        <v>33</v>
      </c>
    </row>
    <row r="44" spans="1:15" x14ac:dyDescent="0.35">
      <c r="A44" s="11">
        <v>34</v>
      </c>
      <c r="B44" s="10" t="s">
        <v>42</v>
      </c>
      <c r="C44" s="9">
        <v>69.2</v>
      </c>
      <c r="D44" s="8" t="s">
        <v>12</v>
      </c>
      <c r="E44" s="7" t="str">
        <f t="shared" si="9"/>
        <v>Significantly Different</v>
      </c>
      <c r="G44">
        <f t="shared" si="10"/>
        <v>69.2</v>
      </c>
      <c r="H44">
        <f t="shared" si="11"/>
        <v>6</v>
      </c>
      <c r="I44" t="str">
        <f t="shared" si="12"/>
        <v>+/-</v>
      </c>
      <c r="J44" t="str">
        <f t="shared" si="13"/>
        <v>0.4</v>
      </c>
      <c r="K44" s="1">
        <f t="shared" si="14"/>
        <v>0.24316109422492402</v>
      </c>
      <c r="L44" s="1">
        <f t="shared" si="15"/>
        <v>0.70000000000000284</v>
      </c>
      <c r="M44" s="1">
        <f t="shared" si="16"/>
        <v>0.25064471888253259</v>
      </c>
      <c r="N44" s="1">
        <f t="shared" si="17"/>
        <v>2.7927977222933853</v>
      </c>
      <c r="O44" t="s">
        <v>49</v>
      </c>
    </row>
    <row r="45" spans="1:15" x14ac:dyDescent="0.35">
      <c r="A45" s="11">
        <v>35</v>
      </c>
      <c r="B45" s="10" t="s">
        <v>24</v>
      </c>
      <c r="C45" s="9">
        <v>69</v>
      </c>
      <c r="D45" s="8" t="s">
        <v>23</v>
      </c>
      <c r="E45" s="7" t="str">
        <f t="shared" si="9"/>
        <v>Significantly Different</v>
      </c>
      <c r="G45">
        <f t="shared" si="10"/>
        <v>69</v>
      </c>
      <c r="H45">
        <f t="shared" si="11"/>
        <v>6</v>
      </c>
      <c r="I45" t="str">
        <f t="shared" si="12"/>
        <v>+/-</v>
      </c>
      <c r="J45" t="str">
        <f t="shared" si="13"/>
        <v>0.2</v>
      </c>
      <c r="K45" s="1">
        <f t="shared" si="14"/>
        <v>0.12158054711246201</v>
      </c>
      <c r="L45" s="1">
        <f t="shared" si="15"/>
        <v>0.90000000000000568</v>
      </c>
      <c r="M45" s="1">
        <f t="shared" si="16"/>
        <v>0.1359311840425404</v>
      </c>
      <c r="N45" s="1">
        <f t="shared" si="17"/>
        <v>6.6209972813769191</v>
      </c>
      <c r="O45" t="s">
        <v>46</v>
      </c>
    </row>
    <row r="46" spans="1:15" x14ac:dyDescent="0.35">
      <c r="A46" s="11">
        <v>36</v>
      </c>
      <c r="B46" s="10" t="s">
        <v>30</v>
      </c>
      <c r="C46" s="9">
        <v>68.900000000000006</v>
      </c>
      <c r="D46" s="8" t="s">
        <v>47</v>
      </c>
      <c r="E46" s="7" t="str">
        <f t="shared" si="9"/>
        <v>Significantly Different</v>
      </c>
      <c r="G46">
        <f t="shared" si="10"/>
        <v>68.900000000000006</v>
      </c>
      <c r="H46">
        <f t="shared" si="11"/>
        <v>6</v>
      </c>
      <c r="I46" t="str">
        <f t="shared" si="12"/>
        <v>+/-</v>
      </c>
      <c r="J46" t="str">
        <f t="shared" si="13"/>
        <v>0.5</v>
      </c>
      <c r="K46" s="1">
        <f t="shared" si="14"/>
        <v>0.303951367781155</v>
      </c>
      <c r="L46" s="1">
        <f t="shared" si="15"/>
        <v>1</v>
      </c>
      <c r="M46" s="1">
        <f t="shared" si="16"/>
        <v>0.30997079109986531</v>
      </c>
      <c r="N46" s="1">
        <f t="shared" si="17"/>
        <v>3.2261104230231274</v>
      </c>
      <c r="O46" t="s">
        <v>45</v>
      </c>
    </row>
    <row r="47" spans="1:15" x14ac:dyDescent="0.35">
      <c r="A47" s="11">
        <v>37</v>
      </c>
      <c r="B47" s="10" t="s">
        <v>61</v>
      </c>
      <c r="C47" s="9">
        <v>68.8</v>
      </c>
      <c r="D47" s="8" t="s">
        <v>41</v>
      </c>
      <c r="E47" s="7" t="str">
        <f t="shared" si="9"/>
        <v>Significantly Different</v>
      </c>
      <c r="G47">
        <f t="shared" si="10"/>
        <v>68.8</v>
      </c>
      <c r="H47">
        <f t="shared" si="11"/>
        <v>6</v>
      </c>
      <c r="I47" t="str">
        <f t="shared" si="12"/>
        <v>+/-</v>
      </c>
      <c r="J47" t="str">
        <f t="shared" si="13"/>
        <v>0.3</v>
      </c>
      <c r="K47" s="1">
        <f t="shared" si="14"/>
        <v>0.18237082066869301</v>
      </c>
      <c r="L47" s="1">
        <f t="shared" si="15"/>
        <v>1.1000000000000085</v>
      </c>
      <c r="M47" s="1">
        <f t="shared" si="16"/>
        <v>0.19223572402239389</v>
      </c>
      <c r="N47" s="1">
        <f t="shared" si="17"/>
        <v>5.7221414260747263</v>
      </c>
      <c r="O47" t="s">
        <v>43</v>
      </c>
    </row>
    <row r="48" spans="1:15" x14ac:dyDescent="0.35">
      <c r="A48" s="11">
        <v>38</v>
      </c>
      <c r="B48" s="10" t="s">
        <v>44</v>
      </c>
      <c r="C48" s="9">
        <v>68.7</v>
      </c>
      <c r="D48" s="8" t="s">
        <v>118</v>
      </c>
      <c r="E48" s="7" t="str">
        <f t="shared" si="9"/>
        <v>Not Significantly Different</v>
      </c>
      <c r="G48">
        <f t="shared" si="10"/>
        <v>68.7</v>
      </c>
      <c r="H48">
        <f t="shared" si="11"/>
        <v>6</v>
      </c>
      <c r="I48" t="str">
        <f t="shared" si="12"/>
        <v>+/-</v>
      </c>
      <c r="J48" t="str">
        <f t="shared" si="13"/>
        <v>1.2</v>
      </c>
      <c r="K48" s="1">
        <f t="shared" si="14"/>
        <v>0.72948328267477203</v>
      </c>
      <c r="L48" s="1">
        <f t="shared" si="15"/>
        <v>1.2000000000000028</v>
      </c>
      <c r="M48" s="1">
        <f t="shared" si="16"/>
        <v>0.73201182849801194</v>
      </c>
      <c r="N48" s="1">
        <f t="shared" si="17"/>
        <v>1.6393177723128307</v>
      </c>
      <c r="O48" t="s">
        <v>40</v>
      </c>
    </row>
    <row r="49" spans="1:15" x14ac:dyDescent="0.35">
      <c r="A49" s="11">
        <v>38</v>
      </c>
      <c r="B49" s="10" t="s">
        <v>29</v>
      </c>
      <c r="C49" s="9">
        <v>68.7</v>
      </c>
      <c r="D49" s="8" t="s">
        <v>12</v>
      </c>
      <c r="E49" s="7" t="str">
        <f t="shared" si="9"/>
        <v>Significantly Different</v>
      </c>
      <c r="G49">
        <f t="shared" si="10"/>
        <v>68.7</v>
      </c>
      <c r="H49">
        <f t="shared" si="11"/>
        <v>6</v>
      </c>
      <c r="I49" t="str">
        <f t="shared" si="12"/>
        <v>+/-</v>
      </c>
      <c r="J49" t="str">
        <f t="shared" si="13"/>
        <v>0.4</v>
      </c>
      <c r="K49" s="1">
        <f t="shared" si="14"/>
        <v>0.24316109422492402</v>
      </c>
      <c r="L49" s="1">
        <f t="shared" si="15"/>
        <v>1.2000000000000028</v>
      </c>
      <c r="M49" s="1">
        <f t="shared" si="16"/>
        <v>0.25064471888253259</v>
      </c>
      <c r="N49" s="1">
        <f t="shared" si="17"/>
        <v>4.7876532382172234</v>
      </c>
      <c r="O49" t="s">
        <v>38</v>
      </c>
    </row>
    <row r="50" spans="1:15" x14ac:dyDescent="0.35">
      <c r="A50" s="11">
        <v>40</v>
      </c>
      <c r="B50" s="10" t="s">
        <v>34</v>
      </c>
      <c r="C50" s="9">
        <v>68</v>
      </c>
      <c r="D50" s="8" t="s">
        <v>47</v>
      </c>
      <c r="E50" s="7" t="str">
        <f t="shared" si="9"/>
        <v>Significantly Different</v>
      </c>
      <c r="G50">
        <f t="shared" si="10"/>
        <v>68</v>
      </c>
      <c r="H50">
        <f t="shared" si="11"/>
        <v>6</v>
      </c>
      <c r="I50" t="str">
        <f t="shared" si="12"/>
        <v>+/-</v>
      </c>
      <c r="J50" t="str">
        <f t="shared" si="13"/>
        <v>0.5</v>
      </c>
      <c r="K50" s="1">
        <f t="shared" si="14"/>
        <v>0.303951367781155</v>
      </c>
      <c r="L50" s="1">
        <f t="shared" si="15"/>
        <v>1.9000000000000057</v>
      </c>
      <c r="M50" s="1">
        <f t="shared" si="16"/>
        <v>0.30997079109986531</v>
      </c>
      <c r="N50" s="1">
        <f t="shared" si="17"/>
        <v>6.1296098037439606</v>
      </c>
      <c r="O50" t="s">
        <v>36</v>
      </c>
    </row>
    <row r="51" spans="1:15" x14ac:dyDescent="0.35">
      <c r="A51" s="11">
        <v>41</v>
      </c>
      <c r="B51" s="10" t="s">
        <v>33</v>
      </c>
      <c r="C51" s="9">
        <v>67.7</v>
      </c>
      <c r="D51" s="8" t="s">
        <v>23</v>
      </c>
      <c r="E51" s="7" t="str">
        <f t="shared" si="9"/>
        <v>Significantly Different</v>
      </c>
      <c r="G51">
        <f t="shared" si="10"/>
        <v>67.7</v>
      </c>
      <c r="H51">
        <f t="shared" si="11"/>
        <v>6</v>
      </c>
      <c r="I51" t="str">
        <f t="shared" si="12"/>
        <v>+/-</v>
      </c>
      <c r="J51" t="str">
        <f t="shared" si="13"/>
        <v>0.2</v>
      </c>
      <c r="K51" s="1">
        <f t="shared" si="14"/>
        <v>0.12158054711246201</v>
      </c>
      <c r="L51" s="1">
        <f t="shared" si="15"/>
        <v>2.2000000000000028</v>
      </c>
      <c r="M51" s="1">
        <f t="shared" si="16"/>
        <v>0.1359311840425404</v>
      </c>
      <c r="N51" s="1">
        <f t="shared" si="17"/>
        <v>16.1846600211435</v>
      </c>
      <c r="O51" t="s">
        <v>34</v>
      </c>
    </row>
    <row r="52" spans="1:15" x14ac:dyDescent="0.35">
      <c r="A52" s="11">
        <v>42</v>
      </c>
      <c r="B52" s="10" t="s">
        <v>43</v>
      </c>
      <c r="C52" s="9">
        <v>67.599999999999994</v>
      </c>
      <c r="D52" s="8" t="s">
        <v>47</v>
      </c>
      <c r="E52" s="7" t="str">
        <f t="shared" si="9"/>
        <v>Significantly Different</v>
      </c>
      <c r="G52">
        <f t="shared" si="10"/>
        <v>67.599999999999994</v>
      </c>
      <c r="H52">
        <f t="shared" si="11"/>
        <v>6</v>
      </c>
      <c r="I52" t="str">
        <f t="shared" si="12"/>
        <v>+/-</v>
      </c>
      <c r="J52" t="str">
        <f t="shared" si="13"/>
        <v>0.5</v>
      </c>
      <c r="K52" s="1">
        <f t="shared" si="14"/>
        <v>0.303951367781155</v>
      </c>
      <c r="L52" s="1">
        <f t="shared" si="15"/>
        <v>2.3000000000000114</v>
      </c>
      <c r="M52" s="1">
        <f t="shared" si="16"/>
        <v>0.30997079109986531</v>
      </c>
      <c r="N52" s="1">
        <f t="shared" si="17"/>
        <v>7.4200539729532302</v>
      </c>
      <c r="O52" t="s">
        <v>32</v>
      </c>
    </row>
    <row r="53" spans="1:15" x14ac:dyDescent="0.35">
      <c r="A53" s="11">
        <v>43</v>
      </c>
      <c r="B53" s="10" t="s">
        <v>18</v>
      </c>
      <c r="C53" s="9">
        <v>67.400000000000006</v>
      </c>
      <c r="D53" s="8" t="s">
        <v>23</v>
      </c>
      <c r="E53" s="7" t="str">
        <f t="shared" si="9"/>
        <v>Significantly Different</v>
      </c>
      <c r="G53">
        <f t="shared" si="10"/>
        <v>67.400000000000006</v>
      </c>
      <c r="H53">
        <f t="shared" si="11"/>
        <v>6</v>
      </c>
      <c r="I53" t="str">
        <f t="shared" si="12"/>
        <v>+/-</v>
      </c>
      <c r="J53" t="str">
        <f t="shared" si="13"/>
        <v>0.2</v>
      </c>
      <c r="K53" s="1">
        <f t="shared" si="14"/>
        <v>0.12158054711246201</v>
      </c>
      <c r="L53" s="1">
        <f t="shared" si="15"/>
        <v>2.5</v>
      </c>
      <c r="M53" s="1">
        <f t="shared" si="16"/>
        <v>0.1359311840425404</v>
      </c>
      <c r="N53" s="1">
        <f t="shared" si="17"/>
        <v>18.39165911493577</v>
      </c>
      <c r="O53" t="s">
        <v>30</v>
      </c>
    </row>
    <row r="54" spans="1:15" x14ac:dyDescent="0.35">
      <c r="A54" s="11">
        <v>43</v>
      </c>
      <c r="B54" s="10" t="s">
        <v>28</v>
      </c>
      <c r="C54" s="9">
        <v>67.400000000000006</v>
      </c>
      <c r="D54" s="8" t="s">
        <v>20</v>
      </c>
      <c r="E54" s="7" t="str">
        <f t="shared" si="9"/>
        <v>Significantly Different</v>
      </c>
      <c r="G54">
        <f t="shared" si="10"/>
        <v>67.400000000000006</v>
      </c>
      <c r="H54">
        <f t="shared" si="11"/>
        <v>6</v>
      </c>
      <c r="I54" t="str">
        <f t="shared" si="12"/>
        <v>+/-</v>
      </c>
      <c r="J54" t="str">
        <f t="shared" si="13"/>
        <v>0.7</v>
      </c>
      <c r="K54" s="1">
        <f t="shared" si="14"/>
        <v>0.42553191489361697</v>
      </c>
      <c r="L54" s="1">
        <f t="shared" si="15"/>
        <v>2.5</v>
      </c>
      <c r="M54" s="1">
        <f t="shared" si="16"/>
        <v>0.42985214661796195</v>
      </c>
      <c r="N54" s="1">
        <f t="shared" si="17"/>
        <v>5.8159532752593543</v>
      </c>
      <c r="O54" t="s">
        <v>24</v>
      </c>
    </row>
    <row r="55" spans="1:15" x14ac:dyDescent="0.35">
      <c r="A55" s="11">
        <v>45</v>
      </c>
      <c r="B55" s="10" t="s">
        <v>58</v>
      </c>
      <c r="C55" s="9">
        <v>66.7</v>
      </c>
      <c r="D55" s="8" t="s">
        <v>20</v>
      </c>
      <c r="E55" s="7" t="str">
        <f t="shared" si="9"/>
        <v>Significantly Different</v>
      </c>
      <c r="G55">
        <f t="shared" si="10"/>
        <v>66.7</v>
      </c>
      <c r="H55">
        <f t="shared" si="11"/>
        <v>6</v>
      </c>
      <c r="I55" t="str">
        <f t="shared" si="12"/>
        <v>+/-</v>
      </c>
      <c r="J55" t="str">
        <f t="shared" si="13"/>
        <v>0.7</v>
      </c>
      <c r="K55" s="1">
        <f t="shared" si="14"/>
        <v>0.42553191489361697</v>
      </c>
      <c r="L55" s="1">
        <f t="shared" si="15"/>
        <v>3.2000000000000028</v>
      </c>
      <c r="M55" s="1">
        <f t="shared" si="16"/>
        <v>0.42985214661796195</v>
      </c>
      <c r="N55" s="1">
        <f t="shared" si="17"/>
        <v>7.4444201923319806</v>
      </c>
      <c r="O55" t="s">
        <v>27</v>
      </c>
    </row>
    <row r="56" spans="1:15" x14ac:dyDescent="0.35">
      <c r="A56" s="11">
        <v>46</v>
      </c>
      <c r="B56" s="10" t="s">
        <v>64</v>
      </c>
      <c r="C56" s="9">
        <v>66.400000000000006</v>
      </c>
      <c r="D56" s="8" t="s">
        <v>47</v>
      </c>
      <c r="E56" s="7" t="str">
        <f t="shared" si="9"/>
        <v>Significantly Different</v>
      </c>
      <c r="G56">
        <f t="shared" si="10"/>
        <v>66.400000000000006</v>
      </c>
      <c r="H56">
        <f t="shared" si="11"/>
        <v>6</v>
      </c>
      <c r="I56" t="str">
        <f t="shared" si="12"/>
        <v>+/-</v>
      </c>
      <c r="J56" t="str">
        <f t="shared" si="13"/>
        <v>0.5</v>
      </c>
      <c r="K56" s="1">
        <f t="shared" si="14"/>
        <v>0.303951367781155</v>
      </c>
      <c r="L56" s="1">
        <f t="shared" si="15"/>
        <v>3.5</v>
      </c>
      <c r="M56" s="1">
        <f t="shared" si="16"/>
        <v>0.30997079109986531</v>
      </c>
      <c r="N56" s="1">
        <f t="shared" si="17"/>
        <v>11.291386480580947</v>
      </c>
      <c r="O56" t="s">
        <v>25</v>
      </c>
    </row>
    <row r="57" spans="1:15" x14ac:dyDescent="0.35">
      <c r="A57" s="11">
        <v>47</v>
      </c>
      <c r="B57" s="10" t="s">
        <v>51</v>
      </c>
      <c r="C57" s="9">
        <v>65.599999999999994</v>
      </c>
      <c r="D57" s="8" t="s">
        <v>47</v>
      </c>
      <c r="E57" s="7" t="str">
        <f t="shared" si="9"/>
        <v>Significantly Different</v>
      </c>
      <c r="G57">
        <f t="shared" si="10"/>
        <v>65.599999999999994</v>
      </c>
      <c r="H57">
        <f t="shared" si="11"/>
        <v>6</v>
      </c>
      <c r="I57" t="str">
        <f t="shared" si="12"/>
        <v>+/-</v>
      </c>
      <c r="J57" t="str">
        <f t="shared" si="13"/>
        <v>0.5</v>
      </c>
      <c r="K57" s="1">
        <f t="shared" si="14"/>
        <v>0.303951367781155</v>
      </c>
      <c r="L57" s="1">
        <f t="shared" si="15"/>
        <v>4.3000000000000114</v>
      </c>
      <c r="M57" s="1">
        <f t="shared" si="16"/>
        <v>0.30997079109986531</v>
      </c>
      <c r="N57" s="1">
        <f t="shared" si="17"/>
        <v>13.872274818999486</v>
      </c>
      <c r="O57" t="s">
        <v>22</v>
      </c>
    </row>
    <row r="58" spans="1:15" x14ac:dyDescent="0.35">
      <c r="A58" s="11">
        <v>48</v>
      </c>
      <c r="B58" s="10" t="s">
        <v>39</v>
      </c>
      <c r="C58" s="9">
        <v>63.6</v>
      </c>
      <c r="D58" s="8" t="s">
        <v>20</v>
      </c>
      <c r="E58" s="7" t="str">
        <f t="shared" si="9"/>
        <v>Significantly Different</v>
      </c>
      <c r="G58">
        <f t="shared" si="10"/>
        <v>63.6</v>
      </c>
      <c r="H58">
        <f t="shared" si="11"/>
        <v>6</v>
      </c>
      <c r="I58" t="str">
        <f t="shared" si="12"/>
        <v>+/-</v>
      </c>
      <c r="J58" t="str">
        <f t="shared" si="13"/>
        <v>0.7</v>
      </c>
      <c r="K58" s="1">
        <f t="shared" si="14"/>
        <v>0.42553191489361697</v>
      </c>
      <c r="L58" s="1">
        <f t="shared" si="15"/>
        <v>6.3000000000000043</v>
      </c>
      <c r="M58" s="1">
        <f t="shared" si="16"/>
        <v>0.42985214661796195</v>
      </c>
      <c r="N58" s="1">
        <f t="shared" si="17"/>
        <v>14.656202253653582</v>
      </c>
      <c r="O58" t="s">
        <v>19</v>
      </c>
    </row>
    <row r="59" spans="1:15" x14ac:dyDescent="0.35">
      <c r="A59" s="11">
        <v>49</v>
      </c>
      <c r="B59" s="10" t="s">
        <v>21</v>
      </c>
      <c r="C59" s="9">
        <v>63.4</v>
      </c>
      <c r="D59" s="8" t="s">
        <v>106</v>
      </c>
      <c r="E59" s="7" t="str">
        <f t="shared" si="9"/>
        <v>Significantly Different</v>
      </c>
      <c r="G59">
        <f t="shared" si="10"/>
        <v>63.4</v>
      </c>
      <c r="H59">
        <f t="shared" si="11"/>
        <v>6</v>
      </c>
      <c r="I59" t="str">
        <f t="shared" si="12"/>
        <v>+/-</v>
      </c>
      <c r="J59" t="str">
        <f t="shared" si="13"/>
        <v>0.9</v>
      </c>
      <c r="K59" s="1">
        <f t="shared" si="14"/>
        <v>0.54711246200607899</v>
      </c>
      <c r="L59" s="1">
        <f t="shared" si="15"/>
        <v>6.5000000000000071</v>
      </c>
      <c r="M59" s="1">
        <f t="shared" si="16"/>
        <v>0.55047933970440222</v>
      </c>
      <c r="N59" s="1">
        <f t="shared" si="17"/>
        <v>11.80789092555298</v>
      </c>
      <c r="O59" t="s">
        <v>16</v>
      </c>
    </row>
    <row r="60" spans="1:15" x14ac:dyDescent="0.35">
      <c r="A60" s="11">
        <v>50</v>
      </c>
      <c r="B60" s="10" t="s">
        <v>35</v>
      </c>
      <c r="C60" s="9">
        <v>63</v>
      </c>
      <c r="D60" s="8" t="s">
        <v>99</v>
      </c>
      <c r="E60" s="7" t="str">
        <f t="shared" si="9"/>
        <v>Significantly Different</v>
      </c>
      <c r="G60">
        <f t="shared" si="10"/>
        <v>63</v>
      </c>
      <c r="H60">
        <f t="shared" si="11"/>
        <v>6</v>
      </c>
      <c r="I60" t="str">
        <f t="shared" si="12"/>
        <v>+/-</v>
      </c>
      <c r="J60" t="str">
        <f t="shared" si="13"/>
        <v>0.8</v>
      </c>
      <c r="K60" s="1">
        <f t="shared" si="14"/>
        <v>0.48632218844984804</v>
      </c>
      <c r="L60" s="1">
        <f t="shared" si="15"/>
        <v>6.9000000000000057</v>
      </c>
      <c r="M60" s="1">
        <f t="shared" si="16"/>
        <v>0.49010685399991183</v>
      </c>
      <c r="N60" s="1">
        <f t="shared" si="17"/>
        <v>14.078562549548117</v>
      </c>
      <c r="O60" t="s">
        <v>14</v>
      </c>
    </row>
    <row r="61" spans="1:15" x14ac:dyDescent="0.35">
      <c r="A61" s="11">
        <v>51</v>
      </c>
      <c r="B61" s="10" t="s">
        <v>16</v>
      </c>
      <c r="C61" s="9">
        <v>61.6</v>
      </c>
      <c r="D61" s="8" t="s">
        <v>106</v>
      </c>
      <c r="E61" s="7" t="str">
        <f t="shared" si="9"/>
        <v>Significantly Different</v>
      </c>
      <c r="G61">
        <f t="shared" si="10"/>
        <v>61.6</v>
      </c>
      <c r="H61">
        <f t="shared" si="11"/>
        <v>6</v>
      </c>
      <c r="I61" t="str">
        <f t="shared" si="12"/>
        <v>+/-</v>
      </c>
      <c r="J61" t="str">
        <f t="shared" si="13"/>
        <v>0.9</v>
      </c>
      <c r="K61" s="1">
        <f t="shared" si="14"/>
        <v>0.54711246200607899</v>
      </c>
      <c r="L61" s="1">
        <f t="shared" si="15"/>
        <v>8.3000000000000043</v>
      </c>
      <c r="M61" s="1">
        <f t="shared" si="16"/>
        <v>0.55047933970440222</v>
      </c>
      <c r="N61" s="1">
        <f t="shared" si="17"/>
        <v>15.077768412629181</v>
      </c>
      <c r="O61" t="s">
        <v>11</v>
      </c>
    </row>
    <row r="62" spans="1:15" ht="15" thickBot="1" x14ac:dyDescent="0.4">
      <c r="A62" s="6"/>
      <c r="B62" s="5" t="s">
        <v>9</v>
      </c>
      <c r="C62" s="4">
        <v>50.6</v>
      </c>
      <c r="D62" s="3" t="s">
        <v>20</v>
      </c>
      <c r="E62" s="2" t="str">
        <f t="shared" si="9"/>
        <v>Significantly Different</v>
      </c>
      <c r="G62">
        <f t="shared" si="10"/>
        <v>50.6</v>
      </c>
      <c r="H62">
        <f t="shared" si="11"/>
        <v>6</v>
      </c>
      <c r="I62" t="str">
        <f t="shared" si="12"/>
        <v>+/-</v>
      </c>
      <c r="J62" t="str">
        <f t="shared" si="13"/>
        <v>0.7</v>
      </c>
      <c r="K62" s="1">
        <f t="shared" si="14"/>
        <v>0.42553191489361697</v>
      </c>
      <c r="L62" s="1">
        <f t="shared" si="15"/>
        <v>19.300000000000004</v>
      </c>
      <c r="M62" s="1">
        <f t="shared" si="16"/>
        <v>0.42985214661796195</v>
      </c>
      <c r="N62" s="1">
        <f t="shared" si="17"/>
        <v>44.899159285002227</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29" priority="1" operator="equal">
      <formula>"OTHER ERROR"</formula>
    </cfRule>
    <cfRule type="cellIs" dxfId="128" priority="2" operator="equal">
      <formula>"Statistical Test not applicable"</formula>
    </cfRule>
    <cfRule type="cellIs" dxfId="127" priority="3" operator="equal">
      <formula>"Geography Selected"</formula>
    </cfRule>
  </conditionalFormatting>
  <conditionalFormatting sqref="E10:J62">
    <cfRule type="cellIs" dxfId="126" priority="4" operator="equal">
      <formula>"Not Significantly Different"</formula>
    </cfRule>
  </conditionalFormatting>
  <conditionalFormatting sqref="F10:J62">
    <cfRule type="cellIs" dxfId="1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86DEE9B-4DDA-451B-81F4-6CD1B1D820EA}">
      <formula1>$O$10:$O$62</formula1>
    </dataValidation>
  </dataValidation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C63F2-35A0-4854-911B-1E22A7A2E49C}">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551</v>
      </c>
    </row>
    <row r="2" spans="1:16" x14ac:dyDescent="0.35">
      <c r="A2" s="25" t="s">
        <v>92</v>
      </c>
      <c r="B2" t="s">
        <v>550</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50.9</v>
      </c>
      <c r="C6" t="s">
        <v>86</v>
      </c>
      <c r="H6" s="13" t="s">
        <v>85</v>
      </c>
      <c r="I6">
        <f>VLOOKUP($B$4,$B$9:$K$62,6,FALSE)</f>
        <v>50.9</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50.9</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50.9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66.900000000000006</v>
      </c>
      <c r="D11" s="12" t="s">
        <v>123</v>
      </c>
      <c r="E11" s="7" t="str">
        <f t="shared" si="0"/>
        <v>Significantly Different</v>
      </c>
      <c r="G11">
        <f t="shared" si="1"/>
        <v>66.900000000000006</v>
      </c>
      <c r="H11">
        <f t="shared" si="2"/>
        <v>6</v>
      </c>
      <c r="I11" t="str">
        <f t="shared" si="3"/>
        <v>+/-</v>
      </c>
      <c r="J11" t="str">
        <f t="shared" si="4"/>
        <v>3.3</v>
      </c>
      <c r="K11" s="1">
        <f t="shared" si="5"/>
        <v>2.0060790273556228</v>
      </c>
      <c r="L11" s="1">
        <f t="shared" si="6"/>
        <v>-16.000000000000007</v>
      </c>
      <c r="M11" s="1">
        <f t="shared" si="7"/>
        <v>2.0069998807561307</v>
      </c>
      <c r="N11" s="1">
        <f t="shared" si="8"/>
        <v>-7.9720981318504407</v>
      </c>
      <c r="O11" t="s">
        <v>51</v>
      </c>
    </row>
    <row r="12" spans="1:16" x14ac:dyDescent="0.35">
      <c r="A12" s="11">
        <v>2</v>
      </c>
      <c r="B12" s="10" t="s">
        <v>54</v>
      </c>
      <c r="C12" s="9">
        <v>59.6</v>
      </c>
      <c r="D12" s="8" t="s">
        <v>107</v>
      </c>
      <c r="E12" s="7" t="str">
        <f t="shared" si="0"/>
        <v>Significantly Different</v>
      </c>
      <c r="G12">
        <f t="shared" si="1"/>
        <v>59.6</v>
      </c>
      <c r="H12">
        <f t="shared" si="2"/>
        <v>6</v>
      </c>
      <c r="I12" t="str">
        <f t="shared" si="3"/>
        <v>+/-</v>
      </c>
      <c r="J12" t="str">
        <f t="shared" si="4"/>
        <v>1.0</v>
      </c>
      <c r="K12" s="1">
        <f t="shared" si="5"/>
        <v>0.60790273556231</v>
      </c>
      <c r="L12" s="1">
        <f t="shared" si="6"/>
        <v>-8.7000000000000028</v>
      </c>
      <c r="M12" s="1">
        <f t="shared" si="7"/>
        <v>0.61093468821403585</v>
      </c>
      <c r="N12" s="1">
        <f t="shared" si="8"/>
        <v>-14.240474747690264</v>
      </c>
      <c r="O12" t="s">
        <v>44</v>
      </c>
    </row>
    <row r="13" spans="1:16" x14ac:dyDescent="0.35">
      <c r="A13" s="11">
        <v>3</v>
      </c>
      <c r="B13" s="10" t="s">
        <v>32</v>
      </c>
      <c r="C13" s="9">
        <v>59.4</v>
      </c>
      <c r="D13" s="8" t="s">
        <v>126</v>
      </c>
      <c r="E13" s="7" t="str">
        <f t="shared" si="0"/>
        <v>Significantly Different</v>
      </c>
      <c r="G13">
        <f t="shared" si="1"/>
        <v>59.4</v>
      </c>
      <c r="H13">
        <f t="shared" si="2"/>
        <v>6</v>
      </c>
      <c r="I13" t="str">
        <f t="shared" si="3"/>
        <v>+/-</v>
      </c>
      <c r="J13" t="str">
        <f t="shared" si="4"/>
        <v>1.7</v>
      </c>
      <c r="K13" s="1">
        <f t="shared" si="5"/>
        <v>1.0334346504559271</v>
      </c>
      <c r="L13" s="1">
        <f t="shared" si="6"/>
        <v>-8.5</v>
      </c>
      <c r="M13" s="1">
        <f t="shared" si="7"/>
        <v>1.0352210556794166</v>
      </c>
      <c r="N13" s="1">
        <f t="shared" si="8"/>
        <v>-8.2108067193643404</v>
      </c>
      <c r="O13" t="s">
        <v>42</v>
      </c>
    </row>
    <row r="14" spans="1:16" x14ac:dyDescent="0.35">
      <c r="A14" s="11">
        <v>4</v>
      </c>
      <c r="B14" s="10" t="s">
        <v>56</v>
      </c>
      <c r="C14" s="9">
        <v>58.6</v>
      </c>
      <c r="D14" s="8" t="s">
        <v>20</v>
      </c>
      <c r="E14" s="7" t="str">
        <f t="shared" si="0"/>
        <v>Significantly Different</v>
      </c>
      <c r="G14">
        <f t="shared" si="1"/>
        <v>58.6</v>
      </c>
      <c r="H14">
        <f t="shared" si="2"/>
        <v>6</v>
      </c>
      <c r="I14" t="str">
        <f t="shared" si="3"/>
        <v>+/-</v>
      </c>
      <c r="J14" t="str">
        <f t="shared" si="4"/>
        <v>0.7</v>
      </c>
      <c r="K14" s="1">
        <f t="shared" si="5"/>
        <v>0.42553191489361697</v>
      </c>
      <c r="L14" s="1">
        <f t="shared" si="6"/>
        <v>-7.7000000000000028</v>
      </c>
      <c r="M14" s="1">
        <f t="shared" si="7"/>
        <v>0.42985214661796195</v>
      </c>
      <c r="N14" s="1">
        <f t="shared" si="8"/>
        <v>-17.913136087798819</v>
      </c>
      <c r="O14" t="s">
        <v>58</v>
      </c>
    </row>
    <row r="15" spans="1:16" x14ac:dyDescent="0.35">
      <c r="A15" s="11">
        <v>4</v>
      </c>
      <c r="B15" s="10" t="s">
        <v>60</v>
      </c>
      <c r="C15" s="9">
        <v>58.6</v>
      </c>
      <c r="D15" s="8" t="s">
        <v>47</v>
      </c>
      <c r="E15" s="7" t="str">
        <f t="shared" si="0"/>
        <v>Significantly Different</v>
      </c>
      <c r="G15">
        <f t="shared" si="1"/>
        <v>58.6</v>
      </c>
      <c r="H15">
        <f t="shared" si="2"/>
        <v>6</v>
      </c>
      <c r="I15" t="str">
        <f t="shared" si="3"/>
        <v>+/-</v>
      </c>
      <c r="J15" t="str">
        <f t="shared" si="4"/>
        <v>0.5</v>
      </c>
      <c r="K15" s="1">
        <f t="shared" si="5"/>
        <v>0.303951367781155</v>
      </c>
      <c r="L15" s="1">
        <f t="shared" si="6"/>
        <v>-7.7000000000000028</v>
      </c>
      <c r="M15" s="1">
        <f t="shared" si="7"/>
        <v>0.30997079109986531</v>
      </c>
      <c r="N15" s="1">
        <f t="shared" si="8"/>
        <v>-24.841050257278091</v>
      </c>
      <c r="O15" t="s">
        <v>18</v>
      </c>
    </row>
    <row r="16" spans="1:16" x14ac:dyDescent="0.35">
      <c r="A16" s="11">
        <v>6</v>
      </c>
      <c r="B16" s="10" t="s">
        <v>46</v>
      </c>
      <c r="C16" s="9">
        <v>57.8</v>
      </c>
      <c r="D16" s="8" t="s">
        <v>120</v>
      </c>
      <c r="E16" s="7" t="str">
        <f t="shared" si="0"/>
        <v>Significantly Different</v>
      </c>
      <c r="G16">
        <f t="shared" si="1"/>
        <v>57.8</v>
      </c>
      <c r="H16">
        <f t="shared" si="2"/>
        <v>6</v>
      </c>
      <c r="I16" t="str">
        <f t="shared" si="3"/>
        <v>+/-</v>
      </c>
      <c r="J16" t="str">
        <f t="shared" si="4"/>
        <v>2.0</v>
      </c>
      <c r="K16" s="1">
        <f t="shared" si="5"/>
        <v>1.21580547112462</v>
      </c>
      <c r="L16" s="1">
        <f t="shared" si="6"/>
        <v>-6.8999999999999986</v>
      </c>
      <c r="M16" s="1">
        <f t="shared" si="7"/>
        <v>1.2173242793009595</v>
      </c>
      <c r="N16" s="1">
        <f t="shared" si="8"/>
        <v>-5.6681692112164868</v>
      </c>
      <c r="O16" t="s">
        <v>59</v>
      </c>
    </row>
    <row r="17" spans="1:15" x14ac:dyDescent="0.35">
      <c r="A17" s="11">
        <v>7</v>
      </c>
      <c r="B17" s="10" t="s">
        <v>26</v>
      </c>
      <c r="C17" s="9">
        <v>57.5</v>
      </c>
      <c r="D17" s="8" t="s">
        <v>99</v>
      </c>
      <c r="E17" s="7" t="str">
        <f t="shared" si="0"/>
        <v>Significantly Different</v>
      </c>
      <c r="G17">
        <f t="shared" si="1"/>
        <v>57.5</v>
      </c>
      <c r="H17">
        <f t="shared" si="2"/>
        <v>6</v>
      </c>
      <c r="I17" t="str">
        <f t="shared" si="3"/>
        <v>+/-</v>
      </c>
      <c r="J17" t="str">
        <f t="shared" si="4"/>
        <v>0.8</v>
      </c>
      <c r="K17" s="1">
        <f t="shared" si="5"/>
        <v>0.48632218844984804</v>
      </c>
      <c r="L17" s="1">
        <f t="shared" si="6"/>
        <v>-6.6000000000000014</v>
      </c>
      <c r="M17" s="1">
        <f t="shared" si="7"/>
        <v>0.49010685399991183</v>
      </c>
      <c r="N17" s="1">
        <f t="shared" si="8"/>
        <v>-13.466451134350365</v>
      </c>
      <c r="O17" t="s">
        <v>53</v>
      </c>
    </row>
    <row r="18" spans="1:15" x14ac:dyDescent="0.35">
      <c r="A18" s="11">
        <v>8</v>
      </c>
      <c r="B18" s="10" t="s">
        <v>25</v>
      </c>
      <c r="C18" s="9">
        <v>57</v>
      </c>
      <c r="D18" s="8" t="s">
        <v>126</v>
      </c>
      <c r="E18" s="7" t="str">
        <f t="shared" si="0"/>
        <v>Significantly Different</v>
      </c>
      <c r="G18">
        <f t="shared" si="1"/>
        <v>57</v>
      </c>
      <c r="H18">
        <f t="shared" si="2"/>
        <v>6</v>
      </c>
      <c r="I18" t="str">
        <f t="shared" si="3"/>
        <v>+/-</v>
      </c>
      <c r="J18" t="str">
        <f t="shared" si="4"/>
        <v>1.7</v>
      </c>
      <c r="K18" s="1">
        <f t="shared" si="5"/>
        <v>1.0334346504559271</v>
      </c>
      <c r="L18" s="1">
        <f t="shared" si="6"/>
        <v>-6.1000000000000014</v>
      </c>
      <c r="M18" s="1">
        <f t="shared" si="7"/>
        <v>1.0352210556794166</v>
      </c>
      <c r="N18" s="1">
        <f t="shared" si="8"/>
        <v>-5.8924612927202933</v>
      </c>
      <c r="O18" t="s">
        <v>48</v>
      </c>
    </row>
    <row r="19" spans="1:15" x14ac:dyDescent="0.35">
      <c r="A19" s="11">
        <v>9</v>
      </c>
      <c r="B19" s="10" t="s">
        <v>65</v>
      </c>
      <c r="C19" s="9">
        <v>56.6</v>
      </c>
      <c r="D19" s="8" t="s">
        <v>20</v>
      </c>
      <c r="E19" s="7" t="str">
        <f t="shared" si="0"/>
        <v>Significantly Different</v>
      </c>
      <c r="G19">
        <f t="shared" si="1"/>
        <v>56.6</v>
      </c>
      <c r="H19">
        <f t="shared" si="2"/>
        <v>6</v>
      </c>
      <c r="I19" t="str">
        <f t="shared" si="3"/>
        <v>+/-</v>
      </c>
      <c r="J19" t="str">
        <f t="shared" si="4"/>
        <v>0.7</v>
      </c>
      <c r="K19" s="1">
        <f t="shared" si="5"/>
        <v>0.42553191489361697</v>
      </c>
      <c r="L19" s="1">
        <f t="shared" si="6"/>
        <v>-5.7000000000000028</v>
      </c>
      <c r="M19" s="1">
        <f t="shared" si="7"/>
        <v>0.42985214661796195</v>
      </c>
      <c r="N19" s="1">
        <f t="shared" si="8"/>
        <v>-13.260373467591334</v>
      </c>
      <c r="O19" t="s">
        <v>15</v>
      </c>
    </row>
    <row r="20" spans="1:15" x14ac:dyDescent="0.35">
      <c r="A20" s="11">
        <v>10</v>
      </c>
      <c r="B20" s="10" t="s">
        <v>53</v>
      </c>
      <c r="C20" s="9">
        <v>56.2</v>
      </c>
      <c r="D20" s="12" t="s">
        <v>110</v>
      </c>
      <c r="E20" s="7" t="str">
        <f t="shared" si="0"/>
        <v>Significantly Different</v>
      </c>
      <c r="G20">
        <f t="shared" si="1"/>
        <v>56.2</v>
      </c>
      <c r="H20">
        <f t="shared" si="2"/>
        <v>6</v>
      </c>
      <c r="I20" t="str">
        <f t="shared" si="3"/>
        <v>+/-</v>
      </c>
      <c r="J20" t="str">
        <f t="shared" si="4"/>
        <v>1.1</v>
      </c>
      <c r="K20" s="1">
        <f t="shared" si="5"/>
        <v>0.66869300911854113</v>
      </c>
      <c r="L20" s="1">
        <f t="shared" si="6"/>
        <v>-5.3000000000000043</v>
      </c>
      <c r="M20" s="1">
        <f t="shared" si="7"/>
        <v>0.67145051776214359</v>
      </c>
      <c r="N20" s="1">
        <f t="shared" si="8"/>
        <v>-7.8933590187169838</v>
      </c>
      <c r="O20" t="s">
        <v>37</v>
      </c>
    </row>
    <row r="21" spans="1:15" x14ac:dyDescent="0.35">
      <c r="A21" s="11">
        <v>11</v>
      </c>
      <c r="B21" s="10" t="s">
        <v>36</v>
      </c>
      <c r="C21" s="9">
        <v>55.7</v>
      </c>
      <c r="D21" s="8" t="s">
        <v>120</v>
      </c>
      <c r="E21" s="7" t="str">
        <f t="shared" si="0"/>
        <v>Significantly Different</v>
      </c>
      <c r="G21">
        <f t="shared" si="1"/>
        <v>55.7</v>
      </c>
      <c r="H21">
        <f t="shared" si="2"/>
        <v>6</v>
      </c>
      <c r="I21" t="str">
        <f t="shared" si="3"/>
        <v>+/-</v>
      </c>
      <c r="J21" t="str">
        <f t="shared" si="4"/>
        <v>2.0</v>
      </c>
      <c r="K21" s="1">
        <f t="shared" si="5"/>
        <v>1.21580547112462</v>
      </c>
      <c r="L21" s="1">
        <f t="shared" si="6"/>
        <v>-4.8000000000000043</v>
      </c>
      <c r="M21" s="1">
        <f t="shared" si="7"/>
        <v>1.2173242793009595</v>
      </c>
      <c r="N21" s="1">
        <f t="shared" si="8"/>
        <v>-3.9430742338897344</v>
      </c>
      <c r="O21" t="s">
        <v>29</v>
      </c>
    </row>
    <row r="22" spans="1:15" x14ac:dyDescent="0.35">
      <c r="A22" s="11">
        <v>12</v>
      </c>
      <c r="B22" s="10" t="s">
        <v>52</v>
      </c>
      <c r="C22" s="9">
        <v>55.3</v>
      </c>
      <c r="D22" s="8" t="s">
        <v>117</v>
      </c>
      <c r="E22" s="7" t="str">
        <f t="shared" si="0"/>
        <v>Significantly Different</v>
      </c>
      <c r="G22">
        <f t="shared" si="1"/>
        <v>55.3</v>
      </c>
      <c r="H22">
        <f t="shared" si="2"/>
        <v>6</v>
      </c>
      <c r="I22" t="str">
        <f t="shared" si="3"/>
        <v>+/-</v>
      </c>
      <c r="J22" t="str">
        <f t="shared" si="4"/>
        <v>1.3</v>
      </c>
      <c r="K22" s="1">
        <f t="shared" si="5"/>
        <v>0.79027355623100304</v>
      </c>
      <c r="L22" s="1">
        <f t="shared" si="6"/>
        <v>-4.3999999999999986</v>
      </c>
      <c r="M22" s="1">
        <f t="shared" si="7"/>
        <v>0.79260819516141623</v>
      </c>
      <c r="N22" s="1">
        <f t="shared" si="8"/>
        <v>-5.5512925892772653</v>
      </c>
      <c r="O22" t="s">
        <v>13</v>
      </c>
    </row>
    <row r="23" spans="1:15" x14ac:dyDescent="0.35">
      <c r="A23" s="11">
        <v>12</v>
      </c>
      <c r="B23" s="10" t="s">
        <v>31</v>
      </c>
      <c r="C23" s="9">
        <v>55.3</v>
      </c>
      <c r="D23" s="8" t="s">
        <v>20</v>
      </c>
      <c r="E23" s="7" t="str">
        <f t="shared" si="0"/>
        <v>Significantly Different</v>
      </c>
      <c r="G23">
        <f t="shared" si="1"/>
        <v>55.3</v>
      </c>
      <c r="H23">
        <f t="shared" si="2"/>
        <v>6</v>
      </c>
      <c r="I23" t="str">
        <f t="shared" si="3"/>
        <v>+/-</v>
      </c>
      <c r="J23" t="str">
        <f t="shared" si="4"/>
        <v>0.7</v>
      </c>
      <c r="K23" s="1">
        <f t="shared" si="5"/>
        <v>0.42553191489361697</v>
      </c>
      <c r="L23" s="1">
        <f t="shared" si="6"/>
        <v>-4.3999999999999986</v>
      </c>
      <c r="M23" s="1">
        <f t="shared" si="7"/>
        <v>0.42985214661796195</v>
      </c>
      <c r="N23" s="1">
        <f t="shared" si="8"/>
        <v>-10.236077764456461</v>
      </c>
      <c r="O23" t="s">
        <v>67</v>
      </c>
    </row>
    <row r="24" spans="1:15" x14ac:dyDescent="0.35">
      <c r="A24" s="11">
        <v>14</v>
      </c>
      <c r="B24" s="10" t="s">
        <v>63</v>
      </c>
      <c r="C24" s="9">
        <v>54.9</v>
      </c>
      <c r="D24" s="8" t="s">
        <v>106</v>
      </c>
      <c r="E24" s="7" t="str">
        <f t="shared" si="0"/>
        <v>Significantly Different</v>
      </c>
      <c r="G24">
        <f t="shared" si="1"/>
        <v>54.9</v>
      </c>
      <c r="H24">
        <f t="shared" si="2"/>
        <v>6</v>
      </c>
      <c r="I24" t="str">
        <f t="shared" si="3"/>
        <v>+/-</v>
      </c>
      <c r="J24" t="str">
        <f t="shared" si="4"/>
        <v>0.9</v>
      </c>
      <c r="K24" s="1">
        <f t="shared" si="5"/>
        <v>0.54711246200607899</v>
      </c>
      <c r="L24" s="1">
        <f t="shared" si="6"/>
        <v>-4</v>
      </c>
      <c r="M24" s="1">
        <f t="shared" si="7"/>
        <v>0.55047933970440222</v>
      </c>
      <c r="N24" s="1">
        <f t="shared" si="8"/>
        <v>-7.2663944157249025</v>
      </c>
      <c r="O24" t="s">
        <v>50</v>
      </c>
    </row>
    <row r="25" spans="1:15" x14ac:dyDescent="0.35">
      <c r="A25" s="11">
        <v>15</v>
      </c>
      <c r="B25" s="10" t="s">
        <v>59</v>
      </c>
      <c r="C25" s="9">
        <v>54.8</v>
      </c>
      <c r="D25" s="8" t="s">
        <v>20</v>
      </c>
      <c r="E25" s="7" t="str">
        <f t="shared" si="0"/>
        <v>Significantly Different</v>
      </c>
      <c r="G25">
        <f t="shared" si="1"/>
        <v>54.8</v>
      </c>
      <c r="H25">
        <f t="shared" si="2"/>
        <v>6</v>
      </c>
      <c r="I25" t="str">
        <f t="shared" si="3"/>
        <v>+/-</v>
      </c>
      <c r="J25" t="str">
        <f t="shared" si="4"/>
        <v>0.7</v>
      </c>
      <c r="K25" s="1">
        <f t="shared" si="5"/>
        <v>0.42553191489361697</v>
      </c>
      <c r="L25" s="1">
        <f t="shared" si="6"/>
        <v>-3.8999999999999986</v>
      </c>
      <c r="M25" s="1">
        <f t="shared" si="7"/>
        <v>0.42985214661796195</v>
      </c>
      <c r="N25" s="1">
        <f t="shared" si="8"/>
        <v>-9.07288710940459</v>
      </c>
      <c r="O25" t="s">
        <v>66</v>
      </c>
    </row>
    <row r="26" spans="1:15" x14ac:dyDescent="0.35">
      <c r="A26" s="11">
        <v>16</v>
      </c>
      <c r="B26" s="10" t="s">
        <v>14</v>
      </c>
      <c r="C26" s="9">
        <v>54.2</v>
      </c>
      <c r="D26" s="8" t="s">
        <v>10</v>
      </c>
      <c r="E26" s="7" t="str">
        <f t="shared" si="0"/>
        <v>Significantly Different</v>
      </c>
      <c r="G26">
        <f t="shared" si="1"/>
        <v>54.2</v>
      </c>
      <c r="H26">
        <f t="shared" si="2"/>
        <v>6</v>
      </c>
      <c r="I26" t="str">
        <f t="shared" si="3"/>
        <v>+/-</v>
      </c>
      <c r="J26" t="str">
        <f t="shared" si="4"/>
        <v>0.6</v>
      </c>
      <c r="K26" s="1">
        <f t="shared" si="5"/>
        <v>0.36474164133738601</v>
      </c>
      <c r="L26" s="1">
        <f t="shared" si="6"/>
        <v>-3.3000000000000043</v>
      </c>
      <c r="M26" s="1">
        <f t="shared" si="7"/>
        <v>0.36977279819442066</v>
      </c>
      <c r="N26" s="1">
        <f t="shared" si="8"/>
        <v>-8.924399025871331</v>
      </c>
      <c r="O26" t="s">
        <v>65</v>
      </c>
    </row>
    <row r="27" spans="1:15" x14ac:dyDescent="0.35">
      <c r="A27" s="11">
        <v>17</v>
      </c>
      <c r="B27" s="10" t="s">
        <v>22</v>
      </c>
      <c r="C27" s="9">
        <v>53.9</v>
      </c>
      <c r="D27" s="8" t="s">
        <v>10</v>
      </c>
      <c r="E27" s="7" t="str">
        <f t="shared" si="0"/>
        <v>Significantly Different</v>
      </c>
      <c r="G27">
        <f t="shared" si="1"/>
        <v>53.9</v>
      </c>
      <c r="H27">
        <f t="shared" si="2"/>
        <v>6</v>
      </c>
      <c r="I27" t="str">
        <f t="shared" si="3"/>
        <v>+/-</v>
      </c>
      <c r="J27" t="str">
        <f t="shared" si="4"/>
        <v>0.6</v>
      </c>
      <c r="K27" s="1">
        <f t="shared" si="5"/>
        <v>0.36474164133738601</v>
      </c>
      <c r="L27" s="1">
        <f t="shared" si="6"/>
        <v>-3</v>
      </c>
      <c r="M27" s="1">
        <f t="shared" si="7"/>
        <v>0.36977279819442066</v>
      </c>
      <c r="N27" s="1">
        <f t="shared" si="8"/>
        <v>-8.1130900235193817</v>
      </c>
      <c r="O27" t="s">
        <v>63</v>
      </c>
    </row>
    <row r="28" spans="1:15" x14ac:dyDescent="0.35">
      <c r="A28" s="11">
        <v>18</v>
      </c>
      <c r="B28" s="10" t="s">
        <v>50</v>
      </c>
      <c r="C28" s="9">
        <v>53</v>
      </c>
      <c r="D28" s="8" t="s">
        <v>47</v>
      </c>
      <c r="E28" s="7" t="str">
        <f t="shared" si="0"/>
        <v>Significantly Different</v>
      </c>
      <c r="G28">
        <f t="shared" si="1"/>
        <v>53</v>
      </c>
      <c r="H28">
        <f t="shared" si="2"/>
        <v>6</v>
      </c>
      <c r="I28" t="str">
        <f t="shared" si="3"/>
        <v>+/-</v>
      </c>
      <c r="J28" t="str">
        <f t="shared" si="4"/>
        <v>0.5</v>
      </c>
      <c r="K28" s="1">
        <f t="shared" si="5"/>
        <v>0.303951367781155</v>
      </c>
      <c r="L28" s="1">
        <f t="shared" si="6"/>
        <v>-2.1000000000000014</v>
      </c>
      <c r="M28" s="1">
        <f t="shared" si="7"/>
        <v>0.30997079109986531</v>
      </c>
      <c r="N28" s="1">
        <f t="shared" si="8"/>
        <v>-6.7748318883485723</v>
      </c>
      <c r="O28" t="s">
        <v>64</v>
      </c>
    </row>
    <row r="29" spans="1:15" x14ac:dyDescent="0.35">
      <c r="A29" s="11">
        <v>19</v>
      </c>
      <c r="B29" s="10" t="s">
        <v>45</v>
      </c>
      <c r="C29" s="9">
        <v>52.5</v>
      </c>
      <c r="D29" s="8" t="s">
        <v>47</v>
      </c>
      <c r="E29" s="7" t="str">
        <f t="shared" si="0"/>
        <v>Significantly Different</v>
      </c>
      <c r="G29">
        <f t="shared" si="1"/>
        <v>52.5</v>
      </c>
      <c r="H29">
        <f t="shared" si="2"/>
        <v>6</v>
      </c>
      <c r="I29" t="str">
        <f t="shared" si="3"/>
        <v>+/-</v>
      </c>
      <c r="J29" t="str">
        <f t="shared" si="4"/>
        <v>0.5</v>
      </c>
      <c r="K29" s="1">
        <f t="shared" si="5"/>
        <v>0.303951367781155</v>
      </c>
      <c r="L29" s="1">
        <f t="shared" si="6"/>
        <v>-1.6000000000000014</v>
      </c>
      <c r="M29" s="1">
        <f t="shared" si="7"/>
        <v>0.30997079109986531</v>
      </c>
      <c r="N29" s="1">
        <f t="shared" si="8"/>
        <v>-5.1617766768370092</v>
      </c>
      <c r="O29" t="s">
        <v>39</v>
      </c>
    </row>
    <row r="30" spans="1:15" x14ac:dyDescent="0.35">
      <c r="A30" s="11">
        <v>20</v>
      </c>
      <c r="B30" s="10" t="s">
        <v>27</v>
      </c>
      <c r="C30" s="9">
        <v>52.3</v>
      </c>
      <c r="D30" s="8" t="s">
        <v>107</v>
      </c>
      <c r="E30" s="7" t="str">
        <f t="shared" si="0"/>
        <v>Significantly Different</v>
      </c>
      <c r="G30">
        <f t="shared" si="1"/>
        <v>52.3</v>
      </c>
      <c r="H30">
        <f t="shared" si="2"/>
        <v>6</v>
      </c>
      <c r="I30" t="str">
        <f t="shared" si="3"/>
        <v>+/-</v>
      </c>
      <c r="J30" t="str">
        <f t="shared" si="4"/>
        <v>1.0</v>
      </c>
      <c r="K30" s="1">
        <f t="shared" si="5"/>
        <v>0.60790273556231</v>
      </c>
      <c r="L30" s="1">
        <f t="shared" si="6"/>
        <v>-1.3999999999999986</v>
      </c>
      <c r="M30" s="1">
        <f t="shared" si="7"/>
        <v>0.61093468821403585</v>
      </c>
      <c r="N30" s="1">
        <f t="shared" si="8"/>
        <v>-2.291570649053603</v>
      </c>
      <c r="O30" t="s">
        <v>62</v>
      </c>
    </row>
    <row r="31" spans="1:15" x14ac:dyDescent="0.35">
      <c r="A31" s="11">
        <v>21</v>
      </c>
      <c r="B31" s="10" t="s">
        <v>66</v>
      </c>
      <c r="C31" s="9">
        <v>52.2</v>
      </c>
      <c r="D31" s="8" t="s">
        <v>20</v>
      </c>
      <c r="E31" s="7" t="str">
        <f t="shared" si="0"/>
        <v>Significantly Different</v>
      </c>
      <c r="G31">
        <f t="shared" si="1"/>
        <v>52.2</v>
      </c>
      <c r="H31">
        <f t="shared" si="2"/>
        <v>6</v>
      </c>
      <c r="I31" t="str">
        <f t="shared" si="3"/>
        <v>+/-</v>
      </c>
      <c r="J31" t="str">
        <f t="shared" si="4"/>
        <v>0.7</v>
      </c>
      <c r="K31" s="1">
        <f t="shared" si="5"/>
        <v>0.42553191489361697</v>
      </c>
      <c r="L31" s="1">
        <f t="shared" si="6"/>
        <v>-1.3000000000000043</v>
      </c>
      <c r="M31" s="1">
        <f t="shared" si="7"/>
        <v>0.42985214661796195</v>
      </c>
      <c r="N31" s="1">
        <f t="shared" si="8"/>
        <v>-3.0242957031348743</v>
      </c>
      <c r="O31" t="s">
        <v>26</v>
      </c>
    </row>
    <row r="32" spans="1:15" x14ac:dyDescent="0.35">
      <c r="A32" s="11">
        <v>21</v>
      </c>
      <c r="B32" s="10" t="s">
        <v>33</v>
      </c>
      <c r="C32" s="9">
        <v>52.2</v>
      </c>
      <c r="D32" s="8" t="s">
        <v>12</v>
      </c>
      <c r="E32" s="7" t="str">
        <f t="shared" si="0"/>
        <v>Significantly Different</v>
      </c>
      <c r="G32">
        <f t="shared" si="1"/>
        <v>52.2</v>
      </c>
      <c r="H32">
        <f t="shared" si="2"/>
        <v>6</v>
      </c>
      <c r="I32" t="str">
        <f t="shared" si="3"/>
        <v>+/-</v>
      </c>
      <c r="J32" t="str">
        <f t="shared" si="4"/>
        <v>0.4</v>
      </c>
      <c r="K32" s="1">
        <f t="shared" si="5"/>
        <v>0.24316109422492402</v>
      </c>
      <c r="L32" s="1">
        <f t="shared" si="6"/>
        <v>-1.3000000000000043</v>
      </c>
      <c r="M32" s="1">
        <f t="shared" si="7"/>
        <v>0.25064471888253259</v>
      </c>
      <c r="N32" s="1">
        <f t="shared" si="8"/>
        <v>-5.1866243414019966</v>
      </c>
      <c r="O32" t="s">
        <v>56</v>
      </c>
    </row>
    <row r="33" spans="1:15" x14ac:dyDescent="0.35">
      <c r="A33" s="11">
        <v>23</v>
      </c>
      <c r="B33" s="10" t="s">
        <v>38</v>
      </c>
      <c r="C33" s="9">
        <v>52.1</v>
      </c>
      <c r="D33" s="8" t="s">
        <v>47</v>
      </c>
      <c r="E33" s="7" t="str">
        <f t="shared" si="0"/>
        <v>Significantly Different</v>
      </c>
      <c r="G33">
        <f t="shared" si="1"/>
        <v>52.1</v>
      </c>
      <c r="H33">
        <f t="shared" si="2"/>
        <v>6</v>
      </c>
      <c r="I33" t="str">
        <f t="shared" si="3"/>
        <v>+/-</v>
      </c>
      <c r="J33" t="str">
        <f t="shared" si="4"/>
        <v>0.5</v>
      </c>
      <c r="K33" s="1">
        <f t="shared" si="5"/>
        <v>0.303951367781155</v>
      </c>
      <c r="L33" s="1">
        <f t="shared" si="6"/>
        <v>-1.2000000000000028</v>
      </c>
      <c r="M33" s="1">
        <f t="shared" si="7"/>
        <v>0.30997079109986531</v>
      </c>
      <c r="N33" s="1">
        <f t="shared" si="8"/>
        <v>-3.8713325076277623</v>
      </c>
      <c r="O33" t="s">
        <v>61</v>
      </c>
    </row>
    <row r="34" spans="1:15" x14ac:dyDescent="0.35">
      <c r="A34" s="11">
        <v>24</v>
      </c>
      <c r="B34" s="10" t="s">
        <v>57</v>
      </c>
      <c r="C34" s="9">
        <v>51.9</v>
      </c>
      <c r="D34" s="8" t="s">
        <v>99</v>
      </c>
      <c r="E34" s="7" t="str">
        <f t="shared" si="0"/>
        <v>Significantly Different</v>
      </c>
      <c r="G34">
        <f t="shared" si="1"/>
        <v>51.9</v>
      </c>
      <c r="H34">
        <f t="shared" si="2"/>
        <v>6</v>
      </c>
      <c r="I34" t="str">
        <f t="shared" si="3"/>
        <v>+/-</v>
      </c>
      <c r="J34" t="str">
        <f t="shared" si="4"/>
        <v>0.8</v>
      </c>
      <c r="K34" s="1">
        <f t="shared" si="5"/>
        <v>0.48632218844984804</v>
      </c>
      <c r="L34" s="1">
        <f t="shared" si="6"/>
        <v>-1</v>
      </c>
      <c r="M34" s="1">
        <f t="shared" si="7"/>
        <v>0.49010685399991183</v>
      </c>
      <c r="N34" s="1">
        <f t="shared" si="8"/>
        <v>-2.0403713839924791</v>
      </c>
      <c r="O34" t="s">
        <v>60</v>
      </c>
    </row>
    <row r="35" spans="1:15" x14ac:dyDescent="0.35">
      <c r="A35" s="11">
        <v>25</v>
      </c>
      <c r="B35" s="10" t="s">
        <v>11</v>
      </c>
      <c r="C35" s="9">
        <v>51.1</v>
      </c>
      <c r="D35" s="8" t="s">
        <v>144</v>
      </c>
      <c r="E35" s="7" t="str">
        <f t="shared" si="0"/>
        <v>Not Significantly Different</v>
      </c>
      <c r="G35">
        <f t="shared" si="1"/>
        <v>51.1</v>
      </c>
      <c r="H35">
        <f t="shared" si="2"/>
        <v>6</v>
      </c>
      <c r="I35" t="str">
        <f t="shared" si="3"/>
        <v>+/-</v>
      </c>
      <c r="J35" t="str">
        <f t="shared" si="4"/>
        <v>2.2</v>
      </c>
      <c r="K35" s="1">
        <f t="shared" si="5"/>
        <v>1.3373860182370823</v>
      </c>
      <c r="L35" s="1">
        <f t="shared" si="6"/>
        <v>-0.20000000000000284</v>
      </c>
      <c r="M35" s="1">
        <f t="shared" si="7"/>
        <v>1.3387669024647564</v>
      </c>
      <c r="N35" s="1">
        <f t="shared" si="8"/>
        <v>-0.14939120442236054</v>
      </c>
      <c r="O35" t="s">
        <v>35</v>
      </c>
    </row>
    <row r="36" spans="1:15" x14ac:dyDescent="0.35">
      <c r="A36" s="11">
        <v>26</v>
      </c>
      <c r="B36" s="10" t="s">
        <v>13</v>
      </c>
      <c r="C36" s="9">
        <v>50.8</v>
      </c>
      <c r="D36" s="8" t="s">
        <v>122</v>
      </c>
      <c r="E36" s="7" t="str">
        <f t="shared" si="0"/>
        <v>Not Significantly Different</v>
      </c>
      <c r="G36">
        <f t="shared" si="1"/>
        <v>50.8</v>
      </c>
      <c r="H36">
        <f t="shared" si="2"/>
        <v>6</v>
      </c>
      <c r="I36" t="str">
        <f t="shared" si="3"/>
        <v>+/-</v>
      </c>
      <c r="J36" t="str">
        <f t="shared" si="4"/>
        <v>1.5</v>
      </c>
      <c r="K36" s="1">
        <f t="shared" si="5"/>
        <v>0.91185410334346506</v>
      </c>
      <c r="L36" s="1">
        <f t="shared" si="6"/>
        <v>0.10000000000000142</v>
      </c>
      <c r="M36" s="1">
        <f t="shared" si="7"/>
        <v>0.91387819929318592</v>
      </c>
      <c r="N36" s="1">
        <f t="shared" si="8"/>
        <v>0.10942377231160967</v>
      </c>
      <c r="O36" t="s">
        <v>57</v>
      </c>
    </row>
    <row r="37" spans="1:15" x14ac:dyDescent="0.35">
      <c r="A37" s="11">
        <v>27</v>
      </c>
      <c r="B37" s="10" t="s">
        <v>29</v>
      </c>
      <c r="C37" s="9">
        <v>50.6</v>
      </c>
      <c r="D37" s="8" t="s">
        <v>20</v>
      </c>
      <c r="E37" s="7" t="str">
        <f t="shared" si="0"/>
        <v>Not Significantly Different</v>
      </c>
      <c r="G37">
        <f t="shared" si="1"/>
        <v>50.6</v>
      </c>
      <c r="H37">
        <f t="shared" si="2"/>
        <v>6</v>
      </c>
      <c r="I37" t="str">
        <f t="shared" si="3"/>
        <v>+/-</v>
      </c>
      <c r="J37" t="str">
        <f t="shared" si="4"/>
        <v>0.7</v>
      </c>
      <c r="K37" s="1">
        <f t="shared" si="5"/>
        <v>0.42553191489361697</v>
      </c>
      <c r="L37" s="1">
        <f t="shared" si="6"/>
        <v>0.29999999999999716</v>
      </c>
      <c r="M37" s="1">
        <f t="shared" si="7"/>
        <v>0.42985214661796195</v>
      </c>
      <c r="N37" s="1">
        <f t="shared" si="8"/>
        <v>0.69791439303111591</v>
      </c>
      <c r="O37" t="s">
        <v>55</v>
      </c>
    </row>
    <row r="38" spans="1:15" x14ac:dyDescent="0.35">
      <c r="A38" s="11">
        <v>28</v>
      </c>
      <c r="B38" s="10" t="s">
        <v>62</v>
      </c>
      <c r="C38" s="9">
        <v>50.5</v>
      </c>
      <c r="D38" s="8" t="s">
        <v>118</v>
      </c>
      <c r="E38" s="7" t="str">
        <f t="shared" si="0"/>
        <v>Not Significantly Different</v>
      </c>
      <c r="G38">
        <f t="shared" si="1"/>
        <v>50.5</v>
      </c>
      <c r="H38">
        <f t="shared" si="2"/>
        <v>6</v>
      </c>
      <c r="I38" t="str">
        <f t="shared" si="3"/>
        <v>+/-</v>
      </c>
      <c r="J38" t="str">
        <f t="shared" si="4"/>
        <v>1.2</v>
      </c>
      <c r="K38" s="1">
        <f t="shared" si="5"/>
        <v>0.72948328267477203</v>
      </c>
      <c r="L38" s="1">
        <f t="shared" si="6"/>
        <v>0.39999999999999858</v>
      </c>
      <c r="M38" s="1">
        <f t="shared" si="7"/>
        <v>0.73201182849801194</v>
      </c>
      <c r="N38" s="1">
        <f t="shared" si="8"/>
        <v>0.54643925743760702</v>
      </c>
      <c r="O38" t="s">
        <v>54</v>
      </c>
    </row>
    <row r="39" spans="1:15" x14ac:dyDescent="0.35">
      <c r="A39" s="11">
        <v>29</v>
      </c>
      <c r="B39" s="10" t="s">
        <v>24</v>
      </c>
      <c r="C39" s="9">
        <v>50.4</v>
      </c>
      <c r="D39" s="8" t="s">
        <v>12</v>
      </c>
      <c r="E39" s="7" t="str">
        <f t="shared" si="0"/>
        <v>Significantly Different</v>
      </c>
      <c r="G39">
        <f t="shared" si="1"/>
        <v>50.4</v>
      </c>
      <c r="H39">
        <f t="shared" si="2"/>
        <v>6</v>
      </c>
      <c r="I39" t="str">
        <f t="shared" si="3"/>
        <v>+/-</v>
      </c>
      <c r="J39" t="str">
        <f t="shared" si="4"/>
        <v>0.4</v>
      </c>
      <c r="K39" s="1">
        <f t="shared" si="5"/>
        <v>0.24316109422492402</v>
      </c>
      <c r="L39" s="1">
        <f t="shared" si="6"/>
        <v>0.5</v>
      </c>
      <c r="M39" s="1">
        <f t="shared" si="7"/>
        <v>0.25064471888253259</v>
      </c>
      <c r="N39" s="1">
        <f t="shared" si="8"/>
        <v>1.9948555159238384</v>
      </c>
      <c r="O39" t="s">
        <v>28</v>
      </c>
    </row>
    <row r="40" spans="1:15" x14ac:dyDescent="0.35">
      <c r="A40" s="11">
        <v>30</v>
      </c>
      <c r="B40" s="10" t="s">
        <v>19</v>
      </c>
      <c r="C40" s="9">
        <v>50.1</v>
      </c>
      <c r="D40" s="8" t="s">
        <v>20</v>
      </c>
      <c r="E40" s="7" t="str">
        <f t="shared" si="0"/>
        <v>Significantly Different</v>
      </c>
      <c r="G40">
        <f t="shared" si="1"/>
        <v>50.1</v>
      </c>
      <c r="H40">
        <f t="shared" si="2"/>
        <v>6</v>
      </c>
      <c r="I40" t="str">
        <f t="shared" si="3"/>
        <v>+/-</v>
      </c>
      <c r="J40" t="str">
        <f t="shared" si="4"/>
        <v>0.7</v>
      </c>
      <c r="K40" s="1">
        <f t="shared" si="5"/>
        <v>0.42553191489361697</v>
      </c>
      <c r="L40" s="1">
        <f t="shared" si="6"/>
        <v>0.79999999999999716</v>
      </c>
      <c r="M40" s="1">
        <f t="shared" si="7"/>
        <v>0.42985214661796195</v>
      </c>
      <c r="N40" s="1">
        <f t="shared" si="8"/>
        <v>1.8611050480829867</v>
      </c>
      <c r="O40" t="s">
        <v>52</v>
      </c>
    </row>
    <row r="41" spans="1:15" x14ac:dyDescent="0.35">
      <c r="A41" s="11">
        <v>31</v>
      </c>
      <c r="B41" s="10" t="s">
        <v>18</v>
      </c>
      <c r="C41" s="9">
        <v>49.9</v>
      </c>
      <c r="D41" s="8" t="s">
        <v>41</v>
      </c>
      <c r="E41" s="7" t="str">
        <f t="shared" si="0"/>
        <v>Significantly Different</v>
      </c>
      <c r="G41">
        <f t="shared" si="1"/>
        <v>49.9</v>
      </c>
      <c r="H41">
        <f t="shared" si="2"/>
        <v>6</v>
      </c>
      <c r="I41" t="str">
        <f t="shared" si="3"/>
        <v>+/-</v>
      </c>
      <c r="J41" t="str">
        <f t="shared" si="4"/>
        <v>0.3</v>
      </c>
      <c r="K41" s="1">
        <f t="shared" si="5"/>
        <v>0.18237082066869301</v>
      </c>
      <c r="L41" s="1">
        <f t="shared" si="6"/>
        <v>1</v>
      </c>
      <c r="M41" s="1">
        <f t="shared" si="7"/>
        <v>0.19223572402239389</v>
      </c>
      <c r="N41" s="1">
        <f t="shared" si="8"/>
        <v>5.2019467509769841</v>
      </c>
      <c r="O41" t="s">
        <v>31</v>
      </c>
    </row>
    <row r="42" spans="1:15" x14ac:dyDescent="0.35">
      <c r="A42" s="11">
        <v>32</v>
      </c>
      <c r="B42" s="10" t="s">
        <v>44</v>
      </c>
      <c r="C42" s="9">
        <v>49.5</v>
      </c>
      <c r="D42" s="8" t="s">
        <v>143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49.5</v>
      </c>
      <c r="H42">
        <f t="shared" ref="H42:H62" si="11">LEN(TRIM(D42))</f>
        <v>6</v>
      </c>
      <c r="I42" t="str">
        <f t="shared" ref="I42:I73" si="12">IF(H42&gt;=3,MID(TRIM(D42),1,3),"NO")</f>
        <v>+/-</v>
      </c>
      <c r="J42" t="str">
        <f t="shared" ref="J42:J73" si="13">IF(TRIM(I42)="+/-",MID(TRIM(D42),4,H42-3),D42)</f>
        <v>1.9</v>
      </c>
      <c r="K42" s="1">
        <f t="shared" ref="K42:K73" si="14">IF(TRIM(J42)="*****",0,IF(ISERROR(VALUE(J42)),"NA",VALUE(J42/$I$4)))</f>
        <v>1.1550151975683889</v>
      </c>
      <c r="L42" s="1">
        <f t="shared" ref="L42:L62" si="15">IF(AND(ISNUMBER(G42),ISNUMBER($I$6)),$I$6-G42,"N/A")</f>
        <v>1.3999999999999986</v>
      </c>
      <c r="M42" s="1">
        <f t="shared" ref="M42:M62" si="16">IF(AND(ISNUMBER(K42),ISNUMBER($I$7)),SQRT(K42^2+($I$7)^2),"N/A")</f>
        <v>1.1566138352851334</v>
      </c>
      <c r="N42" s="1">
        <f t="shared" ref="N42:N73" si="17">IF(AND(ISNUMBER(L42),ISNUMBER(M42),M42&lt;&gt;0),L42/M42,"NA")</f>
        <v>1.2104299268172463</v>
      </c>
      <c r="O42" t="s">
        <v>21</v>
      </c>
    </row>
    <row r="43" spans="1:15" x14ac:dyDescent="0.35">
      <c r="A43" s="11">
        <v>33</v>
      </c>
      <c r="B43" s="10" t="s">
        <v>58</v>
      </c>
      <c r="C43" s="9">
        <v>49.4</v>
      </c>
      <c r="D43" s="8" t="s">
        <v>110</v>
      </c>
      <c r="E43" s="7" t="str">
        <f t="shared" si="9"/>
        <v>Significantly Different</v>
      </c>
      <c r="G43">
        <f t="shared" si="10"/>
        <v>49.4</v>
      </c>
      <c r="H43">
        <f t="shared" si="11"/>
        <v>6</v>
      </c>
      <c r="I43" t="str">
        <f t="shared" si="12"/>
        <v>+/-</v>
      </c>
      <c r="J43" t="str">
        <f t="shared" si="13"/>
        <v>1.1</v>
      </c>
      <c r="K43" s="1">
        <f t="shared" si="14"/>
        <v>0.66869300911854113</v>
      </c>
      <c r="L43" s="1">
        <f t="shared" si="15"/>
        <v>1.5</v>
      </c>
      <c r="M43" s="1">
        <f t="shared" si="16"/>
        <v>0.67145051776214359</v>
      </c>
      <c r="N43" s="1">
        <f t="shared" si="17"/>
        <v>2.2339695335991445</v>
      </c>
      <c r="O43" t="s">
        <v>33</v>
      </c>
    </row>
    <row r="44" spans="1:15" x14ac:dyDescent="0.35">
      <c r="A44" s="11">
        <v>34</v>
      </c>
      <c r="B44" s="10" t="s">
        <v>49</v>
      </c>
      <c r="C44" s="9">
        <v>49.1</v>
      </c>
      <c r="D44" s="8" t="s">
        <v>10</v>
      </c>
      <c r="E44" s="7" t="str">
        <f t="shared" si="9"/>
        <v>Significantly Different</v>
      </c>
      <c r="G44">
        <f t="shared" si="10"/>
        <v>49.1</v>
      </c>
      <c r="H44">
        <f t="shared" si="11"/>
        <v>6</v>
      </c>
      <c r="I44" t="str">
        <f t="shared" si="12"/>
        <v>+/-</v>
      </c>
      <c r="J44" t="str">
        <f t="shared" si="13"/>
        <v>0.6</v>
      </c>
      <c r="K44" s="1">
        <f t="shared" si="14"/>
        <v>0.36474164133738601</v>
      </c>
      <c r="L44" s="1">
        <f t="shared" si="15"/>
        <v>1.7999999999999972</v>
      </c>
      <c r="M44" s="1">
        <f t="shared" si="16"/>
        <v>0.36977279819442066</v>
      </c>
      <c r="N44" s="1">
        <f t="shared" si="17"/>
        <v>4.8678540141116216</v>
      </c>
      <c r="O44" t="s">
        <v>49</v>
      </c>
    </row>
    <row r="45" spans="1:15" x14ac:dyDescent="0.35">
      <c r="A45" s="11">
        <v>35</v>
      </c>
      <c r="B45" s="10" t="s">
        <v>67</v>
      </c>
      <c r="C45" s="9">
        <v>48.8</v>
      </c>
      <c r="D45" s="8" t="s">
        <v>121</v>
      </c>
      <c r="E45" s="7" t="str">
        <f t="shared" si="9"/>
        <v>Significantly Different</v>
      </c>
      <c r="G45">
        <f t="shared" si="10"/>
        <v>48.8</v>
      </c>
      <c r="H45">
        <f t="shared" si="11"/>
        <v>6</v>
      </c>
      <c r="I45" t="str">
        <f t="shared" si="12"/>
        <v>+/-</v>
      </c>
      <c r="J45" t="str">
        <f t="shared" si="13"/>
        <v>1.4</v>
      </c>
      <c r="K45" s="1">
        <f t="shared" si="14"/>
        <v>0.85106382978723394</v>
      </c>
      <c r="L45" s="1">
        <f t="shared" si="15"/>
        <v>2.1000000000000014</v>
      </c>
      <c r="M45" s="1">
        <f t="shared" si="16"/>
        <v>0.85323214879137987</v>
      </c>
      <c r="N45" s="1">
        <f t="shared" si="17"/>
        <v>2.4612293418323405</v>
      </c>
      <c r="O45" t="s">
        <v>46</v>
      </c>
    </row>
    <row r="46" spans="1:15" x14ac:dyDescent="0.35">
      <c r="A46" s="11">
        <v>35</v>
      </c>
      <c r="B46" s="10" t="s">
        <v>30</v>
      </c>
      <c r="C46" s="9">
        <v>48.8</v>
      </c>
      <c r="D46" s="8" t="s">
        <v>99</v>
      </c>
      <c r="E46" s="7" t="str">
        <f t="shared" si="9"/>
        <v>Significantly Different</v>
      </c>
      <c r="G46">
        <f t="shared" si="10"/>
        <v>48.8</v>
      </c>
      <c r="H46">
        <f t="shared" si="11"/>
        <v>6</v>
      </c>
      <c r="I46" t="str">
        <f t="shared" si="12"/>
        <v>+/-</v>
      </c>
      <c r="J46" t="str">
        <f t="shared" si="13"/>
        <v>0.8</v>
      </c>
      <c r="K46" s="1">
        <f t="shared" si="14"/>
        <v>0.48632218844984804</v>
      </c>
      <c r="L46" s="1">
        <f t="shared" si="15"/>
        <v>2.1000000000000014</v>
      </c>
      <c r="M46" s="1">
        <f t="shared" si="16"/>
        <v>0.49010685399991183</v>
      </c>
      <c r="N46" s="1">
        <f t="shared" si="17"/>
        <v>4.2847799063842089</v>
      </c>
      <c r="O46" t="s">
        <v>45</v>
      </c>
    </row>
    <row r="47" spans="1:15" x14ac:dyDescent="0.35">
      <c r="A47" s="11">
        <v>37</v>
      </c>
      <c r="B47" s="10" t="s">
        <v>43</v>
      </c>
      <c r="C47" s="9">
        <v>48.7</v>
      </c>
      <c r="D47" s="8" t="s">
        <v>99</v>
      </c>
      <c r="E47" s="7" t="str">
        <f t="shared" si="9"/>
        <v>Significantly Different</v>
      </c>
      <c r="G47">
        <f t="shared" si="10"/>
        <v>48.7</v>
      </c>
      <c r="H47">
        <f t="shared" si="11"/>
        <v>6</v>
      </c>
      <c r="I47" t="str">
        <f t="shared" si="12"/>
        <v>+/-</v>
      </c>
      <c r="J47" t="str">
        <f t="shared" si="13"/>
        <v>0.8</v>
      </c>
      <c r="K47" s="1">
        <f t="shared" si="14"/>
        <v>0.48632218844984804</v>
      </c>
      <c r="L47" s="1">
        <f t="shared" si="15"/>
        <v>2.1999999999999957</v>
      </c>
      <c r="M47" s="1">
        <f t="shared" si="16"/>
        <v>0.49010685399991183</v>
      </c>
      <c r="N47" s="1">
        <f t="shared" si="17"/>
        <v>4.4888170447834455</v>
      </c>
      <c r="O47" t="s">
        <v>43</v>
      </c>
    </row>
    <row r="48" spans="1:15" x14ac:dyDescent="0.35">
      <c r="A48" s="11">
        <v>38</v>
      </c>
      <c r="B48" s="10" t="s">
        <v>55</v>
      </c>
      <c r="C48" s="9">
        <v>48.5</v>
      </c>
      <c r="D48" s="8" t="s">
        <v>126</v>
      </c>
      <c r="E48" s="7" t="str">
        <f t="shared" si="9"/>
        <v>Significantly Different</v>
      </c>
      <c r="G48">
        <f t="shared" si="10"/>
        <v>48.5</v>
      </c>
      <c r="H48">
        <f t="shared" si="11"/>
        <v>6</v>
      </c>
      <c r="I48" t="str">
        <f t="shared" si="12"/>
        <v>+/-</v>
      </c>
      <c r="J48" t="str">
        <f t="shared" si="13"/>
        <v>1.7</v>
      </c>
      <c r="K48" s="1">
        <f t="shared" si="14"/>
        <v>1.0334346504559271</v>
      </c>
      <c r="L48" s="1">
        <f t="shared" si="15"/>
        <v>2.3999999999999986</v>
      </c>
      <c r="M48" s="1">
        <f t="shared" si="16"/>
        <v>1.0352210556794166</v>
      </c>
      <c r="N48" s="1">
        <f t="shared" si="17"/>
        <v>2.318345426644048</v>
      </c>
      <c r="O48" t="s">
        <v>40</v>
      </c>
    </row>
    <row r="49" spans="1:15" x14ac:dyDescent="0.35">
      <c r="A49" s="11">
        <v>39</v>
      </c>
      <c r="B49" s="10" t="s">
        <v>61</v>
      </c>
      <c r="C49" s="9">
        <v>48.4</v>
      </c>
      <c r="D49" s="8" t="s">
        <v>47</v>
      </c>
      <c r="E49" s="7" t="str">
        <f t="shared" si="9"/>
        <v>Significantly Different</v>
      </c>
      <c r="G49">
        <f t="shared" si="10"/>
        <v>48.4</v>
      </c>
      <c r="H49">
        <f t="shared" si="11"/>
        <v>6</v>
      </c>
      <c r="I49" t="str">
        <f t="shared" si="12"/>
        <v>+/-</v>
      </c>
      <c r="J49" t="str">
        <f t="shared" si="13"/>
        <v>0.5</v>
      </c>
      <c r="K49" s="1">
        <f t="shared" si="14"/>
        <v>0.303951367781155</v>
      </c>
      <c r="L49" s="1">
        <f t="shared" si="15"/>
        <v>2.5</v>
      </c>
      <c r="M49" s="1">
        <f t="shared" si="16"/>
        <v>0.30997079109986531</v>
      </c>
      <c r="N49" s="1">
        <f t="shared" si="17"/>
        <v>8.0652760575578188</v>
      </c>
      <c r="O49" t="s">
        <v>38</v>
      </c>
    </row>
    <row r="50" spans="1:15" x14ac:dyDescent="0.35">
      <c r="A50" s="11">
        <v>40</v>
      </c>
      <c r="B50" s="10" t="s">
        <v>40</v>
      </c>
      <c r="C50" s="9">
        <v>48.2</v>
      </c>
      <c r="D50" s="8" t="s">
        <v>106</v>
      </c>
      <c r="E50" s="7" t="str">
        <f t="shared" si="9"/>
        <v>Significantly Different</v>
      </c>
      <c r="G50">
        <f t="shared" si="10"/>
        <v>48.2</v>
      </c>
      <c r="H50">
        <f t="shared" si="11"/>
        <v>6</v>
      </c>
      <c r="I50" t="str">
        <f t="shared" si="12"/>
        <v>+/-</v>
      </c>
      <c r="J50" t="str">
        <f t="shared" si="13"/>
        <v>0.9</v>
      </c>
      <c r="K50" s="1">
        <f t="shared" si="14"/>
        <v>0.54711246200607899</v>
      </c>
      <c r="L50" s="1">
        <f t="shared" si="15"/>
        <v>2.6999999999999957</v>
      </c>
      <c r="M50" s="1">
        <f t="shared" si="16"/>
        <v>0.55047933970440222</v>
      </c>
      <c r="N50" s="1">
        <f t="shared" si="17"/>
        <v>4.9048162306143013</v>
      </c>
      <c r="O50" t="s">
        <v>36</v>
      </c>
    </row>
    <row r="51" spans="1:15" x14ac:dyDescent="0.35">
      <c r="A51" s="11">
        <v>41</v>
      </c>
      <c r="B51" s="10" t="s">
        <v>35</v>
      </c>
      <c r="C51" s="9">
        <v>47.9</v>
      </c>
      <c r="D51" s="8" t="s">
        <v>121</v>
      </c>
      <c r="E51" s="7" t="str">
        <f t="shared" si="9"/>
        <v>Significantly Different</v>
      </c>
      <c r="G51">
        <f t="shared" si="10"/>
        <v>47.9</v>
      </c>
      <c r="H51">
        <f t="shared" si="11"/>
        <v>6</v>
      </c>
      <c r="I51" t="str">
        <f t="shared" si="12"/>
        <v>+/-</v>
      </c>
      <c r="J51" t="str">
        <f t="shared" si="13"/>
        <v>1.4</v>
      </c>
      <c r="K51" s="1">
        <f t="shared" si="14"/>
        <v>0.85106382978723394</v>
      </c>
      <c r="L51" s="1">
        <f t="shared" si="15"/>
        <v>3</v>
      </c>
      <c r="M51" s="1">
        <f t="shared" si="16"/>
        <v>0.85323214879137987</v>
      </c>
      <c r="N51" s="1">
        <f t="shared" si="17"/>
        <v>3.5160419169033412</v>
      </c>
      <c r="O51" t="s">
        <v>34</v>
      </c>
    </row>
    <row r="52" spans="1:15" x14ac:dyDescent="0.35">
      <c r="A52" s="11">
        <v>42</v>
      </c>
      <c r="B52" s="10" t="s">
        <v>64</v>
      </c>
      <c r="C52" s="9">
        <v>47.8</v>
      </c>
      <c r="D52" s="8" t="s">
        <v>99</v>
      </c>
      <c r="E52" s="7" t="str">
        <f t="shared" si="9"/>
        <v>Significantly Different</v>
      </c>
      <c r="G52">
        <f t="shared" si="10"/>
        <v>47.8</v>
      </c>
      <c r="H52">
        <f t="shared" si="11"/>
        <v>6</v>
      </c>
      <c r="I52" t="str">
        <f t="shared" si="12"/>
        <v>+/-</v>
      </c>
      <c r="J52" t="str">
        <f t="shared" si="13"/>
        <v>0.8</v>
      </c>
      <c r="K52" s="1">
        <f t="shared" si="14"/>
        <v>0.48632218844984804</v>
      </c>
      <c r="L52" s="1">
        <f t="shared" si="15"/>
        <v>3.1000000000000014</v>
      </c>
      <c r="M52" s="1">
        <f t="shared" si="16"/>
        <v>0.49010685399991183</v>
      </c>
      <c r="N52" s="1">
        <f t="shared" si="17"/>
        <v>6.325151290376688</v>
      </c>
      <c r="O52" t="s">
        <v>32</v>
      </c>
    </row>
    <row r="53" spans="1:15" x14ac:dyDescent="0.35">
      <c r="A53" s="11">
        <v>42</v>
      </c>
      <c r="B53" s="10" t="s">
        <v>39</v>
      </c>
      <c r="C53" s="9">
        <v>47.8</v>
      </c>
      <c r="D53" s="8" t="s">
        <v>117</v>
      </c>
      <c r="E53" s="7" t="str">
        <f t="shared" si="9"/>
        <v>Significantly Different</v>
      </c>
      <c r="G53">
        <f t="shared" si="10"/>
        <v>47.8</v>
      </c>
      <c r="H53">
        <f t="shared" si="11"/>
        <v>6</v>
      </c>
      <c r="I53" t="str">
        <f t="shared" si="12"/>
        <v>+/-</v>
      </c>
      <c r="J53" t="str">
        <f t="shared" si="13"/>
        <v>1.3</v>
      </c>
      <c r="K53" s="1">
        <f t="shared" si="14"/>
        <v>0.79027355623100304</v>
      </c>
      <c r="L53" s="1">
        <f t="shared" si="15"/>
        <v>3.1000000000000014</v>
      </c>
      <c r="M53" s="1">
        <f t="shared" si="16"/>
        <v>0.79260819516141623</v>
      </c>
      <c r="N53" s="1">
        <f t="shared" si="17"/>
        <v>3.9111379606271677</v>
      </c>
      <c r="O53" t="s">
        <v>30</v>
      </c>
    </row>
    <row r="54" spans="1:15" x14ac:dyDescent="0.35">
      <c r="A54" s="11">
        <v>44</v>
      </c>
      <c r="B54" s="10" t="s">
        <v>28</v>
      </c>
      <c r="C54" s="9">
        <v>47.5</v>
      </c>
      <c r="D54" s="8" t="s">
        <v>118</v>
      </c>
      <c r="E54" s="7" t="str">
        <f t="shared" si="9"/>
        <v>Significantly Different</v>
      </c>
      <c r="G54">
        <f t="shared" si="10"/>
        <v>47.5</v>
      </c>
      <c r="H54">
        <f t="shared" si="11"/>
        <v>6</v>
      </c>
      <c r="I54" t="str">
        <f t="shared" si="12"/>
        <v>+/-</v>
      </c>
      <c r="J54" t="str">
        <f t="shared" si="13"/>
        <v>1.2</v>
      </c>
      <c r="K54" s="1">
        <f t="shared" si="14"/>
        <v>0.72948328267477203</v>
      </c>
      <c r="L54" s="1">
        <f t="shared" si="15"/>
        <v>3.3999999999999986</v>
      </c>
      <c r="M54" s="1">
        <f t="shared" si="16"/>
        <v>0.73201182849801194</v>
      </c>
      <c r="N54" s="1">
        <f t="shared" si="17"/>
        <v>4.6447336882196746</v>
      </c>
      <c r="O54" t="s">
        <v>24</v>
      </c>
    </row>
    <row r="55" spans="1:15" x14ac:dyDescent="0.35">
      <c r="A55" s="11">
        <v>45</v>
      </c>
      <c r="B55" s="10" t="s">
        <v>51</v>
      </c>
      <c r="C55" s="9">
        <v>46.4</v>
      </c>
      <c r="D55" s="8" t="s">
        <v>106</v>
      </c>
      <c r="E55" s="7" t="str">
        <f t="shared" si="9"/>
        <v>Significantly Different</v>
      </c>
      <c r="G55">
        <f t="shared" si="10"/>
        <v>46.4</v>
      </c>
      <c r="H55">
        <f t="shared" si="11"/>
        <v>6</v>
      </c>
      <c r="I55" t="str">
        <f t="shared" si="12"/>
        <v>+/-</v>
      </c>
      <c r="J55" t="str">
        <f t="shared" si="13"/>
        <v>0.9</v>
      </c>
      <c r="K55" s="1">
        <f t="shared" si="14"/>
        <v>0.54711246200607899</v>
      </c>
      <c r="L55" s="1">
        <f t="shared" si="15"/>
        <v>4.5</v>
      </c>
      <c r="M55" s="1">
        <f t="shared" si="16"/>
        <v>0.55047933970440222</v>
      </c>
      <c r="N55" s="1">
        <f t="shared" si="17"/>
        <v>8.1746937176905163</v>
      </c>
      <c r="O55" t="s">
        <v>27</v>
      </c>
    </row>
    <row r="56" spans="1:15" x14ac:dyDescent="0.35">
      <c r="A56" s="11">
        <v>46</v>
      </c>
      <c r="B56" s="10" t="s">
        <v>48</v>
      </c>
      <c r="C56" s="9">
        <v>46.2</v>
      </c>
      <c r="D56" s="8" t="s">
        <v>126</v>
      </c>
      <c r="E56" s="7" t="str">
        <f t="shared" si="9"/>
        <v>Significantly Different</v>
      </c>
      <c r="G56">
        <f t="shared" si="10"/>
        <v>46.2</v>
      </c>
      <c r="H56">
        <f t="shared" si="11"/>
        <v>6</v>
      </c>
      <c r="I56" t="str">
        <f t="shared" si="12"/>
        <v>+/-</v>
      </c>
      <c r="J56" t="str">
        <f t="shared" si="13"/>
        <v>1.7</v>
      </c>
      <c r="K56" s="1">
        <f t="shared" si="14"/>
        <v>1.0334346504559271</v>
      </c>
      <c r="L56" s="1">
        <f t="shared" si="15"/>
        <v>4.6999999999999957</v>
      </c>
      <c r="M56" s="1">
        <f t="shared" si="16"/>
        <v>1.0352210556794166</v>
      </c>
      <c r="N56" s="1">
        <f t="shared" si="17"/>
        <v>4.5400931271779257</v>
      </c>
      <c r="O56" t="s">
        <v>25</v>
      </c>
    </row>
    <row r="57" spans="1:15" x14ac:dyDescent="0.35">
      <c r="A57" s="11">
        <v>47</v>
      </c>
      <c r="B57" s="10" t="s">
        <v>34</v>
      </c>
      <c r="C57" s="9">
        <v>45.5</v>
      </c>
      <c r="D57" s="8" t="s">
        <v>106</v>
      </c>
      <c r="E57" s="7" t="str">
        <f t="shared" si="9"/>
        <v>Significantly Different</v>
      </c>
      <c r="G57">
        <f t="shared" si="10"/>
        <v>45.5</v>
      </c>
      <c r="H57">
        <f t="shared" si="11"/>
        <v>6</v>
      </c>
      <c r="I57" t="str">
        <f t="shared" si="12"/>
        <v>+/-</v>
      </c>
      <c r="J57" t="str">
        <f t="shared" si="13"/>
        <v>0.9</v>
      </c>
      <c r="K57" s="1">
        <f t="shared" si="14"/>
        <v>0.54711246200607899</v>
      </c>
      <c r="L57" s="1">
        <f t="shared" si="15"/>
        <v>5.3999999999999986</v>
      </c>
      <c r="M57" s="1">
        <f t="shared" si="16"/>
        <v>0.55047933970440222</v>
      </c>
      <c r="N57" s="1">
        <f t="shared" si="17"/>
        <v>9.8096324612286168</v>
      </c>
      <c r="O57" t="s">
        <v>22</v>
      </c>
    </row>
    <row r="58" spans="1:15" x14ac:dyDescent="0.35">
      <c r="A58" s="11">
        <v>48</v>
      </c>
      <c r="B58" s="10" t="s">
        <v>37</v>
      </c>
      <c r="C58" s="9">
        <v>45</v>
      </c>
      <c r="D58" s="8" t="s">
        <v>47</v>
      </c>
      <c r="E58" s="7" t="str">
        <f t="shared" si="9"/>
        <v>Significantly Different</v>
      </c>
      <c r="G58">
        <f t="shared" si="10"/>
        <v>45</v>
      </c>
      <c r="H58">
        <f t="shared" si="11"/>
        <v>6</v>
      </c>
      <c r="I58" t="str">
        <f t="shared" si="12"/>
        <v>+/-</v>
      </c>
      <c r="J58" t="str">
        <f t="shared" si="13"/>
        <v>0.5</v>
      </c>
      <c r="K58" s="1">
        <f t="shared" si="14"/>
        <v>0.303951367781155</v>
      </c>
      <c r="L58" s="1">
        <f t="shared" si="15"/>
        <v>5.8999999999999986</v>
      </c>
      <c r="M58" s="1">
        <f t="shared" si="16"/>
        <v>0.30997079109986531</v>
      </c>
      <c r="N58" s="1">
        <f t="shared" si="17"/>
        <v>19.034051495836447</v>
      </c>
      <c r="O58" t="s">
        <v>19</v>
      </c>
    </row>
    <row r="59" spans="1:15" x14ac:dyDescent="0.35">
      <c r="A59" s="11">
        <v>49</v>
      </c>
      <c r="B59" s="10" t="s">
        <v>42</v>
      </c>
      <c r="C59" s="9">
        <v>44.5</v>
      </c>
      <c r="D59" s="8" t="s">
        <v>20</v>
      </c>
      <c r="E59" s="7" t="str">
        <f t="shared" si="9"/>
        <v>Significantly Different</v>
      </c>
      <c r="G59">
        <f t="shared" si="10"/>
        <v>44.5</v>
      </c>
      <c r="H59">
        <f t="shared" si="11"/>
        <v>6</v>
      </c>
      <c r="I59" t="str">
        <f t="shared" si="12"/>
        <v>+/-</v>
      </c>
      <c r="J59" t="str">
        <f t="shared" si="13"/>
        <v>0.7</v>
      </c>
      <c r="K59" s="1">
        <f t="shared" si="14"/>
        <v>0.42553191489361697</v>
      </c>
      <c r="L59" s="1">
        <f t="shared" si="15"/>
        <v>6.3999999999999986</v>
      </c>
      <c r="M59" s="1">
        <f t="shared" si="16"/>
        <v>0.42985214661796195</v>
      </c>
      <c r="N59" s="1">
        <f t="shared" si="17"/>
        <v>14.888840384663943</v>
      </c>
      <c r="O59" t="s">
        <v>16</v>
      </c>
    </row>
    <row r="60" spans="1:15" x14ac:dyDescent="0.35">
      <c r="A60" s="11">
        <v>50</v>
      </c>
      <c r="B60" s="10" t="s">
        <v>21</v>
      </c>
      <c r="C60" s="9">
        <v>42.2</v>
      </c>
      <c r="D60" s="8" t="s">
        <v>119</v>
      </c>
      <c r="E60" s="7" t="str">
        <f t="shared" si="9"/>
        <v>Significantly Different</v>
      </c>
      <c r="G60">
        <f t="shared" si="10"/>
        <v>42.2</v>
      </c>
      <c r="H60">
        <f t="shared" si="11"/>
        <v>6</v>
      </c>
      <c r="I60" t="str">
        <f t="shared" si="12"/>
        <v>+/-</v>
      </c>
      <c r="J60" t="str">
        <f t="shared" si="13"/>
        <v>1.6</v>
      </c>
      <c r="K60" s="1">
        <f t="shared" si="14"/>
        <v>0.97264437689969607</v>
      </c>
      <c r="L60" s="1">
        <f t="shared" si="15"/>
        <v>8.6999999999999957</v>
      </c>
      <c r="M60" s="1">
        <f t="shared" si="16"/>
        <v>0.97454222139096647</v>
      </c>
      <c r="N60" s="1">
        <f t="shared" si="17"/>
        <v>8.9272684230986581</v>
      </c>
      <c r="O60" t="s">
        <v>14</v>
      </c>
    </row>
    <row r="61" spans="1:15" x14ac:dyDescent="0.35">
      <c r="A61" s="11">
        <v>51</v>
      </c>
      <c r="B61" s="10" t="s">
        <v>16</v>
      </c>
      <c r="C61" s="9">
        <v>40.1</v>
      </c>
      <c r="D61" s="8" t="s">
        <v>117</v>
      </c>
      <c r="E61" s="7" t="str">
        <f t="shared" si="9"/>
        <v>Significantly Different</v>
      </c>
      <c r="G61">
        <f t="shared" si="10"/>
        <v>40.1</v>
      </c>
      <c r="H61">
        <f t="shared" si="11"/>
        <v>6</v>
      </c>
      <c r="I61" t="str">
        <f t="shared" si="12"/>
        <v>+/-</v>
      </c>
      <c r="J61" t="str">
        <f t="shared" si="13"/>
        <v>1.3</v>
      </c>
      <c r="K61" s="1">
        <f t="shared" si="14"/>
        <v>0.79027355623100304</v>
      </c>
      <c r="L61" s="1">
        <f t="shared" si="15"/>
        <v>10.799999999999997</v>
      </c>
      <c r="M61" s="1">
        <f t="shared" si="16"/>
        <v>0.79260819516141623</v>
      </c>
      <c r="N61" s="1">
        <f t="shared" si="17"/>
        <v>13.625899991862379</v>
      </c>
      <c r="O61" t="s">
        <v>11</v>
      </c>
    </row>
    <row r="62" spans="1:15" ht="15" thickBot="1" x14ac:dyDescent="0.4">
      <c r="A62" s="6"/>
      <c r="B62" s="5" t="s">
        <v>9</v>
      </c>
      <c r="C62" s="4">
        <v>28.6</v>
      </c>
      <c r="D62" s="3" t="s">
        <v>121</v>
      </c>
      <c r="E62" s="2" t="str">
        <f t="shared" si="9"/>
        <v>Significantly Different</v>
      </c>
      <c r="G62">
        <f t="shared" si="10"/>
        <v>28.6</v>
      </c>
      <c r="H62">
        <f t="shared" si="11"/>
        <v>6</v>
      </c>
      <c r="I62" t="str">
        <f t="shared" si="12"/>
        <v>+/-</v>
      </c>
      <c r="J62" t="str">
        <f t="shared" si="13"/>
        <v>1.4</v>
      </c>
      <c r="K62" s="1">
        <f t="shared" si="14"/>
        <v>0.85106382978723394</v>
      </c>
      <c r="L62" s="1">
        <f t="shared" si="15"/>
        <v>22.299999999999997</v>
      </c>
      <c r="M62" s="1">
        <f t="shared" si="16"/>
        <v>0.85323214879137987</v>
      </c>
      <c r="N62" s="1">
        <f t="shared" si="17"/>
        <v>26.135911582314833</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24" priority="1" operator="equal">
      <formula>"OTHER ERROR"</formula>
    </cfRule>
    <cfRule type="cellIs" dxfId="123" priority="2" operator="equal">
      <formula>"Statistical Test not applicable"</formula>
    </cfRule>
    <cfRule type="cellIs" dxfId="122" priority="3" operator="equal">
      <formula>"Geography Selected"</formula>
    </cfRule>
  </conditionalFormatting>
  <conditionalFormatting sqref="E10:J62">
    <cfRule type="cellIs" dxfId="121" priority="4" operator="equal">
      <formula>"Not Significantly Different"</formula>
    </cfRule>
  </conditionalFormatting>
  <conditionalFormatting sqref="F10:J62">
    <cfRule type="cellIs" dxfId="1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2A699E2-CE87-4572-8F90-1BEE24E9222E}">
      <formula1>$O$10:$O$62</formula1>
    </dataValidation>
  </dataValidation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C52B5-0EC2-4DB0-8E14-8A0761A2E21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553</v>
      </c>
    </row>
    <row r="2" spans="1:16" x14ac:dyDescent="0.35">
      <c r="A2" s="25" t="s">
        <v>92</v>
      </c>
      <c r="B2" t="s">
        <v>552</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17.3</v>
      </c>
      <c r="C6" t="s">
        <v>86</v>
      </c>
      <c r="H6" s="13" t="s">
        <v>85</v>
      </c>
      <c r="I6">
        <f>VLOOKUP($B$4,$B$9:$K$62,6,FALSE)</f>
        <v>17.3</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17.3</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32</v>
      </c>
      <c r="D11" s="12" t="s">
        <v>122</v>
      </c>
      <c r="E11" s="7" t="str">
        <f t="shared" si="0"/>
        <v>Significantly Different</v>
      </c>
      <c r="G11">
        <f t="shared" si="1"/>
        <v>32</v>
      </c>
      <c r="H11">
        <f t="shared" si="2"/>
        <v>6</v>
      </c>
      <c r="I11" t="str">
        <f t="shared" si="3"/>
        <v>+/-</v>
      </c>
      <c r="J11" t="str">
        <f t="shared" si="4"/>
        <v>1.5</v>
      </c>
      <c r="K11" s="1">
        <f t="shared" si="5"/>
        <v>0.91185410334346506</v>
      </c>
      <c r="L11" s="1">
        <f t="shared" si="6"/>
        <v>-14.7</v>
      </c>
      <c r="M11" s="1">
        <f t="shared" si="7"/>
        <v>0.91387819929318592</v>
      </c>
      <c r="N11" s="1">
        <f t="shared" si="8"/>
        <v>-16.085294529806394</v>
      </c>
      <c r="O11" t="s">
        <v>51</v>
      </c>
    </row>
    <row r="12" spans="1:16" x14ac:dyDescent="0.35">
      <c r="A12" s="11">
        <v>2</v>
      </c>
      <c r="B12" s="10" t="s">
        <v>56</v>
      </c>
      <c r="C12" s="9">
        <v>20.5</v>
      </c>
      <c r="D12" s="8" t="s">
        <v>12</v>
      </c>
      <c r="E12" s="7" t="str">
        <f t="shared" si="0"/>
        <v>Significantly Different</v>
      </c>
      <c r="G12">
        <f t="shared" si="1"/>
        <v>20.5</v>
      </c>
      <c r="H12">
        <f t="shared" si="2"/>
        <v>6</v>
      </c>
      <c r="I12" t="str">
        <f t="shared" si="3"/>
        <v>+/-</v>
      </c>
      <c r="J12" t="str">
        <f t="shared" si="4"/>
        <v>0.4</v>
      </c>
      <c r="K12" s="1">
        <f t="shared" si="5"/>
        <v>0.24316109422492402</v>
      </c>
      <c r="L12" s="1">
        <f t="shared" si="6"/>
        <v>-3.1999999999999993</v>
      </c>
      <c r="M12" s="1">
        <f t="shared" si="7"/>
        <v>0.25064471888253259</v>
      </c>
      <c r="N12" s="1">
        <f t="shared" si="8"/>
        <v>-12.767075301912563</v>
      </c>
      <c r="O12" t="s">
        <v>44</v>
      </c>
    </row>
    <row r="13" spans="1:16" x14ac:dyDescent="0.35">
      <c r="A13" s="11">
        <v>3</v>
      </c>
      <c r="B13" s="10" t="s">
        <v>31</v>
      </c>
      <c r="C13" s="9">
        <v>20.399999999999999</v>
      </c>
      <c r="D13" s="8" t="s">
        <v>12</v>
      </c>
      <c r="E13" s="7" t="str">
        <f t="shared" si="0"/>
        <v>Significantly Different</v>
      </c>
      <c r="G13">
        <f t="shared" si="1"/>
        <v>20.399999999999999</v>
      </c>
      <c r="H13">
        <f t="shared" si="2"/>
        <v>6</v>
      </c>
      <c r="I13" t="str">
        <f t="shared" si="3"/>
        <v>+/-</v>
      </c>
      <c r="J13" t="str">
        <f t="shared" si="4"/>
        <v>0.4</v>
      </c>
      <c r="K13" s="1">
        <f t="shared" si="5"/>
        <v>0.24316109422492402</v>
      </c>
      <c r="L13" s="1">
        <f t="shared" si="6"/>
        <v>-3.0999999999999979</v>
      </c>
      <c r="M13" s="1">
        <f t="shared" si="7"/>
        <v>0.25064471888253259</v>
      </c>
      <c r="N13" s="1">
        <f t="shared" si="8"/>
        <v>-12.36810419872779</v>
      </c>
      <c r="O13" t="s">
        <v>42</v>
      </c>
    </row>
    <row r="14" spans="1:16" x14ac:dyDescent="0.35">
      <c r="A14" s="11">
        <v>4</v>
      </c>
      <c r="B14" s="10" t="s">
        <v>22</v>
      </c>
      <c r="C14" s="9">
        <v>20.2</v>
      </c>
      <c r="D14" s="8" t="s">
        <v>41</v>
      </c>
      <c r="E14" s="7" t="str">
        <f t="shared" si="0"/>
        <v>Significantly Different</v>
      </c>
      <c r="G14">
        <f t="shared" si="1"/>
        <v>20.2</v>
      </c>
      <c r="H14">
        <f t="shared" si="2"/>
        <v>6</v>
      </c>
      <c r="I14" t="str">
        <f t="shared" si="3"/>
        <v>+/-</v>
      </c>
      <c r="J14" t="str">
        <f t="shared" si="4"/>
        <v>0.3</v>
      </c>
      <c r="K14" s="1">
        <f t="shared" si="5"/>
        <v>0.18237082066869301</v>
      </c>
      <c r="L14" s="1">
        <f t="shared" si="6"/>
        <v>-2.8999999999999986</v>
      </c>
      <c r="M14" s="1">
        <f t="shared" si="7"/>
        <v>0.19223572402239389</v>
      </c>
      <c r="N14" s="1">
        <f t="shared" si="8"/>
        <v>-15.085645577833246</v>
      </c>
      <c r="O14" t="s">
        <v>58</v>
      </c>
    </row>
    <row r="15" spans="1:16" x14ac:dyDescent="0.35">
      <c r="A15" s="11">
        <v>5</v>
      </c>
      <c r="B15" s="10" t="s">
        <v>59</v>
      </c>
      <c r="C15" s="9">
        <v>20.100000000000001</v>
      </c>
      <c r="D15" s="8" t="s">
        <v>12</v>
      </c>
      <c r="E15" s="7" t="str">
        <f t="shared" si="0"/>
        <v>Significantly Different</v>
      </c>
      <c r="G15">
        <f t="shared" si="1"/>
        <v>20.100000000000001</v>
      </c>
      <c r="H15">
        <f t="shared" si="2"/>
        <v>6</v>
      </c>
      <c r="I15" t="str">
        <f t="shared" si="3"/>
        <v>+/-</v>
      </c>
      <c r="J15" t="str">
        <f t="shared" si="4"/>
        <v>0.4</v>
      </c>
      <c r="K15" s="1">
        <f t="shared" si="5"/>
        <v>0.24316109422492402</v>
      </c>
      <c r="L15" s="1">
        <f t="shared" si="6"/>
        <v>-2.8000000000000007</v>
      </c>
      <c r="M15" s="1">
        <f t="shared" si="7"/>
        <v>0.25064471888253259</v>
      </c>
      <c r="N15" s="1">
        <f t="shared" si="8"/>
        <v>-11.171190889173499</v>
      </c>
      <c r="O15" t="s">
        <v>18</v>
      </c>
    </row>
    <row r="16" spans="1:16" x14ac:dyDescent="0.35">
      <c r="A16" s="11">
        <v>6</v>
      </c>
      <c r="B16" s="10" t="s">
        <v>26</v>
      </c>
      <c r="C16" s="9">
        <v>19.8</v>
      </c>
      <c r="D16" s="8" t="s">
        <v>12</v>
      </c>
      <c r="E16" s="7" t="str">
        <f t="shared" si="0"/>
        <v>Significantly Different</v>
      </c>
      <c r="G16">
        <f t="shared" si="1"/>
        <v>19.8</v>
      </c>
      <c r="H16">
        <f t="shared" si="2"/>
        <v>6</v>
      </c>
      <c r="I16" t="str">
        <f t="shared" si="3"/>
        <v>+/-</v>
      </c>
      <c r="J16" t="str">
        <f t="shared" si="4"/>
        <v>0.4</v>
      </c>
      <c r="K16" s="1">
        <f t="shared" si="5"/>
        <v>0.24316109422492402</v>
      </c>
      <c r="L16" s="1">
        <f t="shared" si="6"/>
        <v>-2.5</v>
      </c>
      <c r="M16" s="1">
        <f t="shared" si="7"/>
        <v>0.25064471888253259</v>
      </c>
      <c r="N16" s="1">
        <f t="shared" si="8"/>
        <v>-9.9742775796191925</v>
      </c>
      <c r="O16" t="s">
        <v>59</v>
      </c>
    </row>
    <row r="17" spans="1:15" x14ac:dyDescent="0.35">
      <c r="A17" s="11">
        <v>7</v>
      </c>
      <c r="B17" s="10" t="s">
        <v>53</v>
      </c>
      <c r="C17" s="9">
        <v>19</v>
      </c>
      <c r="D17" s="8" t="s">
        <v>47</v>
      </c>
      <c r="E17" s="7" t="str">
        <f t="shared" si="0"/>
        <v>Significantly Different</v>
      </c>
      <c r="G17">
        <f t="shared" si="1"/>
        <v>19</v>
      </c>
      <c r="H17">
        <f t="shared" si="2"/>
        <v>6</v>
      </c>
      <c r="I17" t="str">
        <f t="shared" si="3"/>
        <v>+/-</v>
      </c>
      <c r="J17" t="str">
        <f t="shared" si="4"/>
        <v>0.5</v>
      </c>
      <c r="K17" s="1">
        <f t="shared" si="5"/>
        <v>0.303951367781155</v>
      </c>
      <c r="L17" s="1">
        <f t="shared" si="6"/>
        <v>-1.6999999999999993</v>
      </c>
      <c r="M17" s="1">
        <f t="shared" si="7"/>
        <v>0.30997079109986531</v>
      </c>
      <c r="N17" s="1">
        <f t="shared" si="8"/>
        <v>-5.4843877191393151</v>
      </c>
      <c r="O17" t="s">
        <v>53</v>
      </c>
    </row>
    <row r="18" spans="1:15" x14ac:dyDescent="0.35">
      <c r="A18" s="11">
        <v>8</v>
      </c>
      <c r="B18" s="10" t="s">
        <v>60</v>
      </c>
      <c r="C18" s="9">
        <v>18.7</v>
      </c>
      <c r="D18" s="8" t="s">
        <v>12</v>
      </c>
      <c r="E18" s="7" t="str">
        <f t="shared" si="0"/>
        <v>Significantly Different</v>
      </c>
      <c r="G18">
        <f t="shared" si="1"/>
        <v>18.7</v>
      </c>
      <c r="H18">
        <f t="shared" si="2"/>
        <v>6</v>
      </c>
      <c r="I18" t="str">
        <f t="shared" si="3"/>
        <v>+/-</v>
      </c>
      <c r="J18" t="str">
        <f t="shared" si="4"/>
        <v>0.4</v>
      </c>
      <c r="K18" s="1">
        <f t="shared" si="5"/>
        <v>0.24316109422492402</v>
      </c>
      <c r="L18" s="1">
        <f t="shared" si="6"/>
        <v>-1.3999999999999986</v>
      </c>
      <c r="M18" s="1">
        <f t="shared" si="7"/>
        <v>0.25064471888253259</v>
      </c>
      <c r="N18" s="1">
        <f t="shared" si="8"/>
        <v>-5.5855954445867422</v>
      </c>
      <c r="O18" t="s">
        <v>48</v>
      </c>
    </row>
    <row r="19" spans="1:15" x14ac:dyDescent="0.35">
      <c r="A19" s="11">
        <v>9</v>
      </c>
      <c r="B19" s="10" t="s">
        <v>27</v>
      </c>
      <c r="C19" s="9">
        <v>18.3</v>
      </c>
      <c r="D19" s="8" t="s">
        <v>47</v>
      </c>
      <c r="E19" s="7" t="str">
        <f t="shared" si="0"/>
        <v>Significantly Different</v>
      </c>
      <c r="G19">
        <f t="shared" si="1"/>
        <v>18.3</v>
      </c>
      <c r="H19">
        <f t="shared" si="2"/>
        <v>6</v>
      </c>
      <c r="I19" t="str">
        <f t="shared" si="3"/>
        <v>+/-</v>
      </c>
      <c r="J19" t="str">
        <f t="shared" si="4"/>
        <v>0.5</v>
      </c>
      <c r="K19" s="1">
        <f t="shared" si="5"/>
        <v>0.303951367781155</v>
      </c>
      <c r="L19" s="1">
        <f t="shared" si="6"/>
        <v>-1</v>
      </c>
      <c r="M19" s="1">
        <f t="shared" si="7"/>
        <v>0.30997079109986531</v>
      </c>
      <c r="N19" s="1">
        <f t="shared" si="8"/>
        <v>-3.2261104230231274</v>
      </c>
      <c r="O19" t="s">
        <v>15</v>
      </c>
    </row>
    <row r="20" spans="1:15" x14ac:dyDescent="0.35">
      <c r="A20" s="11">
        <v>10</v>
      </c>
      <c r="B20" s="10" t="s">
        <v>50</v>
      </c>
      <c r="C20" s="9">
        <v>18.2</v>
      </c>
      <c r="D20" s="12" t="s">
        <v>41</v>
      </c>
      <c r="E20" s="7" t="str">
        <f t="shared" si="0"/>
        <v>Significantly Different</v>
      </c>
      <c r="G20">
        <f t="shared" si="1"/>
        <v>18.2</v>
      </c>
      <c r="H20">
        <f t="shared" si="2"/>
        <v>6</v>
      </c>
      <c r="I20" t="str">
        <f t="shared" si="3"/>
        <v>+/-</v>
      </c>
      <c r="J20" t="str">
        <f t="shared" si="4"/>
        <v>0.3</v>
      </c>
      <c r="K20" s="1">
        <f t="shared" si="5"/>
        <v>0.18237082066869301</v>
      </c>
      <c r="L20" s="1">
        <f t="shared" si="6"/>
        <v>-0.89999999999999858</v>
      </c>
      <c r="M20" s="1">
        <f t="shared" si="7"/>
        <v>0.19223572402239389</v>
      </c>
      <c r="N20" s="1">
        <f t="shared" si="8"/>
        <v>-4.6817520758792783</v>
      </c>
      <c r="O20" t="s">
        <v>37</v>
      </c>
    </row>
    <row r="21" spans="1:15" x14ac:dyDescent="0.35">
      <c r="A21" s="11">
        <v>11</v>
      </c>
      <c r="B21" s="10" t="s">
        <v>19</v>
      </c>
      <c r="C21" s="9">
        <v>18.100000000000001</v>
      </c>
      <c r="D21" s="8" t="s">
        <v>12</v>
      </c>
      <c r="E21" s="7" t="str">
        <f t="shared" si="0"/>
        <v>Significantly Different</v>
      </c>
      <c r="G21">
        <f t="shared" si="1"/>
        <v>18.100000000000001</v>
      </c>
      <c r="H21">
        <f t="shared" si="2"/>
        <v>6</v>
      </c>
      <c r="I21" t="str">
        <f t="shared" si="3"/>
        <v>+/-</v>
      </c>
      <c r="J21" t="str">
        <f t="shared" si="4"/>
        <v>0.4</v>
      </c>
      <c r="K21" s="1">
        <f t="shared" si="5"/>
        <v>0.24316109422492402</v>
      </c>
      <c r="L21" s="1">
        <f t="shared" si="6"/>
        <v>-0.80000000000000071</v>
      </c>
      <c r="M21" s="1">
        <f t="shared" si="7"/>
        <v>0.25064471888253259</v>
      </c>
      <c r="N21" s="1">
        <f t="shared" si="8"/>
        <v>-3.1917688254781442</v>
      </c>
      <c r="O21" t="s">
        <v>29</v>
      </c>
    </row>
    <row r="22" spans="1:15" x14ac:dyDescent="0.35">
      <c r="A22" s="11">
        <v>12</v>
      </c>
      <c r="B22" s="10" t="s">
        <v>25</v>
      </c>
      <c r="C22" s="9">
        <v>18</v>
      </c>
      <c r="D22" s="8" t="s">
        <v>110</v>
      </c>
      <c r="E22" s="7" t="str">
        <f t="shared" si="0"/>
        <v>Not Significantly Different</v>
      </c>
      <c r="G22">
        <f t="shared" si="1"/>
        <v>18</v>
      </c>
      <c r="H22">
        <f t="shared" si="2"/>
        <v>6</v>
      </c>
      <c r="I22" t="str">
        <f t="shared" si="3"/>
        <v>+/-</v>
      </c>
      <c r="J22" t="str">
        <f t="shared" si="4"/>
        <v>1.1</v>
      </c>
      <c r="K22" s="1">
        <f t="shared" si="5"/>
        <v>0.66869300911854113</v>
      </c>
      <c r="L22" s="1">
        <f t="shared" si="6"/>
        <v>-0.69999999999999929</v>
      </c>
      <c r="M22" s="1">
        <f t="shared" si="7"/>
        <v>0.67145051776214359</v>
      </c>
      <c r="N22" s="1">
        <f t="shared" si="8"/>
        <v>-1.0425191156795997</v>
      </c>
      <c r="O22" t="s">
        <v>13</v>
      </c>
    </row>
    <row r="23" spans="1:15" x14ac:dyDescent="0.35">
      <c r="A23" s="11">
        <v>13</v>
      </c>
      <c r="B23" s="10" t="s">
        <v>33</v>
      </c>
      <c r="C23" s="9">
        <v>17.899999999999999</v>
      </c>
      <c r="D23" s="8" t="s">
        <v>41</v>
      </c>
      <c r="E23" s="7" t="str">
        <f t="shared" si="0"/>
        <v>Significantly Different</v>
      </c>
      <c r="G23">
        <f t="shared" si="1"/>
        <v>17.899999999999999</v>
      </c>
      <c r="H23">
        <f t="shared" si="2"/>
        <v>6</v>
      </c>
      <c r="I23" t="str">
        <f t="shared" si="3"/>
        <v>+/-</v>
      </c>
      <c r="J23" t="str">
        <f t="shared" si="4"/>
        <v>0.3</v>
      </c>
      <c r="K23" s="1">
        <f t="shared" si="5"/>
        <v>0.18237082066869301</v>
      </c>
      <c r="L23" s="1">
        <f t="shared" si="6"/>
        <v>-0.59999999999999787</v>
      </c>
      <c r="M23" s="1">
        <f t="shared" si="7"/>
        <v>0.19223572402239389</v>
      </c>
      <c r="N23" s="1">
        <f t="shared" si="8"/>
        <v>-3.1211680505861792</v>
      </c>
      <c r="O23" t="s">
        <v>67</v>
      </c>
    </row>
    <row r="24" spans="1:15" x14ac:dyDescent="0.35">
      <c r="A24" s="11">
        <v>14</v>
      </c>
      <c r="B24" s="10" t="s">
        <v>63</v>
      </c>
      <c r="C24" s="9">
        <v>17.600000000000001</v>
      </c>
      <c r="D24" s="8" t="s">
        <v>12</v>
      </c>
      <c r="E24" s="7" t="str">
        <f t="shared" si="0"/>
        <v>Not Significantly Different</v>
      </c>
      <c r="G24">
        <f t="shared" si="1"/>
        <v>17.600000000000001</v>
      </c>
      <c r="H24">
        <f t="shared" si="2"/>
        <v>6</v>
      </c>
      <c r="I24" t="str">
        <f t="shared" si="3"/>
        <v>+/-</v>
      </c>
      <c r="J24" t="str">
        <f t="shared" si="4"/>
        <v>0.4</v>
      </c>
      <c r="K24" s="1">
        <f t="shared" si="5"/>
        <v>0.24316109422492402</v>
      </c>
      <c r="L24" s="1">
        <f t="shared" si="6"/>
        <v>-0.30000000000000071</v>
      </c>
      <c r="M24" s="1">
        <f t="shared" si="7"/>
        <v>0.25064471888253259</v>
      </c>
      <c r="N24" s="1">
        <f t="shared" si="8"/>
        <v>-1.1969133095543059</v>
      </c>
      <c r="O24" t="s">
        <v>50</v>
      </c>
    </row>
    <row r="25" spans="1:15" x14ac:dyDescent="0.35">
      <c r="A25" s="11">
        <v>14</v>
      </c>
      <c r="B25" s="10" t="s">
        <v>52</v>
      </c>
      <c r="C25" s="9">
        <v>17.600000000000001</v>
      </c>
      <c r="D25" s="8" t="s">
        <v>99</v>
      </c>
      <c r="E25" s="7" t="str">
        <f t="shared" si="0"/>
        <v>Not Significantly Different</v>
      </c>
      <c r="G25">
        <f t="shared" si="1"/>
        <v>17.600000000000001</v>
      </c>
      <c r="H25">
        <f t="shared" si="2"/>
        <v>6</v>
      </c>
      <c r="I25" t="str">
        <f t="shared" si="3"/>
        <v>+/-</v>
      </c>
      <c r="J25" t="str">
        <f t="shared" si="4"/>
        <v>0.8</v>
      </c>
      <c r="K25" s="1">
        <f t="shared" si="5"/>
        <v>0.48632218844984804</v>
      </c>
      <c r="L25" s="1">
        <f t="shared" si="6"/>
        <v>-0.30000000000000071</v>
      </c>
      <c r="M25" s="1">
        <f t="shared" si="7"/>
        <v>0.49010685399991183</v>
      </c>
      <c r="N25" s="1">
        <f t="shared" si="8"/>
        <v>-0.61211141519774515</v>
      </c>
      <c r="O25" t="s">
        <v>66</v>
      </c>
    </row>
    <row r="26" spans="1:15" x14ac:dyDescent="0.35">
      <c r="A26" s="11">
        <v>14</v>
      </c>
      <c r="B26" s="10" t="s">
        <v>49</v>
      </c>
      <c r="C26" s="9">
        <v>17.600000000000001</v>
      </c>
      <c r="D26" s="8" t="s">
        <v>41</v>
      </c>
      <c r="E26" s="7" t="str">
        <f t="shared" si="0"/>
        <v>Not Significantly Different</v>
      </c>
      <c r="G26">
        <f t="shared" si="1"/>
        <v>17.600000000000001</v>
      </c>
      <c r="H26">
        <f t="shared" si="2"/>
        <v>6</v>
      </c>
      <c r="I26" t="str">
        <f t="shared" si="3"/>
        <v>+/-</v>
      </c>
      <c r="J26" t="str">
        <f t="shared" si="4"/>
        <v>0.3</v>
      </c>
      <c r="K26" s="1">
        <f t="shared" si="5"/>
        <v>0.18237082066869301</v>
      </c>
      <c r="L26" s="1">
        <f t="shared" si="6"/>
        <v>-0.30000000000000071</v>
      </c>
      <c r="M26" s="1">
        <f t="shared" si="7"/>
        <v>0.19223572402239389</v>
      </c>
      <c r="N26" s="1">
        <f t="shared" si="8"/>
        <v>-1.5605840252930989</v>
      </c>
      <c r="O26" t="s">
        <v>65</v>
      </c>
    </row>
    <row r="27" spans="1:15" x14ac:dyDescent="0.35">
      <c r="A27" s="11">
        <v>17</v>
      </c>
      <c r="B27" s="10" t="s">
        <v>29</v>
      </c>
      <c r="C27" s="9">
        <v>17.399999999999999</v>
      </c>
      <c r="D27" s="8" t="s">
        <v>12</v>
      </c>
      <c r="E27" s="7" t="str">
        <f t="shared" si="0"/>
        <v>Not Significantly Different</v>
      </c>
      <c r="G27">
        <f t="shared" si="1"/>
        <v>17.399999999999999</v>
      </c>
      <c r="H27">
        <f t="shared" si="2"/>
        <v>6</v>
      </c>
      <c r="I27" t="str">
        <f t="shared" si="3"/>
        <v>+/-</v>
      </c>
      <c r="J27" t="str">
        <f t="shared" si="4"/>
        <v>0.4</v>
      </c>
      <c r="K27" s="1">
        <f t="shared" si="5"/>
        <v>0.24316109422492402</v>
      </c>
      <c r="L27" s="1">
        <f t="shared" si="6"/>
        <v>-9.9999999999997868E-2</v>
      </c>
      <c r="M27" s="1">
        <f t="shared" si="7"/>
        <v>0.25064471888253259</v>
      </c>
      <c r="N27" s="1">
        <f t="shared" si="8"/>
        <v>-0.3989711031847592</v>
      </c>
      <c r="O27" t="s">
        <v>63</v>
      </c>
    </row>
    <row r="28" spans="1:15" x14ac:dyDescent="0.35">
      <c r="A28" s="11">
        <v>17</v>
      </c>
      <c r="B28" s="10" t="s">
        <v>62</v>
      </c>
      <c r="C28" s="9">
        <v>17.399999999999999</v>
      </c>
      <c r="D28" s="8" t="s">
        <v>99</v>
      </c>
      <c r="E28" s="7" t="str">
        <f t="shared" si="0"/>
        <v>Not Significantly Different</v>
      </c>
      <c r="G28">
        <f t="shared" si="1"/>
        <v>17.399999999999999</v>
      </c>
      <c r="H28">
        <f t="shared" si="2"/>
        <v>6</v>
      </c>
      <c r="I28" t="str">
        <f t="shared" si="3"/>
        <v>+/-</v>
      </c>
      <c r="J28" t="str">
        <f t="shared" si="4"/>
        <v>0.8</v>
      </c>
      <c r="K28" s="1">
        <f t="shared" si="5"/>
        <v>0.48632218844984804</v>
      </c>
      <c r="L28" s="1">
        <f t="shared" si="6"/>
        <v>-9.9999999999997868E-2</v>
      </c>
      <c r="M28" s="1">
        <f t="shared" si="7"/>
        <v>0.49010685399991183</v>
      </c>
      <c r="N28" s="1">
        <f t="shared" si="8"/>
        <v>-0.20403713839924356</v>
      </c>
      <c r="O28" t="s">
        <v>64</v>
      </c>
    </row>
    <row r="29" spans="1:15" x14ac:dyDescent="0.35">
      <c r="A29" s="11">
        <v>19</v>
      </c>
      <c r="B29" s="10" t="s">
        <v>18</v>
      </c>
      <c r="C29" s="9">
        <v>17.3</v>
      </c>
      <c r="D29" s="8" t="s">
        <v>23</v>
      </c>
      <c r="E29" s="7" t="str">
        <f t="shared" si="0"/>
        <v>Not Significantly Different</v>
      </c>
      <c r="G29">
        <f t="shared" si="1"/>
        <v>17.3</v>
      </c>
      <c r="H29">
        <f t="shared" si="2"/>
        <v>6</v>
      </c>
      <c r="I29" t="str">
        <f t="shared" si="3"/>
        <v>+/-</v>
      </c>
      <c r="J29" t="str">
        <f t="shared" si="4"/>
        <v>0.2</v>
      </c>
      <c r="K29" s="1">
        <f t="shared" si="5"/>
        <v>0.12158054711246201</v>
      </c>
      <c r="L29" s="1">
        <f t="shared" si="6"/>
        <v>0</v>
      </c>
      <c r="M29" s="1">
        <f t="shared" si="7"/>
        <v>0.1359311840425404</v>
      </c>
      <c r="N29" s="1">
        <f t="shared" si="8"/>
        <v>0</v>
      </c>
      <c r="O29" t="s">
        <v>39</v>
      </c>
    </row>
    <row r="30" spans="1:15" x14ac:dyDescent="0.35">
      <c r="A30" s="11">
        <v>20</v>
      </c>
      <c r="B30" s="10" t="s">
        <v>48</v>
      </c>
      <c r="C30" s="9">
        <v>17.2</v>
      </c>
      <c r="D30" s="8" t="s">
        <v>110</v>
      </c>
      <c r="E30" s="7" t="str">
        <f t="shared" si="0"/>
        <v>Not Significantly Different</v>
      </c>
      <c r="G30">
        <f t="shared" si="1"/>
        <v>17.2</v>
      </c>
      <c r="H30">
        <f t="shared" si="2"/>
        <v>6</v>
      </c>
      <c r="I30" t="str">
        <f t="shared" si="3"/>
        <v>+/-</v>
      </c>
      <c r="J30" t="str">
        <f t="shared" si="4"/>
        <v>1.1</v>
      </c>
      <c r="K30" s="1">
        <f t="shared" si="5"/>
        <v>0.66869300911854113</v>
      </c>
      <c r="L30" s="1">
        <f t="shared" si="6"/>
        <v>0.10000000000000142</v>
      </c>
      <c r="M30" s="1">
        <f t="shared" si="7"/>
        <v>0.67145051776214359</v>
      </c>
      <c r="N30" s="1">
        <f t="shared" si="8"/>
        <v>0.14893130223994508</v>
      </c>
      <c r="O30" t="s">
        <v>62</v>
      </c>
    </row>
    <row r="31" spans="1:15" x14ac:dyDescent="0.35">
      <c r="A31" s="11">
        <v>20</v>
      </c>
      <c r="B31" s="10" t="s">
        <v>37</v>
      </c>
      <c r="C31" s="9">
        <v>17.2</v>
      </c>
      <c r="D31" s="8" t="s">
        <v>41</v>
      </c>
      <c r="E31" s="7" t="str">
        <f t="shared" si="0"/>
        <v>Not Significantly Different</v>
      </c>
      <c r="G31">
        <f t="shared" si="1"/>
        <v>17.2</v>
      </c>
      <c r="H31">
        <f t="shared" si="2"/>
        <v>6</v>
      </c>
      <c r="I31" t="str">
        <f t="shared" si="3"/>
        <v>+/-</v>
      </c>
      <c r="J31" t="str">
        <f t="shared" si="4"/>
        <v>0.3</v>
      </c>
      <c r="K31" s="1">
        <f t="shared" si="5"/>
        <v>0.18237082066869301</v>
      </c>
      <c r="L31" s="1">
        <f t="shared" si="6"/>
        <v>0.10000000000000142</v>
      </c>
      <c r="M31" s="1">
        <f t="shared" si="7"/>
        <v>0.19223572402239389</v>
      </c>
      <c r="N31" s="1">
        <f t="shared" si="8"/>
        <v>0.52019467509770578</v>
      </c>
      <c r="O31" t="s">
        <v>26</v>
      </c>
    </row>
    <row r="32" spans="1:15" x14ac:dyDescent="0.35">
      <c r="A32" s="11">
        <v>22</v>
      </c>
      <c r="B32" s="10" t="s">
        <v>40</v>
      </c>
      <c r="C32" s="9">
        <v>17.100000000000001</v>
      </c>
      <c r="D32" s="8" t="s">
        <v>47</v>
      </c>
      <c r="E32" s="7" t="str">
        <f t="shared" si="0"/>
        <v>Not Significantly Different</v>
      </c>
      <c r="G32">
        <f t="shared" si="1"/>
        <v>17.100000000000001</v>
      </c>
      <c r="H32">
        <f t="shared" si="2"/>
        <v>6</v>
      </c>
      <c r="I32" t="str">
        <f t="shared" si="3"/>
        <v>+/-</v>
      </c>
      <c r="J32" t="str">
        <f t="shared" si="4"/>
        <v>0.5</v>
      </c>
      <c r="K32" s="1">
        <f t="shared" si="5"/>
        <v>0.303951367781155</v>
      </c>
      <c r="L32" s="1">
        <f t="shared" si="6"/>
        <v>0.19999999999999929</v>
      </c>
      <c r="M32" s="1">
        <f t="shared" si="7"/>
        <v>0.30997079109986531</v>
      </c>
      <c r="N32" s="1">
        <f t="shared" si="8"/>
        <v>0.64522208460462327</v>
      </c>
      <c r="O32" t="s">
        <v>56</v>
      </c>
    </row>
    <row r="33" spans="1:15" x14ac:dyDescent="0.35">
      <c r="A33" s="11">
        <v>23</v>
      </c>
      <c r="B33" s="10" t="s">
        <v>55</v>
      </c>
      <c r="C33" s="9">
        <v>17</v>
      </c>
      <c r="D33" s="8" t="s">
        <v>107</v>
      </c>
      <c r="E33" s="7" t="str">
        <f t="shared" si="0"/>
        <v>Not Significantly Different</v>
      </c>
      <c r="G33">
        <f t="shared" si="1"/>
        <v>17</v>
      </c>
      <c r="H33">
        <f t="shared" si="2"/>
        <v>6</v>
      </c>
      <c r="I33" t="str">
        <f t="shared" si="3"/>
        <v>+/-</v>
      </c>
      <c r="J33" t="str">
        <f t="shared" si="4"/>
        <v>1.0</v>
      </c>
      <c r="K33" s="1">
        <f t="shared" si="5"/>
        <v>0.60790273556231</v>
      </c>
      <c r="L33" s="1">
        <f t="shared" si="6"/>
        <v>0.30000000000000071</v>
      </c>
      <c r="M33" s="1">
        <f t="shared" si="7"/>
        <v>0.61093468821403585</v>
      </c>
      <c r="N33" s="1">
        <f t="shared" si="8"/>
        <v>0.4910508533686308</v>
      </c>
      <c r="O33" t="s">
        <v>61</v>
      </c>
    </row>
    <row r="34" spans="1:15" x14ac:dyDescent="0.35">
      <c r="A34" s="11">
        <v>23</v>
      </c>
      <c r="B34" s="10" t="s">
        <v>38</v>
      </c>
      <c r="C34" s="9">
        <v>17</v>
      </c>
      <c r="D34" s="8" t="s">
        <v>23</v>
      </c>
      <c r="E34" s="7" t="str">
        <f t="shared" si="0"/>
        <v>Significantly Different</v>
      </c>
      <c r="G34">
        <f t="shared" si="1"/>
        <v>17</v>
      </c>
      <c r="H34">
        <f t="shared" si="2"/>
        <v>6</v>
      </c>
      <c r="I34" t="str">
        <f t="shared" si="3"/>
        <v>+/-</v>
      </c>
      <c r="J34" t="str">
        <f t="shared" si="4"/>
        <v>0.2</v>
      </c>
      <c r="K34" s="1">
        <f t="shared" si="5"/>
        <v>0.12158054711246201</v>
      </c>
      <c r="L34" s="1">
        <f t="shared" si="6"/>
        <v>0.30000000000000071</v>
      </c>
      <c r="M34" s="1">
        <f t="shared" si="7"/>
        <v>0.1359311840425404</v>
      </c>
      <c r="N34" s="1">
        <f t="shared" si="8"/>
        <v>2.2069990937922976</v>
      </c>
      <c r="O34" t="s">
        <v>60</v>
      </c>
    </row>
    <row r="35" spans="1:15" x14ac:dyDescent="0.35">
      <c r="A35" s="11">
        <v>23</v>
      </c>
      <c r="B35" s="10" t="s">
        <v>24</v>
      </c>
      <c r="C35" s="9">
        <v>17</v>
      </c>
      <c r="D35" s="8" t="s">
        <v>23</v>
      </c>
      <c r="E35" s="7" t="str">
        <f t="shared" si="0"/>
        <v>Significantly Different</v>
      </c>
      <c r="G35">
        <f t="shared" si="1"/>
        <v>17</v>
      </c>
      <c r="H35">
        <f t="shared" si="2"/>
        <v>6</v>
      </c>
      <c r="I35" t="str">
        <f t="shared" si="3"/>
        <v>+/-</v>
      </c>
      <c r="J35" t="str">
        <f t="shared" si="4"/>
        <v>0.2</v>
      </c>
      <c r="K35" s="1">
        <f t="shared" si="5"/>
        <v>0.12158054711246201</v>
      </c>
      <c r="L35" s="1">
        <f t="shared" si="6"/>
        <v>0.30000000000000071</v>
      </c>
      <c r="M35" s="1">
        <f t="shared" si="7"/>
        <v>0.1359311840425404</v>
      </c>
      <c r="N35" s="1">
        <f t="shared" si="8"/>
        <v>2.2069990937922976</v>
      </c>
      <c r="O35" t="s">
        <v>35</v>
      </c>
    </row>
    <row r="36" spans="1:15" x14ac:dyDescent="0.35">
      <c r="A36" s="11">
        <v>26</v>
      </c>
      <c r="B36" s="10" t="s">
        <v>54</v>
      </c>
      <c r="C36" s="9">
        <v>16.899999999999999</v>
      </c>
      <c r="D36" s="8" t="s">
        <v>10</v>
      </c>
      <c r="E36" s="7" t="str">
        <f t="shared" si="0"/>
        <v>Not Significantly Different</v>
      </c>
      <c r="G36">
        <f t="shared" si="1"/>
        <v>16.899999999999999</v>
      </c>
      <c r="H36">
        <f t="shared" si="2"/>
        <v>6</v>
      </c>
      <c r="I36" t="str">
        <f t="shared" si="3"/>
        <v>+/-</v>
      </c>
      <c r="J36" t="str">
        <f t="shared" si="4"/>
        <v>0.6</v>
      </c>
      <c r="K36" s="1">
        <f t="shared" si="5"/>
        <v>0.36474164133738601</v>
      </c>
      <c r="L36" s="1">
        <f t="shared" si="6"/>
        <v>0.40000000000000213</v>
      </c>
      <c r="M36" s="1">
        <f t="shared" si="7"/>
        <v>0.36977279819442066</v>
      </c>
      <c r="N36" s="1">
        <f t="shared" si="8"/>
        <v>1.0817453364692566</v>
      </c>
      <c r="O36" t="s">
        <v>57</v>
      </c>
    </row>
    <row r="37" spans="1:15" x14ac:dyDescent="0.35">
      <c r="A37" s="11">
        <v>27</v>
      </c>
      <c r="B37" s="10" t="s">
        <v>42</v>
      </c>
      <c r="C37" s="9">
        <v>16.8</v>
      </c>
      <c r="D37" s="8" t="s">
        <v>12</v>
      </c>
      <c r="E37" s="7" t="str">
        <f t="shared" si="0"/>
        <v>Significantly Different</v>
      </c>
      <c r="G37">
        <f t="shared" si="1"/>
        <v>16.8</v>
      </c>
      <c r="H37">
        <f t="shared" si="2"/>
        <v>6</v>
      </c>
      <c r="I37" t="str">
        <f t="shared" si="3"/>
        <v>+/-</v>
      </c>
      <c r="J37" t="str">
        <f t="shared" si="4"/>
        <v>0.4</v>
      </c>
      <c r="K37" s="1">
        <f t="shared" si="5"/>
        <v>0.24316109422492402</v>
      </c>
      <c r="L37" s="1">
        <f t="shared" si="6"/>
        <v>0.5</v>
      </c>
      <c r="M37" s="1">
        <f t="shared" si="7"/>
        <v>0.25064471888253259</v>
      </c>
      <c r="N37" s="1">
        <f t="shared" si="8"/>
        <v>1.9948555159238384</v>
      </c>
      <c r="O37" t="s">
        <v>55</v>
      </c>
    </row>
    <row r="38" spans="1:15" x14ac:dyDescent="0.35">
      <c r="A38" s="11">
        <v>27</v>
      </c>
      <c r="B38" s="10" t="s">
        <v>65</v>
      </c>
      <c r="C38" s="9">
        <v>16.8</v>
      </c>
      <c r="D38" s="8" t="s">
        <v>47</v>
      </c>
      <c r="E38" s="7" t="str">
        <f t="shared" si="0"/>
        <v>Not Significantly Different</v>
      </c>
      <c r="G38">
        <f t="shared" si="1"/>
        <v>16.8</v>
      </c>
      <c r="H38">
        <f t="shared" si="2"/>
        <v>6</v>
      </c>
      <c r="I38" t="str">
        <f t="shared" si="3"/>
        <v>+/-</v>
      </c>
      <c r="J38" t="str">
        <f t="shared" si="4"/>
        <v>0.5</v>
      </c>
      <c r="K38" s="1">
        <f t="shared" si="5"/>
        <v>0.303951367781155</v>
      </c>
      <c r="L38" s="1">
        <f t="shared" si="6"/>
        <v>0.5</v>
      </c>
      <c r="M38" s="1">
        <f t="shared" si="7"/>
        <v>0.30997079109986531</v>
      </c>
      <c r="N38" s="1">
        <f t="shared" si="8"/>
        <v>1.6130552115115637</v>
      </c>
      <c r="O38" t="s">
        <v>54</v>
      </c>
    </row>
    <row r="39" spans="1:15" x14ac:dyDescent="0.35">
      <c r="A39" s="11">
        <v>29</v>
      </c>
      <c r="B39" s="10" t="s">
        <v>45</v>
      </c>
      <c r="C39" s="9">
        <v>16.7</v>
      </c>
      <c r="D39" s="8" t="s">
        <v>41</v>
      </c>
      <c r="E39" s="7" t="str">
        <f t="shared" si="0"/>
        <v>Significantly Different</v>
      </c>
      <c r="G39">
        <f t="shared" si="1"/>
        <v>16.7</v>
      </c>
      <c r="H39">
        <f t="shared" si="2"/>
        <v>6</v>
      </c>
      <c r="I39" t="str">
        <f t="shared" si="3"/>
        <v>+/-</v>
      </c>
      <c r="J39" t="str">
        <f t="shared" si="4"/>
        <v>0.3</v>
      </c>
      <c r="K39" s="1">
        <f t="shared" si="5"/>
        <v>0.18237082066869301</v>
      </c>
      <c r="L39" s="1">
        <f t="shared" si="6"/>
        <v>0.60000000000000142</v>
      </c>
      <c r="M39" s="1">
        <f t="shared" si="7"/>
        <v>0.19223572402239389</v>
      </c>
      <c r="N39" s="1">
        <f t="shared" si="8"/>
        <v>3.1211680505861978</v>
      </c>
      <c r="O39" t="s">
        <v>28</v>
      </c>
    </row>
    <row r="40" spans="1:15" x14ac:dyDescent="0.35">
      <c r="A40" s="11">
        <v>30</v>
      </c>
      <c r="B40" s="10" t="s">
        <v>57</v>
      </c>
      <c r="C40" s="9">
        <v>16.5</v>
      </c>
      <c r="D40" s="8" t="s">
        <v>12</v>
      </c>
      <c r="E40" s="7" t="str">
        <f t="shared" si="0"/>
        <v>Significantly Different</v>
      </c>
      <c r="G40">
        <f t="shared" si="1"/>
        <v>16.5</v>
      </c>
      <c r="H40">
        <f t="shared" si="2"/>
        <v>6</v>
      </c>
      <c r="I40" t="str">
        <f t="shared" si="3"/>
        <v>+/-</v>
      </c>
      <c r="J40" t="str">
        <f t="shared" si="4"/>
        <v>0.4</v>
      </c>
      <c r="K40" s="1">
        <f t="shared" si="5"/>
        <v>0.24316109422492402</v>
      </c>
      <c r="L40" s="1">
        <f t="shared" si="6"/>
        <v>0.80000000000000071</v>
      </c>
      <c r="M40" s="1">
        <f t="shared" si="7"/>
        <v>0.25064471888253259</v>
      </c>
      <c r="N40" s="1">
        <f t="shared" si="8"/>
        <v>3.1917688254781442</v>
      </c>
      <c r="O40" t="s">
        <v>52</v>
      </c>
    </row>
    <row r="41" spans="1:15" x14ac:dyDescent="0.35">
      <c r="A41" s="11">
        <v>30</v>
      </c>
      <c r="B41" s="10" t="s">
        <v>32</v>
      </c>
      <c r="C41" s="9">
        <v>16.5</v>
      </c>
      <c r="D41" s="8" t="s">
        <v>99</v>
      </c>
      <c r="E41" s="7" t="str">
        <f t="shared" si="0"/>
        <v>Not Significantly Different</v>
      </c>
      <c r="G41">
        <f t="shared" si="1"/>
        <v>16.5</v>
      </c>
      <c r="H41">
        <f t="shared" si="2"/>
        <v>6</v>
      </c>
      <c r="I41" t="str">
        <f t="shared" si="3"/>
        <v>+/-</v>
      </c>
      <c r="J41" t="str">
        <f t="shared" si="4"/>
        <v>0.8</v>
      </c>
      <c r="K41" s="1">
        <f t="shared" si="5"/>
        <v>0.48632218844984804</v>
      </c>
      <c r="L41" s="1">
        <f t="shared" si="6"/>
        <v>0.80000000000000071</v>
      </c>
      <c r="M41" s="1">
        <f t="shared" si="7"/>
        <v>0.49010685399991183</v>
      </c>
      <c r="N41" s="1">
        <f t="shared" si="8"/>
        <v>1.6322971071939847</v>
      </c>
      <c r="O41" t="s">
        <v>31</v>
      </c>
    </row>
    <row r="42" spans="1:15" x14ac:dyDescent="0.35">
      <c r="A42" s="11">
        <v>32</v>
      </c>
      <c r="B42" s="10" t="s">
        <v>44</v>
      </c>
      <c r="C42" s="9">
        <v>16.399999999999999</v>
      </c>
      <c r="D42" s="8" t="s">
        <v>110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16.399999999999999</v>
      </c>
      <c r="H42">
        <f t="shared" ref="H42:H62" si="11">LEN(TRIM(D42))</f>
        <v>6</v>
      </c>
      <c r="I42" t="str">
        <f t="shared" ref="I42:I73" si="12">IF(H42&gt;=3,MID(TRIM(D42),1,3),"NO")</f>
        <v>+/-</v>
      </c>
      <c r="J42" t="str">
        <f t="shared" ref="J42:J73" si="13">IF(TRIM(I42)="+/-",MID(TRIM(D42),4,H42-3),D42)</f>
        <v>1.1</v>
      </c>
      <c r="K42" s="1">
        <f t="shared" ref="K42:K73" si="14">IF(TRIM(J42)="*****",0,IF(ISERROR(VALUE(J42)),"NA",VALUE(J42/$I$4)))</f>
        <v>0.66869300911854113</v>
      </c>
      <c r="L42" s="1">
        <f t="shared" ref="L42:L62" si="15">IF(AND(ISNUMBER(G42),ISNUMBER($I$6)),$I$6-G42,"N/A")</f>
        <v>0.90000000000000213</v>
      </c>
      <c r="M42" s="1">
        <f t="shared" ref="M42:M62" si="16">IF(AND(ISNUMBER(K42),ISNUMBER($I$7)),SQRT(K42^2+($I$7)^2),"N/A")</f>
        <v>0.67145051776214359</v>
      </c>
      <c r="N42" s="1">
        <f t="shared" ref="N42:N73" si="17">IF(AND(ISNUMBER(L42),ISNUMBER(M42),M42&lt;&gt;0),L42/M42,"NA")</f>
        <v>1.3403817201594899</v>
      </c>
      <c r="O42" t="s">
        <v>21</v>
      </c>
    </row>
    <row r="43" spans="1:15" x14ac:dyDescent="0.35">
      <c r="A43" s="11">
        <v>32</v>
      </c>
      <c r="B43" s="10" t="s">
        <v>36</v>
      </c>
      <c r="C43" s="9">
        <v>16.399999999999999</v>
      </c>
      <c r="D43" s="8" t="s">
        <v>107</v>
      </c>
      <c r="E43" s="7" t="str">
        <f t="shared" si="9"/>
        <v>Not Significantly Different</v>
      </c>
      <c r="G43">
        <f t="shared" si="10"/>
        <v>16.399999999999999</v>
      </c>
      <c r="H43">
        <f t="shared" si="11"/>
        <v>6</v>
      </c>
      <c r="I43" t="str">
        <f t="shared" si="12"/>
        <v>+/-</v>
      </c>
      <c r="J43" t="str">
        <f t="shared" si="13"/>
        <v>1.0</v>
      </c>
      <c r="K43" s="1">
        <f t="shared" si="14"/>
        <v>0.60790273556231</v>
      </c>
      <c r="L43" s="1">
        <f t="shared" si="15"/>
        <v>0.90000000000000213</v>
      </c>
      <c r="M43" s="1">
        <f t="shared" si="16"/>
        <v>0.61093468821403585</v>
      </c>
      <c r="N43" s="1">
        <f t="shared" si="17"/>
        <v>1.4731525601058926</v>
      </c>
      <c r="O43" t="s">
        <v>33</v>
      </c>
    </row>
    <row r="44" spans="1:15" x14ac:dyDescent="0.35">
      <c r="A44" s="11">
        <v>34</v>
      </c>
      <c r="B44" s="10" t="s">
        <v>46</v>
      </c>
      <c r="C44" s="9">
        <v>16.3</v>
      </c>
      <c r="D44" s="8" t="s">
        <v>107</v>
      </c>
      <c r="E44" s="7" t="str">
        <f t="shared" si="9"/>
        <v>Not Significantly Different</v>
      </c>
      <c r="G44">
        <f t="shared" si="10"/>
        <v>16.3</v>
      </c>
      <c r="H44">
        <f t="shared" si="11"/>
        <v>6</v>
      </c>
      <c r="I44" t="str">
        <f t="shared" si="12"/>
        <v>+/-</v>
      </c>
      <c r="J44" t="str">
        <f t="shared" si="13"/>
        <v>1.0</v>
      </c>
      <c r="K44" s="1">
        <f t="shared" si="14"/>
        <v>0.60790273556231</v>
      </c>
      <c r="L44" s="1">
        <f t="shared" si="15"/>
        <v>1</v>
      </c>
      <c r="M44" s="1">
        <f t="shared" si="16"/>
        <v>0.61093468821403585</v>
      </c>
      <c r="N44" s="1">
        <f t="shared" si="17"/>
        <v>1.6368361778954321</v>
      </c>
      <c r="O44" t="s">
        <v>49</v>
      </c>
    </row>
    <row r="45" spans="1:15" x14ac:dyDescent="0.35">
      <c r="A45" s="11">
        <v>35</v>
      </c>
      <c r="B45" s="10" t="s">
        <v>14</v>
      </c>
      <c r="C45" s="9">
        <v>16.2</v>
      </c>
      <c r="D45" s="8" t="s">
        <v>12</v>
      </c>
      <c r="E45" s="7" t="str">
        <f t="shared" si="9"/>
        <v>Significantly Different</v>
      </c>
      <c r="G45">
        <f t="shared" si="10"/>
        <v>16.2</v>
      </c>
      <c r="H45">
        <f t="shared" si="11"/>
        <v>6</v>
      </c>
      <c r="I45" t="str">
        <f t="shared" si="12"/>
        <v>+/-</v>
      </c>
      <c r="J45" t="str">
        <f t="shared" si="13"/>
        <v>0.4</v>
      </c>
      <c r="K45" s="1">
        <f t="shared" si="14"/>
        <v>0.24316109422492402</v>
      </c>
      <c r="L45" s="1">
        <f t="shared" si="15"/>
        <v>1.1000000000000014</v>
      </c>
      <c r="M45" s="1">
        <f t="shared" si="16"/>
        <v>0.25064471888253259</v>
      </c>
      <c r="N45" s="1">
        <f t="shared" si="17"/>
        <v>4.3886821350324503</v>
      </c>
      <c r="O45" t="s">
        <v>46</v>
      </c>
    </row>
    <row r="46" spans="1:15" x14ac:dyDescent="0.35">
      <c r="A46" s="11">
        <v>36</v>
      </c>
      <c r="B46" s="10" t="s">
        <v>61</v>
      </c>
      <c r="C46" s="9">
        <v>15.9</v>
      </c>
      <c r="D46" s="8" t="s">
        <v>41</v>
      </c>
      <c r="E46" s="7" t="str">
        <f t="shared" si="9"/>
        <v>Significantly Different</v>
      </c>
      <c r="G46">
        <f t="shared" si="10"/>
        <v>15.9</v>
      </c>
      <c r="H46">
        <f t="shared" si="11"/>
        <v>6</v>
      </c>
      <c r="I46" t="str">
        <f t="shared" si="12"/>
        <v>+/-</v>
      </c>
      <c r="J46" t="str">
        <f t="shared" si="13"/>
        <v>0.3</v>
      </c>
      <c r="K46" s="1">
        <f t="shared" si="14"/>
        <v>0.18237082066869301</v>
      </c>
      <c r="L46" s="1">
        <f t="shared" si="15"/>
        <v>1.4000000000000004</v>
      </c>
      <c r="M46" s="1">
        <f t="shared" si="16"/>
        <v>0.19223572402239389</v>
      </c>
      <c r="N46" s="1">
        <f t="shared" si="17"/>
        <v>7.2827254513677788</v>
      </c>
      <c r="O46" t="s">
        <v>45</v>
      </c>
    </row>
    <row r="47" spans="1:15" x14ac:dyDescent="0.35">
      <c r="A47" s="11">
        <v>36</v>
      </c>
      <c r="B47" s="10" t="s">
        <v>30</v>
      </c>
      <c r="C47" s="9">
        <v>15.9</v>
      </c>
      <c r="D47" s="8" t="s">
        <v>12</v>
      </c>
      <c r="E47" s="7" t="str">
        <f t="shared" si="9"/>
        <v>Significantly Different</v>
      </c>
      <c r="G47">
        <f t="shared" si="10"/>
        <v>15.9</v>
      </c>
      <c r="H47">
        <f t="shared" si="11"/>
        <v>6</v>
      </c>
      <c r="I47" t="str">
        <f t="shared" si="12"/>
        <v>+/-</v>
      </c>
      <c r="J47" t="str">
        <f t="shared" si="13"/>
        <v>0.4</v>
      </c>
      <c r="K47" s="1">
        <f t="shared" si="14"/>
        <v>0.24316109422492402</v>
      </c>
      <c r="L47" s="1">
        <f t="shared" si="15"/>
        <v>1.4000000000000004</v>
      </c>
      <c r="M47" s="1">
        <f t="shared" si="16"/>
        <v>0.25064471888253259</v>
      </c>
      <c r="N47" s="1">
        <f t="shared" si="17"/>
        <v>5.5855954445867493</v>
      </c>
      <c r="O47" t="s">
        <v>43</v>
      </c>
    </row>
    <row r="48" spans="1:15" x14ac:dyDescent="0.35">
      <c r="A48" s="11">
        <v>38</v>
      </c>
      <c r="B48" s="10" t="s">
        <v>67</v>
      </c>
      <c r="C48" s="9">
        <v>15.8</v>
      </c>
      <c r="D48" s="8" t="s">
        <v>20</v>
      </c>
      <c r="E48" s="7" t="str">
        <f t="shared" si="9"/>
        <v>Significantly Different</v>
      </c>
      <c r="G48">
        <f t="shared" si="10"/>
        <v>15.8</v>
      </c>
      <c r="H48">
        <f t="shared" si="11"/>
        <v>6</v>
      </c>
      <c r="I48" t="str">
        <f t="shared" si="12"/>
        <v>+/-</v>
      </c>
      <c r="J48" t="str">
        <f t="shared" si="13"/>
        <v>0.7</v>
      </c>
      <c r="K48" s="1">
        <f t="shared" si="14"/>
        <v>0.42553191489361697</v>
      </c>
      <c r="L48" s="1">
        <f t="shared" si="15"/>
        <v>1.5</v>
      </c>
      <c r="M48" s="1">
        <f t="shared" si="16"/>
        <v>0.42985214661796195</v>
      </c>
      <c r="N48" s="1">
        <f t="shared" si="17"/>
        <v>3.4895719651556125</v>
      </c>
      <c r="O48" t="s">
        <v>40</v>
      </c>
    </row>
    <row r="49" spans="1:15" x14ac:dyDescent="0.35">
      <c r="A49" s="11">
        <v>39</v>
      </c>
      <c r="B49" s="10" t="s">
        <v>11</v>
      </c>
      <c r="C49" s="9">
        <v>15.7</v>
      </c>
      <c r="D49" s="8" t="s">
        <v>118</v>
      </c>
      <c r="E49" s="7" t="str">
        <f t="shared" si="9"/>
        <v>Significantly Different</v>
      </c>
      <c r="G49">
        <f t="shared" si="10"/>
        <v>15.7</v>
      </c>
      <c r="H49">
        <f t="shared" si="11"/>
        <v>6</v>
      </c>
      <c r="I49" t="str">
        <f t="shared" si="12"/>
        <v>+/-</v>
      </c>
      <c r="J49" t="str">
        <f t="shared" si="13"/>
        <v>1.2</v>
      </c>
      <c r="K49" s="1">
        <f t="shared" si="14"/>
        <v>0.72948328267477203</v>
      </c>
      <c r="L49" s="1">
        <f t="shared" si="15"/>
        <v>1.6000000000000014</v>
      </c>
      <c r="M49" s="1">
        <f t="shared" si="16"/>
        <v>0.73201182849801194</v>
      </c>
      <c r="N49" s="1">
        <f t="shared" si="17"/>
        <v>2.1857570297504378</v>
      </c>
      <c r="O49" t="s">
        <v>38</v>
      </c>
    </row>
    <row r="50" spans="1:15" x14ac:dyDescent="0.35">
      <c r="A50" s="11">
        <v>40</v>
      </c>
      <c r="B50" s="10" t="s">
        <v>66</v>
      </c>
      <c r="C50" s="9">
        <v>15.6</v>
      </c>
      <c r="D50" s="8" t="s">
        <v>12</v>
      </c>
      <c r="E50" s="7" t="str">
        <f t="shared" si="9"/>
        <v>Significantly Different</v>
      </c>
      <c r="G50">
        <f t="shared" si="10"/>
        <v>15.6</v>
      </c>
      <c r="H50">
        <f t="shared" si="11"/>
        <v>6</v>
      </c>
      <c r="I50" t="str">
        <f t="shared" si="12"/>
        <v>+/-</v>
      </c>
      <c r="J50" t="str">
        <f t="shared" si="13"/>
        <v>0.4</v>
      </c>
      <c r="K50" s="1">
        <f t="shared" si="14"/>
        <v>0.24316109422492402</v>
      </c>
      <c r="L50" s="1">
        <f t="shared" si="15"/>
        <v>1.7000000000000011</v>
      </c>
      <c r="M50" s="1">
        <f t="shared" si="16"/>
        <v>0.25064471888253259</v>
      </c>
      <c r="N50" s="1">
        <f t="shared" si="17"/>
        <v>6.7825087541410545</v>
      </c>
      <c r="O50" t="s">
        <v>36</v>
      </c>
    </row>
    <row r="51" spans="1:15" x14ac:dyDescent="0.35">
      <c r="A51" s="11">
        <v>41</v>
      </c>
      <c r="B51" s="10" t="s">
        <v>21</v>
      </c>
      <c r="C51" s="9">
        <v>15.3</v>
      </c>
      <c r="D51" s="8" t="s">
        <v>106</v>
      </c>
      <c r="E51" s="7" t="str">
        <f t="shared" si="9"/>
        <v>Significantly Different</v>
      </c>
      <c r="G51">
        <f t="shared" si="10"/>
        <v>15.3</v>
      </c>
      <c r="H51">
        <f t="shared" si="11"/>
        <v>6</v>
      </c>
      <c r="I51" t="str">
        <f t="shared" si="12"/>
        <v>+/-</v>
      </c>
      <c r="J51" t="str">
        <f t="shared" si="13"/>
        <v>0.9</v>
      </c>
      <c r="K51" s="1">
        <f t="shared" si="14"/>
        <v>0.54711246200607899</v>
      </c>
      <c r="L51" s="1">
        <f t="shared" si="15"/>
        <v>2</v>
      </c>
      <c r="M51" s="1">
        <f t="shared" si="16"/>
        <v>0.55047933970440222</v>
      </c>
      <c r="N51" s="1">
        <f t="shared" si="17"/>
        <v>3.6331972078624513</v>
      </c>
      <c r="O51" t="s">
        <v>34</v>
      </c>
    </row>
    <row r="52" spans="1:15" x14ac:dyDescent="0.35">
      <c r="A52" s="11">
        <v>41</v>
      </c>
      <c r="B52" s="10" t="s">
        <v>34</v>
      </c>
      <c r="C52" s="9">
        <v>15.3</v>
      </c>
      <c r="D52" s="8" t="s">
        <v>12</v>
      </c>
      <c r="E52" s="7" t="str">
        <f t="shared" si="9"/>
        <v>Significantly Different</v>
      </c>
      <c r="G52">
        <f t="shared" si="10"/>
        <v>15.3</v>
      </c>
      <c r="H52">
        <f t="shared" si="11"/>
        <v>6</v>
      </c>
      <c r="I52" t="str">
        <f t="shared" si="12"/>
        <v>+/-</v>
      </c>
      <c r="J52" t="str">
        <f t="shared" si="13"/>
        <v>0.4</v>
      </c>
      <c r="K52" s="1">
        <f t="shared" si="14"/>
        <v>0.24316109422492402</v>
      </c>
      <c r="L52" s="1">
        <f t="shared" si="15"/>
        <v>2</v>
      </c>
      <c r="M52" s="1">
        <f t="shared" si="16"/>
        <v>0.25064471888253259</v>
      </c>
      <c r="N52" s="1">
        <f t="shared" si="17"/>
        <v>7.9794220636953535</v>
      </c>
      <c r="O52" t="s">
        <v>32</v>
      </c>
    </row>
    <row r="53" spans="1:15" x14ac:dyDescent="0.35">
      <c r="A53" s="11">
        <v>43</v>
      </c>
      <c r="B53" s="10" t="s">
        <v>43</v>
      </c>
      <c r="C53" s="9">
        <v>15.2</v>
      </c>
      <c r="D53" s="8" t="s">
        <v>12</v>
      </c>
      <c r="E53" s="7" t="str">
        <f t="shared" si="9"/>
        <v>Significantly Different</v>
      </c>
      <c r="G53">
        <f t="shared" si="10"/>
        <v>15.2</v>
      </c>
      <c r="H53">
        <f t="shared" si="11"/>
        <v>6</v>
      </c>
      <c r="I53" t="str">
        <f t="shared" si="12"/>
        <v>+/-</v>
      </c>
      <c r="J53" t="str">
        <f t="shared" si="13"/>
        <v>0.4</v>
      </c>
      <c r="K53" s="1">
        <f t="shared" si="14"/>
        <v>0.24316109422492402</v>
      </c>
      <c r="L53" s="1">
        <f t="shared" si="15"/>
        <v>2.1000000000000014</v>
      </c>
      <c r="M53" s="1">
        <f t="shared" si="16"/>
        <v>0.25064471888253259</v>
      </c>
      <c r="N53" s="1">
        <f t="shared" si="17"/>
        <v>8.3783931668801266</v>
      </c>
      <c r="O53" t="s">
        <v>30</v>
      </c>
    </row>
    <row r="54" spans="1:15" x14ac:dyDescent="0.35">
      <c r="A54" s="11">
        <v>44</v>
      </c>
      <c r="B54" s="10" t="s">
        <v>13</v>
      </c>
      <c r="C54" s="9">
        <v>15.1</v>
      </c>
      <c r="D54" s="8" t="s">
        <v>99</v>
      </c>
      <c r="E54" s="7" t="str">
        <f t="shared" si="9"/>
        <v>Significantly Different</v>
      </c>
      <c r="G54">
        <f t="shared" si="10"/>
        <v>15.1</v>
      </c>
      <c r="H54">
        <f t="shared" si="11"/>
        <v>6</v>
      </c>
      <c r="I54" t="str">
        <f t="shared" si="12"/>
        <v>+/-</v>
      </c>
      <c r="J54" t="str">
        <f t="shared" si="13"/>
        <v>0.8</v>
      </c>
      <c r="K54" s="1">
        <f t="shared" si="14"/>
        <v>0.48632218844984804</v>
      </c>
      <c r="L54" s="1">
        <f t="shared" si="15"/>
        <v>2.2000000000000011</v>
      </c>
      <c r="M54" s="1">
        <f t="shared" si="16"/>
        <v>0.49010685399991183</v>
      </c>
      <c r="N54" s="1">
        <f t="shared" si="17"/>
        <v>4.4888170447834561</v>
      </c>
      <c r="O54" t="s">
        <v>24</v>
      </c>
    </row>
    <row r="55" spans="1:15" x14ac:dyDescent="0.35">
      <c r="A55" s="11">
        <v>45</v>
      </c>
      <c r="B55" s="10" t="s">
        <v>64</v>
      </c>
      <c r="C55" s="9">
        <v>14.8</v>
      </c>
      <c r="D55" s="8" t="s">
        <v>12</v>
      </c>
      <c r="E55" s="7" t="str">
        <f t="shared" si="9"/>
        <v>Significantly Different</v>
      </c>
      <c r="G55">
        <f t="shared" si="10"/>
        <v>14.8</v>
      </c>
      <c r="H55">
        <f t="shared" si="11"/>
        <v>6</v>
      </c>
      <c r="I55" t="str">
        <f t="shared" si="12"/>
        <v>+/-</v>
      </c>
      <c r="J55" t="str">
        <f t="shared" si="13"/>
        <v>0.4</v>
      </c>
      <c r="K55" s="1">
        <f t="shared" si="14"/>
        <v>0.24316109422492402</v>
      </c>
      <c r="L55" s="1">
        <f t="shared" si="15"/>
        <v>2.5</v>
      </c>
      <c r="M55" s="1">
        <f t="shared" si="16"/>
        <v>0.25064471888253259</v>
      </c>
      <c r="N55" s="1">
        <f t="shared" si="17"/>
        <v>9.9742775796191925</v>
      </c>
      <c r="O55" t="s">
        <v>27</v>
      </c>
    </row>
    <row r="56" spans="1:15" x14ac:dyDescent="0.35">
      <c r="A56" s="11">
        <v>46</v>
      </c>
      <c r="B56" s="10" t="s">
        <v>39</v>
      </c>
      <c r="C56" s="9">
        <v>14.7</v>
      </c>
      <c r="D56" s="8" t="s">
        <v>47</v>
      </c>
      <c r="E56" s="7" t="str">
        <f t="shared" si="9"/>
        <v>Significantly Different</v>
      </c>
      <c r="G56">
        <f t="shared" si="10"/>
        <v>14.7</v>
      </c>
      <c r="H56">
        <f t="shared" si="11"/>
        <v>6</v>
      </c>
      <c r="I56" t="str">
        <f t="shared" si="12"/>
        <v>+/-</v>
      </c>
      <c r="J56" t="str">
        <f t="shared" si="13"/>
        <v>0.5</v>
      </c>
      <c r="K56" s="1">
        <f t="shared" si="14"/>
        <v>0.303951367781155</v>
      </c>
      <c r="L56" s="1">
        <f t="shared" si="15"/>
        <v>2.6000000000000014</v>
      </c>
      <c r="M56" s="1">
        <f t="shared" si="16"/>
        <v>0.30997079109986531</v>
      </c>
      <c r="N56" s="1">
        <f t="shared" si="17"/>
        <v>8.3878870998601371</v>
      </c>
      <c r="O56" t="s">
        <v>25</v>
      </c>
    </row>
    <row r="57" spans="1:15" x14ac:dyDescent="0.35">
      <c r="A57" s="11">
        <v>47</v>
      </c>
      <c r="B57" s="10" t="s">
        <v>28</v>
      </c>
      <c r="C57" s="9">
        <v>14.5</v>
      </c>
      <c r="D57" s="8" t="s">
        <v>47</v>
      </c>
      <c r="E57" s="7" t="str">
        <f t="shared" si="9"/>
        <v>Significantly Different</v>
      </c>
      <c r="G57">
        <f t="shared" si="10"/>
        <v>14.5</v>
      </c>
      <c r="H57">
        <f t="shared" si="11"/>
        <v>6</v>
      </c>
      <c r="I57" t="str">
        <f t="shared" si="12"/>
        <v>+/-</v>
      </c>
      <c r="J57" t="str">
        <f t="shared" si="13"/>
        <v>0.5</v>
      </c>
      <c r="K57" s="1">
        <f t="shared" si="14"/>
        <v>0.303951367781155</v>
      </c>
      <c r="L57" s="1">
        <f t="shared" si="15"/>
        <v>2.8000000000000007</v>
      </c>
      <c r="M57" s="1">
        <f t="shared" si="16"/>
        <v>0.30997079109986531</v>
      </c>
      <c r="N57" s="1">
        <f t="shared" si="17"/>
        <v>9.0331091844647595</v>
      </c>
      <c r="O57" t="s">
        <v>22</v>
      </c>
    </row>
    <row r="58" spans="1:15" x14ac:dyDescent="0.35">
      <c r="A58" s="11">
        <v>48</v>
      </c>
      <c r="B58" s="10" t="s">
        <v>51</v>
      </c>
      <c r="C58" s="9">
        <v>14.4</v>
      </c>
      <c r="D58" s="8" t="s">
        <v>47</v>
      </c>
      <c r="E58" s="7" t="str">
        <f t="shared" si="9"/>
        <v>Significantly Different</v>
      </c>
      <c r="G58">
        <f t="shared" si="10"/>
        <v>14.4</v>
      </c>
      <c r="H58">
        <f t="shared" si="11"/>
        <v>6</v>
      </c>
      <c r="I58" t="str">
        <f t="shared" si="12"/>
        <v>+/-</v>
      </c>
      <c r="J58" t="str">
        <f t="shared" si="13"/>
        <v>0.5</v>
      </c>
      <c r="K58" s="1">
        <f t="shared" si="14"/>
        <v>0.303951367781155</v>
      </c>
      <c r="L58" s="1">
        <f t="shared" si="15"/>
        <v>2.9000000000000004</v>
      </c>
      <c r="M58" s="1">
        <f t="shared" si="16"/>
        <v>0.30997079109986531</v>
      </c>
      <c r="N58" s="1">
        <f t="shared" si="17"/>
        <v>9.3557202267670707</v>
      </c>
      <c r="O58" t="s">
        <v>19</v>
      </c>
    </row>
    <row r="59" spans="1:15" x14ac:dyDescent="0.35">
      <c r="A59" s="11">
        <v>49</v>
      </c>
      <c r="B59" s="10" t="s">
        <v>58</v>
      </c>
      <c r="C59" s="9">
        <v>14.2</v>
      </c>
      <c r="D59" s="8" t="s">
        <v>20</v>
      </c>
      <c r="E59" s="7" t="str">
        <f t="shared" si="9"/>
        <v>Significantly Different</v>
      </c>
      <c r="G59">
        <f t="shared" si="10"/>
        <v>14.2</v>
      </c>
      <c r="H59">
        <f t="shared" si="11"/>
        <v>6</v>
      </c>
      <c r="I59" t="str">
        <f t="shared" si="12"/>
        <v>+/-</v>
      </c>
      <c r="J59" t="str">
        <f t="shared" si="13"/>
        <v>0.7</v>
      </c>
      <c r="K59" s="1">
        <f t="shared" si="14"/>
        <v>0.42553191489361697</v>
      </c>
      <c r="L59" s="1">
        <f t="shared" si="15"/>
        <v>3.1000000000000014</v>
      </c>
      <c r="M59" s="1">
        <f t="shared" si="16"/>
        <v>0.42985214661796195</v>
      </c>
      <c r="N59" s="1">
        <f t="shared" si="17"/>
        <v>7.2117820613216024</v>
      </c>
      <c r="O59" t="s">
        <v>16</v>
      </c>
    </row>
    <row r="60" spans="1:15" x14ac:dyDescent="0.35">
      <c r="A60" s="11">
        <v>50</v>
      </c>
      <c r="B60" s="10" t="s">
        <v>35</v>
      </c>
      <c r="C60" s="9">
        <v>13.9</v>
      </c>
      <c r="D60" s="8" t="s">
        <v>10</v>
      </c>
      <c r="E60" s="7" t="str">
        <f t="shared" si="9"/>
        <v>Significantly Different</v>
      </c>
      <c r="G60">
        <f t="shared" si="10"/>
        <v>13.9</v>
      </c>
      <c r="H60">
        <f t="shared" si="11"/>
        <v>6</v>
      </c>
      <c r="I60" t="str">
        <f t="shared" si="12"/>
        <v>+/-</v>
      </c>
      <c r="J60" t="str">
        <f t="shared" si="13"/>
        <v>0.6</v>
      </c>
      <c r="K60" s="1">
        <f t="shared" si="14"/>
        <v>0.36474164133738601</v>
      </c>
      <c r="L60" s="1">
        <f t="shared" si="15"/>
        <v>3.4000000000000004</v>
      </c>
      <c r="M60" s="1">
        <f t="shared" si="16"/>
        <v>0.36977279819442066</v>
      </c>
      <c r="N60" s="1">
        <f t="shared" si="17"/>
        <v>9.1948353599886339</v>
      </c>
      <c r="O60" t="s">
        <v>14</v>
      </c>
    </row>
    <row r="61" spans="1:15" x14ac:dyDescent="0.35">
      <c r="A61" s="11">
        <v>51</v>
      </c>
      <c r="B61" s="10" t="s">
        <v>16</v>
      </c>
      <c r="C61" s="9">
        <v>13</v>
      </c>
      <c r="D61" s="8" t="s">
        <v>20</v>
      </c>
      <c r="E61" s="7" t="str">
        <f t="shared" si="9"/>
        <v>Significantly Different</v>
      </c>
      <c r="G61">
        <f t="shared" si="10"/>
        <v>13</v>
      </c>
      <c r="H61">
        <f t="shared" si="11"/>
        <v>6</v>
      </c>
      <c r="I61" t="str">
        <f t="shared" si="12"/>
        <v>+/-</v>
      </c>
      <c r="J61" t="str">
        <f t="shared" si="13"/>
        <v>0.7</v>
      </c>
      <c r="K61" s="1">
        <f t="shared" si="14"/>
        <v>0.42553191489361697</v>
      </c>
      <c r="L61" s="1">
        <f t="shared" si="15"/>
        <v>4.3000000000000007</v>
      </c>
      <c r="M61" s="1">
        <f t="shared" si="16"/>
        <v>0.42985214661796195</v>
      </c>
      <c r="N61" s="1">
        <f t="shared" si="17"/>
        <v>10.00343963344609</v>
      </c>
      <c r="O61" t="s">
        <v>11</v>
      </c>
    </row>
    <row r="62" spans="1:15" ht="15" thickBot="1" x14ac:dyDescent="0.4">
      <c r="A62" s="6"/>
      <c r="B62" s="5" t="s">
        <v>9</v>
      </c>
      <c r="C62" s="4">
        <v>10.7</v>
      </c>
      <c r="D62" s="3" t="s">
        <v>10</v>
      </c>
      <c r="E62" s="2" t="str">
        <f t="shared" si="9"/>
        <v>Significantly Different</v>
      </c>
      <c r="G62">
        <f t="shared" si="10"/>
        <v>10.7</v>
      </c>
      <c r="H62">
        <f t="shared" si="11"/>
        <v>6</v>
      </c>
      <c r="I62" t="str">
        <f t="shared" si="12"/>
        <v>+/-</v>
      </c>
      <c r="J62" t="str">
        <f t="shared" si="13"/>
        <v>0.6</v>
      </c>
      <c r="K62" s="1">
        <f t="shared" si="14"/>
        <v>0.36474164133738601</v>
      </c>
      <c r="L62" s="1">
        <f t="shared" si="15"/>
        <v>6.6000000000000014</v>
      </c>
      <c r="M62" s="1">
        <f t="shared" si="16"/>
        <v>0.36977279819442066</v>
      </c>
      <c r="N62" s="1">
        <f t="shared" si="17"/>
        <v>17.848798051742644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19" priority="1" operator="equal">
      <formula>"OTHER ERROR"</formula>
    </cfRule>
    <cfRule type="cellIs" dxfId="118" priority="2" operator="equal">
      <formula>"Statistical Test not applicable"</formula>
    </cfRule>
    <cfRule type="cellIs" dxfId="117" priority="3" operator="equal">
      <formula>"Geography Selected"</formula>
    </cfRule>
  </conditionalFormatting>
  <conditionalFormatting sqref="E10:J62">
    <cfRule type="cellIs" dxfId="116" priority="4" operator="equal">
      <formula>"Not Significantly Different"</formula>
    </cfRule>
  </conditionalFormatting>
  <conditionalFormatting sqref="F10:J62">
    <cfRule type="cellIs" dxfId="1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84CCD22-C114-483C-A60B-6160127FA12D}">
      <formula1>$O$10:$O$62</formula1>
    </dataValidation>
  </dataValidation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3F3C-0BF3-466B-A0A5-947581EE634A}">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555</v>
      </c>
    </row>
    <row r="2" spans="1:16" x14ac:dyDescent="0.35">
      <c r="A2" s="25" t="s">
        <v>92</v>
      </c>
      <c r="B2" t="s">
        <v>554</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16.100000000000001</v>
      </c>
      <c r="C6" t="s">
        <v>86</v>
      </c>
      <c r="H6" s="13" t="s">
        <v>85</v>
      </c>
      <c r="I6">
        <f>VLOOKUP($B$4,$B$9:$K$62,6,FALSE)</f>
        <v>16.100000000000001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16.100000000000001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16.100000000000001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28</v>
      </c>
      <c r="C11" s="9">
        <v>22.1</v>
      </c>
      <c r="D11" s="12" t="s">
        <v>20</v>
      </c>
      <c r="E11" s="7" t="str">
        <f t="shared" si="0"/>
        <v>Significantly Different</v>
      </c>
      <c r="G11">
        <f t="shared" si="1"/>
        <v>22.1</v>
      </c>
      <c r="H11">
        <f t="shared" si="2"/>
        <v>6</v>
      </c>
      <c r="I11" t="str">
        <f t="shared" si="3"/>
        <v>+/-</v>
      </c>
      <c r="J11" t="str">
        <f t="shared" si="4"/>
        <v>0.7</v>
      </c>
      <c r="K11" s="1">
        <f t="shared" si="5"/>
        <v>0.42553191489361697</v>
      </c>
      <c r="L11" s="1">
        <f t="shared" si="6"/>
        <v>-6</v>
      </c>
      <c r="M11" s="1">
        <f t="shared" si="7"/>
        <v>0.42985214661796195</v>
      </c>
      <c r="N11" s="1">
        <f t="shared" si="8"/>
        <v>-13.95828786062245</v>
      </c>
      <c r="O11" t="s">
        <v>51</v>
      </c>
    </row>
    <row r="12" spans="1:16" x14ac:dyDescent="0.35">
      <c r="A12" s="11">
        <v>2</v>
      </c>
      <c r="B12" s="10" t="s">
        <v>13</v>
      </c>
      <c r="C12" s="9">
        <v>20.8</v>
      </c>
      <c r="D12" s="8" t="s">
        <v>110</v>
      </c>
      <c r="E12" s="7" t="str">
        <f t="shared" si="0"/>
        <v>Significantly Different</v>
      </c>
      <c r="G12">
        <f t="shared" si="1"/>
        <v>20.8</v>
      </c>
      <c r="H12">
        <f t="shared" si="2"/>
        <v>6</v>
      </c>
      <c r="I12" t="str">
        <f t="shared" si="3"/>
        <v>+/-</v>
      </c>
      <c r="J12" t="str">
        <f t="shared" si="4"/>
        <v>1.1</v>
      </c>
      <c r="K12" s="1">
        <f t="shared" si="5"/>
        <v>0.66869300911854113</v>
      </c>
      <c r="L12" s="1">
        <f t="shared" si="6"/>
        <v>-4.6999999999999993</v>
      </c>
      <c r="M12" s="1">
        <f t="shared" si="7"/>
        <v>0.67145051776214359</v>
      </c>
      <c r="N12" s="1">
        <f t="shared" si="8"/>
        <v>-6.9997712052773187</v>
      </c>
      <c r="O12" t="s">
        <v>44</v>
      </c>
    </row>
    <row r="13" spans="1:16" x14ac:dyDescent="0.35">
      <c r="A13" s="11">
        <v>3</v>
      </c>
      <c r="B13" s="10" t="s">
        <v>21</v>
      </c>
      <c r="C13" s="9">
        <v>18.899999999999999</v>
      </c>
      <c r="D13" s="8" t="s">
        <v>20</v>
      </c>
      <c r="E13" s="7" t="str">
        <f t="shared" si="0"/>
        <v>Significantly Different</v>
      </c>
      <c r="G13">
        <f t="shared" si="1"/>
        <v>18.899999999999999</v>
      </c>
      <c r="H13">
        <f t="shared" si="2"/>
        <v>6</v>
      </c>
      <c r="I13" t="str">
        <f t="shared" si="3"/>
        <v>+/-</v>
      </c>
      <c r="J13" t="str">
        <f t="shared" si="4"/>
        <v>0.7</v>
      </c>
      <c r="K13" s="1">
        <f t="shared" si="5"/>
        <v>0.42553191489361697</v>
      </c>
      <c r="L13" s="1">
        <f t="shared" si="6"/>
        <v>-2.7999999999999972</v>
      </c>
      <c r="M13" s="1">
        <f t="shared" si="7"/>
        <v>0.42985214661796195</v>
      </c>
      <c r="N13" s="1">
        <f t="shared" si="8"/>
        <v>-6.5138676682904704</v>
      </c>
      <c r="O13" t="s">
        <v>42</v>
      </c>
    </row>
    <row r="14" spans="1:16" x14ac:dyDescent="0.35">
      <c r="A14" s="11">
        <v>4</v>
      </c>
      <c r="B14" s="10" t="s">
        <v>16</v>
      </c>
      <c r="C14" s="9">
        <v>18.3</v>
      </c>
      <c r="D14" s="8" t="s">
        <v>106</v>
      </c>
      <c r="E14" s="7" t="str">
        <f t="shared" si="0"/>
        <v>Significantly Different</v>
      </c>
      <c r="G14">
        <f t="shared" si="1"/>
        <v>18.3</v>
      </c>
      <c r="H14">
        <f t="shared" si="2"/>
        <v>6</v>
      </c>
      <c r="I14" t="str">
        <f t="shared" si="3"/>
        <v>+/-</v>
      </c>
      <c r="J14" t="str">
        <f t="shared" si="4"/>
        <v>0.9</v>
      </c>
      <c r="K14" s="1">
        <f t="shared" si="5"/>
        <v>0.54711246200607899</v>
      </c>
      <c r="L14" s="1">
        <f t="shared" si="6"/>
        <v>-2.1999999999999993</v>
      </c>
      <c r="M14" s="1">
        <f t="shared" si="7"/>
        <v>0.55047933970440222</v>
      </c>
      <c r="N14" s="1">
        <f t="shared" si="8"/>
        <v>-3.996516928648695</v>
      </c>
      <c r="O14" t="s">
        <v>58</v>
      </c>
    </row>
    <row r="15" spans="1:16" x14ac:dyDescent="0.35">
      <c r="A15" s="11">
        <v>5</v>
      </c>
      <c r="B15" s="10" t="s">
        <v>33</v>
      </c>
      <c r="C15" s="9">
        <v>18.100000000000001</v>
      </c>
      <c r="D15" s="8" t="s">
        <v>23</v>
      </c>
      <c r="E15" s="7" t="str">
        <f t="shared" si="0"/>
        <v>Significantly Different</v>
      </c>
      <c r="G15">
        <f t="shared" si="1"/>
        <v>18.100000000000001</v>
      </c>
      <c r="H15">
        <f t="shared" si="2"/>
        <v>6</v>
      </c>
      <c r="I15" t="str">
        <f t="shared" si="3"/>
        <v>+/-</v>
      </c>
      <c r="J15" t="str">
        <f t="shared" si="4"/>
        <v>0.2</v>
      </c>
      <c r="K15" s="1">
        <f t="shared" si="5"/>
        <v>0.12158054711246201</v>
      </c>
      <c r="L15" s="1">
        <f t="shared" si="6"/>
        <v>-2</v>
      </c>
      <c r="M15" s="1">
        <f t="shared" si="7"/>
        <v>0.1359311840425404</v>
      </c>
      <c r="N15" s="1">
        <f t="shared" si="8"/>
        <v>-14.713327291948618</v>
      </c>
      <c r="O15" t="s">
        <v>18</v>
      </c>
    </row>
    <row r="16" spans="1:16" x14ac:dyDescent="0.35">
      <c r="A16" s="11">
        <v>6</v>
      </c>
      <c r="B16" s="10" t="s">
        <v>37</v>
      </c>
      <c r="C16" s="9">
        <v>18</v>
      </c>
      <c r="D16" s="8" t="s">
        <v>41</v>
      </c>
      <c r="E16" s="7" t="str">
        <f t="shared" si="0"/>
        <v>Significantly Different</v>
      </c>
      <c r="G16">
        <f t="shared" si="1"/>
        <v>18</v>
      </c>
      <c r="H16">
        <f t="shared" si="2"/>
        <v>6</v>
      </c>
      <c r="I16" t="str">
        <f t="shared" si="3"/>
        <v>+/-</v>
      </c>
      <c r="J16" t="str">
        <f t="shared" si="4"/>
        <v>0.3</v>
      </c>
      <c r="K16" s="1">
        <f t="shared" si="5"/>
        <v>0.18237082066869301</v>
      </c>
      <c r="L16" s="1">
        <f t="shared" si="6"/>
        <v>-1.8999999999999986</v>
      </c>
      <c r="M16" s="1">
        <f t="shared" si="7"/>
        <v>0.19223572402239389</v>
      </c>
      <c r="N16" s="1">
        <f t="shared" si="8"/>
        <v>-9.8836988268562624</v>
      </c>
      <c r="O16" t="s">
        <v>59</v>
      </c>
    </row>
    <row r="17" spans="1:15" x14ac:dyDescent="0.35">
      <c r="A17" s="11">
        <v>7</v>
      </c>
      <c r="B17" s="10" t="s">
        <v>39</v>
      </c>
      <c r="C17" s="9">
        <v>17.899999999999999</v>
      </c>
      <c r="D17" s="8" t="s">
        <v>10</v>
      </c>
      <c r="E17" s="7" t="str">
        <f t="shared" si="0"/>
        <v>Significantly Different</v>
      </c>
      <c r="G17">
        <f t="shared" si="1"/>
        <v>17.899999999999999</v>
      </c>
      <c r="H17">
        <f t="shared" si="2"/>
        <v>6</v>
      </c>
      <c r="I17" t="str">
        <f t="shared" si="3"/>
        <v>+/-</v>
      </c>
      <c r="J17" t="str">
        <f t="shared" si="4"/>
        <v>0.6</v>
      </c>
      <c r="K17" s="1">
        <f t="shared" si="5"/>
        <v>0.36474164133738601</v>
      </c>
      <c r="L17" s="1">
        <f t="shared" si="6"/>
        <v>-1.7999999999999972</v>
      </c>
      <c r="M17" s="1">
        <f t="shared" si="7"/>
        <v>0.36977279819442066</v>
      </c>
      <c r="N17" s="1">
        <f t="shared" si="8"/>
        <v>-4.8678540141116216</v>
      </c>
      <c r="O17" t="s">
        <v>53</v>
      </c>
    </row>
    <row r="18" spans="1:15" x14ac:dyDescent="0.35">
      <c r="A18" s="11">
        <v>8</v>
      </c>
      <c r="B18" s="10" t="s">
        <v>36</v>
      </c>
      <c r="C18" s="9">
        <v>17.8</v>
      </c>
      <c r="D18" s="8" t="s">
        <v>107</v>
      </c>
      <c r="E18" s="7" t="str">
        <f t="shared" si="0"/>
        <v>Significantly Different</v>
      </c>
      <c r="G18">
        <f t="shared" si="1"/>
        <v>17.8</v>
      </c>
      <c r="H18">
        <f t="shared" si="2"/>
        <v>6</v>
      </c>
      <c r="I18" t="str">
        <f t="shared" si="3"/>
        <v>+/-</v>
      </c>
      <c r="J18" t="str">
        <f t="shared" si="4"/>
        <v>1.0</v>
      </c>
      <c r="K18" s="1">
        <f t="shared" si="5"/>
        <v>0.60790273556231</v>
      </c>
      <c r="L18" s="1">
        <f t="shared" si="6"/>
        <v>-1.6999999999999993</v>
      </c>
      <c r="M18" s="1">
        <f t="shared" si="7"/>
        <v>0.61093468821403585</v>
      </c>
      <c r="N18" s="1">
        <f t="shared" si="8"/>
        <v>-2.7826215024222338</v>
      </c>
      <c r="O18" t="s">
        <v>48</v>
      </c>
    </row>
    <row r="19" spans="1:15" x14ac:dyDescent="0.35">
      <c r="A19" s="11">
        <v>9</v>
      </c>
      <c r="B19" s="10" t="s">
        <v>55</v>
      </c>
      <c r="C19" s="9">
        <v>17.600000000000001</v>
      </c>
      <c r="D19" s="8" t="s">
        <v>106</v>
      </c>
      <c r="E19" s="7" t="str">
        <f t="shared" si="0"/>
        <v>Significantly Different</v>
      </c>
      <c r="G19">
        <f t="shared" si="1"/>
        <v>17.600000000000001</v>
      </c>
      <c r="H19">
        <f t="shared" si="2"/>
        <v>6</v>
      </c>
      <c r="I19" t="str">
        <f t="shared" si="3"/>
        <v>+/-</v>
      </c>
      <c r="J19" t="str">
        <f t="shared" si="4"/>
        <v>0.9</v>
      </c>
      <c r="K19" s="1">
        <f t="shared" si="5"/>
        <v>0.54711246200607899</v>
      </c>
      <c r="L19" s="1">
        <f t="shared" si="6"/>
        <v>-1.5</v>
      </c>
      <c r="M19" s="1">
        <f t="shared" si="7"/>
        <v>0.55047933970440222</v>
      </c>
      <c r="N19" s="1">
        <f t="shared" si="8"/>
        <v>-2.7248979058968383</v>
      </c>
      <c r="O19" t="s">
        <v>15</v>
      </c>
    </row>
    <row r="20" spans="1:15" x14ac:dyDescent="0.35">
      <c r="A20" s="11">
        <v>10</v>
      </c>
      <c r="B20" s="10" t="s">
        <v>48</v>
      </c>
      <c r="C20" s="9">
        <v>17.3</v>
      </c>
      <c r="D20" s="12" t="s">
        <v>110</v>
      </c>
      <c r="E20" s="7" t="str">
        <f t="shared" si="0"/>
        <v>Significantly Different</v>
      </c>
      <c r="G20">
        <f t="shared" si="1"/>
        <v>17.3</v>
      </c>
      <c r="H20">
        <f t="shared" si="2"/>
        <v>6</v>
      </c>
      <c r="I20" t="str">
        <f t="shared" si="3"/>
        <v>+/-</v>
      </c>
      <c r="J20" t="str">
        <f t="shared" si="4"/>
        <v>1.1</v>
      </c>
      <c r="K20" s="1">
        <f t="shared" si="5"/>
        <v>0.66869300911854113</v>
      </c>
      <c r="L20" s="1">
        <f t="shared" si="6"/>
        <v>-1.1999999999999993</v>
      </c>
      <c r="M20" s="1">
        <f t="shared" si="7"/>
        <v>0.67145051776214359</v>
      </c>
      <c r="N20" s="1">
        <f t="shared" si="8"/>
        <v>-1.7871756268793144</v>
      </c>
      <c r="O20" t="s">
        <v>37</v>
      </c>
    </row>
    <row r="21" spans="1:15" x14ac:dyDescent="0.35">
      <c r="A21" s="11">
        <v>11</v>
      </c>
      <c r="B21" s="10" t="s">
        <v>44</v>
      </c>
      <c r="C21" s="9">
        <v>17.2</v>
      </c>
      <c r="D21" s="8" t="s">
        <v>117</v>
      </c>
      <c r="E21" s="7" t="str">
        <f t="shared" si="0"/>
        <v>Not Significantly Different</v>
      </c>
      <c r="G21">
        <f t="shared" si="1"/>
        <v>17.2</v>
      </c>
      <c r="H21">
        <f t="shared" si="2"/>
        <v>6</v>
      </c>
      <c r="I21" t="str">
        <f t="shared" si="3"/>
        <v>+/-</v>
      </c>
      <c r="J21" t="str">
        <f t="shared" si="4"/>
        <v>1.3</v>
      </c>
      <c r="K21" s="1">
        <f t="shared" si="5"/>
        <v>0.79027355623100304</v>
      </c>
      <c r="L21" s="1">
        <f t="shared" si="6"/>
        <v>-1.0999999999999979</v>
      </c>
      <c r="M21" s="1">
        <f t="shared" si="7"/>
        <v>0.79260819516141623</v>
      </c>
      <c r="N21" s="1">
        <f t="shared" si="8"/>
        <v>-1.3878231473193141</v>
      </c>
      <c r="O21" t="s">
        <v>29</v>
      </c>
    </row>
    <row r="22" spans="1:15" x14ac:dyDescent="0.35">
      <c r="A22" s="11">
        <v>12</v>
      </c>
      <c r="B22" s="10" t="s">
        <v>67</v>
      </c>
      <c r="C22" s="9">
        <v>17</v>
      </c>
      <c r="D22" s="8" t="s">
        <v>106</v>
      </c>
      <c r="E22" s="7" t="str">
        <f t="shared" si="0"/>
        <v>Not Significantly Different</v>
      </c>
      <c r="G22">
        <f t="shared" si="1"/>
        <v>17</v>
      </c>
      <c r="H22">
        <f t="shared" si="2"/>
        <v>6</v>
      </c>
      <c r="I22" t="str">
        <f t="shared" si="3"/>
        <v>+/-</v>
      </c>
      <c r="J22" t="str">
        <f t="shared" si="4"/>
        <v>0.9</v>
      </c>
      <c r="K22" s="1">
        <f t="shared" si="5"/>
        <v>0.54711246200607899</v>
      </c>
      <c r="L22" s="1">
        <f t="shared" si="6"/>
        <v>-0.89999999999999858</v>
      </c>
      <c r="M22" s="1">
        <f t="shared" si="7"/>
        <v>0.55047933970440222</v>
      </c>
      <c r="N22" s="1">
        <f t="shared" si="8"/>
        <v>-1.6349387435381006</v>
      </c>
      <c r="O22" t="s">
        <v>13</v>
      </c>
    </row>
    <row r="23" spans="1:15" x14ac:dyDescent="0.35">
      <c r="A23" s="11">
        <v>12</v>
      </c>
      <c r="B23" s="10" t="s">
        <v>46</v>
      </c>
      <c r="C23" s="9">
        <v>17</v>
      </c>
      <c r="D23" s="8" t="s">
        <v>110</v>
      </c>
      <c r="E23" s="7" t="str">
        <f t="shared" si="0"/>
        <v>Not Significantly Different</v>
      </c>
      <c r="G23">
        <f t="shared" si="1"/>
        <v>17</v>
      </c>
      <c r="H23">
        <f t="shared" si="2"/>
        <v>6</v>
      </c>
      <c r="I23" t="str">
        <f t="shared" si="3"/>
        <v>+/-</v>
      </c>
      <c r="J23" t="str">
        <f t="shared" si="4"/>
        <v>1.1</v>
      </c>
      <c r="K23" s="1">
        <f t="shared" si="5"/>
        <v>0.66869300911854113</v>
      </c>
      <c r="L23" s="1">
        <f t="shared" si="6"/>
        <v>-0.89999999999999858</v>
      </c>
      <c r="M23" s="1">
        <f t="shared" si="7"/>
        <v>0.67145051776214359</v>
      </c>
      <c r="N23" s="1">
        <f t="shared" si="8"/>
        <v>-1.3403817201594845</v>
      </c>
      <c r="O23" t="s">
        <v>67</v>
      </c>
    </row>
    <row r="24" spans="1:15" x14ac:dyDescent="0.35">
      <c r="A24" s="11">
        <v>14</v>
      </c>
      <c r="B24" s="10" t="s">
        <v>43</v>
      </c>
      <c r="C24" s="9">
        <v>16.899999999999999</v>
      </c>
      <c r="D24" s="8" t="s">
        <v>12</v>
      </c>
      <c r="E24" s="7" t="str">
        <f t="shared" si="0"/>
        <v>Significantly Different</v>
      </c>
      <c r="G24">
        <f t="shared" si="1"/>
        <v>16.899999999999999</v>
      </c>
      <c r="H24">
        <f t="shared" si="2"/>
        <v>6</v>
      </c>
      <c r="I24" t="str">
        <f t="shared" si="3"/>
        <v>+/-</v>
      </c>
      <c r="J24" t="str">
        <f t="shared" si="4"/>
        <v>0.4</v>
      </c>
      <c r="K24" s="1">
        <f t="shared" si="5"/>
        <v>0.24316109422492402</v>
      </c>
      <c r="L24" s="1">
        <f t="shared" si="6"/>
        <v>-0.79999999999999716</v>
      </c>
      <c r="M24" s="1">
        <f t="shared" si="7"/>
        <v>0.25064471888253259</v>
      </c>
      <c r="N24" s="1">
        <f t="shared" si="8"/>
        <v>-3.19176882547813</v>
      </c>
      <c r="O24" t="s">
        <v>50</v>
      </c>
    </row>
    <row r="25" spans="1:15" x14ac:dyDescent="0.35">
      <c r="A25" s="11">
        <v>15</v>
      </c>
      <c r="B25" s="10" t="s">
        <v>18</v>
      </c>
      <c r="C25" s="9">
        <v>16.8</v>
      </c>
      <c r="D25" s="8" t="s">
        <v>17</v>
      </c>
      <c r="E25" s="7" t="str">
        <f t="shared" si="0"/>
        <v>Significantly Different</v>
      </c>
      <c r="G25">
        <f t="shared" si="1"/>
        <v>16.8</v>
      </c>
      <c r="H25">
        <f t="shared" si="2"/>
        <v>6</v>
      </c>
      <c r="I25" t="str">
        <f t="shared" si="3"/>
        <v>+/-</v>
      </c>
      <c r="J25" t="str">
        <f t="shared" si="4"/>
        <v>0.1</v>
      </c>
      <c r="K25" s="1">
        <f t="shared" si="5"/>
        <v>6.0790273556231005E-2</v>
      </c>
      <c r="L25" s="1">
        <f t="shared" si="6"/>
        <v>-0.69999999999999929</v>
      </c>
      <c r="M25" s="1">
        <f t="shared" si="7"/>
        <v>8.5970429323592404E-2</v>
      </c>
      <c r="N25" s="1">
        <f t="shared" si="8"/>
        <v>-8.142334585363086</v>
      </c>
      <c r="O25" t="s">
        <v>66</v>
      </c>
    </row>
    <row r="26" spans="1:15" x14ac:dyDescent="0.35">
      <c r="A26" s="11">
        <v>15</v>
      </c>
      <c r="B26" s="10" t="s">
        <v>11</v>
      </c>
      <c r="C26" s="9">
        <v>16.8</v>
      </c>
      <c r="D26" s="8" t="s">
        <v>118</v>
      </c>
      <c r="E26" s="7" t="str">
        <f t="shared" si="0"/>
        <v>Not Significantly Different</v>
      </c>
      <c r="G26">
        <f t="shared" si="1"/>
        <v>16.8</v>
      </c>
      <c r="H26">
        <f t="shared" si="2"/>
        <v>6</v>
      </c>
      <c r="I26" t="str">
        <f t="shared" si="3"/>
        <v>+/-</v>
      </c>
      <c r="J26" t="str">
        <f t="shared" si="4"/>
        <v>1.2</v>
      </c>
      <c r="K26" s="1">
        <f t="shared" si="5"/>
        <v>0.72948328267477203</v>
      </c>
      <c r="L26" s="1">
        <f t="shared" si="6"/>
        <v>-0.69999999999999929</v>
      </c>
      <c r="M26" s="1">
        <f t="shared" si="7"/>
        <v>0.73201182849801194</v>
      </c>
      <c r="N26" s="1">
        <f t="shared" si="8"/>
        <v>-0.9562687005158147</v>
      </c>
      <c r="O26" t="s">
        <v>65</v>
      </c>
    </row>
    <row r="27" spans="1:15" x14ac:dyDescent="0.35">
      <c r="A27" s="11">
        <v>17</v>
      </c>
      <c r="B27" s="10" t="s">
        <v>42</v>
      </c>
      <c r="C27" s="9">
        <v>16.7</v>
      </c>
      <c r="D27" s="8" t="s">
        <v>12</v>
      </c>
      <c r="E27" s="7" t="str">
        <f t="shared" si="0"/>
        <v>Significantly Different</v>
      </c>
      <c r="G27">
        <f t="shared" si="1"/>
        <v>16.7</v>
      </c>
      <c r="H27">
        <f t="shared" si="2"/>
        <v>6</v>
      </c>
      <c r="I27" t="str">
        <f t="shared" si="3"/>
        <v>+/-</v>
      </c>
      <c r="J27" t="str">
        <f t="shared" si="4"/>
        <v>0.4</v>
      </c>
      <c r="K27" s="1">
        <f t="shared" si="5"/>
        <v>0.24316109422492402</v>
      </c>
      <c r="L27" s="1">
        <f t="shared" si="6"/>
        <v>-0.59999999999999787</v>
      </c>
      <c r="M27" s="1">
        <f t="shared" si="7"/>
        <v>0.25064471888253259</v>
      </c>
      <c r="N27" s="1">
        <f t="shared" si="8"/>
        <v>-2.3938266191085975</v>
      </c>
      <c r="O27" t="s">
        <v>63</v>
      </c>
    </row>
    <row r="28" spans="1:15" x14ac:dyDescent="0.35">
      <c r="A28" s="11">
        <v>17</v>
      </c>
      <c r="B28" s="10" t="s">
        <v>34</v>
      </c>
      <c r="C28" s="9">
        <v>16.7</v>
      </c>
      <c r="D28" s="8" t="s">
        <v>47</v>
      </c>
      <c r="E28" s="7" t="str">
        <f t="shared" si="0"/>
        <v>Significantly Different</v>
      </c>
      <c r="G28">
        <f t="shared" si="1"/>
        <v>16.7</v>
      </c>
      <c r="H28">
        <f t="shared" si="2"/>
        <v>6</v>
      </c>
      <c r="I28" t="str">
        <f t="shared" si="3"/>
        <v>+/-</v>
      </c>
      <c r="J28" t="str">
        <f t="shared" si="4"/>
        <v>0.5</v>
      </c>
      <c r="K28" s="1">
        <f t="shared" si="5"/>
        <v>0.303951367781155</v>
      </c>
      <c r="L28" s="1">
        <f t="shared" si="6"/>
        <v>-0.59999999999999787</v>
      </c>
      <c r="M28" s="1">
        <f t="shared" si="7"/>
        <v>0.30997079109986531</v>
      </c>
      <c r="N28" s="1">
        <f t="shared" si="8"/>
        <v>-1.9356662538138698</v>
      </c>
      <c r="O28" t="s">
        <v>64</v>
      </c>
    </row>
    <row r="29" spans="1:15" x14ac:dyDescent="0.35">
      <c r="A29" s="11">
        <v>19</v>
      </c>
      <c r="B29" s="10" t="s">
        <v>40</v>
      </c>
      <c r="C29" s="9">
        <v>16.600000000000001</v>
      </c>
      <c r="D29" s="8" t="s">
        <v>47</v>
      </c>
      <c r="E29" s="7" t="str">
        <f t="shared" si="0"/>
        <v>Not Significantly Different</v>
      </c>
      <c r="G29">
        <f t="shared" si="1"/>
        <v>16.600000000000001</v>
      </c>
      <c r="H29">
        <f t="shared" si="2"/>
        <v>6</v>
      </c>
      <c r="I29" t="str">
        <f t="shared" si="3"/>
        <v>+/-</v>
      </c>
      <c r="J29" t="str">
        <f t="shared" si="4"/>
        <v>0.5</v>
      </c>
      <c r="K29" s="1">
        <f t="shared" si="5"/>
        <v>0.303951367781155</v>
      </c>
      <c r="L29" s="1">
        <f t="shared" si="6"/>
        <v>-0.5</v>
      </c>
      <c r="M29" s="1">
        <f t="shared" si="7"/>
        <v>0.30997079109986531</v>
      </c>
      <c r="N29" s="1">
        <f t="shared" si="8"/>
        <v>-1.6130552115115637</v>
      </c>
      <c r="O29" t="s">
        <v>39</v>
      </c>
    </row>
    <row r="30" spans="1:15" x14ac:dyDescent="0.35">
      <c r="A30" s="11">
        <v>20</v>
      </c>
      <c r="B30" s="10" t="s">
        <v>24</v>
      </c>
      <c r="C30" s="9">
        <v>16.2</v>
      </c>
      <c r="D30" s="8" t="s">
        <v>23</v>
      </c>
      <c r="E30" s="7" t="str">
        <f t="shared" si="0"/>
        <v>Not Significantly Different</v>
      </c>
      <c r="G30">
        <f t="shared" si="1"/>
        <v>16.2</v>
      </c>
      <c r="H30">
        <f t="shared" si="2"/>
        <v>6</v>
      </c>
      <c r="I30" t="str">
        <f t="shared" si="3"/>
        <v>+/-</v>
      </c>
      <c r="J30" t="str">
        <f t="shared" si="4"/>
        <v>0.2</v>
      </c>
      <c r="K30" s="1">
        <f t="shared" si="5"/>
        <v>0.12158054711246201</v>
      </c>
      <c r="L30" s="1">
        <f t="shared" si="6"/>
        <v>-9.9999999999997868E-2</v>
      </c>
      <c r="M30" s="1">
        <f t="shared" si="7"/>
        <v>0.1359311840425404</v>
      </c>
      <c r="N30" s="1">
        <f t="shared" si="8"/>
        <v>-0.73566636459741519</v>
      </c>
      <c r="O30" t="s">
        <v>62</v>
      </c>
    </row>
    <row r="31" spans="1:15" x14ac:dyDescent="0.35">
      <c r="A31" s="11">
        <v>21</v>
      </c>
      <c r="B31" s="10" t="s">
        <v>35</v>
      </c>
      <c r="C31" s="9">
        <v>16</v>
      </c>
      <c r="D31" s="8" t="s">
        <v>20</v>
      </c>
      <c r="E31" s="7" t="str">
        <f t="shared" si="0"/>
        <v>Not Significantly Different</v>
      </c>
      <c r="G31">
        <f t="shared" si="1"/>
        <v>16</v>
      </c>
      <c r="H31">
        <f t="shared" si="2"/>
        <v>6</v>
      </c>
      <c r="I31" t="str">
        <f t="shared" si="3"/>
        <v>+/-</v>
      </c>
      <c r="J31" t="str">
        <f t="shared" si="4"/>
        <v>0.7</v>
      </c>
      <c r="K31" s="1">
        <f t="shared" si="5"/>
        <v>0.42553191489361697</v>
      </c>
      <c r="L31" s="1">
        <f t="shared" si="6"/>
        <v>0.10000000000000142</v>
      </c>
      <c r="M31" s="1">
        <f t="shared" si="7"/>
        <v>0.42985214661796195</v>
      </c>
      <c r="N31" s="1">
        <f t="shared" si="8"/>
        <v>0.23263813101037747</v>
      </c>
      <c r="O31" t="s">
        <v>26</v>
      </c>
    </row>
    <row r="32" spans="1:15" x14ac:dyDescent="0.35">
      <c r="A32" s="11">
        <v>22</v>
      </c>
      <c r="B32" s="10" t="s">
        <v>32</v>
      </c>
      <c r="C32" s="9">
        <v>15.9</v>
      </c>
      <c r="D32" s="8" t="s">
        <v>106</v>
      </c>
      <c r="E32" s="7" t="str">
        <f t="shared" si="0"/>
        <v>Not Significantly Different</v>
      </c>
      <c r="G32">
        <f t="shared" si="1"/>
        <v>15.9</v>
      </c>
      <c r="H32">
        <f t="shared" si="2"/>
        <v>6</v>
      </c>
      <c r="I32" t="str">
        <f t="shared" si="3"/>
        <v>+/-</v>
      </c>
      <c r="J32" t="str">
        <f t="shared" si="4"/>
        <v>0.9</v>
      </c>
      <c r="K32" s="1">
        <f t="shared" si="5"/>
        <v>0.54711246200607899</v>
      </c>
      <c r="L32" s="1">
        <f t="shared" si="6"/>
        <v>0.20000000000000107</v>
      </c>
      <c r="M32" s="1">
        <f t="shared" si="7"/>
        <v>0.55047933970440222</v>
      </c>
      <c r="N32" s="1">
        <f t="shared" si="8"/>
        <v>0.36331972078624708</v>
      </c>
      <c r="O32" t="s">
        <v>56</v>
      </c>
    </row>
    <row r="33" spans="1:15" x14ac:dyDescent="0.35">
      <c r="A33" s="11">
        <v>23</v>
      </c>
      <c r="B33" s="10" t="s">
        <v>51</v>
      </c>
      <c r="C33" s="9">
        <v>15.8</v>
      </c>
      <c r="D33" s="8" t="s">
        <v>10</v>
      </c>
      <c r="E33" s="7" t="str">
        <f t="shared" si="0"/>
        <v>Not Significantly Different</v>
      </c>
      <c r="G33">
        <f t="shared" si="1"/>
        <v>15.8</v>
      </c>
      <c r="H33">
        <f t="shared" si="2"/>
        <v>6</v>
      </c>
      <c r="I33" t="str">
        <f t="shared" si="3"/>
        <v>+/-</v>
      </c>
      <c r="J33" t="str">
        <f t="shared" si="4"/>
        <v>0.6</v>
      </c>
      <c r="K33" s="1">
        <f t="shared" si="5"/>
        <v>0.36474164133738601</v>
      </c>
      <c r="L33" s="1">
        <f t="shared" si="6"/>
        <v>0.30000000000000071</v>
      </c>
      <c r="M33" s="1">
        <f t="shared" si="7"/>
        <v>0.36977279819442066</v>
      </c>
      <c r="N33" s="1">
        <f t="shared" si="8"/>
        <v>0.81130900235194015</v>
      </c>
      <c r="O33" t="s">
        <v>61</v>
      </c>
    </row>
    <row r="34" spans="1:15" x14ac:dyDescent="0.35">
      <c r="A34" s="11">
        <v>23</v>
      </c>
      <c r="B34" s="10" t="s">
        <v>58</v>
      </c>
      <c r="C34" s="9">
        <v>15.8</v>
      </c>
      <c r="D34" s="8" t="s">
        <v>10</v>
      </c>
      <c r="E34" s="7" t="str">
        <f t="shared" si="0"/>
        <v>Not Significantly Different</v>
      </c>
      <c r="G34">
        <f t="shared" si="1"/>
        <v>15.8</v>
      </c>
      <c r="H34">
        <f t="shared" si="2"/>
        <v>6</v>
      </c>
      <c r="I34" t="str">
        <f t="shared" si="3"/>
        <v>+/-</v>
      </c>
      <c r="J34" t="str">
        <f t="shared" si="4"/>
        <v>0.6</v>
      </c>
      <c r="K34" s="1">
        <f t="shared" si="5"/>
        <v>0.36474164133738601</v>
      </c>
      <c r="L34" s="1">
        <f t="shared" si="6"/>
        <v>0.30000000000000071</v>
      </c>
      <c r="M34" s="1">
        <f t="shared" si="7"/>
        <v>0.36977279819442066</v>
      </c>
      <c r="N34" s="1">
        <f t="shared" si="8"/>
        <v>0.81130900235194015</v>
      </c>
      <c r="O34" t="s">
        <v>60</v>
      </c>
    </row>
    <row r="35" spans="1:15" x14ac:dyDescent="0.35">
      <c r="A35" s="11">
        <v>23</v>
      </c>
      <c r="B35" s="10" t="s">
        <v>53</v>
      </c>
      <c r="C35" s="9">
        <v>15.8</v>
      </c>
      <c r="D35" s="8" t="s">
        <v>47</v>
      </c>
      <c r="E35" s="7" t="str">
        <f t="shared" si="0"/>
        <v>Not Significantly Different</v>
      </c>
      <c r="G35">
        <f t="shared" si="1"/>
        <v>15.8</v>
      </c>
      <c r="H35">
        <f t="shared" si="2"/>
        <v>6</v>
      </c>
      <c r="I35" t="str">
        <f t="shared" si="3"/>
        <v>+/-</v>
      </c>
      <c r="J35" t="str">
        <f t="shared" si="4"/>
        <v>0.5</v>
      </c>
      <c r="K35" s="1">
        <f t="shared" si="5"/>
        <v>0.303951367781155</v>
      </c>
      <c r="L35" s="1">
        <f t="shared" si="6"/>
        <v>0.30000000000000071</v>
      </c>
      <c r="M35" s="1">
        <f t="shared" si="7"/>
        <v>0.30997079109986531</v>
      </c>
      <c r="N35" s="1">
        <f t="shared" si="8"/>
        <v>0.96783312690694057</v>
      </c>
      <c r="O35" t="s">
        <v>35</v>
      </c>
    </row>
    <row r="36" spans="1:15" x14ac:dyDescent="0.35">
      <c r="A36" s="11">
        <v>23</v>
      </c>
      <c r="B36" s="10" t="s">
        <v>45</v>
      </c>
      <c r="C36" s="9">
        <v>15.8</v>
      </c>
      <c r="D36" s="8" t="s">
        <v>41</v>
      </c>
      <c r="E36" s="7" t="str">
        <f t="shared" si="0"/>
        <v>Not Significantly Different</v>
      </c>
      <c r="G36">
        <f t="shared" si="1"/>
        <v>15.8</v>
      </c>
      <c r="H36">
        <f t="shared" si="2"/>
        <v>6</v>
      </c>
      <c r="I36" t="str">
        <f t="shared" si="3"/>
        <v>+/-</v>
      </c>
      <c r="J36" t="str">
        <f t="shared" si="4"/>
        <v>0.3</v>
      </c>
      <c r="K36" s="1">
        <f t="shared" si="5"/>
        <v>0.18237082066869301</v>
      </c>
      <c r="L36" s="1">
        <f t="shared" si="6"/>
        <v>0.30000000000000071</v>
      </c>
      <c r="M36" s="1">
        <f t="shared" si="7"/>
        <v>0.19223572402239389</v>
      </c>
      <c r="N36" s="1">
        <f t="shared" si="8"/>
        <v>1.5605840252930989</v>
      </c>
      <c r="O36" t="s">
        <v>57</v>
      </c>
    </row>
    <row r="37" spans="1:15" x14ac:dyDescent="0.35">
      <c r="A37" s="11">
        <v>23</v>
      </c>
      <c r="B37" s="10" t="s">
        <v>38</v>
      </c>
      <c r="C37" s="9">
        <v>15.8</v>
      </c>
      <c r="D37" s="8" t="s">
        <v>41</v>
      </c>
      <c r="E37" s="7" t="str">
        <f t="shared" si="0"/>
        <v>Not Significantly Different</v>
      </c>
      <c r="G37">
        <f t="shared" si="1"/>
        <v>15.8</v>
      </c>
      <c r="H37">
        <f t="shared" si="2"/>
        <v>6</v>
      </c>
      <c r="I37" t="str">
        <f t="shared" si="3"/>
        <v>+/-</v>
      </c>
      <c r="J37" t="str">
        <f t="shared" si="4"/>
        <v>0.3</v>
      </c>
      <c r="K37" s="1">
        <f t="shared" si="5"/>
        <v>0.18237082066869301</v>
      </c>
      <c r="L37" s="1">
        <f t="shared" si="6"/>
        <v>0.30000000000000071</v>
      </c>
      <c r="M37" s="1">
        <f t="shared" si="7"/>
        <v>0.19223572402239389</v>
      </c>
      <c r="N37" s="1">
        <f t="shared" si="8"/>
        <v>1.5605840252930989</v>
      </c>
      <c r="O37" t="s">
        <v>55</v>
      </c>
    </row>
    <row r="38" spans="1:15" x14ac:dyDescent="0.35">
      <c r="A38" s="11">
        <v>28</v>
      </c>
      <c r="B38" s="10" t="s">
        <v>50</v>
      </c>
      <c r="C38" s="9">
        <v>15.7</v>
      </c>
      <c r="D38" s="8" t="s">
        <v>41</v>
      </c>
      <c r="E38" s="7" t="str">
        <f t="shared" si="0"/>
        <v>Significantly Different</v>
      </c>
      <c r="G38">
        <f t="shared" si="1"/>
        <v>15.7</v>
      </c>
      <c r="H38">
        <f t="shared" si="2"/>
        <v>6</v>
      </c>
      <c r="I38" t="str">
        <f t="shared" si="3"/>
        <v>+/-</v>
      </c>
      <c r="J38" t="str">
        <f t="shared" si="4"/>
        <v>0.3</v>
      </c>
      <c r="K38" s="1">
        <f t="shared" si="5"/>
        <v>0.18237082066869301</v>
      </c>
      <c r="L38" s="1">
        <f t="shared" si="6"/>
        <v>0.40000000000000213</v>
      </c>
      <c r="M38" s="1">
        <f t="shared" si="7"/>
        <v>0.19223572402239389</v>
      </c>
      <c r="N38" s="1">
        <f t="shared" si="8"/>
        <v>2.0807787003908045</v>
      </c>
      <c r="O38" t="s">
        <v>54</v>
      </c>
    </row>
    <row r="39" spans="1:15" x14ac:dyDescent="0.35">
      <c r="A39" s="11">
        <v>29</v>
      </c>
      <c r="B39" s="10" t="s">
        <v>61</v>
      </c>
      <c r="C39" s="9">
        <v>15.5</v>
      </c>
      <c r="D39" s="8" t="s">
        <v>41</v>
      </c>
      <c r="E39" s="7" t="str">
        <f t="shared" si="0"/>
        <v>Significantly Different</v>
      </c>
      <c r="G39">
        <f t="shared" si="1"/>
        <v>15.5</v>
      </c>
      <c r="H39">
        <f t="shared" si="2"/>
        <v>6</v>
      </c>
      <c r="I39" t="str">
        <f t="shared" si="3"/>
        <v>+/-</v>
      </c>
      <c r="J39" t="str">
        <f t="shared" si="4"/>
        <v>0.3</v>
      </c>
      <c r="K39" s="1">
        <f t="shared" si="5"/>
        <v>0.18237082066869301</v>
      </c>
      <c r="L39" s="1">
        <f t="shared" si="6"/>
        <v>0.60000000000000142</v>
      </c>
      <c r="M39" s="1">
        <f t="shared" si="7"/>
        <v>0.19223572402239389</v>
      </c>
      <c r="N39" s="1">
        <f t="shared" si="8"/>
        <v>3.1211680505861978</v>
      </c>
      <c r="O39" t="s">
        <v>28</v>
      </c>
    </row>
    <row r="40" spans="1:15" x14ac:dyDescent="0.35">
      <c r="A40" s="11">
        <v>29</v>
      </c>
      <c r="B40" s="10" t="s">
        <v>54</v>
      </c>
      <c r="C40" s="9">
        <v>15.5</v>
      </c>
      <c r="D40" s="8" t="s">
        <v>47</v>
      </c>
      <c r="E40" s="7" t="str">
        <f t="shared" si="0"/>
        <v>Significantly Different</v>
      </c>
      <c r="G40">
        <f t="shared" si="1"/>
        <v>15.5</v>
      </c>
      <c r="H40">
        <f t="shared" si="2"/>
        <v>6</v>
      </c>
      <c r="I40" t="str">
        <f t="shared" si="3"/>
        <v>+/-</v>
      </c>
      <c r="J40" t="str">
        <f t="shared" si="4"/>
        <v>0.5</v>
      </c>
      <c r="K40" s="1">
        <f t="shared" si="5"/>
        <v>0.303951367781155</v>
      </c>
      <c r="L40" s="1">
        <f t="shared" si="6"/>
        <v>0.60000000000000142</v>
      </c>
      <c r="M40" s="1">
        <f t="shared" si="7"/>
        <v>0.30997079109986531</v>
      </c>
      <c r="N40" s="1">
        <f t="shared" si="8"/>
        <v>1.9356662538138811</v>
      </c>
      <c r="O40" t="s">
        <v>52</v>
      </c>
    </row>
    <row r="41" spans="1:15" x14ac:dyDescent="0.35">
      <c r="A41" s="11">
        <v>31</v>
      </c>
      <c r="B41" s="10" t="s">
        <v>63</v>
      </c>
      <c r="C41" s="9">
        <v>15.4</v>
      </c>
      <c r="D41" s="8" t="s">
        <v>47</v>
      </c>
      <c r="E41" s="7" t="str">
        <f t="shared" si="0"/>
        <v>Significantly Different</v>
      </c>
      <c r="G41">
        <f t="shared" si="1"/>
        <v>15.4</v>
      </c>
      <c r="H41">
        <f t="shared" si="2"/>
        <v>6</v>
      </c>
      <c r="I41" t="str">
        <f t="shared" si="3"/>
        <v>+/-</v>
      </c>
      <c r="J41" t="str">
        <f t="shared" si="4"/>
        <v>0.5</v>
      </c>
      <c r="K41" s="1">
        <f t="shared" si="5"/>
        <v>0.303951367781155</v>
      </c>
      <c r="L41" s="1">
        <f t="shared" si="6"/>
        <v>0.70000000000000107</v>
      </c>
      <c r="M41" s="1">
        <f t="shared" si="7"/>
        <v>0.30997079109986531</v>
      </c>
      <c r="N41" s="1">
        <f t="shared" si="8"/>
        <v>2.258277296116193</v>
      </c>
      <c r="O41" t="s">
        <v>31</v>
      </c>
    </row>
    <row r="42" spans="1:15" x14ac:dyDescent="0.35">
      <c r="A42" s="11">
        <v>31</v>
      </c>
      <c r="B42" s="10" t="s">
        <v>22</v>
      </c>
      <c r="C42" s="9">
        <v>15.4</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15.4</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0.70000000000000107</v>
      </c>
      <c r="M42" s="1">
        <f t="shared" ref="M42:M62" si="16">IF(AND(ISNUMBER(K42),ISNUMBER($I$7)),SQRT(K42^2+($I$7)^2),"N/A")</f>
        <v>0.19223572402239389</v>
      </c>
      <c r="N42" s="1">
        <f t="shared" ref="N42:N73" si="17">IF(AND(ISNUMBER(L42),ISNUMBER(M42),M42&lt;&gt;0),L42/M42,"NA")</f>
        <v>3.6413627256838943</v>
      </c>
      <c r="O42" t="s">
        <v>21</v>
      </c>
    </row>
    <row r="43" spans="1:15" x14ac:dyDescent="0.35">
      <c r="A43" s="11">
        <v>33</v>
      </c>
      <c r="B43" s="10" t="s">
        <v>62</v>
      </c>
      <c r="C43" s="9">
        <v>15.3</v>
      </c>
      <c r="D43" s="8" t="s">
        <v>10</v>
      </c>
      <c r="E43" s="7" t="str">
        <f t="shared" si="9"/>
        <v>Significantly Different</v>
      </c>
      <c r="G43">
        <f t="shared" si="10"/>
        <v>15.3</v>
      </c>
      <c r="H43">
        <f t="shared" si="11"/>
        <v>6</v>
      </c>
      <c r="I43" t="str">
        <f t="shared" si="12"/>
        <v>+/-</v>
      </c>
      <c r="J43" t="str">
        <f t="shared" si="13"/>
        <v>0.6</v>
      </c>
      <c r="K43" s="1">
        <f t="shared" si="14"/>
        <v>0.36474164133738601</v>
      </c>
      <c r="L43" s="1">
        <f t="shared" si="15"/>
        <v>0.80000000000000071</v>
      </c>
      <c r="M43" s="1">
        <f t="shared" si="16"/>
        <v>0.36977279819442066</v>
      </c>
      <c r="N43" s="1">
        <f t="shared" si="17"/>
        <v>2.1634906729385039</v>
      </c>
      <c r="O43" t="s">
        <v>33</v>
      </c>
    </row>
    <row r="44" spans="1:15" x14ac:dyDescent="0.35">
      <c r="A44" s="11">
        <v>33</v>
      </c>
      <c r="B44" s="10" t="s">
        <v>30</v>
      </c>
      <c r="C44" s="9">
        <v>15.3</v>
      </c>
      <c r="D44" s="8" t="s">
        <v>12</v>
      </c>
      <c r="E44" s="7" t="str">
        <f t="shared" si="9"/>
        <v>Significantly Different</v>
      </c>
      <c r="G44">
        <f t="shared" si="10"/>
        <v>15.3</v>
      </c>
      <c r="H44">
        <f t="shared" si="11"/>
        <v>6</v>
      </c>
      <c r="I44" t="str">
        <f t="shared" si="12"/>
        <v>+/-</v>
      </c>
      <c r="J44" t="str">
        <f t="shared" si="13"/>
        <v>0.4</v>
      </c>
      <c r="K44" s="1">
        <f t="shared" si="14"/>
        <v>0.24316109422492402</v>
      </c>
      <c r="L44" s="1">
        <f t="shared" si="15"/>
        <v>0.80000000000000071</v>
      </c>
      <c r="M44" s="1">
        <f t="shared" si="16"/>
        <v>0.25064471888253259</v>
      </c>
      <c r="N44" s="1">
        <f t="shared" si="17"/>
        <v>3.1917688254781442</v>
      </c>
      <c r="O44" t="s">
        <v>49</v>
      </c>
    </row>
    <row r="45" spans="1:15" x14ac:dyDescent="0.35">
      <c r="A45" s="11">
        <v>35</v>
      </c>
      <c r="B45" s="10" t="s">
        <v>66</v>
      </c>
      <c r="C45" s="9">
        <v>15.2</v>
      </c>
      <c r="D45" s="8" t="s">
        <v>41</v>
      </c>
      <c r="E45" s="7" t="str">
        <f t="shared" si="9"/>
        <v>Significantly Different</v>
      </c>
      <c r="G45">
        <f t="shared" si="10"/>
        <v>15.2</v>
      </c>
      <c r="H45">
        <f t="shared" si="11"/>
        <v>6</v>
      </c>
      <c r="I45" t="str">
        <f t="shared" si="12"/>
        <v>+/-</v>
      </c>
      <c r="J45" t="str">
        <f t="shared" si="13"/>
        <v>0.3</v>
      </c>
      <c r="K45" s="1">
        <f t="shared" si="14"/>
        <v>0.18237082066869301</v>
      </c>
      <c r="L45" s="1">
        <f t="shared" si="15"/>
        <v>0.90000000000000213</v>
      </c>
      <c r="M45" s="1">
        <f t="shared" si="16"/>
        <v>0.19223572402239389</v>
      </c>
      <c r="N45" s="1">
        <f t="shared" si="17"/>
        <v>4.6817520758792961</v>
      </c>
      <c r="O45" t="s">
        <v>46</v>
      </c>
    </row>
    <row r="46" spans="1:15" x14ac:dyDescent="0.35">
      <c r="A46" s="11">
        <v>35</v>
      </c>
      <c r="B46" s="10" t="s">
        <v>56</v>
      </c>
      <c r="C46" s="9">
        <v>15.2</v>
      </c>
      <c r="D46" s="8" t="s">
        <v>41</v>
      </c>
      <c r="E46" s="7" t="str">
        <f t="shared" si="9"/>
        <v>Significantly Different</v>
      </c>
      <c r="G46">
        <f t="shared" si="10"/>
        <v>15.2</v>
      </c>
      <c r="H46">
        <f t="shared" si="11"/>
        <v>6</v>
      </c>
      <c r="I46" t="str">
        <f t="shared" si="12"/>
        <v>+/-</v>
      </c>
      <c r="J46" t="str">
        <f t="shared" si="13"/>
        <v>0.3</v>
      </c>
      <c r="K46" s="1">
        <f t="shared" si="14"/>
        <v>0.18237082066869301</v>
      </c>
      <c r="L46" s="1">
        <f t="shared" si="15"/>
        <v>0.90000000000000213</v>
      </c>
      <c r="M46" s="1">
        <f t="shared" si="16"/>
        <v>0.19223572402239389</v>
      </c>
      <c r="N46" s="1">
        <f t="shared" si="17"/>
        <v>4.6817520758792961</v>
      </c>
      <c r="O46" t="s">
        <v>45</v>
      </c>
    </row>
    <row r="47" spans="1:15" x14ac:dyDescent="0.35">
      <c r="A47" s="11">
        <v>35</v>
      </c>
      <c r="B47" s="10" t="s">
        <v>57</v>
      </c>
      <c r="C47" s="9">
        <v>15.2</v>
      </c>
      <c r="D47" s="8" t="s">
        <v>12</v>
      </c>
      <c r="E47" s="7" t="str">
        <f t="shared" si="9"/>
        <v>Significantly Different</v>
      </c>
      <c r="G47">
        <f t="shared" si="10"/>
        <v>15.2</v>
      </c>
      <c r="H47">
        <f t="shared" si="11"/>
        <v>6</v>
      </c>
      <c r="I47" t="str">
        <f t="shared" si="12"/>
        <v>+/-</v>
      </c>
      <c r="J47" t="str">
        <f t="shared" si="13"/>
        <v>0.4</v>
      </c>
      <c r="K47" s="1">
        <f t="shared" si="14"/>
        <v>0.24316109422492402</v>
      </c>
      <c r="L47" s="1">
        <f t="shared" si="15"/>
        <v>0.90000000000000213</v>
      </c>
      <c r="M47" s="1">
        <f t="shared" si="16"/>
        <v>0.25064471888253259</v>
      </c>
      <c r="N47" s="1">
        <f t="shared" si="17"/>
        <v>3.5907399286629178</v>
      </c>
      <c r="O47" t="s">
        <v>43</v>
      </c>
    </row>
    <row r="48" spans="1:15" x14ac:dyDescent="0.35">
      <c r="A48" s="11">
        <v>38</v>
      </c>
      <c r="B48" s="10" t="s">
        <v>29</v>
      </c>
      <c r="C48" s="9">
        <v>15</v>
      </c>
      <c r="D48" s="8" t="s">
        <v>12</v>
      </c>
      <c r="E48" s="7" t="str">
        <f t="shared" si="9"/>
        <v>Significantly Different</v>
      </c>
      <c r="G48">
        <f t="shared" si="10"/>
        <v>15</v>
      </c>
      <c r="H48">
        <f t="shared" si="11"/>
        <v>6</v>
      </c>
      <c r="I48" t="str">
        <f t="shared" si="12"/>
        <v>+/-</v>
      </c>
      <c r="J48" t="str">
        <f t="shared" si="13"/>
        <v>0.4</v>
      </c>
      <c r="K48" s="1">
        <f t="shared" si="14"/>
        <v>0.24316109422492402</v>
      </c>
      <c r="L48" s="1">
        <f t="shared" si="15"/>
        <v>1.1000000000000014</v>
      </c>
      <c r="M48" s="1">
        <f t="shared" si="16"/>
        <v>0.25064471888253259</v>
      </c>
      <c r="N48" s="1">
        <f t="shared" si="17"/>
        <v>4.3886821350324503</v>
      </c>
      <c r="O48" t="s">
        <v>40</v>
      </c>
    </row>
    <row r="49" spans="1:15" x14ac:dyDescent="0.35">
      <c r="A49" s="11">
        <v>38</v>
      </c>
      <c r="B49" s="10" t="s">
        <v>19</v>
      </c>
      <c r="C49" s="9">
        <v>15</v>
      </c>
      <c r="D49" s="8" t="s">
        <v>12</v>
      </c>
      <c r="E49" s="7" t="str">
        <f t="shared" si="9"/>
        <v>Significantly Different</v>
      </c>
      <c r="G49">
        <f t="shared" si="10"/>
        <v>15</v>
      </c>
      <c r="H49">
        <f t="shared" si="11"/>
        <v>6</v>
      </c>
      <c r="I49" t="str">
        <f t="shared" si="12"/>
        <v>+/-</v>
      </c>
      <c r="J49" t="str">
        <f t="shared" si="13"/>
        <v>0.4</v>
      </c>
      <c r="K49" s="1">
        <f t="shared" si="14"/>
        <v>0.24316109422492402</v>
      </c>
      <c r="L49" s="1">
        <f t="shared" si="15"/>
        <v>1.1000000000000014</v>
      </c>
      <c r="M49" s="1">
        <f t="shared" si="16"/>
        <v>0.25064471888253259</v>
      </c>
      <c r="N49" s="1">
        <f t="shared" si="17"/>
        <v>4.3886821350324503</v>
      </c>
      <c r="O49" t="s">
        <v>38</v>
      </c>
    </row>
    <row r="50" spans="1:15" x14ac:dyDescent="0.35">
      <c r="A50" s="11">
        <v>40</v>
      </c>
      <c r="B50" s="10" t="s">
        <v>26</v>
      </c>
      <c r="C50" s="9">
        <v>14.9</v>
      </c>
      <c r="D50" s="8" t="s">
        <v>12</v>
      </c>
      <c r="E50" s="7" t="str">
        <f t="shared" si="9"/>
        <v>Significantly Different</v>
      </c>
      <c r="G50">
        <f t="shared" si="10"/>
        <v>14.9</v>
      </c>
      <c r="H50">
        <f t="shared" si="11"/>
        <v>6</v>
      </c>
      <c r="I50" t="str">
        <f t="shared" si="12"/>
        <v>+/-</v>
      </c>
      <c r="J50" t="str">
        <f t="shared" si="13"/>
        <v>0.4</v>
      </c>
      <c r="K50" s="1">
        <f t="shared" si="14"/>
        <v>0.24316109422492402</v>
      </c>
      <c r="L50" s="1">
        <f t="shared" si="15"/>
        <v>1.2000000000000011</v>
      </c>
      <c r="M50" s="1">
        <f t="shared" si="16"/>
        <v>0.25064471888253259</v>
      </c>
      <c r="N50" s="1">
        <f t="shared" si="17"/>
        <v>4.7876532382172163</v>
      </c>
      <c r="O50" t="s">
        <v>36</v>
      </c>
    </row>
    <row r="51" spans="1:15" x14ac:dyDescent="0.35">
      <c r="A51" s="11">
        <v>40</v>
      </c>
      <c r="B51" s="10" t="s">
        <v>49</v>
      </c>
      <c r="C51" s="9">
        <v>14.9</v>
      </c>
      <c r="D51" s="8" t="s">
        <v>41</v>
      </c>
      <c r="E51" s="7" t="str">
        <f t="shared" si="9"/>
        <v>Significantly Different</v>
      </c>
      <c r="G51">
        <f t="shared" si="10"/>
        <v>14.9</v>
      </c>
      <c r="H51">
        <f t="shared" si="11"/>
        <v>6</v>
      </c>
      <c r="I51" t="str">
        <f t="shared" si="12"/>
        <v>+/-</v>
      </c>
      <c r="J51" t="str">
        <f t="shared" si="13"/>
        <v>0.3</v>
      </c>
      <c r="K51" s="1">
        <f t="shared" si="14"/>
        <v>0.18237082066869301</v>
      </c>
      <c r="L51" s="1">
        <f t="shared" si="15"/>
        <v>1.2000000000000011</v>
      </c>
      <c r="M51" s="1">
        <f t="shared" si="16"/>
        <v>0.19223572402239389</v>
      </c>
      <c r="N51" s="1">
        <f t="shared" si="17"/>
        <v>6.2423361011723859</v>
      </c>
      <c r="O51" t="s">
        <v>34</v>
      </c>
    </row>
    <row r="52" spans="1:15" x14ac:dyDescent="0.35">
      <c r="A52" s="11">
        <v>42</v>
      </c>
      <c r="B52" s="10" t="s">
        <v>65</v>
      </c>
      <c r="C52" s="9">
        <v>14.8</v>
      </c>
      <c r="D52" s="8" t="s">
        <v>12</v>
      </c>
      <c r="E52" s="7" t="str">
        <f t="shared" si="9"/>
        <v>Significantly Different</v>
      </c>
      <c r="G52">
        <f t="shared" si="10"/>
        <v>14.8</v>
      </c>
      <c r="H52">
        <f t="shared" si="11"/>
        <v>6</v>
      </c>
      <c r="I52" t="str">
        <f t="shared" si="12"/>
        <v>+/-</v>
      </c>
      <c r="J52" t="str">
        <f t="shared" si="13"/>
        <v>0.4</v>
      </c>
      <c r="K52" s="1">
        <f t="shared" si="14"/>
        <v>0.24316109422492402</v>
      </c>
      <c r="L52" s="1">
        <f t="shared" si="15"/>
        <v>1.3000000000000007</v>
      </c>
      <c r="M52" s="1">
        <f t="shared" si="16"/>
        <v>0.25064471888253259</v>
      </c>
      <c r="N52" s="1">
        <f t="shared" si="17"/>
        <v>5.1866243414019824</v>
      </c>
      <c r="O52" t="s">
        <v>32</v>
      </c>
    </row>
    <row r="53" spans="1:15" x14ac:dyDescent="0.35">
      <c r="A53" s="11">
        <v>42</v>
      </c>
      <c r="B53" s="10" t="s">
        <v>64</v>
      </c>
      <c r="C53" s="9">
        <v>14.8</v>
      </c>
      <c r="D53" s="8" t="s">
        <v>47</v>
      </c>
      <c r="E53" s="7" t="str">
        <f t="shared" si="9"/>
        <v>Significantly Different</v>
      </c>
      <c r="G53">
        <f t="shared" si="10"/>
        <v>14.8</v>
      </c>
      <c r="H53">
        <f t="shared" si="11"/>
        <v>6</v>
      </c>
      <c r="I53" t="str">
        <f t="shared" si="12"/>
        <v>+/-</v>
      </c>
      <c r="J53" t="str">
        <f t="shared" si="13"/>
        <v>0.5</v>
      </c>
      <c r="K53" s="1">
        <f t="shared" si="14"/>
        <v>0.303951367781155</v>
      </c>
      <c r="L53" s="1">
        <f t="shared" si="15"/>
        <v>1.3000000000000007</v>
      </c>
      <c r="M53" s="1">
        <f t="shared" si="16"/>
        <v>0.30997079109986531</v>
      </c>
      <c r="N53" s="1">
        <f t="shared" si="17"/>
        <v>4.1939435499300686</v>
      </c>
      <c r="O53" t="s">
        <v>30</v>
      </c>
    </row>
    <row r="54" spans="1:15" x14ac:dyDescent="0.35">
      <c r="A54" s="11">
        <v>42</v>
      </c>
      <c r="B54" s="10" t="s">
        <v>60</v>
      </c>
      <c r="C54" s="9">
        <v>14.8</v>
      </c>
      <c r="D54" s="8" t="s">
        <v>12</v>
      </c>
      <c r="E54" s="7" t="str">
        <f t="shared" si="9"/>
        <v>Significantly Different</v>
      </c>
      <c r="G54">
        <f t="shared" si="10"/>
        <v>14.8</v>
      </c>
      <c r="H54">
        <f t="shared" si="11"/>
        <v>6</v>
      </c>
      <c r="I54" t="str">
        <f t="shared" si="12"/>
        <v>+/-</v>
      </c>
      <c r="J54" t="str">
        <f t="shared" si="13"/>
        <v>0.4</v>
      </c>
      <c r="K54" s="1">
        <f t="shared" si="14"/>
        <v>0.24316109422492402</v>
      </c>
      <c r="L54" s="1">
        <f t="shared" si="15"/>
        <v>1.3000000000000007</v>
      </c>
      <c r="M54" s="1">
        <f t="shared" si="16"/>
        <v>0.25064471888253259</v>
      </c>
      <c r="N54" s="1">
        <f t="shared" si="17"/>
        <v>5.1866243414019824</v>
      </c>
      <c r="O54" t="s">
        <v>24</v>
      </c>
    </row>
    <row r="55" spans="1:15" x14ac:dyDescent="0.35">
      <c r="A55" s="11">
        <v>42</v>
      </c>
      <c r="B55" s="10" t="s">
        <v>14</v>
      </c>
      <c r="C55" s="9">
        <v>14.8</v>
      </c>
      <c r="D55" s="8" t="s">
        <v>41</v>
      </c>
      <c r="E55" s="7" t="str">
        <f t="shared" si="9"/>
        <v>Significantly Different</v>
      </c>
      <c r="G55">
        <f t="shared" si="10"/>
        <v>14.8</v>
      </c>
      <c r="H55">
        <f t="shared" si="11"/>
        <v>6</v>
      </c>
      <c r="I55" t="str">
        <f t="shared" si="12"/>
        <v>+/-</v>
      </c>
      <c r="J55" t="str">
        <f t="shared" si="13"/>
        <v>0.3</v>
      </c>
      <c r="K55" s="1">
        <f t="shared" si="14"/>
        <v>0.18237082066869301</v>
      </c>
      <c r="L55" s="1">
        <f t="shared" si="15"/>
        <v>1.3000000000000007</v>
      </c>
      <c r="M55" s="1">
        <f t="shared" si="16"/>
        <v>0.19223572402239389</v>
      </c>
      <c r="N55" s="1">
        <f t="shared" si="17"/>
        <v>6.7625307762700828</v>
      </c>
      <c r="O55" t="s">
        <v>27</v>
      </c>
    </row>
    <row r="56" spans="1:15" x14ac:dyDescent="0.35">
      <c r="A56" s="11">
        <v>46</v>
      </c>
      <c r="B56" s="10" t="s">
        <v>59</v>
      </c>
      <c r="C56" s="9">
        <v>14.7</v>
      </c>
      <c r="D56" s="8" t="s">
        <v>47</v>
      </c>
      <c r="E56" s="7" t="str">
        <f t="shared" si="9"/>
        <v>Significantly Different</v>
      </c>
      <c r="G56">
        <f t="shared" si="10"/>
        <v>14.7</v>
      </c>
      <c r="H56">
        <f t="shared" si="11"/>
        <v>6</v>
      </c>
      <c r="I56" t="str">
        <f t="shared" si="12"/>
        <v>+/-</v>
      </c>
      <c r="J56" t="str">
        <f t="shared" si="13"/>
        <v>0.5</v>
      </c>
      <c r="K56" s="1">
        <f t="shared" si="14"/>
        <v>0.303951367781155</v>
      </c>
      <c r="L56" s="1">
        <f t="shared" si="15"/>
        <v>1.4000000000000021</v>
      </c>
      <c r="M56" s="1">
        <f t="shared" si="16"/>
        <v>0.30997079109986531</v>
      </c>
      <c r="N56" s="1">
        <f t="shared" si="17"/>
        <v>4.516554592232386</v>
      </c>
      <c r="O56" t="s">
        <v>25</v>
      </c>
    </row>
    <row r="57" spans="1:15" x14ac:dyDescent="0.35">
      <c r="A57" s="11">
        <v>47</v>
      </c>
      <c r="B57" s="10" t="s">
        <v>52</v>
      </c>
      <c r="C57" s="9">
        <v>13.9</v>
      </c>
      <c r="D57" s="8" t="s">
        <v>99</v>
      </c>
      <c r="E57" s="7" t="str">
        <f t="shared" si="9"/>
        <v>Significantly Different</v>
      </c>
      <c r="G57">
        <f t="shared" si="10"/>
        <v>13.9</v>
      </c>
      <c r="H57">
        <f t="shared" si="11"/>
        <v>6</v>
      </c>
      <c r="I57" t="str">
        <f t="shared" si="12"/>
        <v>+/-</v>
      </c>
      <c r="J57" t="str">
        <f t="shared" si="13"/>
        <v>0.8</v>
      </c>
      <c r="K57" s="1">
        <f t="shared" si="14"/>
        <v>0.48632218844984804</v>
      </c>
      <c r="L57" s="1">
        <f t="shared" si="15"/>
        <v>2.2000000000000011</v>
      </c>
      <c r="M57" s="1">
        <f t="shared" si="16"/>
        <v>0.49010685399991183</v>
      </c>
      <c r="N57" s="1">
        <f t="shared" si="17"/>
        <v>4.4888170447834561</v>
      </c>
      <c r="O57" t="s">
        <v>22</v>
      </c>
    </row>
    <row r="58" spans="1:15" x14ac:dyDescent="0.35">
      <c r="A58" s="11">
        <v>48</v>
      </c>
      <c r="B58" s="10" t="s">
        <v>25</v>
      </c>
      <c r="C58" s="9">
        <v>13.8</v>
      </c>
      <c r="D58" s="8" t="s">
        <v>106</v>
      </c>
      <c r="E58" s="7" t="str">
        <f t="shared" si="9"/>
        <v>Significantly Different</v>
      </c>
      <c r="G58">
        <f t="shared" si="10"/>
        <v>13.8</v>
      </c>
      <c r="H58">
        <f t="shared" si="11"/>
        <v>6</v>
      </c>
      <c r="I58" t="str">
        <f t="shared" si="12"/>
        <v>+/-</v>
      </c>
      <c r="J58" t="str">
        <f t="shared" si="13"/>
        <v>0.9</v>
      </c>
      <c r="K58" s="1">
        <f t="shared" si="14"/>
        <v>0.54711246200607899</v>
      </c>
      <c r="L58" s="1">
        <f t="shared" si="15"/>
        <v>2.3000000000000007</v>
      </c>
      <c r="M58" s="1">
        <f t="shared" si="16"/>
        <v>0.55047933970440222</v>
      </c>
      <c r="N58" s="1">
        <f t="shared" si="17"/>
        <v>4.17817678904182</v>
      </c>
      <c r="O58" t="s">
        <v>19</v>
      </c>
    </row>
    <row r="59" spans="1:15" x14ac:dyDescent="0.35">
      <c r="A59" s="11">
        <v>49</v>
      </c>
      <c r="B59" s="10" t="s">
        <v>31</v>
      </c>
      <c r="C59" s="9">
        <v>13.7</v>
      </c>
      <c r="D59" s="8" t="s">
        <v>41</v>
      </c>
      <c r="E59" s="7" t="str">
        <f t="shared" si="9"/>
        <v>Significantly Different</v>
      </c>
      <c r="G59">
        <f t="shared" si="10"/>
        <v>13.7</v>
      </c>
      <c r="H59">
        <f t="shared" si="11"/>
        <v>6</v>
      </c>
      <c r="I59" t="str">
        <f t="shared" si="12"/>
        <v>+/-</v>
      </c>
      <c r="J59" t="str">
        <f t="shared" si="13"/>
        <v>0.3</v>
      </c>
      <c r="K59" s="1">
        <f t="shared" si="14"/>
        <v>0.18237082066869301</v>
      </c>
      <c r="L59" s="1">
        <f t="shared" si="15"/>
        <v>2.4000000000000021</v>
      </c>
      <c r="M59" s="1">
        <f t="shared" si="16"/>
        <v>0.19223572402239389</v>
      </c>
      <c r="N59" s="1">
        <f t="shared" si="17"/>
        <v>12.484672202344772</v>
      </c>
      <c r="O59" t="s">
        <v>16</v>
      </c>
    </row>
    <row r="60" spans="1:15" x14ac:dyDescent="0.35">
      <c r="A60" s="11">
        <v>49</v>
      </c>
      <c r="B60" s="10" t="s">
        <v>27</v>
      </c>
      <c r="C60" s="9">
        <v>13.7</v>
      </c>
      <c r="D60" s="8" t="s">
        <v>47</v>
      </c>
      <c r="E60" s="7" t="str">
        <f t="shared" si="9"/>
        <v>Significantly Different</v>
      </c>
      <c r="G60">
        <f t="shared" si="10"/>
        <v>13.7</v>
      </c>
      <c r="H60">
        <f t="shared" si="11"/>
        <v>6</v>
      </c>
      <c r="I60" t="str">
        <f t="shared" si="12"/>
        <v>+/-</v>
      </c>
      <c r="J60" t="str">
        <f t="shared" si="13"/>
        <v>0.5</v>
      </c>
      <c r="K60" s="1">
        <f t="shared" si="14"/>
        <v>0.303951367781155</v>
      </c>
      <c r="L60" s="1">
        <f t="shared" si="15"/>
        <v>2.4000000000000021</v>
      </c>
      <c r="M60" s="1">
        <f t="shared" si="16"/>
        <v>0.30997079109986531</v>
      </c>
      <c r="N60" s="1">
        <f t="shared" si="17"/>
        <v>7.742665015255513</v>
      </c>
      <c r="O60" t="s">
        <v>14</v>
      </c>
    </row>
    <row r="61" spans="1:15" x14ac:dyDescent="0.35">
      <c r="A61" s="11">
        <v>51</v>
      </c>
      <c r="B61" s="10" t="s">
        <v>15</v>
      </c>
      <c r="C61" s="9">
        <v>10.199999999999999</v>
      </c>
      <c r="D61" s="8" t="s">
        <v>110</v>
      </c>
      <c r="E61" s="7" t="str">
        <f t="shared" si="9"/>
        <v>Significantly Different</v>
      </c>
      <c r="G61">
        <f t="shared" si="10"/>
        <v>10.199999999999999</v>
      </c>
      <c r="H61">
        <f t="shared" si="11"/>
        <v>6</v>
      </c>
      <c r="I61" t="str">
        <f t="shared" si="12"/>
        <v>+/-</v>
      </c>
      <c r="J61" t="str">
        <f t="shared" si="13"/>
        <v>1.1</v>
      </c>
      <c r="K61" s="1">
        <f t="shared" si="14"/>
        <v>0.66869300911854113</v>
      </c>
      <c r="L61" s="1">
        <f t="shared" si="15"/>
        <v>5.9000000000000021</v>
      </c>
      <c r="M61" s="1">
        <f t="shared" si="16"/>
        <v>0.67145051776214359</v>
      </c>
      <c r="N61" s="1">
        <f t="shared" si="17"/>
        <v>8.7869468321566373</v>
      </c>
      <c r="O61" t="s">
        <v>11</v>
      </c>
    </row>
    <row r="62" spans="1:15" ht="15" thickBot="1" x14ac:dyDescent="0.4">
      <c r="A62" s="6"/>
      <c r="B62" s="5" t="s">
        <v>9</v>
      </c>
      <c r="C62" s="4">
        <v>20.9</v>
      </c>
      <c r="D62" s="3" t="s">
        <v>20</v>
      </c>
      <c r="E62" s="2" t="str">
        <f t="shared" si="9"/>
        <v>Significantly Different</v>
      </c>
      <c r="G62">
        <f t="shared" si="10"/>
        <v>20.9</v>
      </c>
      <c r="H62">
        <f t="shared" si="11"/>
        <v>6</v>
      </c>
      <c r="I62" t="str">
        <f t="shared" si="12"/>
        <v>+/-</v>
      </c>
      <c r="J62" t="str">
        <f t="shared" si="13"/>
        <v>0.7</v>
      </c>
      <c r="K62" s="1">
        <f t="shared" si="14"/>
        <v>0.42553191489361697</v>
      </c>
      <c r="L62" s="1">
        <f t="shared" si="15"/>
        <v>-4.7999999999999972</v>
      </c>
      <c r="M62" s="1">
        <f t="shared" si="16"/>
        <v>0.42985214661796195</v>
      </c>
      <c r="N62" s="1">
        <f t="shared" si="17"/>
        <v>-11.166630288497954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14" priority="1" operator="equal">
      <formula>"OTHER ERROR"</formula>
    </cfRule>
    <cfRule type="cellIs" dxfId="113" priority="2" operator="equal">
      <formula>"Statistical Test not applicable"</formula>
    </cfRule>
    <cfRule type="cellIs" dxfId="112" priority="3" operator="equal">
      <formula>"Geography Selected"</formula>
    </cfRule>
  </conditionalFormatting>
  <conditionalFormatting sqref="E10:J62">
    <cfRule type="cellIs" dxfId="111" priority="4" operator="equal">
      <formula>"Not Significantly Different"</formula>
    </cfRule>
  </conditionalFormatting>
  <conditionalFormatting sqref="F10:J62">
    <cfRule type="cellIs" dxfId="1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C9FD9CC-B1F4-4007-A7BD-F0177B5514FB}">
      <formula1>$O$10:$O$62</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F468-5D90-4BF2-8A37-AF32AFF40288}">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103</v>
      </c>
    </row>
    <row r="2" spans="1:16" x14ac:dyDescent="0.35">
      <c r="A2" s="25" t="s">
        <v>92</v>
      </c>
      <c r="B2" t="s">
        <v>102</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0.2</v>
      </c>
      <c r="C6" t="s">
        <v>86</v>
      </c>
      <c r="H6" s="13" t="s">
        <v>85</v>
      </c>
      <c r="I6">
        <f>VLOOKUP($B$4,$B$9:$K$62,6,FALSE)</f>
        <v>0.2</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0.2</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0.2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13</v>
      </c>
      <c r="C11" s="9">
        <v>10.1</v>
      </c>
      <c r="D11" s="12" t="s">
        <v>12</v>
      </c>
      <c r="E11" s="7" t="str">
        <f t="shared" si="0"/>
        <v>Significantly Different</v>
      </c>
      <c r="G11">
        <f t="shared" si="1"/>
        <v>10.1</v>
      </c>
      <c r="H11">
        <f t="shared" si="2"/>
        <v>6</v>
      </c>
      <c r="I11" t="str">
        <f t="shared" si="3"/>
        <v>+/-</v>
      </c>
      <c r="J11" t="str">
        <f t="shared" si="4"/>
        <v>0.4</v>
      </c>
      <c r="K11" s="1">
        <f t="shared" si="5"/>
        <v>0.24316109422492402</v>
      </c>
      <c r="L11" s="1">
        <f t="shared" si="6"/>
        <v>-9.9</v>
      </c>
      <c r="M11" s="1">
        <f t="shared" si="7"/>
        <v>0.25064471888253259</v>
      </c>
      <c r="N11" s="1">
        <f t="shared" si="8"/>
        <v>-39.498139215291999</v>
      </c>
      <c r="O11" t="s">
        <v>51</v>
      </c>
    </row>
    <row r="12" spans="1:16" x14ac:dyDescent="0.35">
      <c r="A12" s="11">
        <v>2</v>
      </c>
      <c r="B12" s="10" t="s">
        <v>44</v>
      </c>
      <c r="C12" s="9">
        <v>1.5</v>
      </c>
      <c r="D12" s="8" t="s">
        <v>23</v>
      </c>
      <c r="E12" s="7" t="str">
        <f t="shared" si="0"/>
        <v>Significantly Different</v>
      </c>
      <c r="G12">
        <f t="shared" si="1"/>
        <v>1.5</v>
      </c>
      <c r="H12">
        <f t="shared" si="2"/>
        <v>6</v>
      </c>
      <c r="I12" t="str">
        <f t="shared" si="3"/>
        <v>+/-</v>
      </c>
      <c r="J12" t="str">
        <f t="shared" si="4"/>
        <v>0.2</v>
      </c>
      <c r="K12" s="1">
        <f t="shared" si="5"/>
        <v>0.12158054711246201</v>
      </c>
      <c r="L12" s="1">
        <f t="shared" si="6"/>
        <v>-1.3</v>
      </c>
      <c r="M12" s="1">
        <f t="shared" si="7"/>
        <v>0.1359311840425404</v>
      </c>
      <c r="N12" s="1">
        <f t="shared" si="8"/>
        <v>-9.5636627397666008</v>
      </c>
      <c r="O12" t="s">
        <v>44</v>
      </c>
    </row>
    <row r="13" spans="1:16" x14ac:dyDescent="0.35">
      <c r="A13" s="11">
        <v>3</v>
      </c>
      <c r="B13" s="10" t="s">
        <v>27</v>
      </c>
      <c r="C13" s="9">
        <v>0.9</v>
      </c>
      <c r="D13" s="8" t="s">
        <v>17</v>
      </c>
      <c r="E13" s="7" t="str">
        <f t="shared" si="0"/>
        <v>Significantly Different</v>
      </c>
      <c r="G13">
        <f t="shared" si="1"/>
        <v>0.9</v>
      </c>
      <c r="H13">
        <f t="shared" si="2"/>
        <v>6</v>
      </c>
      <c r="I13" t="str">
        <f t="shared" si="3"/>
        <v>+/-</v>
      </c>
      <c r="J13" t="str">
        <f t="shared" si="4"/>
        <v>0.1</v>
      </c>
      <c r="K13" s="1">
        <f t="shared" si="5"/>
        <v>6.0790273556231005E-2</v>
      </c>
      <c r="L13" s="1">
        <f t="shared" si="6"/>
        <v>-0.7</v>
      </c>
      <c r="M13" s="1">
        <f t="shared" si="7"/>
        <v>8.5970429323592404E-2</v>
      </c>
      <c r="N13" s="1">
        <f t="shared" si="8"/>
        <v>-8.1423345853630948</v>
      </c>
      <c r="O13" t="s">
        <v>42</v>
      </c>
    </row>
    <row r="14" spans="1:16" x14ac:dyDescent="0.35">
      <c r="A14" s="11">
        <v>4</v>
      </c>
      <c r="B14" s="10" t="s">
        <v>28</v>
      </c>
      <c r="C14" s="9">
        <v>0.7</v>
      </c>
      <c r="D14" s="8" t="s">
        <v>17</v>
      </c>
      <c r="E14" s="7" t="str">
        <f t="shared" si="0"/>
        <v>Significantly Different</v>
      </c>
      <c r="G14">
        <f t="shared" si="1"/>
        <v>0.7</v>
      </c>
      <c r="H14">
        <f t="shared" si="2"/>
        <v>6</v>
      </c>
      <c r="I14" t="str">
        <f t="shared" si="3"/>
        <v>+/-</v>
      </c>
      <c r="J14" t="str">
        <f t="shared" si="4"/>
        <v>0.1</v>
      </c>
      <c r="K14" s="1">
        <f t="shared" si="5"/>
        <v>6.0790273556231005E-2</v>
      </c>
      <c r="L14" s="1">
        <f t="shared" si="6"/>
        <v>-0.49999999999999994</v>
      </c>
      <c r="M14" s="1">
        <f t="shared" si="7"/>
        <v>8.5970429323592404E-2</v>
      </c>
      <c r="N14" s="1">
        <f t="shared" si="8"/>
        <v>-5.8159532752593526</v>
      </c>
      <c r="O14" t="s">
        <v>58</v>
      </c>
    </row>
    <row r="15" spans="1:16" x14ac:dyDescent="0.35">
      <c r="A15" s="11">
        <v>4</v>
      </c>
      <c r="B15" s="10" t="s">
        <v>19</v>
      </c>
      <c r="C15" s="9">
        <v>0.7</v>
      </c>
      <c r="D15" s="8" t="s">
        <v>17</v>
      </c>
      <c r="E15" s="7" t="str">
        <f t="shared" si="0"/>
        <v>Significantly Different</v>
      </c>
      <c r="G15">
        <f t="shared" si="1"/>
        <v>0.7</v>
      </c>
      <c r="H15">
        <f t="shared" si="2"/>
        <v>6</v>
      </c>
      <c r="I15" t="str">
        <f t="shared" si="3"/>
        <v>+/-</v>
      </c>
      <c r="J15" t="str">
        <f t="shared" si="4"/>
        <v>0.1</v>
      </c>
      <c r="K15" s="1">
        <f t="shared" si="5"/>
        <v>6.0790273556231005E-2</v>
      </c>
      <c r="L15" s="1">
        <f t="shared" si="6"/>
        <v>-0.49999999999999994</v>
      </c>
      <c r="M15" s="1">
        <f t="shared" si="7"/>
        <v>8.5970429323592404E-2</v>
      </c>
      <c r="N15" s="1">
        <f t="shared" si="8"/>
        <v>-5.8159532752593526</v>
      </c>
      <c r="O15" t="s">
        <v>18</v>
      </c>
    </row>
    <row r="16" spans="1:16" x14ac:dyDescent="0.35">
      <c r="A16" s="11">
        <v>6</v>
      </c>
      <c r="B16" s="10" t="s">
        <v>58</v>
      </c>
      <c r="C16" s="9">
        <v>0.4</v>
      </c>
      <c r="D16" s="8" t="s">
        <v>17</v>
      </c>
      <c r="E16" s="7" t="str">
        <f t="shared" si="0"/>
        <v>Significantly Different</v>
      </c>
      <c r="G16">
        <f t="shared" si="1"/>
        <v>0.4</v>
      </c>
      <c r="H16">
        <f t="shared" si="2"/>
        <v>6</v>
      </c>
      <c r="I16" t="str">
        <f t="shared" si="3"/>
        <v>+/-</v>
      </c>
      <c r="J16" t="str">
        <f t="shared" si="4"/>
        <v>0.1</v>
      </c>
      <c r="K16" s="1">
        <f t="shared" si="5"/>
        <v>6.0790273556231005E-2</v>
      </c>
      <c r="L16" s="1">
        <f t="shared" si="6"/>
        <v>-0.2</v>
      </c>
      <c r="M16" s="1">
        <f t="shared" si="7"/>
        <v>8.5970429323592404E-2</v>
      </c>
      <c r="N16" s="1">
        <f t="shared" si="8"/>
        <v>-2.3263813101037414</v>
      </c>
      <c r="O16" t="s">
        <v>59</v>
      </c>
    </row>
    <row r="17" spans="1:15" x14ac:dyDescent="0.35">
      <c r="A17" s="11">
        <v>6</v>
      </c>
      <c r="B17" s="10" t="s">
        <v>18</v>
      </c>
      <c r="C17" s="9">
        <v>0.4</v>
      </c>
      <c r="D17" s="8" t="s">
        <v>17</v>
      </c>
      <c r="E17" s="7" t="str">
        <f t="shared" si="0"/>
        <v>Significantly Different</v>
      </c>
      <c r="G17">
        <f t="shared" si="1"/>
        <v>0.4</v>
      </c>
      <c r="H17">
        <f t="shared" si="2"/>
        <v>6</v>
      </c>
      <c r="I17" t="str">
        <f t="shared" si="3"/>
        <v>+/-</v>
      </c>
      <c r="J17" t="str">
        <f t="shared" si="4"/>
        <v>0.1</v>
      </c>
      <c r="K17" s="1">
        <f t="shared" si="5"/>
        <v>6.0790273556231005E-2</v>
      </c>
      <c r="L17" s="1">
        <f t="shared" si="6"/>
        <v>-0.2</v>
      </c>
      <c r="M17" s="1">
        <f t="shared" si="7"/>
        <v>8.5970429323592404E-2</v>
      </c>
      <c r="N17" s="1">
        <f t="shared" si="8"/>
        <v>-2.3263813101037414</v>
      </c>
      <c r="O17" t="s">
        <v>53</v>
      </c>
    </row>
    <row r="18" spans="1:15" x14ac:dyDescent="0.35">
      <c r="A18" s="11">
        <v>6</v>
      </c>
      <c r="B18" s="10" t="s">
        <v>40</v>
      </c>
      <c r="C18" s="9">
        <v>0.4</v>
      </c>
      <c r="D18" s="8" t="s">
        <v>17</v>
      </c>
      <c r="E18" s="7" t="str">
        <f t="shared" si="0"/>
        <v>Significantly Different</v>
      </c>
      <c r="G18">
        <f t="shared" si="1"/>
        <v>0.4</v>
      </c>
      <c r="H18">
        <f t="shared" si="2"/>
        <v>6</v>
      </c>
      <c r="I18" t="str">
        <f t="shared" si="3"/>
        <v>+/-</v>
      </c>
      <c r="J18" t="str">
        <f t="shared" si="4"/>
        <v>0.1</v>
      </c>
      <c r="K18" s="1">
        <f t="shared" si="5"/>
        <v>6.0790273556231005E-2</v>
      </c>
      <c r="L18" s="1">
        <f t="shared" si="6"/>
        <v>-0.2</v>
      </c>
      <c r="M18" s="1">
        <f t="shared" si="7"/>
        <v>8.5970429323592404E-2</v>
      </c>
      <c r="N18" s="1">
        <f t="shared" si="8"/>
        <v>-2.3263813101037414</v>
      </c>
      <c r="O18" t="s">
        <v>48</v>
      </c>
    </row>
    <row r="19" spans="1:15" x14ac:dyDescent="0.35">
      <c r="A19" s="11">
        <v>9</v>
      </c>
      <c r="B19" s="10" t="s">
        <v>42</v>
      </c>
      <c r="C19" s="9">
        <v>0.2</v>
      </c>
      <c r="D19" s="8" t="s">
        <v>17</v>
      </c>
      <c r="E19" s="7" t="str">
        <f t="shared" si="0"/>
        <v>Not Significantly Different</v>
      </c>
      <c r="G19">
        <f t="shared" si="1"/>
        <v>0.2</v>
      </c>
      <c r="H19">
        <f t="shared" si="2"/>
        <v>6</v>
      </c>
      <c r="I19" t="str">
        <f t="shared" si="3"/>
        <v>+/-</v>
      </c>
      <c r="J19" t="str">
        <f t="shared" si="4"/>
        <v>0.1</v>
      </c>
      <c r="K19" s="1">
        <f t="shared" si="5"/>
        <v>6.0790273556231005E-2</v>
      </c>
      <c r="L19" s="1">
        <f t="shared" si="6"/>
        <v>0</v>
      </c>
      <c r="M19" s="1">
        <f t="shared" si="7"/>
        <v>8.5970429323592404E-2</v>
      </c>
      <c r="N19" s="1">
        <f t="shared" si="8"/>
        <v>0</v>
      </c>
      <c r="O19" t="s">
        <v>15</v>
      </c>
    </row>
    <row r="20" spans="1:15" x14ac:dyDescent="0.35">
      <c r="A20" s="11">
        <v>9</v>
      </c>
      <c r="B20" s="10" t="s">
        <v>65</v>
      </c>
      <c r="C20" s="9">
        <v>0.2</v>
      </c>
      <c r="D20" s="12" t="s">
        <v>17</v>
      </c>
      <c r="E20" s="7" t="str">
        <f t="shared" si="0"/>
        <v>Not Significantly Different</v>
      </c>
      <c r="G20">
        <f t="shared" si="1"/>
        <v>0.2</v>
      </c>
      <c r="H20">
        <f t="shared" si="2"/>
        <v>6</v>
      </c>
      <c r="I20" t="str">
        <f t="shared" si="3"/>
        <v>+/-</v>
      </c>
      <c r="J20" t="str">
        <f t="shared" si="4"/>
        <v>0.1</v>
      </c>
      <c r="K20" s="1">
        <f t="shared" si="5"/>
        <v>6.0790273556231005E-2</v>
      </c>
      <c r="L20" s="1">
        <f t="shared" si="6"/>
        <v>0</v>
      </c>
      <c r="M20" s="1">
        <f t="shared" si="7"/>
        <v>8.5970429323592404E-2</v>
      </c>
      <c r="N20" s="1">
        <f t="shared" si="8"/>
        <v>0</v>
      </c>
      <c r="O20" t="s">
        <v>37</v>
      </c>
    </row>
    <row r="21" spans="1:15" x14ac:dyDescent="0.35">
      <c r="A21" s="11">
        <v>9</v>
      </c>
      <c r="B21" s="10" t="s">
        <v>46</v>
      </c>
      <c r="C21" s="9">
        <v>0.2</v>
      </c>
      <c r="D21" s="8" t="s">
        <v>23</v>
      </c>
      <c r="E21" s="7" t="str">
        <f t="shared" si="0"/>
        <v>Not Significantly Different</v>
      </c>
      <c r="G21">
        <f t="shared" si="1"/>
        <v>0.2</v>
      </c>
      <c r="H21">
        <f t="shared" si="2"/>
        <v>6</v>
      </c>
      <c r="I21" t="str">
        <f t="shared" si="3"/>
        <v>+/-</v>
      </c>
      <c r="J21" t="str">
        <f t="shared" si="4"/>
        <v>0.2</v>
      </c>
      <c r="K21" s="1">
        <f t="shared" si="5"/>
        <v>0.12158054711246201</v>
      </c>
      <c r="L21" s="1">
        <f t="shared" si="6"/>
        <v>0</v>
      </c>
      <c r="M21" s="1">
        <f t="shared" si="7"/>
        <v>0.1359311840425404</v>
      </c>
      <c r="N21" s="1">
        <f t="shared" si="8"/>
        <v>0</v>
      </c>
      <c r="O21" t="s">
        <v>29</v>
      </c>
    </row>
    <row r="22" spans="1:15" x14ac:dyDescent="0.35">
      <c r="A22" s="11">
        <v>12</v>
      </c>
      <c r="B22" s="10" t="s">
        <v>59</v>
      </c>
      <c r="C22" s="9">
        <v>0.1</v>
      </c>
      <c r="D22" s="8" t="s">
        <v>17</v>
      </c>
      <c r="E22" s="7" t="str">
        <f t="shared" si="0"/>
        <v>Not Significantly Different</v>
      </c>
      <c r="G22">
        <f t="shared" si="1"/>
        <v>0.1</v>
      </c>
      <c r="H22">
        <f t="shared" si="2"/>
        <v>6</v>
      </c>
      <c r="I22" t="str">
        <f t="shared" si="3"/>
        <v>+/-</v>
      </c>
      <c r="J22" t="str">
        <f t="shared" si="4"/>
        <v>0.1</v>
      </c>
      <c r="K22" s="1">
        <f t="shared" si="5"/>
        <v>6.0790273556231005E-2</v>
      </c>
      <c r="L22" s="1">
        <f t="shared" si="6"/>
        <v>0.1</v>
      </c>
      <c r="M22" s="1">
        <f t="shared" si="7"/>
        <v>8.5970429323592404E-2</v>
      </c>
      <c r="N22" s="1">
        <f t="shared" si="8"/>
        <v>1.1631906550518707</v>
      </c>
      <c r="O22" t="s">
        <v>13</v>
      </c>
    </row>
    <row r="23" spans="1:15" x14ac:dyDescent="0.35">
      <c r="A23" s="11">
        <v>12</v>
      </c>
      <c r="B23" s="10" t="s">
        <v>37</v>
      </c>
      <c r="C23" s="9">
        <v>0.1</v>
      </c>
      <c r="D23" s="8" t="s">
        <v>17</v>
      </c>
      <c r="E23" s="7" t="str">
        <f t="shared" si="0"/>
        <v>Not Significantly Different</v>
      </c>
      <c r="G23">
        <f t="shared" si="1"/>
        <v>0.1</v>
      </c>
      <c r="H23">
        <f t="shared" si="2"/>
        <v>6</v>
      </c>
      <c r="I23" t="str">
        <f t="shared" si="3"/>
        <v>+/-</v>
      </c>
      <c r="J23" t="str">
        <f t="shared" si="4"/>
        <v>0.1</v>
      </c>
      <c r="K23" s="1">
        <f t="shared" si="5"/>
        <v>6.0790273556231005E-2</v>
      </c>
      <c r="L23" s="1">
        <f t="shared" si="6"/>
        <v>0.1</v>
      </c>
      <c r="M23" s="1">
        <f t="shared" si="7"/>
        <v>8.5970429323592404E-2</v>
      </c>
      <c r="N23" s="1">
        <f t="shared" si="8"/>
        <v>1.1631906550518707</v>
      </c>
      <c r="O23" t="s">
        <v>67</v>
      </c>
    </row>
    <row r="24" spans="1:15" x14ac:dyDescent="0.35">
      <c r="A24" s="11">
        <v>12</v>
      </c>
      <c r="B24" s="10" t="s">
        <v>29</v>
      </c>
      <c r="C24" s="9">
        <v>0.1</v>
      </c>
      <c r="D24" s="8" t="s">
        <v>17</v>
      </c>
      <c r="E24" s="7" t="str">
        <f t="shared" si="0"/>
        <v>Not Significantly Different</v>
      </c>
      <c r="G24">
        <f t="shared" si="1"/>
        <v>0.1</v>
      </c>
      <c r="H24">
        <f t="shared" si="2"/>
        <v>6</v>
      </c>
      <c r="I24" t="str">
        <f t="shared" si="3"/>
        <v>+/-</v>
      </c>
      <c r="J24" t="str">
        <f t="shared" si="4"/>
        <v>0.1</v>
      </c>
      <c r="K24" s="1">
        <f t="shared" si="5"/>
        <v>6.0790273556231005E-2</v>
      </c>
      <c r="L24" s="1">
        <f t="shared" si="6"/>
        <v>0.1</v>
      </c>
      <c r="M24" s="1">
        <f t="shared" si="7"/>
        <v>8.5970429323592404E-2</v>
      </c>
      <c r="N24" s="1">
        <f t="shared" si="8"/>
        <v>1.1631906550518707</v>
      </c>
      <c r="O24" t="s">
        <v>50</v>
      </c>
    </row>
    <row r="25" spans="1:15" x14ac:dyDescent="0.35">
      <c r="A25" s="11">
        <v>12</v>
      </c>
      <c r="B25" s="10" t="s">
        <v>67</v>
      </c>
      <c r="C25" s="9">
        <v>0.1</v>
      </c>
      <c r="D25" s="8" t="s">
        <v>17</v>
      </c>
      <c r="E25" s="7" t="str">
        <f t="shared" si="0"/>
        <v>Not Significantly Different</v>
      </c>
      <c r="G25">
        <f t="shared" si="1"/>
        <v>0.1</v>
      </c>
      <c r="H25">
        <f t="shared" si="2"/>
        <v>6</v>
      </c>
      <c r="I25" t="str">
        <f t="shared" si="3"/>
        <v>+/-</v>
      </c>
      <c r="J25" t="str">
        <f t="shared" si="4"/>
        <v>0.1</v>
      </c>
      <c r="K25" s="1">
        <f t="shared" si="5"/>
        <v>6.0790273556231005E-2</v>
      </c>
      <c r="L25" s="1">
        <f t="shared" si="6"/>
        <v>0.1</v>
      </c>
      <c r="M25" s="1">
        <f t="shared" si="7"/>
        <v>8.5970429323592404E-2</v>
      </c>
      <c r="N25" s="1">
        <f t="shared" si="8"/>
        <v>1.1631906550518707</v>
      </c>
      <c r="O25" t="s">
        <v>66</v>
      </c>
    </row>
    <row r="26" spans="1:15" x14ac:dyDescent="0.35">
      <c r="A26" s="11">
        <v>12</v>
      </c>
      <c r="B26" s="10" t="s">
        <v>63</v>
      </c>
      <c r="C26" s="9">
        <v>0.1</v>
      </c>
      <c r="D26" s="8" t="s">
        <v>17</v>
      </c>
      <c r="E26" s="7" t="str">
        <f t="shared" si="0"/>
        <v>Not Significantly Different</v>
      </c>
      <c r="G26">
        <f t="shared" si="1"/>
        <v>0.1</v>
      </c>
      <c r="H26">
        <f t="shared" si="2"/>
        <v>6</v>
      </c>
      <c r="I26" t="str">
        <f t="shared" si="3"/>
        <v>+/-</v>
      </c>
      <c r="J26" t="str">
        <f t="shared" si="4"/>
        <v>0.1</v>
      </c>
      <c r="K26" s="1">
        <f t="shared" si="5"/>
        <v>6.0790273556231005E-2</v>
      </c>
      <c r="L26" s="1">
        <f t="shared" si="6"/>
        <v>0.1</v>
      </c>
      <c r="M26" s="1">
        <f t="shared" si="7"/>
        <v>8.5970429323592404E-2</v>
      </c>
      <c r="N26" s="1">
        <f t="shared" si="8"/>
        <v>1.1631906550518707</v>
      </c>
      <c r="O26" t="s">
        <v>65</v>
      </c>
    </row>
    <row r="27" spans="1:15" x14ac:dyDescent="0.35">
      <c r="A27" s="11">
        <v>12</v>
      </c>
      <c r="B27" s="10" t="s">
        <v>64</v>
      </c>
      <c r="C27" s="9">
        <v>0.1</v>
      </c>
      <c r="D27" s="8" t="s">
        <v>17</v>
      </c>
      <c r="E27" s="7" t="str">
        <f t="shared" si="0"/>
        <v>Not Significantly Different</v>
      </c>
      <c r="G27">
        <f t="shared" si="1"/>
        <v>0.1</v>
      </c>
      <c r="H27">
        <f t="shared" si="2"/>
        <v>6</v>
      </c>
      <c r="I27" t="str">
        <f t="shared" si="3"/>
        <v>+/-</v>
      </c>
      <c r="J27" t="str">
        <f t="shared" si="4"/>
        <v>0.1</v>
      </c>
      <c r="K27" s="1">
        <f t="shared" si="5"/>
        <v>6.0790273556231005E-2</v>
      </c>
      <c r="L27" s="1">
        <f t="shared" si="6"/>
        <v>0.1</v>
      </c>
      <c r="M27" s="1">
        <f t="shared" si="7"/>
        <v>8.5970429323592404E-2</v>
      </c>
      <c r="N27" s="1">
        <f t="shared" si="8"/>
        <v>1.1631906550518707</v>
      </c>
      <c r="O27" t="s">
        <v>63</v>
      </c>
    </row>
    <row r="28" spans="1:15" x14ac:dyDescent="0.35">
      <c r="A28" s="11">
        <v>12</v>
      </c>
      <c r="B28" s="10" t="s">
        <v>39</v>
      </c>
      <c r="C28" s="9">
        <v>0.1</v>
      </c>
      <c r="D28" s="8" t="s">
        <v>17</v>
      </c>
      <c r="E28" s="7" t="str">
        <f t="shared" si="0"/>
        <v>Not Significantly Different</v>
      </c>
      <c r="G28">
        <f t="shared" si="1"/>
        <v>0.1</v>
      </c>
      <c r="H28">
        <f t="shared" si="2"/>
        <v>6</v>
      </c>
      <c r="I28" t="str">
        <f t="shared" si="3"/>
        <v>+/-</v>
      </c>
      <c r="J28" t="str">
        <f t="shared" si="4"/>
        <v>0.1</v>
      </c>
      <c r="K28" s="1">
        <f t="shared" si="5"/>
        <v>6.0790273556231005E-2</v>
      </c>
      <c r="L28" s="1">
        <f t="shared" si="6"/>
        <v>0.1</v>
      </c>
      <c r="M28" s="1">
        <f t="shared" si="7"/>
        <v>8.5970429323592404E-2</v>
      </c>
      <c r="N28" s="1">
        <f t="shared" si="8"/>
        <v>1.1631906550518707</v>
      </c>
      <c r="O28" t="s">
        <v>64</v>
      </c>
    </row>
    <row r="29" spans="1:15" x14ac:dyDescent="0.35">
      <c r="A29" s="11">
        <v>12</v>
      </c>
      <c r="B29" s="10" t="s">
        <v>26</v>
      </c>
      <c r="C29" s="9">
        <v>0.1</v>
      </c>
      <c r="D29" s="8" t="s">
        <v>17</v>
      </c>
      <c r="E29" s="7" t="str">
        <f t="shared" si="0"/>
        <v>Not Significantly Different</v>
      </c>
      <c r="G29">
        <f t="shared" si="1"/>
        <v>0.1</v>
      </c>
      <c r="H29">
        <f t="shared" si="2"/>
        <v>6</v>
      </c>
      <c r="I29" t="str">
        <f t="shared" si="3"/>
        <v>+/-</v>
      </c>
      <c r="J29" t="str">
        <f t="shared" si="4"/>
        <v>0.1</v>
      </c>
      <c r="K29" s="1">
        <f t="shared" si="5"/>
        <v>6.0790273556231005E-2</v>
      </c>
      <c r="L29" s="1">
        <f t="shared" si="6"/>
        <v>0.1</v>
      </c>
      <c r="M29" s="1">
        <f t="shared" si="7"/>
        <v>8.5970429323592404E-2</v>
      </c>
      <c r="N29" s="1">
        <f t="shared" si="8"/>
        <v>1.1631906550518707</v>
      </c>
      <c r="O29" t="s">
        <v>39</v>
      </c>
    </row>
    <row r="30" spans="1:15" x14ac:dyDescent="0.35">
      <c r="A30" s="11">
        <v>12</v>
      </c>
      <c r="B30" s="10" t="s">
        <v>57</v>
      </c>
      <c r="C30" s="9">
        <v>0.1</v>
      </c>
      <c r="D30" s="8" t="s">
        <v>17</v>
      </c>
      <c r="E30" s="7" t="str">
        <f t="shared" si="0"/>
        <v>Not Significantly Different</v>
      </c>
      <c r="G30">
        <f t="shared" si="1"/>
        <v>0.1</v>
      </c>
      <c r="H30">
        <f t="shared" si="2"/>
        <v>6</v>
      </c>
      <c r="I30" t="str">
        <f t="shared" si="3"/>
        <v>+/-</v>
      </c>
      <c r="J30" t="str">
        <f t="shared" si="4"/>
        <v>0.1</v>
      </c>
      <c r="K30" s="1">
        <f t="shared" si="5"/>
        <v>6.0790273556231005E-2</v>
      </c>
      <c r="L30" s="1">
        <f t="shared" si="6"/>
        <v>0.1</v>
      </c>
      <c r="M30" s="1">
        <f t="shared" si="7"/>
        <v>8.5970429323592404E-2</v>
      </c>
      <c r="N30" s="1">
        <f t="shared" si="8"/>
        <v>1.1631906550518707</v>
      </c>
      <c r="O30" t="s">
        <v>62</v>
      </c>
    </row>
    <row r="31" spans="1:15" x14ac:dyDescent="0.35">
      <c r="A31" s="11">
        <v>12</v>
      </c>
      <c r="B31" s="10" t="s">
        <v>21</v>
      </c>
      <c r="C31" s="9">
        <v>0.1</v>
      </c>
      <c r="D31" s="8" t="s">
        <v>17</v>
      </c>
      <c r="E31" s="7" t="str">
        <f t="shared" si="0"/>
        <v>Not Significantly Different</v>
      </c>
      <c r="G31">
        <f t="shared" si="1"/>
        <v>0.1</v>
      </c>
      <c r="H31">
        <f t="shared" si="2"/>
        <v>6</v>
      </c>
      <c r="I31" t="str">
        <f t="shared" si="3"/>
        <v>+/-</v>
      </c>
      <c r="J31" t="str">
        <f t="shared" si="4"/>
        <v>0.1</v>
      </c>
      <c r="K31" s="1">
        <f t="shared" si="5"/>
        <v>6.0790273556231005E-2</v>
      </c>
      <c r="L31" s="1">
        <f t="shared" si="6"/>
        <v>0.1</v>
      </c>
      <c r="M31" s="1">
        <f t="shared" si="7"/>
        <v>8.5970429323592404E-2</v>
      </c>
      <c r="N31" s="1">
        <f t="shared" si="8"/>
        <v>1.1631906550518707</v>
      </c>
      <c r="O31" t="s">
        <v>26</v>
      </c>
    </row>
    <row r="32" spans="1:15" x14ac:dyDescent="0.35">
      <c r="A32" s="11">
        <v>12</v>
      </c>
      <c r="B32" s="10" t="s">
        <v>49</v>
      </c>
      <c r="C32" s="9">
        <v>0.1</v>
      </c>
      <c r="D32" s="8" t="s">
        <v>17</v>
      </c>
      <c r="E32" s="7" t="str">
        <f t="shared" si="0"/>
        <v>Not Significantly Different</v>
      </c>
      <c r="G32">
        <f t="shared" si="1"/>
        <v>0.1</v>
      </c>
      <c r="H32">
        <f t="shared" si="2"/>
        <v>6</v>
      </c>
      <c r="I32" t="str">
        <f t="shared" si="3"/>
        <v>+/-</v>
      </c>
      <c r="J32" t="str">
        <f t="shared" si="4"/>
        <v>0.1</v>
      </c>
      <c r="K32" s="1">
        <f t="shared" si="5"/>
        <v>6.0790273556231005E-2</v>
      </c>
      <c r="L32" s="1">
        <f t="shared" si="6"/>
        <v>0.1</v>
      </c>
      <c r="M32" s="1">
        <f t="shared" si="7"/>
        <v>8.5970429323592404E-2</v>
      </c>
      <c r="N32" s="1">
        <f t="shared" si="8"/>
        <v>1.1631906550518707</v>
      </c>
      <c r="O32" t="s">
        <v>56</v>
      </c>
    </row>
    <row r="33" spans="1:15" x14ac:dyDescent="0.35">
      <c r="A33" s="11">
        <v>12</v>
      </c>
      <c r="B33" s="10" t="s">
        <v>45</v>
      </c>
      <c r="C33" s="9">
        <v>0.1</v>
      </c>
      <c r="D33" s="8" t="s">
        <v>17</v>
      </c>
      <c r="E33" s="7" t="str">
        <f t="shared" si="0"/>
        <v>Not Significantly Different</v>
      </c>
      <c r="G33">
        <f t="shared" si="1"/>
        <v>0.1</v>
      </c>
      <c r="H33">
        <f t="shared" si="2"/>
        <v>6</v>
      </c>
      <c r="I33" t="str">
        <f t="shared" si="3"/>
        <v>+/-</v>
      </c>
      <c r="J33" t="str">
        <f t="shared" si="4"/>
        <v>0.1</v>
      </c>
      <c r="K33" s="1">
        <f t="shared" si="5"/>
        <v>6.0790273556231005E-2</v>
      </c>
      <c r="L33" s="1">
        <f t="shared" si="6"/>
        <v>0.1</v>
      </c>
      <c r="M33" s="1">
        <f t="shared" si="7"/>
        <v>8.5970429323592404E-2</v>
      </c>
      <c r="N33" s="1">
        <f t="shared" si="8"/>
        <v>1.1631906550518707</v>
      </c>
      <c r="O33" t="s">
        <v>61</v>
      </c>
    </row>
    <row r="34" spans="1:15" x14ac:dyDescent="0.35">
      <c r="A34" s="11">
        <v>12</v>
      </c>
      <c r="B34" s="10" t="s">
        <v>43</v>
      </c>
      <c r="C34" s="9">
        <v>0.1</v>
      </c>
      <c r="D34" s="8" t="s">
        <v>17</v>
      </c>
      <c r="E34" s="7" t="str">
        <f t="shared" si="0"/>
        <v>Not Significantly Different</v>
      </c>
      <c r="G34">
        <f t="shared" si="1"/>
        <v>0.1</v>
      </c>
      <c r="H34">
        <f t="shared" si="2"/>
        <v>6</v>
      </c>
      <c r="I34" t="str">
        <f t="shared" si="3"/>
        <v>+/-</v>
      </c>
      <c r="J34" t="str">
        <f t="shared" si="4"/>
        <v>0.1</v>
      </c>
      <c r="K34" s="1">
        <f t="shared" si="5"/>
        <v>6.0790273556231005E-2</v>
      </c>
      <c r="L34" s="1">
        <f t="shared" si="6"/>
        <v>0.1</v>
      </c>
      <c r="M34" s="1">
        <f t="shared" si="7"/>
        <v>8.5970429323592404E-2</v>
      </c>
      <c r="N34" s="1">
        <f t="shared" si="8"/>
        <v>1.1631906550518707</v>
      </c>
      <c r="O34" t="s">
        <v>60</v>
      </c>
    </row>
    <row r="35" spans="1:15" x14ac:dyDescent="0.35">
      <c r="A35" s="11">
        <v>12</v>
      </c>
      <c r="B35" s="10" t="s">
        <v>36</v>
      </c>
      <c r="C35" s="9">
        <v>0.1</v>
      </c>
      <c r="D35" s="8" t="s">
        <v>17</v>
      </c>
      <c r="E35" s="7" t="str">
        <f t="shared" si="0"/>
        <v>Not Significantly Different</v>
      </c>
      <c r="G35">
        <f t="shared" si="1"/>
        <v>0.1</v>
      </c>
      <c r="H35">
        <f t="shared" si="2"/>
        <v>6</v>
      </c>
      <c r="I35" t="str">
        <f t="shared" si="3"/>
        <v>+/-</v>
      </c>
      <c r="J35" t="str">
        <f t="shared" si="4"/>
        <v>0.1</v>
      </c>
      <c r="K35" s="1">
        <f t="shared" si="5"/>
        <v>6.0790273556231005E-2</v>
      </c>
      <c r="L35" s="1">
        <f t="shared" si="6"/>
        <v>0.1</v>
      </c>
      <c r="M35" s="1">
        <f t="shared" si="7"/>
        <v>8.5970429323592404E-2</v>
      </c>
      <c r="N35" s="1">
        <f t="shared" si="8"/>
        <v>1.1631906550518707</v>
      </c>
      <c r="O35" t="s">
        <v>35</v>
      </c>
    </row>
    <row r="36" spans="1:15" x14ac:dyDescent="0.35">
      <c r="A36" s="11">
        <v>12</v>
      </c>
      <c r="B36" s="10" t="s">
        <v>32</v>
      </c>
      <c r="C36" s="9">
        <v>0.1</v>
      </c>
      <c r="D36" s="8" t="s">
        <v>17</v>
      </c>
      <c r="E36" s="7" t="str">
        <f t="shared" si="0"/>
        <v>Not Significantly Different</v>
      </c>
      <c r="G36">
        <f t="shared" si="1"/>
        <v>0.1</v>
      </c>
      <c r="H36">
        <f t="shared" si="2"/>
        <v>6</v>
      </c>
      <c r="I36" t="str">
        <f t="shared" si="3"/>
        <v>+/-</v>
      </c>
      <c r="J36" t="str">
        <f t="shared" si="4"/>
        <v>0.1</v>
      </c>
      <c r="K36" s="1">
        <f t="shared" si="5"/>
        <v>6.0790273556231005E-2</v>
      </c>
      <c r="L36" s="1">
        <f t="shared" si="6"/>
        <v>0.1</v>
      </c>
      <c r="M36" s="1">
        <f t="shared" si="7"/>
        <v>8.5970429323592404E-2</v>
      </c>
      <c r="N36" s="1">
        <f t="shared" si="8"/>
        <v>1.1631906550518707</v>
      </c>
      <c r="O36" t="s">
        <v>57</v>
      </c>
    </row>
    <row r="37" spans="1:15" x14ac:dyDescent="0.35">
      <c r="A37" s="11">
        <v>12</v>
      </c>
      <c r="B37" s="10" t="s">
        <v>30</v>
      </c>
      <c r="C37" s="9">
        <v>0.1</v>
      </c>
      <c r="D37" s="8" t="s">
        <v>17</v>
      </c>
      <c r="E37" s="7" t="str">
        <f t="shared" si="0"/>
        <v>Not Significantly Different</v>
      </c>
      <c r="G37">
        <f t="shared" si="1"/>
        <v>0.1</v>
      </c>
      <c r="H37">
        <f t="shared" si="2"/>
        <v>6</v>
      </c>
      <c r="I37" t="str">
        <f t="shared" si="3"/>
        <v>+/-</v>
      </c>
      <c r="J37" t="str">
        <f t="shared" si="4"/>
        <v>0.1</v>
      </c>
      <c r="K37" s="1">
        <f t="shared" si="5"/>
        <v>6.0790273556231005E-2</v>
      </c>
      <c r="L37" s="1">
        <f t="shared" si="6"/>
        <v>0.1</v>
      </c>
      <c r="M37" s="1">
        <f t="shared" si="7"/>
        <v>8.5970429323592404E-2</v>
      </c>
      <c r="N37" s="1">
        <f t="shared" si="8"/>
        <v>1.1631906550518707</v>
      </c>
      <c r="O37" t="s">
        <v>55</v>
      </c>
    </row>
    <row r="38" spans="1:15" x14ac:dyDescent="0.35">
      <c r="A38" s="11">
        <v>12</v>
      </c>
      <c r="B38" s="10" t="s">
        <v>24</v>
      </c>
      <c r="C38" s="9">
        <v>0.1</v>
      </c>
      <c r="D38" s="8" t="s">
        <v>17</v>
      </c>
      <c r="E38" s="7" t="str">
        <f t="shared" si="0"/>
        <v>Not Significantly Different</v>
      </c>
      <c r="G38">
        <f t="shared" si="1"/>
        <v>0.1</v>
      </c>
      <c r="H38">
        <f t="shared" si="2"/>
        <v>6</v>
      </c>
      <c r="I38" t="str">
        <f t="shared" si="3"/>
        <v>+/-</v>
      </c>
      <c r="J38" t="str">
        <f t="shared" si="4"/>
        <v>0.1</v>
      </c>
      <c r="K38" s="1">
        <f t="shared" si="5"/>
        <v>6.0790273556231005E-2</v>
      </c>
      <c r="L38" s="1">
        <f t="shared" si="6"/>
        <v>0.1</v>
      </c>
      <c r="M38" s="1">
        <f t="shared" si="7"/>
        <v>8.5970429323592404E-2</v>
      </c>
      <c r="N38" s="1">
        <f t="shared" si="8"/>
        <v>1.1631906550518707</v>
      </c>
      <c r="O38" t="s">
        <v>54</v>
      </c>
    </row>
    <row r="39" spans="1:15" x14ac:dyDescent="0.35">
      <c r="A39" s="11">
        <v>12</v>
      </c>
      <c r="B39" s="10" t="s">
        <v>22</v>
      </c>
      <c r="C39" s="9">
        <v>0.1</v>
      </c>
      <c r="D39" s="8" t="s">
        <v>17</v>
      </c>
      <c r="E39" s="7" t="str">
        <f t="shared" si="0"/>
        <v>Not Significantly Different</v>
      </c>
      <c r="G39">
        <f t="shared" si="1"/>
        <v>0.1</v>
      </c>
      <c r="H39">
        <f t="shared" si="2"/>
        <v>6</v>
      </c>
      <c r="I39" t="str">
        <f t="shared" si="3"/>
        <v>+/-</v>
      </c>
      <c r="J39" t="str">
        <f t="shared" si="4"/>
        <v>0.1</v>
      </c>
      <c r="K39" s="1">
        <f t="shared" si="5"/>
        <v>6.0790273556231005E-2</v>
      </c>
      <c r="L39" s="1">
        <f t="shared" si="6"/>
        <v>0.1</v>
      </c>
      <c r="M39" s="1">
        <f t="shared" si="7"/>
        <v>8.5970429323592404E-2</v>
      </c>
      <c r="N39" s="1">
        <f t="shared" si="8"/>
        <v>1.1631906550518707</v>
      </c>
      <c r="O39" t="s">
        <v>28</v>
      </c>
    </row>
    <row r="40" spans="1:15" x14ac:dyDescent="0.35">
      <c r="A40" s="11">
        <v>30</v>
      </c>
      <c r="B40" s="10" t="s">
        <v>51</v>
      </c>
      <c r="C40" s="9">
        <v>0</v>
      </c>
      <c r="D40" s="8" t="s">
        <v>17</v>
      </c>
      <c r="E40" s="7" t="str">
        <f t="shared" si="0"/>
        <v>Significantly Different</v>
      </c>
      <c r="G40">
        <f t="shared" si="1"/>
        <v>0</v>
      </c>
      <c r="H40">
        <f t="shared" si="2"/>
        <v>6</v>
      </c>
      <c r="I40" t="str">
        <f t="shared" si="3"/>
        <v>+/-</v>
      </c>
      <c r="J40" t="str">
        <f t="shared" si="4"/>
        <v>0.1</v>
      </c>
      <c r="K40" s="1">
        <f t="shared" si="5"/>
        <v>6.0790273556231005E-2</v>
      </c>
      <c r="L40" s="1">
        <f t="shared" si="6"/>
        <v>0.2</v>
      </c>
      <c r="M40" s="1">
        <f t="shared" si="7"/>
        <v>8.5970429323592404E-2</v>
      </c>
      <c r="N40" s="1">
        <f t="shared" si="8"/>
        <v>2.3263813101037414</v>
      </c>
      <c r="O40" t="s">
        <v>52</v>
      </c>
    </row>
    <row r="41" spans="1:15" x14ac:dyDescent="0.35">
      <c r="A41" s="11">
        <v>30</v>
      </c>
      <c r="B41" s="10" t="s">
        <v>53</v>
      </c>
      <c r="C41" s="9">
        <v>0</v>
      </c>
      <c r="D41" s="8" t="s">
        <v>17</v>
      </c>
      <c r="E41" s="7" t="str">
        <f t="shared" si="0"/>
        <v>Significantly Different</v>
      </c>
      <c r="G41">
        <f t="shared" si="1"/>
        <v>0</v>
      </c>
      <c r="H41">
        <f t="shared" si="2"/>
        <v>6</v>
      </c>
      <c r="I41" t="str">
        <f t="shared" si="3"/>
        <v>+/-</v>
      </c>
      <c r="J41" t="str">
        <f t="shared" si="4"/>
        <v>0.1</v>
      </c>
      <c r="K41" s="1">
        <f t="shared" si="5"/>
        <v>6.0790273556231005E-2</v>
      </c>
      <c r="L41" s="1">
        <f t="shared" si="6"/>
        <v>0.2</v>
      </c>
      <c r="M41" s="1">
        <f t="shared" si="7"/>
        <v>8.5970429323592404E-2</v>
      </c>
      <c r="N41" s="1">
        <f t="shared" si="8"/>
        <v>2.3263813101037414</v>
      </c>
      <c r="O41" t="s">
        <v>31</v>
      </c>
    </row>
    <row r="42" spans="1:15" x14ac:dyDescent="0.35">
      <c r="A42" s="11">
        <v>30</v>
      </c>
      <c r="B42" s="10" t="s">
        <v>48</v>
      </c>
      <c r="C42" s="9">
        <v>0</v>
      </c>
      <c r="D42" s="8" t="s">
        <v>17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0.2</v>
      </c>
      <c r="M42" s="1">
        <f t="shared" ref="M42:M62" si="16">IF(AND(ISNUMBER(K42),ISNUMBER($I$7)),SQRT(K42^2+($I$7)^2),"N/A")</f>
        <v>8.5970429323592404E-2</v>
      </c>
      <c r="N42" s="1">
        <f t="shared" ref="N42:N73" si="17">IF(AND(ISNUMBER(L42),ISNUMBER(M42),M42&lt;&gt;0),L42/M42,"NA")</f>
        <v>2.3263813101037414</v>
      </c>
      <c r="O42" t="s">
        <v>21</v>
      </c>
    </row>
    <row r="43" spans="1:15" x14ac:dyDescent="0.35">
      <c r="A43" s="11">
        <v>30</v>
      </c>
      <c r="B43" s="10" t="s">
        <v>15</v>
      </c>
      <c r="C43" s="9">
        <v>0</v>
      </c>
      <c r="D43" s="8" t="s">
        <v>17</v>
      </c>
      <c r="E43" s="7" t="str">
        <f t="shared" si="9"/>
        <v>Significantly Different</v>
      </c>
      <c r="G43">
        <f t="shared" si="10"/>
        <v>0</v>
      </c>
      <c r="H43">
        <f t="shared" si="11"/>
        <v>6</v>
      </c>
      <c r="I43" t="str">
        <f t="shared" si="12"/>
        <v>+/-</v>
      </c>
      <c r="J43" t="str">
        <f t="shared" si="13"/>
        <v>0.1</v>
      </c>
      <c r="K43" s="1">
        <f t="shared" si="14"/>
        <v>6.0790273556231005E-2</v>
      </c>
      <c r="L43" s="1">
        <f t="shared" si="15"/>
        <v>0.2</v>
      </c>
      <c r="M43" s="1">
        <f t="shared" si="16"/>
        <v>8.5970429323592404E-2</v>
      </c>
      <c r="N43" s="1">
        <f t="shared" si="17"/>
        <v>2.3263813101037414</v>
      </c>
      <c r="O43" t="s">
        <v>33</v>
      </c>
    </row>
    <row r="44" spans="1:15" x14ac:dyDescent="0.35">
      <c r="A44" s="11">
        <v>30</v>
      </c>
      <c r="B44" s="10" t="s">
        <v>50</v>
      </c>
      <c r="C44" s="9">
        <v>0</v>
      </c>
      <c r="D44" s="8" t="s">
        <v>17</v>
      </c>
      <c r="E44" s="7" t="str">
        <f t="shared" si="9"/>
        <v>Significantly Different</v>
      </c>
      <c r="G44">
        <f t="shared" si="10"/>
        <v>0</v>
      </c>
      <c r="H44">
        <f t="shared" si="11"/>
        <v>6</v>
      </c>
      <c r="I44" t="str">
        <f t="shared" si="12"/>
        <v>+/-</v>
      </c>
      <c r="J44" t="str">
        <f t="shared" si="13"/>
        <v>0.1</v>
      </c>
      <c r="K44" s="1">
        <f t="shared" si="14"/>
        <v>6.0790273556231005E-2</v>
      </c>
      <c r="L44" s="1">
        <f t="shared" si="15"/>
        <v>0.2</v>
      </c>
      <c r="M44" s="1">
        <f t="shared" si="16"/>
        <v>8.5970429323592404E-2</v>
      </c>
      <c r="N44" s="1">
        <f t="shared" si="17"/>
        <v>2.3263813101037414</v>
      </c>
      <c r="O44" t="s">
        <v>49</v>
      </c>
    </row>
    <row r="45" spans="1:15" x14ac:dyDescent="0.35">
      <c r="A45" s="11">
        <v>30</v>
      </c>
      <c r="B45" s="10" t="s">
        <v>66</v>
      </c>
      <c r="C45" s="9">
        <v>0</v>
      </c>
      <c r="D45" s="8" t="s">
        <v>17</v>
      </c>
      <c r="E45" s="7" t="str">
        <f t="shared" si="9"/>
        <v>Significantly Different</v>
      </c>
      <c r="G45">
        <f t="shared" si="10"/>
        <v>0</v>
      </c>
      <c r="H45">
        <f t="shared" si="11"/>
        <v>6</v>
      </c>
      <c r="I45" t="str">
        <f t="shared" si="12"/>
        <v>+/-</v>
      </c>
      <c r="J45" t="str">
        <f t="shared" si="13"/>
        <v>0.1</v>
      </c>
      <c r="K45" s="1">
        <f t="shared" si="14"/>
        <v>6.0790273556231005E-2</v>
      </c>
      <c r="L45" s="1">
        <f t="shared" si="15"/>
        <v>0.2</v>
      </c>
      <c r="M45" s="1">
        <f t="shared" si="16"/>
        <v>8.5970429323592404E-2</v>
      </c>
      <c r="N45" s="1">
        <f t="shared" si="17"/>
        <v>2.3263813101037414</v>
      </c>
      <c r="O45" t="s">
        <v>46</v>
      </c>
    </row>
    <row r="46" spans="1:15" x14ac:dyDescent="0.35">
      <c r="A46" s="11">
        <v>30</v>
      </c>
      <c r="B46" s="10" t="s">
        <v>62</v>
      </c>
      <c r="C46" s="9">
        <v>0</v>
      </c>
      <c r="D46" s="8" t="s">
        <v>17</v>
      </c>
      <c r="E46" s="7" t="str">
        <f t="shared" si="9"/>
        <v>Significantly Different</v>
      </c>
      <c r="G46">
        <f t="shared" si="10"/>
        <v>0</v>
      </c>
      <c r="H46">
        <f t="shared" si="11"/>
        <v>6</v>
      </c>
      <c r="I46" t="str">
        <f t="shared" si="12"/>
        <v>+/-</v>
      </c>
      <c r="J46" t="str">
        <f t="shared" si="13"/>
        <v>0.1</v>
      </c>
      <c r="K46" s="1">
        <f t="shared" si="14"/>
        <v>6.0790273556231005E-2</v>
      </c>
      <c r="L46" s="1">
        <f t="shared" si="15"/>
        <v>0.2</v>
      </c>
      <c r="M46" s="1">
        <f t="shared" si="16"/>
        <v>8.5970429323592404E-2</v>
      </c>
      <c r="N46" s="1">
        <f t="shared" si="17"/>
        <v>2.3263813101037414</v>
      </c>
      <c r="O46" t="s">
        <v>45</v>
      </c>
    </row>
    <row r="47" spans="1:15" x14ac:dyDescent="0.35">
      <c r="A47" s="11">
        <v>30</v>
      </c>
      <c r="B47" s="10" t="s">
        <v>56</v>
      </c>
      <c r="C47" s="9">
        <v>0</v>
      </c>
      <c r="D47" s="8" t="s">
        <v>17</v>
      </c>
      <c r="E47" s="7" t="str">
        <f t="shared" si="9"/>
        <v>Significantly Different</v>
      </c>
      <c r="G47">
        <f t="shared" si="10"/>
        <v>0</v>
      </c>
      <c r="H47">
        <f t="shared" si="11"/>
        <v>6</v>
      </c>
      <c r="I47" t="str">
        <f t="shared" si="12"/>
        <v>+/-</v>
      </c>
      <c r="J47" t="str">
        <f t="shared" si="13"/>
        <v>0.1</v>
      </c>
      <c r="K47" s="1">
        <f t="shared" si="14"/>
        <v>6.0790273556231005E-2</v>
      </c>
      <c r="L47" s="1">
        <f t="shared" si="15"/>
        <v>0.2</v>
      </c>
      <c r="M47" s="1">
        <f t="shared" si="16"/>
        <v>8.5970429323592404E-2</v>
      </c>
      <c r="N47" s="1">
        <f t="shared" si="17"/>
        <v>2.3263813101037414</v>
      </c>
      <c r="O47" t="s">
        <v>43</v>
      </c>
    </row>
    <row r="48" spans="1:15" x14ac:dyDescent="0.35">
      <c r="A48" s="11">
        <v>30</v>
      </c>
      <c r="B48" s="10" t="s">
        <v>61</v>
      </c>
      <c r="C48" s="9">
        <v>0</v>
      </c>
      <c r="D48" s="8" t="s">
        <v>17</v>
      </c>
      <c r="E48" s="7" t="str">
        <f t="shared" si="9"/>
        <v>Significantly Different</v>
      </c>
      <c r="G48">
        <f t="shared" si="10"/>
        <v>0</v>
      </c>
      <c r="H48">
        <f t="shared" si="11"/>
        <v>6</v>
      </c>
      <c r="I48" t="str">
        <f t="shared" si="12"/>
        <v>+/-</v>
      </c>
      <c r="J48" t="str">
        <f t="shared" si="13"/>
        <v>0.1</v>
      </c>
      <c r="K48" s="1">
        <f t="shared" si="14"/>
        <v>6.0790273556231005E-2</v>
      </c>
      <c r="L48" s="1">
        <f t="shared" si="15"/>
        <v>0.2</v>
      </c>
      <c r="M48" s="1">
        <f t="shared" si="16"/>
        <v>8.5970429323592404E-2</v>
      </c>
      <c r="N48" s="1">
        <f t="shared" si="17"/>
        <v>2.3263813101037414</v>
      </c>
      <c r="O48" t="s">
        <v>40</v>
      </c>
    </row>
    <row r="49" spans="1:15" x14ac:dyDescent="0.35">
      <c r="A49" s="11">
        <v>30</v>
      </c>
      <c r="B49" s="10" t="s">
        <v>60</v>
      </c>
      <c r="C49" s="9">
        <v>0</v>
      </c>
      <c r="D49" s="8" t="s">
        <v>17</v>
      </c>
      <c r="E49" s="7" t="str">
        <f t="shared" si="9"/>
        <v>Significantly Different</v>
      </c>
      <c r="G49">
        <f t="shared" si="10"/>
        <v>0</v>
      </c>
      <c r="H49">
        <f t="shared" si="11"/>
        <v>6</v>
      </c>
      <c r="I49" t="str">
        <f t="shared" si="12"/>
        <v>+/-</v>
      </c>
      <c r="J49" t="str">
        <f t="shared" si="13"/>
        <v>0.1</v>
      </c>
      <c r="K49" s="1">
        <f t="shared" si="14"/>
        <v>6.0790273556231005E-2</v>
      </c>
      <c r="L49" s="1">
        <f t="shared" si="15"/>
        <v>0.2</v>
      </c>
      <c r="M49" s="1">
        <f t="shared" si="16"/>
        <v>8.5970429323592404E-2</v>
      </c>
      <c r="N49" s="1">
        <f t="shared" si="17"/>
        <v>2.3263813101037414</v>
      </c>
      <c r="O49" t="s">
        <v>38</v>
      </c>
    </row>
    <row r="50" spans="1:15" x14ac:dyDescent="0.35">
      <c r="A50" s="11">
        <v>30</v>
      </c>
      <c r="B50" s="10" t="s">
        <v>35</v>
      </c>
      <c r="C50" s="9">
        <v>0</v>
      </c>
      <c r="D50" s="8" t="s">
        <v>17</v>
      </c>
      <c r="E50" s="7" t="str">
        <f t="shared" si="9"/>
        <v>Significantly Different</v>
      </c>
      <c r="G50">
        <f t="shared" si="10"/>
        <v>0</v>
      </c>
      <c r="H50">
        <f t="shared" si="11"/>
        <v>6</v>
      </c>
      <c r="I50" t="str">
        <f t="shared" si="12"/>
        <v>+/-</v>
      </c>
      <c r="J50" t="str">
        <f t="shared" si="13"/>
        <v>0.1</v>
      </c>
      <c r="K50" s="1">
        <f t="shared" si="14"/>
        <v>6.0790273556231005E-2</v>
      </c>
      <c r="L50" s="1">
        <f t="shared" si="15"/>
        <v>0.2</v>
      </c>
      <c r="M50" s="1">
        <f t="shared" si="16"/>
        <v>8.5970429323592404E-2</v>
      </c>
      <c r="N50" s="1">
        <f t="shared" si="17"/>
        <v>2.3263813101037414</v>
      </c>
      <c r="O50" t="s">
        <v>36</v>
      </c>
    </row>
    <row r="51" spans="1:15" x14ac:dyDescent="0.35">
      <c r="A51" s="11">
        <v>30</v>
      </c>
      <c r="B51" s="10" t="s">
        <v>55</v>
      </c>
      <c r="C51" s="9">
        <v>0</v>
      </c>
      <c r="D51" s="8" t="s">
        <v>17</v>
      </c>
      <c r="E51" s="7" t="str">
        <f t="shared" si="9"/>
        <v>Significantly Different</v>
      </c>
      <c r="G51">
        <f t="shared" si="10"/>
        <v>0</v>
      </c>
      <c r="H51">
        <f t="shared" si="11"/>
        <v>6</v>
      </c>
      <c r="I51" t="str">
        <f t="shared" si="12"/>
        <v>+/-</v>
      </c>
      <c r="J51" t="str">
        <f t="shared" si="13"/>
        <v>0.1</v>
      </c>
      <c r="K51" s="1">
        <f t="shared" si="14"/>
        <v>6.0790273556231005E-2</v>
      </c>
      <c r="L51" s="1">
        <f t="shared" si="15"/>
        <v>0.2</v>
      </c>
      <c r="M51" s="1">
        <f t="shared" si="16"/>
        <v>8.5970429323592404E-2</v>
      </c>
      <c r="N51" s="1">
        <f t="shared" si="17"/>
        <v>2.3263813101037414</v>
      </c>
      <c r="O51" t="s">
        <v>34</v>
      </c>
    </row>
    <row r="52" spans="1:15" x14ac:dyDescent="0.35">
      <c r="A52" s="11">
        <v>30</v>
      </c>
      <c r="B52" s="10" t="s">
        <v>54</v>
      </c>
      <c r="C52" s="9">
        <v>0</v>
      </c>
      <c r="D52" s="8" t="s">
        <v>17</v>
      </c>
      <c r="E52" s="7" t="str">
        <f t="shared" si="9"/>
        <v>Significantly Different</v>
      </c>
      <c r="G52">
        <f t="shared" si="10"/>
        <v>0</v>
      </c>
      <c r="H52">
        <f t="shared" si="11"/>
        <v>6</v>
      </c>
      <c r="I52" t="str">
        <f t="shared" si="12"/>
        <v>+/-</v>
      </c>
      <c r="J52" t="str">
        <f t="shared" si="13"/>
        <v>0.1</v>
      </c>
      <c r="K52" s="1">
        <f t="shared" si="14"/>
        <v>6.0790273556231005E-2</v>
      </c>
      <c r="L52" s="1">
        <f t="shared" si="15"/>
        <v>0.2</v>
      </c>
      <c r="M52" s="1">
        <f t="shared" si="16"/>
        <v>8.5970429323592404E-2</v>
      </c>
      <c r="N52" s="1">
        <f t="shared" si="17"/>
        <v>2.3263813101037414</v>
      </c>
      <c r="O52" t="s">
        <v>32</v>
      </c>
    </row>
    <row r="53" spans="1:15" x14ac:dyDescent="0.35">
      <c r="A53" s="11">
        <v>30</v>
      </c>
      <c r="B53" s="10" t="s">
        <v>52</v>
      </c>
      <c r="C53" s="9">
        <v>0</v>
      </c>
      <c r="D53" s="8" t="s">
        <v>17</v>
      </c>
      <c r="E53" s="7" t="str">
        <f t="shared" si="9"/>
        <v>Significantly Different</v>
      </c>
      <c r="G53">
        <f t="shared" si="10"/>
        <v>0</v>
      </c>
      <c r="H53">
        <f t="shared" si="11"/>
        <v>6</v>
      </c>
      <c r="I53" t="str">
        <f t="shared" si="12"/>
        <v>+/-</v>
      </c>
      <c r="J53" t="str">
        <f t="shared" si="13"/>
        <v>0.1</v>
      </c>
      <c r="K53" s="1">
        <f t="shared" si="14"/>
        <v>6.0790273556231005E-2</v>
      </c>
      <c r="L53" s="1">
        <f t="shared" si="15"/>
        <v>0.2</v>
      </c>
      <c r="M53" s="1">
        <f t="shared" si="16"/>
        <v>8.5970429323592404E-2</v>
      </c>
      <c r="N53" s="1">
        <f t="shared" si="17"/>
        <v>2.3263813101037414</v>
      </c>
      <c r="O53" t="s">
        <v>30</v>
      </c>
    </row>
    <row r="54" spans="1:15" x14ac:dyDescent="0.35">
      <c r="A54" s="11">
        <v>30</v>
      </c>
      <c r="B54" s="10" t="s">
        <v>31</v>
      </c>
      <c r="C54" s="9">
        <v>0</v>
      </c>
      <c r="D54" s="8" t="s">
        <v>17</v>
      </c>
      <c r="E54" s="7" t="str">
        <f t="shared" si="9"/>
        <v>Significantly Different</v>
      </c>
      <c r="G54">
        <f t="shared" si="10"/>
        <v>0</v>
      </c>
      <c r="H54">
        <f t="shared" si="11"/>
        <v>6</v>
      </c>
      <c r="I54" t="str">
        <f t="shared" si="12"/>
        <v>+/-</v>
      </c>
      <c r="J54" t="str">
        <f t="shared" si="13"/>
        <v>0.1</v>
      </c>
      <c r="K54" s="1">
        <f t="shared" si="14"/>
        <v>6.0790273556231005E-2</v>
      </c>
      <c r="L54" s="1">
        <f t="shared" si="15"/>
        <v>0.2</v>
      </c>
      <c r="M54" s="1">
        <f t="shared" si="16"/>
        <v>8.5970429323592404E-2</v>
      </c>
      <c r="N54" s="1">
        <f t="shared" si="17"/>
        <v>2.3263813101037414</v>
      </c>
      <c r="O54" t="s">
        <v>24</v>
      </c>
    </row>
    <row r="55" spans="1:15" x14ac:dyDescent="0.35">
      <c r="A55" s="11">
        <v>30</v>
      </c>
      <c r="B55" s="10" t="s">
        <v>33</v>
      </c>
      <c r="C55" s="9">
        <v>0</v>
      </c>
      <c r="D55" s="8" t="s">
        <v>17</v>
      </c>
      <c r="E55" s="7" t="str">
        <f t="shared" si="9"/>
        <v>Significantly Different</v>
      </c>
      <c r="G55">
        <f t="shared" si="10"/>
        <v>0</v>
      </c>
      <c r="H55">
        <f t="shared" si="11"/>
        <v>6</v>
      </c>
      <c r="I55" t="str">
        <f t="shared" si="12"/>
        <v>+/-</v>
      </c>
      <c r="J55" t="str">
        <f t="shared" si="13"/>
        <v>0.1</v>
      </c>
      <c r="K55" s="1">
        <f t="shared" si="14"/>
        <v>6.0790273556231005E-2</v>
      </c>
      <c r="L55" s="1">
        <f t="shared" si="15"/>
        <v>0.2</v>
      </c>
      <c r="M55" s="1">
        <f t="shared" si="16"/>
        <v>8.5970429323592404E-2</v>
      </c>
      <c r="N55" s="1">
        <f t="shared" si="17"/>
        <v>2.3263813101037414</v>
      </c>
      <c r="O55" t="s">
        <v>27</v>
      </c>
    </row>
    <row r="56" spans="1:15" x14ac:dyDescent="0.35">
      <c r="A56" s="11">
        <v>30</v>
      </c>
      <c r="B56" s="10" t="s">
        <v>38</v>
      </c>
      <c r="C56" s="9">
        <v>0</v>
      </c>
      <c r="D56" s="8" t="s">
        <v>17</v>
      </c>
      <c r="E56" s="7" t="str">
        <f t="shared" si="9"/>
        <v>Significantly Different</v>
      </c>
      <c r="G56">
        <f t="shared" si="10"/>
        <v>0</v>
      </c>
      <c r="H56">
        <f t="shared" si="11"/>
        <v>6</v>
      </c>
      <c r="I56" t="str">
        <f t="shared" si="12"/>
        <v>+/-</v>
      </c>
      <c r="J56" t="str">
        <f t="shared" si="13"/>
        <v>0.1</v>
      </c>
      <c r="K56" s="1">
        <f t="shared" si="14"/>
        <v>6.0790273556231005E-2</v>
      </c>
      <c r="L56" s="1">
        <f t="shared" si="15"/>
        <v>0.2</v>
      </c>
      <c r="M56" s="1">
        <f t="shared" si="16"/>
        <v>8.5970429323592404E-2</v>
      </c>
      <c r="N56" s="1">
        <f t="shared" si="17"/>
        <v>2.3263813101037414</v>
      </c>
      <c r="O56" t="s">
        <v>25</v>
      </c>
    </row>
    <row r="57" spans="1:15" x14ac:dyDescent="0.35">
      <c r="A57" s="11">
        <v>30</v>
      </c>
      <c r="B57" s="10" t="s">
        <v>34</v>
      </c>
      <c r="C57" s="9">
        <v>0</v>
      </c>
      <c r="D57" s="8" t="s">
        <v>17</v>
      </c>
      <c r="E57" s="7" t="str">
        <f t="shared" si="9"/>
        <v>Significantly Different</v>
      </c>
      <c r="G57">
        <f t="shared" si="10"/>
        <v>0</v>
      </c>
      <c r="H57">
        <f t="shared" si="11"/>
        <v>6</v>
      </c>
      <c r="I57" t="str">
        <f t="shared" si="12"/>
        <v>+/-</v>
      </c>
      <c r="J57" t="str">
        <f t="shared" si="13"/>
        <v>0.1</v>
      </c>
      <c r="K57" s="1">
        <f t="shared" si="14"/>
        <v>6.0790273556231005E-2</v>
      </c>
      <c r="L57" s="1">
        <f t="shared" si="15"/>
        <v>0.2</v>
      </c>
      <c r="M57" s="1">
        <f t="shared" si="16"/>
        <v>8.5970429323592404E-2</v>
      </c>
      <c r="N57" s="1">
        <f t="shared" si="17"/>
        <v>2.3263813101037414</v>
      </c>
      <c r="O57" t="s">
        <v>22</v>
      </c>
    </row>
    <row r="58" spans="1:15" x14ac:dyDescent="0.35">
      <c r="A58" s="11">
        <v>30</v>
      </c>
      <c r="B58" s="10" t="s">
        <v>25</v>
      </c>
      <c r="C58" s="9">
        <v>0</v>
      </c>
      <c r="D58" s="8" t="s">
        <v>17</v>
      </c>
      <c r="E58" s="7" t="str">
        <f t="shared" si="9"/>
        <v>Significantly Different</v>
      </c>
      <c r="G58">
        <f t="shared" si="10"/>
        <v>0</v>
      </c>
      <c r="H58">
        <f t="shared" si="11"/>
        <v>6</v>
      </c>
      <c r="I58" t="str">
        <f t="shared" si="12"/>
        <v>+/-</v>
      </c>
      <c r="J58" t="str">
        <f t="shared" si="13"/>
        <v>0.1</v>
      </c>
      <c r="K58" s="1">
        <f t="shared" si="14"/>
        <v>6.0790273556231005E-2</v>
      </c>
      <c r="L58" s="1">
        <f t="shared" si="15"/>
        <v>0.2</v>
      </c>
      <c r="M58" s="1">
        <f t="shared" si="16"/>
        <v>8.5970429323592404E-2</v>
      </c>
      <c r="N58" s="1">
        <f t="shared" si="17"/>
        <v>2.3263813101037414</v>
      </c>
      <c r="O58" t="s">
        <v>19</v>
      </c>
    </row>
    <row r="59" spans="1:15" x14ac:dyDescent="0.35">
      <c r="A59" s="11">
        <v>30</v>
      </c>
      <c r="B59" s="10" t="s">
        <v>16</v>
      </c>
      <c r="C59" s="9">
        <v>0</v>
      </c>
      <c r="D59" s="8" t="s">
        <v>17</v>
      </c>
      <c r="E59" s="7" t="str">
        <f t="shared" si="9"/>
        <v>Significantly Different</v>
      </c>
      <c r="G59">
        <f t="shared" si="10"/>
        <v>0</v>
      </c>
      <c r="H59">
        <f t="shared" si="11"/>
        <v>6</v>
      </c>
      <c r="I59" t="str">
        <f t="shared" si="12"/>
        <v>+/-</v>
      </c>
      <c r="J59" t="str">
        <f t="shared" si="13"/>
        <v>0.1</v>
      </c>
      <c r="K59" s="1">
        <f t="shared" si="14"/>
        <v>6.0790273556231005E-2</v>
      </c>
      <c r="L59" s="1">
        <f t="shared" si="15"/>
        <v>0.2</v>
      </c>
      <c r="M59" s="1">
        <f t="shared" si="16"/>
        <v>8.5970429323592404E-2</v>
      </c>
      <c r="N59" s="1">
        <f t="shared" si="17"/>
        <v>2.3263813101037414</v>
      </c>
      <c r="O59" t="s">
        <v>16</v>
      </c>
    </row>
    <row r="60" spans="1:15" x14ac:dyDescent="0.35">
      <c r="A60" s="11">
        <v>30</v>
      </c>
      <c r="B60" s="10" t="s">
        <v>14</v>
      </c>
      <c r="C60" s="9">
        <v>0</v>
      </c>
      <c r="D60" s="8" t="s">
        <v>17</v>
      </c>
      <c r="E60" s="7" t="str">
        <f t="shared" si="9"/>
        <v>Significantly Different</v>
      </c>
      <c r="G60">
        <f t="shared" si="10"/>
        <v>0</v>
      </c>
      <c r="H60">
        <f t="shared" si="11"/>
        <v>6</v>
      </c>
      <c r="I60" t="str">
        <f t="shared" si="12"/>
        <v>+/-</v>
      </c>
      <c r="J60" t="str">
        <f t="shared" si="13"/>
        <v>0.1</v>
      </c>
      <c r="K60" s="1">
        <f t="shared" si="14"/>
        <v>6.0790273556231005E-2</v>
      </c>
      <c r="L60" s="1">
        <f t="shared" si="15"/>
        <v>0.2</v>
      </c>
      <c r="M60" s="1">
        <f t="shared" si="16"/>
        <v>8.5970429323592404E-2</v>
      </c>
      <c r="N60" s="1">
        <f t="shared" si="17"/>
        <v>2.3263813101037414</v>
      </c>
      <c r="O60" t="s">
        <v>14</v>
      </c>
    </row>
    <row r="61" spans="1:15" x14ac:dyDescent="0.35">
      <c r="A61" s="11">
        <v>30</v>
      </c>
      <c r="B61" s="10" t="s">
        <v>11</v>
      </c>
      <c r="C61" s="9">
        <v>0</v>
      </c>
      <c r="D61" s="8" t="s">
        <v>17</v>
      </c>
      <c r="E61" s="7" t="str">
        <f t="shared" si="9"/>
        <v>Significantly Different</v>
      </c>
      <c r="G61">
        <f t="shared" si="10"/>
        <v>0</v>
      </c>
      <c r="H61">
        <f t="shared" si="11"/>
        <v>6</v>
      </c>
      <c r="I61" t="str">
        <f t="shared" si="12"/>
        <v>+/-</v>
      </c>
      <c r="J61" t="str">
        <f t="shared" si="13"/>
        <v>0.1</v>
      </c>
      <c r="K61" s="1">
        <f t="shared" si="14"/>
        <v>6.0790273556231005E-2</v>
      </c>
      <c r="L61" s="1">
        <f t="shared" si="15"/>
        <v>0.2</v>
      </c>
      <c r="M61" s="1">
        <f t="shared" si="16"/>
        <v>8.5970429323592404E-2</v>
      </c>
      <c r="N61" s="1">
        <f t="shared" si="17"/>
        <v>2.3263813101037414</v>
      </c>
      <c r="O61" t="s">
        <v>11</v>
      </c>
    </row>
    <row r="62" spans="1:15" ht="15" thickBot="1" x14ac:dyDescent="0.4">
      <c r="A62" s="6"/>
      <c r="B62" s="5" t="s">
        <v>9</v>
      </c>
      <c r="C62" s="4">
        <v>0</v>
      </c>
      <c r="D62" s="3" t="s">
        <v>17</v>
      </c>
      <c r="E62" s="2" t="str">
        <f t="shared" si="9"/>
        <v>Significantly Different</v>
      </c>
      <c r="G62">
        <f t="shared" si="10"/>
        <v>0</v>
      </c>
      <c r="H62">
        <f t="shared" si="11"/>
        <v>6</v>
      </c>
      <c r="I62" t="str">
        <f t="shared" si="12"/>
        <v>+/-</v>
      </c>
      <c r="J62" t="str">
        <f t="shared" si="13"/>
        <v>0.1</v>
      </c>
      <c r="K62" s="1">
        <f t="shared" si="14"/>
        <v>6.0790273556231005E-2</v>
      </c>
      <c r="L62" s="1">
        <f t="shared" si="15"/>
        <v>0.2</v>
      </c>
      <c r="M62" s="1">
        <f t="shared" si="16"/>
        <v>8.5970429323592404E-2</v>
      </c>
      <c r="N62" s="1">
        <f t="shared" si="17"/>
        <v>2.3263813101037414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24" priority="1" operator="equal">
      <formula>"OTHER ERROR"</formula>
    </cfRule>
    <cfRule type="cellIs" dxfId="423" priority="2" operator="equal">
      <formula>"Statistical Test not applicable"</formula>
    </cfRule>
    <cfRule type="cellIs" dxfId="422" priority="3" operator="equal">
      <formula>"Geography Selected"</formula>
    </cfRule>
  </conditionalFormatting>
  <conditionalFormatting sqref="E10:J62">
    <cfRule type="cellIs" dxfId="421" priority="4" operator="equal">
      <formula>"Not Significantly Different"</formula>
    </cfRule>
  </conditionalFormatting>
  <conditionalFormatting sqref="F10:J62">
    <cfRule type="cellIs" dxfId="4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FFF0A92-0696-4B10-B5DF-37E5F925273E}">
      <formula1>$O$10:$O$62</formula1>
    </dataValidation>
  </dataValidation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F164D-B1B6-4C0C-A2A9-FDC184AF8A7B}">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557</v>
      </c>
    </row>
    <row r="2" spans="1:16" x14ac:dyDescent="0.35">
      <c r="A2" s="25" t="s">
        <v>92</v>
      </c>
      <c r="B2" t="s">
        <v>556</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10.1</v>
      </c>
      <c r="C6" t="s">
        <v>86</v>
      </c>
      <c r="H6" s="13" t="s">
        <v>85</v>
      </c>
      <c r="I6">
        <f>VLOOKUP($B$4,$B$9:$K$62,6,FALSE)</f>
        <v>10.1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10.1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10.1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61</v>
      </c>
      <c r="C11" s="9">
        <v>18.600000000000001</v>
      </c>
      <c r="D11" s="12" t="s">
        <v>41</v>
      </c>
      <c r="E11" s="7" t="str">
        <f t="shared" si="0"/>
        <v>Significantly Different</v>
      </c>
      <c r="G11">
        <f t="shared" si="1"/>
        <v>18.600000000000001</v>
      </c>
      <c r="H11">
        <f t="shared" si="2"/>
        <v>6</v>
      </c>
      <c r="I11" t="str">
        <f t="shared" si="3"/>
        <v>+/-</v>
      </c>
      <c r="J11" t="str">
        <f t="shared" si="4"/>
        <v>0.3</v>
      </c>
      <c r="K11" s="1">
        <f t="shared" si="5"/>
        <v>0.18237082066869301</v>
      </c>
      <c r="L11" s="1">
        <f t="shared" si="6"/>
        <v>-8.5000000000000018</v>
      </c>
      <c r="M11" s="1">
        <f t="shared" si="7"/>
        <v>0.19223572402239389</v>
      </c>
      <c r="N11" s="1">
        <f t="shared" si="8"/>
        <v>-44.216547383304373</v>
      </c>
      <c r="O11" t="s">
        <v>51</v>
      </c>
    </row>
    <row r="12" spans="1:16" x14ac:dyDescent="0.35">
      <c r="A12" s="11">
        <v>2</v>
      </c>
      <c r="B12" s="10" t="s">
        <v>66</v>
      </c>
      <c r="C12" s="9">
        <v>18.2</v>
      </c>
      <c r="D12" s="8" t="s">
        <v>12</v>
      </c>
      <c r="E12" s="7" t="str">
        <f t="shared" si="0"/>
        <v>Significantly Different</v>
      </c>
      <c r="G12">
        <f t="shared" si="1"/>
        <v>18.2</v>
      </c>
      <c r="H12">
        <f t="shared" si="2"/>
        <v>6</v>
      </c>
      <c r="I12" t="str">
        <f t="shared" si="3"/>
        <v>+/-</v>
      </c>
      <c r="J12" t="str">
        <f t="shared" si="4"/>
        <v>0.4</v>
      </c>
      <c r="K12" s="1">
        <f t="shared" si="5"/>
        <v>0.24316109422492402</v>
      </c>
      <c r="L12" s="1">
        <f t="shared" si="6"/>
        <v>-8.1</v>
      </c>
      <c r="M12" s="1">
        <f t="shared" si="7"/>
        <v>0.25064471888253259</v>
      </c>
      <c r="N12" s="1">
        <f t="shared" si="8"/>
        <v>-32.316659357966181</v>
      </c>
      <c r="O12" t="s">
        <v>44</v>
      </c>
    </row>
    <row r="13" spans="1:16" x14ac:dyDescent="0.35">
      <c r="A13" s="11">
        <v>3</v>
      </c>
      <c r="B13" s="10" t="s">
        <v>14</v>
      </c>
      <c r="C13" s="9">
        <v>18</v>
      </c>
      <c r="D13" s="8" t="s">
        <v>12</v>
      </c>
      <c r="E13" s="7" t="str">
        <f t="shared" si="0"/>
        <v>Significantly Different</v>
      </c>
      <c r="G13">
        <f t="shared" si="1"/>
        <v>18</v>
      </c>
      <c r="H13">
        <f t="shared" si="2"/>
        <v>6</v>
      </c>
      <c r="I13" t="str">
        <f t="shared" si="3"/>
        <v>+/-</v>
      </c>
      <c r="J13" t="str">
        <f t="shared" si="4"/>
        <v>0.4</v>
      </c>
      <c r="K13" s="1">
        <f t="shared" si="5"/>
        <v>0.24316109422492402</v>
      </c>
      <c r="L13" s="1">
        <f t="shared" si="6"/>
        <v>-7.9</v>
      </c>
      <c r="M13" s="1">
        <f t="shared" si="7"/>
        <v>0.25064471888253259</v>
      </c>
      <c r="N13" s="1">
        <f t="shared" si="8"/>
        <v>-31.518717151596647</v>
      </c>
      <c r="O13" t="s">
        <v>42</v>
      </c>
    </row>
    <row r="14" spans="1:16" x14ac:dyDescent="0.35">
      <c r="A14" s="11">
        <v>4</v>
      </c>
      <c r="B14" s="10" t="s">
        <v>65</v>
      </c>
      <c r="C14" s="9">
        <v>15</v>
      </c>
      <c r="D14" s="8" t="s">
        <v>12</v>
      </c>
      <c r="E14" s="7" t="str">
        <f t="shared" si="0"/>
        <v>Significantly Different</v>
      </c>
      <c r="G14">
        <f t="shared" si="1"/>
        <v>15</v>
      </c>
      <c r="H14">
        <f t="shared" si="2"/>
        <v>6</v>
      </c>
      <c r="I14" t="str">
        <f t="shared" si="3"/>
        <v>+/-</v>
      </c>
      <c r="J14" t="str">
        <f t="shared" si="4"/>
        <v>0.4</v>
      </c>
      <c r="K14" s="1">
        <f t="shared" si="5"/>
        <v>0.24316109422492402</v>
      </c>
      <c r="L14" s="1">
        <f t="shared" si="6"/>
        <v>-4.9000000000000004</v>
      </c>
      <c r="M14" s="1">
        <f t="shared" si="7"/>
        <v>0.25064471888253259</v>
      </c>
      <c r="N14" s="1">
        <f t="shared" si="8"/>
        <v>-19.549584056053618</v>
      </c>
      <c r="O14" t="s">
        <v>58</v>
      </c>
    </row>
    <row r="15" spans="1:16" x14ac:dyDescent="0.35">
      <c r="A15" s="11">
        <v>5</v>
      </c>
      <c r="B15" s="10" t="s">
        <v>45</v>
      </c>
      <c r="C15" s="9">
        <v>14.9</v>
      </c>
      <c r="D15" s="8" t="s">
        <v>41</v>
      </c>
      <c r="E15" s="7" t="str">
        <f t="shared" si="0"/>
        <v>Significantly Different</v>
      </c>
      <c r="G15">
        <f t="shared" si="1"/>
        <v>14.9</v>
      </c>
      <c r="H15">
        <f t="shared" si="2"/>
        <v>6</v>
      </c>
      <c r="I15" t="str">
        <f t="shared" si="3"/>
        <v>+/-</v>
      </c>
      <c r="J15" t="str">
        <f t="shared" si="4"/>
        <v>0.3</v>
      </c>
      <c r="K15" s="1">
        <f t="shared" si="5"/>
        <v>0.18237082066869301</v>
      </c>
      <c r="L15" s="1">
        <f t="shared" si="6"/>
        <v>-4.8000000000000007</v>
      </c>
      <c r="M15" s="1">
        <f t="shared" si="7"/>
        <v>0.19223572402239389</v>
      </c>
      <c r="N15" s="1">
        <f t="shared" si="8"/>
        <v>-24.969344404689526</v>
      </c>
      <c r="O15" t="s">
        <v>18</v>
      </c>
    </row>
    <row r="16" spans="1:16" x14ac:dyDescent="0.35">
      <c r="A16" s="11">
        <v>6</v>
      </c>
      <c r="B16" s="10" t="s">
        <v>64</v>
      </c>
      <c r="C16" s="9">
        <v>14.4</v>
      </c>
      <c r="D16" s="8" t="s">
        <v>10</v>
      </c>
      <c r="E16" s="7" t="str">
        <f t="shared" si="0"/>
        <v>Significantly Different</v>
      </c>
      <c r="G16">
        <f t="shared" si="1"/>
        <v>14.4</v>
      </c>
      <c r="H16">
        <f t="shared" si="2"/>
        <v>6</v>
      </c>
      <c r="I16" t="str">
        <f t="shared" si="3"/>
        <v>+/-</v>
      </c>
      <c r="J16" t="str">
        <f t="shared" si="4"/>
        <v>0.6</v>
      </c>
      <c r="K16" s="1">
        <f t="shared" si="5"/>
        <v>0.36474164133738601</v>
      </c>
      <c r="L16" s="1">
        <f t="shared" si="6"/>
        <v>-4.3000000000000007</v>
      </c>
      <c r="M16" s="1">
        <f t="shared" si="7"/>
        <v>0.36977279819442066</v>
      </c>
      <c r="N16" s="1">
        <f t="shared" si="8"/>
        <v>-11.62876236704445</v>
      </c>
      <c r="O16" t="s">
        <v>59</v>
      </c>
    </row>
    <row r="17" spans="1:15" x14ac:dyDescent="0.35">
      <c r="A17" s="11">
        <v>7</v>
      </c>
      <c r="B17" s="10" t="s">
        <v>51</v>
      </c>
      <c r="C17" s="9">
        <v>13.8</v>
      </c>
      <c r="D17" s="8" t="s">
        <v>12</v>
      </c>
      <c r="E17" s="7" t="str">
        <f t="shared" si="0"/>
        <v>Significantly Different</v>
      </c>
      <c r="G17">
        <f t="shared" si="1"/>
        <v>13.8</v>
      </c>
      <c r="H17">
        <f t="shared" si="2"/>
        <v>6</v>
      </c>
      <c r="I17" t="str">
        <f t="shared" si="3"/>
        <v>+/-</v>
      </c>
      <c r="J17" t="str">
        <f t="shared" si="4"/>
        <v>0.4</v>
      </c>
      <c r="K17" s="1">
        <f t="shared" si="5"/>
        <v>0.24316109422492402</v>
      </c>
      <c r="L17" s="1">
        <f t="shared" si="6"/>
        <v>-3.7000000000000011</v>
      </c>
      <c r="M17" s="1">
        <f t="shared" si="7"/>
        <v>0.25064471888253259</v>
      </c>
      <c r="N17" s="1">
        <f t="shared" si="8"/>
        <v>-14.761930817836408</v>
      </c>
      <c r="O17" t="s">
        <v>53</v>
      </c>
    </row>
    <row r="18" spans="1:15" x14ac:dyDescent="0.35">
      <c r="A18" s="11">
        <v>8</v>
      </c>
      <c r="B18" s="10" t="s">
        <v>34</v>
      </c>
      <c r="C18" s="9">
        <v>13.5</v>
      </c>
      <c r="D18" s="8" t="s">
        <v>47</v>
      </c>
      <c r="E18" s="7" t="str">
        <f t="shared" si="0"/>
        <v>Significantly Different</v>
      </c>
      <c r="G18">
        <f t="shared" si="1"/>
        <v>13.5</v>
      </c>
      <c r="H18">
        <f t="shared" si="2"/>
        <v>6</v>
      </c>
      <c r="I18" t="str">
        <f t="shared" si="3"/>
        <v>+/-</v>
      </c>
      <c r="J18" t="str">
        <f t="shared" si="4"/>
        <v>0.5</v>
      </c>
      <c r="K18" s="1">
        <f t="shared" si="5"/>
        <v>0.303951367781155</v>
      </c>
      <c r="L18" s="1">
        <f t="shared" si="6"/>
        <v>-3.4000000000000004</v>
      </c>
      <c r="M18" s="1">
        <f t="shared" si="7"/>
        <v>0.30997079109986531</v>
      </c>
      <c r="N18" s="1">
        <f t="shared" si="8"/>
        <v>-10.968775438278636</v>
      </c>
      <c r="O18" t="s">
        <v>48</v>
      </c>
    </row>
    <row r="19" spans="1:15" x14ac:dyDescent="0.35">
      <c r="A19" s="11">
        <v>9</v>
      </c>
      <c r="B19" s="10" t="s">
        <v>60</v>
      </c>
      <c r="C19" s="9">
        <v>13.3</v>
      </c>
      <c r="D19" s="8" t="s">
        <v>41</v>
      </c>
      <c r="E19" s="7" t="str">
        <f t="shared" si="0"/>
        <v>Significantly Different</v>
      </c>
      <c r="G19">
        <f t="shared" si="1"/>
        <v>13.3</v>
      </c>
      <c r="H19">
        <f t="shared" si="2"/>
        <v>6</v>
      </c>
      <c r="I19" t="str">
        <f t="shared" si="3"/>
        <v>+/-</v>
      </c>
      <c r="J19" t="str">
        <f t="shared" si="4"/>
        <v>0.3</v>
      </c>
      <c r="K19" s="1">
        <f t="shared" si="5"/>
        <v>0.18237082066869301</v>
      </c>
      <c r="L19" s="1">
        <f t="shared" si="6"/>
        <v>-3.2000000000000011</v>
      </c>
      <c r="M19" s="1">
        <f t="shared" si="7"/>
        <v>0.19223572402239389</v>
      </c>
      <c r="N19" s="1">
        <f t="shared" si="8"/>
        <v>-16.646229603126354</v>
      </c>
      <c r="O19" t="s">
        <v>15</v>
      </c>
    </row>
    <row r="20" spans="1:15" x14ac:dyDescent="0.35">
      <c r="A20" s="11">
        <v>10</v>
      </c>
      <c r="B20" s="10" t="s">
        <v>30</v>
      </c>
      <c r="C20" s="9">
        <v>13</v>
      </c>
      <c r="D20" s="12" t="s">
        <v>12</v>
      </c>
      <c r="E20" s="7" t="str">
        <f t="shared" si="0"/>
        <v>Significantly Different</v>
      </c>
      <c r="G20">
        <f t="shared" si="1"/>
        <v>13</v>
      </c>
      <c r="H20">
        <f t="shared" si="2"/>
        <v>6</v>
      </c>
      <c r="I20" t="str">
        <f t="shared" si="3"/>
        <v>+/-</v>
      </c>
      <c r="J20" t="str">
        <f t="shared" si="4"/>
        <v>0.4</v>
      </c>
      <c r="K20" s="1">
        <f t="shared" si="5"/>
        <v>0.24316109422492402</v>
      </c>
      <c r="L20" s="1">
        <f t="shared" si="6"/>
        <v>-2.9000000000000004</v>
      </c>
      <c r="M20" s="1">
        <f t="shared" si="7"/>
        <v>0.25064471888253259</v>
      </c>
      <c r="N20" s="1">
        <f t="shared" si="8"/>
        <v>-11.570161992358264</v>
      </c>
      <c r="O20" t="s">
        <v>37</v>
      </c>
    </row>
    <row r="21" spans="1:15" x14ac:dyDescent="0.35">
      <c r="A21" s="11">
        <v>11</v>
      </c>
      <c r="B21" s="10" t="s">
        <v>35</v>
      </c>
      <c r="C21" s="9">
        <v>12.9</v>
      </c>
      <c r="D21" s="8" t="s">
        <v>47</v>
      </c>
      <c r="E21" s="7" t="str">
        <f t="shared" si="0"/>
        <v>Significantly Different</v>
      </c>
      <c r="G21">
        <f t="shared" si="1"/>
        <v>12.9</v>
      </c>
      <c r="H21">
        <f t="shared" si="2"/>
        <v>6</v>
      </c>
      <c r="I21" t="str">
        <f t="shared" si="3"/>
        <v>+/-</v>
      </c>
      <c r="J21" t="str">
        <f t="shared" si="4"/>
        <v>0.5</v>
      </c>
      <c r="K21" s="1">
        <f t="shared" si="5"/>
        <v>0.303951367781155</v>
      </c>
      <c r="L21" s="1">
        <f t="shared" si="6"/>
        <v>-2.8000000000000007</v>
      </c>
      <c r="M21" s="1">
        <f t="shared" si="7"/>
        <v>0.30997079109986531</v>
      </c>
      <c r="N21" s="1">
        <f t="shared" si="8"/>
        <v>-9.0331091844647595</v>
      </c>
      <c r="O21" t="s">
        <v>29</v>
      </c>
    </row>
    <row r="22" spans="1:15" x14ac:dyDescent="0.35">
      <c r="A22" s="11">
        <v>12</v>
      </c>
      <c r="B22" s="10" t="s">
        <v>58</v>
      </c>
      <c r="C22" s="9">
        <v>12.6</v>
      </c>
      <c r="D22" s="8" t="s">
        <v>10</v>
      </c>
      <c r="E22" s="7" t="str">
        <f t="shared" si="0"/>
        <v>Significantly Different</v>
      </c>
      <c r="G22">
        <f t="shared" si="1"/>
        <v>12.6</v>
      </c>
      <c r="H22">
        <f t="shared" si="2"/>
        <v>6</v>
      </c>
      <c r="I22" t="str">
        <f t="shared" si="3"/>
        <v>+/-</v>
      </c>
      <c r="J22" t="str">
        <f t="shared" si="4"/>
        <v>0.6</v>
      </c>
      <c r="K22" s="1">
        <f t="shared" si="5"/>
        <v>0.36474164133738601</v>
      </c>
      <c r="L22" s="1">
        <f t="shared" si="6"/>
        <v>-2.5</v>
      </c>
      <c r="M22" s="1">
        <f t="shared" si="7"/>
        <v>0.36977279819442066</v>
      </c>
      <c r="N22" s="1">
        <f t="shared" si="8"/>
        <v>-6.7609083529328187</v>
      </c>
      <c r="O22" t="s">
        <v>13</v>
      </c>
    </row>
    <row r="23" spans="1:15" x14ac:dyDescent="0.35">
      <c r="A23" s="11">
        <v>13</v>
      </c>
      <c r="B23" s="10" t="s">
        <v>52</v>
      </c>
      <c r="C23" s="9">
        <v>12.5</v>
      </c>
      <c r="D23" s="8" t="s">
        <v>20</v>
      </c>
      <c r="E23" s="7" t="str">
        <f t="shared" si="0"/>
        <v>Significantly Different</v>
      </c>
      <c r="G23">
        <f t="shared" si="1"/>
        <v>12.5</v>
      </c>
      <c r="H23">
        <f t="shared" si="2"/>
        <v>6</v>
      </c>
      <c r="I23" t="str">
        <f t="shared" si="3"/>
        <v>+/-</v>
      </c>
      <c r="J23" t="str">
        <f t="shared" si="4"/>
        <v>0.7</v>
      </c>
      <c r="K23" s="1">
        <f t="shared" si="5"/>
        <v>0.42553191489361697</v>
      </c>
      <c r="L23" s="1">
        <f t="shared" si="6"/>
        <v>-2.4000000000000004</v>
      </c>
      <c r="M23" s="1">
        <f t="shared" si="7"/>
        <v>0.42985214661796195</v>
      </c>
      <c r="N23" s="1">
        <f t="shared" si="8"/>
        <v>-5.5833151442489806</v>
      </c>
      <c r="O23" t="s">
        <v>67</v>
      </c>
    </row>
    <row r="24" spans="1:15" x14ac:dyDescent="0.35">
      <c r="A24" s="11">
        <v>14</v>
      </c>
      <c r="B24" s="10" t="s">
        <v>50</v>
      </c>
      <c r="C24" s="9">
        <v>11.9</v>
      </c>
      <c r="D24" s="8" t="s">
        <v>23</v>
      </c>
      <c r="E24" s="7" t="str">
        <f t="shared" si="0"/>
        <v>Significantly Different</v>
      </c>
      <c r="G24">
        <f t="shared" si="1"/>
        <v>11.9</v>
      </c>
      <c r="H24">
        <f t="shared" si="2"/>
        <v>6</v>
      </c>
      <c r="I24" t="str">
        <f t="shared" si="3"/>
        <v>+/-</v>
      </c>
      <c r="J24" t="str">
        <f t="shared" si="4"/>
        <v>0.2</v>
      </c>
      <c r="K24" s="1">
        <f t="shared" si="5"/>
        <v>0.12158054711246201</v>
      </c>
      <c r="L24" s="1">
        <f t="shared" si="6"/>
        <v>-1.8000000000000007</v>
      </c>
      <c r="M24" s="1">
        <f t="shared" si="7"/>
        <v>0.1359311840425404</v>
      </c>
      <c r="N24" s="1">
        <f t="shared" si="8"/>
        <v>-13.24199456275376</v>
      </c>
      <c r="O24" t="s">
        <v>50</v>
      </c>
    </row>
    <row r="25" spans="1:15" x14ac:dyDescent="0.35">
      <c r="A25" s="11">
        <v>14</v>
      </c>
      <c r="B25" s="10" t="s">
        <v>49</v>
      </c>
      <c r="C25" s="9">
        <v>11.9</v>
      </c>
      <c r="D25" s="8" t="s">
        <v>41</v>
      </c>
      <c r="E25" s="7" t="str">
        <f t="shared" si="0"/>
        <v>Significantly Different</v>
      </c>
      <c r="G25">
        <f t="shared" si="1"/>
        <v>11.9</v>
      </c>
      <c r="H25">
        <f t="shared" si="2"/>
        <v>6</v>
      </c>
      <c r="I25" t="str">
        <f t="shared" si="3"/>
        <v>+/-</v>
      </c>
      <c r="J25" t="str">
        <f t="shared" si="4"/>
        <v>0.3</v>
      </c>
      <c r="K25" s="1">
        <f t="shared" si="5"/>
        <v>0.18237082066869301</v>
      </c>
      <c r="L25" s="1">
        <f t="shared" si="6"/>
        <v>-1.8000000000000007</v>
      </c>
      <c r="M25" s="1">
        <f t="shared" si="7"/>
        <v>0.19223572402239389</v>
      </c>
      <c r="N25" s="1">
        <f t="shared" si="8"/>
        <v>-9.3635041517585744</v>
      </c>
      <c r="O25" t="s">
        <v>66</v>
      </c>
    </row>
    <row r="26" spans="1:15" x14ac:dyDescent="0.35">
      <c r="A26" s="11">
        <v>16</v>
      </c>
      <c r="B26" s="10" t="s">
        <v>63</v>
      </c>
      <c r="C26" s="9">
        <v>11.8</v>
      </c>
      <c r="D26" s="8" t="s">
        <v>12</v>
      </c>
      <c r="E26" s="7" t="str">
        <f t="shared" si="0"/>
        <v>Significantly Different</v>
      </c>
      <c r="G26">
        <f t="shared" si="1"/>
        <v>11.8</v>
      </c>
      <c r="H26">
        <f t="shared" si="2"/>
        <v>6</v>
      </c>
      <c r="I26" t="str">
        <f t="shared" si="3"/>
        <v>+/-</v>
      </c>
      <c r="J26" t="str">
        <f t="shared" si="4"/>
        <v>0.4</v>
      </c>
      <c r="K26" s="1">
        <f t="shared" si="5"/>
        <v>0.24316109422492402</v>
      </c>
      <c r="L26" s="1">
        <f t="shared" si="6"/>
        <v>-1.7000000000000011</v>
      </c>
      <c r="M26" s="1">
        <f t="shared" si="7"/>
        <v>0.25064471888253259</v>
      </c>
      <c r="N26" s="1">
        <f t="shared" si="8"/>
        <v>-6.7825087541410545</v>
      </c>
      <c r="O26" t="s">
        <v>65</v>
      </c>
    </row>
    <row r="27" spans="1:15" x14ac:dyDescent="0.35">
      <c r="A27" s="11">
        <v>16</v>
      </c>
      <c r="B27" s="10" t="s">
        <v>38</v>
      </c>
      <c r="C27" s="9">
        <v>11.8</v>
      </c>
      <c r="D27" s="8" t="s">
        <v>23</v>
      </c>
      <c r="E27" s="7" t="str">
        <f t="shared" si="0"/>
        <v>Significantly Different</v>
      </c>
      <c r="G27">
        <f t="shared" si="1"/>
        <v>11.8</v>
      </c>
      <c r="H27">
        <f t="shared" si="2"/>
        <v>6</v>
      </c>
      <c r="I27" t="str">
        <f t="shared" si="3"/>
        <v>+/-</v>
      </c>
      <c r="J27" t="str">
        <f t="shared" si="4"/>
        <v>0.2</v>
      </c>
      <c r="K27" s="1">
        <f t="shared" si="5"/>
        <v>0.12158054711246201</v>
      </c>
      <c r="L27" s="1">
        <f t="shared" si="6"/>
        <v>-1.7000000000000011</v>
      </c>
      <c r="M27" s="1">
        <f t="shared" si="7"/>
        <v>0.1359311840425404</v>
      </c>
      <c r="N27" s="1">
        <f t="shared" si="8"/>
        <v>-12.506328198156332</v>
      </c>
      <c r="O27" t="s">
        <v>63</v>
      </c>
    </row>
    <row r="28" spans="1:15" x14ac:dyDescent="0.35">
      <c r="A28" s="11">
        <v>18</v>
      </c>
      <c r="B28" s="10" t="s">
        <v>57</v>
      </c>
      <c r="C28" s="9">
        <v>11.6</v>
      </c>
      <c r="D28" s="8" t="s">
        <v>12</v>
      </c>
      <c r="E28" s="7" t="str">
        <f t="shared" si="0"/>
        <v>Significantly Different</v>
      </c>
      <c r="G28">
        <f t="shared" si="1"/>
        <v>11.6</v>
      </c>
      <c r="H28">
        <f t="shared" si="2"/>
        <v>6</v>
      </c>
      <c r="I28" t="str">
        <f t="shared" si="3"/>
        <v>+/-</v>
      </c>
      <c r="J28" t="str">
        <f t="shared" si="4"/>
        <v>0.4</v>
      </c>
      <c r="K28" s="1">
        <f t="shared" si="5"/>
        <v>0.24316109422492402</v>
      </c>
      <c r="L28" s="1">
        <f t="shared" si="6"/>
        <v>-1.5</v>
      </c>
      <c r="M28" s="1">
        <f t="shared" si="7"/>
        <v>0.25064471888253259</v>
      </c>
      <c r="N28" s="1">
        <f t="shared" si="8"/>
        <v>-5.9845665477715153</v>
      </c>
      <c r="O28" t="s">
        <v>64</v>
      </c>
    </row>
    <row r="29" spans="1:15" x14ac:dyDescent="0.35">
      <c r="A29" s="11">
        <v>19</v>
      </c>
      <c r="B29" s="10" t="s">
        <v>53</v>
      </c>
      <c r="C29" s="9">
        <v>11.1</v>
      </c>
      <c r="D29" s="8" t="s">
        <v>12</v>
      </c>
      <c r="E29" s="7" t="str">
        <f t="shared" si="0"/>
        <v>Significantly Different</v>
      </c>
      <c r="G29">
        <f t="shared" si="1"/>
        <v>11.1</v>
      </c>
      <c r="H29">
        <f t="shared" si="2"/>
        <v>6</v>
      </c>
      <c r="I29" t="str">
        <f t="shared" si="3"/>
        <v>+/-</v>
      </c>
      <c r="J29" t="str">
        <f t="shared" si="4"/>
        <v>0.4</v>
      </c>
      <c r="K29" s="1">
        <f t="shared" si="5"/>
        <v>0.24316109422492402</v>
      </c>
      <c r="L29" s="1">
        <f t="shared" si="6"/>
        <v>-1</v>
      </c>
      <c r="M29" s="1">
        <f t="shared" si="7"/>
        <v>0.25064471888253259</v>
      </c>
      <c r="N29" s="1">
        <f t="shared" si="8"/>
        <v>-3.9897110318476767</v>
      </c>
      <c r="O29" t="s">
        <v>39</v>
      </c>
    </row>
    <row r="30" spans="1:15" x14ac:dyDescent="0.35">
      <c r="A30" s="11">
        <v>20</v>
      </c>
      <c r="B30" s="10" t="s">
        <v>27</v>
      </c>
      <c r="C30" s="9">
        <v>10.9</v>
      </c>
      <c r="D30" s="8" t="s">
        <v>12</v>
      </c>
      <c r="E30" s="7" t="str">
        <f t="shared" si="0"/>
        <v>Significantly Different</v>
      </c>
      <c r="G30">
        <f t="shared" si="1"/>
        <v>10.9</v>
      </c>
      <c r="H30">
        <f t="shared" si="2"/>
        <v>6</v>
      </c>
      <c r="I30" t="str">
        <f t="shared" si="3"/>
        <v>+/-</v>
      </c>
      <c r="J30" t="str">
        <f t="shared" si="4"/>
        <v>0.4</v>
      </c>
      <c r="K30" s="1">
        <f t="shared" si="5"/>
        <v>0.24316109422492402</v>
      </c>
      <c r="L30" s="1">
        <f t="shared" si="6"/>
        <v>-0.80000000000000071</v>
      </c>
      <c r="M30" s="1">
        <f t="shared" si="7"/>
        <v>0.25064471888253259</v>
      </c>
      <c r="N30" s="1">
        <f t="shared" si="8"/>
        <v>-3.1917688254781442</v>
      </c>
      <c r="O30" t="s">
        <v>62</v>
      </c>
    </row>
    <row r="31" spans="1:15" x14ac:dyDescent="0.35">
      <c r="A31" s="11">
        <v>21</v>
      </c>
      <c r="B31" s="10" t="s">
        <v>40</v>
      </c>
      <c r="C31" s="9">
        <v>10.8</v>
      </c>
      <c r="D31" s="8" t="s">
        <v>12</v>
      </c>
      <c r="E31" s="7" t="str">
        <f t="shared" si="0"/>
        <v>Significantly Different</v>
      </c>
      <c r="G31">
        <f t="shared" si="1"/>
        <v>10.8</v>
      </c>
      <c r="H31">
        <f t="shared" si="2"/>
        <v>6</v>
      </c>
      <c r="I31" t="str">
        <f t="shared" si="3"/>
        <v>+/-</v>
      </c>
      <c r="J31" t="str">
        <f t="shared" si="4"/>
        <v>0.4</v>
      </c>
      <c r="K31" s="1">
        <f t="shared" si="5"/>
        <v>0.24316109422492402</v>
      </c>
      <c r="L31" s="1">
        <f t="shared" si="6"/>
        <v>-0.70000000000000107</v>
      </c>
      <c r="M31" s="1">
        <f t="shared" si="7"/>
        <v>0.25064471888253259</v>
      </c>
      <c r="N31" s="1">
        <f t="shared" si="8"/>
        <v>-2.7927977222933782</v>
      </c>
      <c r="O31" t="s">
        <v>26</v>
      </c>
    </row>
    <row r="32" spans="1:15" x14ac:dyDescent="0.35">
      <c r="A32" s="11">
        <v>22</v>
      </c>
      <c r="B32" s="10" t="s">
        <v>54</v>
      </c>
      <c r="C32" s="9">
        <v>10.6</v>
      </c>
      <c r="D32" s="8" t="s">
        <v>10</v>
      </c>
      <c r="E32" s="7" t="str">
        <f t="shared" si="0"/>
        <v>Not Significantly Different</v>
      </c>
      <c r="G32">
        <f t="shared" si="1"/>
        <v>10.6</v>
      </c>
      <c r="H32">
        <f t="shared" si="2"/>
        <v>6</v>
      </c>
      <c r="I32" t="str">
        <f t="shared" si="3"/>
        <v>+/-</v>
      </c>
      <c r="J32" t="str">
        <f t="shared" si="4"/>
        <v>0.6</v>
      </c>
      <c r="K32" s="1">
        <f t="shared" si="5"/>
        <v>0.36474164133738601</v>
      </c>
      <c r="L32" s="1">
        <f t="shared" si="6"/>
        <v>-0.5</v>
      </c>
      <c r="M32" s="1">
        <f t="shared" si="7"/>
        <v>0.36977279819442066</v>
      </c>
      <c r="N32" s="1">
        <f t="shared" si="8"/>
        <v>-1.3521816705865637</v>
      </c>
      <c r="O32" t="s">
        <v>56</v>
      </c>
    </row>
    <row r="33" spans="1:15" x14ac:dyDescent="0.35">
      <c r="A33" s="11">
        <v>23</v>
      </c>
      <c r="B33" s="10" t="s">
        <v>29</v>
      </c>
      <c r="C33" s="9">
        <v>10.3</v>
      </c>
      <c r="D33" s="8" t="s">
        <v>41</v>
      </c>
      <c r="E33" s="7" t="str">
        <f t="shared" si="0"/>
        <v>Not Significantly Different</v>
      </c>
      <c r="G33">
        <f t="shared" si="1"/>
        <v>10.3</v>
      </c>
      <c r="H33">
        <f t="shared" si="2"/>
        <v>6</v>
      </c>
      <c r="I33" t="str">
        <f t="shared" si="3"/>
        <v>+/-</v>
      </c>
      <c r="J33" t="str">
        <f t="shared" si="4"/>
        <v>0.3</v>
      </c>
      <c r="K33" s="1">
        <f t="shared" si="5"/>
        <v>0.18237082066869301</v>
      </c>
      <c r="L33" s="1">
        <f t="shared" si="6"/>
        <v>-0.20000000000000107</v>
      </c>
      <c r="M33" s="1">
        <f t="shared" si="7"/>
        <v>0.19223572402239389</v>
      </c>
      <c r="N33" s="1">
        <f t="shared" si="8"/>
        <v>-1.0403893501954022</v>
      </c>
      <c r="O33" t="s">
        <v>61</v>
      </c>
    </row>
    <row r="34" spans="1:15" x14ac:dyDescent="0.35">
      <c r="A34" s="11">
        <v>24</v>
      </c>
      <c r="B34" s="10" t="s">
        <v>36</v>
      </c>
      <c r="C34" s="9">
        <v>10.199999999999999</v>
      </c>
      <c r="D34" s="8" t="s">
        <v>106</v>
      </c>
      <c r="E34" s="7" t="str">
        <f t="shared" si="0"/>
        <v>Not Significantly Different</v>
      </c>
      <c r="G34">
        <f t="shared" si="1"/>
        <v>10.199999999999999</v>
      </c>
      <c r="H34">
        <f t="shared" si="2"/>
        <v>6</v>
      </c>
      <c r="I34" t="str">
        <f t="shared" si="3"/>
        <v>+/-</v>
      </c>
      <c r="J34" t="str">
        <f t="shared" si="4"/>
        <v>0.9</v>
      </c>
      <c r="K34" s="1">
        <f t="shared" si="5"/>
        <v>0.54711246200607899</v>
      </c>
      <c r="L34" s="1">
        <f t="shared" si="6"/>
        <v>-9.9999999999999645E-2</v>
      </c>
      <c r="M34" s="1">
        <f t="shared" si="7"/>
        <v>0.55047933970440222</v>
      </c>
      <c r="N34" s="1">
        <f t="shared" si="8"/>
        <v>-0.18165986039312193</v>
      </c>
      <c r="O34" t="s">
        <v>60</v>
      </c>
    </row>
    <row r="35" spans="1:15" x14ac:dyDescent="0.35">
      <c r="A35" s="11">
        <v>25</v>
      </c>
      <c r="B35" s="10" t="s">
        <v>25</v>
      </c>
      <c r="C35" s="9">
        <v>10.1</v>
      </c>
      <c r="D35" s="8" t="s">
        <v>99</v>
      </c>
      <c r="E35" s="7" t="str">
        <f t="shared" si="0"/>
        <v>Not Significantly Different</v>
      </c>
      <c r="G35">
        <f t="shared" si="1"/>
        <v>10.1</v>
      </c>
      <c r="H35">
        <f t="shared" si="2"/>
        <v>6</v>
      </c>
      <c r="I35" t="str">
        <f t="shared" si="3"/>
        <v>+/-</v>
      </c>
      <c r="J35" t="str">
        <f t="shared" si="4"/>
        <v>0.8</v>
      </c>
      <c r="K35" s="1">
        <f t="shared" si="5"/>
        <v>0.48632218844984804</v>
      </c>
      <c r="L35" s="1">
        <f t="shared" si="6"/>
        <v>0</v>
      </c>
      <c r="M35" s="1">
        <f t="shared" si="7"/>
        <v>0.49010685399991183</v>
      </c>
      <c r="N35" s="1">
        <f t="shared" si="8"/>
        <v>0</v>
      </c>
      <c r="O35" t="s">
        <v>35</v>
      </c>
    </row>
    <row r="36" spans="1:15" x14ac:dyDescent="0.35">
      <c r="A36" s="11">
        <v>26</v>
      </c>
      <c r="B36" s="10" t="s">
        <v>67</v>
      </c>
      <c r="C36" s="9">
        <v>10</v>
      </c>
      <c r="D36" s="8" t="s">
        <v>10</v>
      </c>
      <c r="E36" s="7" t="str">
        <f t="shared" si="0"/>
        <v>Not Significantly Different</v>
      </c>
      <c r="G36">
        <f t="shared" si="1"/>
        <v>10</v>
      </c>
      <c r="H36">
        <f t="shared" si="2"/>
        <v>6</v>
      </c>
      <c r="I36" t="str">
        <f t="shared" si="3"/>
        <v>+/-</v>
      </c>
      <c r="J36" t="str">
        <f t="shared" si="4"/>
        <v>0.6</v>
      </c>
      <c r="K36" s="1">
        <f t="shared" si="5"/>
        <v>0.36474164133738601</v>
      </c>
      <c r="L36" s="1">
        <f t="shared" si="6"/>
        <v>9.9999999999999645E-2</v>
      </c>
      <c r="M36" s="1">
        <f t="shared" si="7"/>
        <v>0.36977279819442066</v>
      </c>
      <c r="N36" s="1">
        <f t="shared" si="8"/>
        <v>0.27043633411731177</v>
      </c>
      <c r="O36" t="s">
        <v>57</v>
      </c>
    </row>
    <row r="37" spans="1:15" x14ac:dyDescent="0.35">
      <c r="A37" s="11">
        <v>27</v>
      </c>
      <c r="B37" s="10" t="s">
        <v>32</v>
      </c>
      <c r="C37" s="9">
        <v>9.9</v>
      </c>
      <c r="D37" s="8" t="s">
        <v>20</v>
      </c>
      <c r="E37" s="7" t="str">
        <f t="shared" si="0"/>
        <v>Not Significantly Different</v>
      </c>
      <c r="G37">
        <f t="shared" si="1"/>
        <v>9.9</v>
      </c>
      <c r="H37">
        <f t="shared" si="2"/>
        <v>6</v>
      </c>
      <c r="I37" t="str">
        <f t="shared" si="3"/>
        <v>+/-</v>
      </c>
      <c r="J37" t="str">
        <f t="shared" si="4"/>
        <v>0.7</v>
      </c>
      <c r="K37" s="1">
        <f t="shared" si="5"/>
        <v>0.42553191489361697</v>
      </c>
      <c r="L37" s="1">
        <f t="shared" si="6"/>
        <v>0.19999999999999929</v>
      </c>
      <c r="M37" s="1">
        <f t="shared" si="7"/>
        <v>0.42985214661796195</v>
      </c>
      <c r="N37" s="1">
        <f t="shared" si="8"/>
        <v>0.46527626202074668</v>
      </c>
      <c r="O37" t="s">
        <v>55</v>
      </c>
    </row>
    <row r="38" spans="1:15" x14ac:dyDescent="0.35">
      <c r="A38" s="11">
        <v>28</v>
      </c>
      <c r="B38" s="10" t="s">
        <v>62</v>
      </c>
      <c r="C38" s="9">
        <v>9.8000000000000007</v>
      </c>
      <c r="D38" s="8" t="s">
        <v>10</v>
      </c>
      <c r="E38" s="7" t="str">
        <f t="shared" si="0"/>
        <v>Not Significantly Different</v>
      </c>
      <c r="G38">
        <f t="shared" si="1"/>
        <v>9.8000000000000007</v>
      </c>
      <c r="H38">
        <f t="shared" si="2"/>
        <v>6</v>
      </c>
      <c r="I38" t="str">
        <f t="shared" si="3"/>
        <v>+/-</v>
      </c>
      <c r="J38" t="str">
        <f t="shared" si="4"/>
        <v>0.6</v>
      </c>
      <c r="K38" s="1">
        <f t="shared" si="5"/>
        <v>0.36474164133738601</v>
      </c>
      <c r="L38" s="1">
        <f t="shared" si="6"/>
        <v>0.29999999999999893</v>
      </c>
      <c r="M38" s="1">
        <f t="shared" si="7"/>
        <v>0.36977279819442066</v>
      </c>
      <c r="N38" s="1">
        <f t="shared" si="8"/>
        <v>0.81130900235193537</v>
      </c>
      <c r="O38" t="s">
        <v>54</v>
      </c>
    </row>
    <row r="39" spans="1:15" x14ac:dyDescent="0.35">
      <c r="A39" s="11">
        <v>29</v>
      </c>
      <c r="B39" s="10" t="s">
        <v>19</v>
      </c>
      <c r="C39" s="9">
        <v>9.4</v>
      </c>
      <c r="D39" s="8" t="s">
        <v>41</v>
      </c>
      <c r="E39" s="7" t="str">
        <f t="shared" si="0"/>
        <v>Significantly Different</v>
      </c>
      <c r="G39">
        <f t="shared" si="1"/>
        <v>9.4</v>
      </c>
      <c r="H39">
        <f t="shared" si="2"/>
        <v>6</v>
      </c>
      <c r="I39" t="str">
        <f t="shared" si="3"/>
        <v>+/-</v>
      </c>
      <c r="J39" t="str">
        <f t="shared" si="4"/>
        <v>0.3</v>
      </c>
      <c r="K39" s="1">
        <f t="shared" si="5"/>
        <v>0.18237082066869301</v>
      </c>
      <c r="L39" s="1">
        <f t="shared" si="6"/>
        <v>0.69999999999999929</v>
      </c>
      <c r="M39" s="1">
        <f t="shared" si="7"/>
        <v>0.19223572402239389</v>
      </c>
      <c r="N39" s="1">
        <f t="shared" si="8"/>
        <v>3.641362725683885</v>
      </c>
      <c r="O39" t="s">
        <v>28</v>
      </c>
    </row>
    <row r="40" spans="1:15" x14ac:dyDescent="0.35">
      <c r="A40" s="11">
        <v>30</v>
      </c>
      <c r="B40" s="10" t="s">
        <v>43</v>
      </c>
      <c r="C40" s="9">
        <v>9.1</v>
      </c>
      <c r="D40" s="8" t="s">
        <v>41</v>
      </c>
      <c r="E40" s="7" t="str">
        <f t="shared" si="0"/>
        <v>Significantly Different</v>
      </c>
      <c r="G40">
        <f t="shared" si="1"/>
        <v>9.1</v>
      </c>
      <c r="H40">
        <f t="shared" si="2"/>
        <v>6</v>
      </c>
      <c r="I40" t="str">
        <f t="shared" si="3"/>
        <v>+/-</v>
      </c>
      <c r="J40" t="str">
        <f t="shared" si="4"/>
        <v>0.3</v>
      </c>
      <c r="K40" s="1">
        <f t="shared" si="5"/>
        <v>0.18237082066869301</v>
      </c>
      <c r="L40" s="1">
        <f t="shared" si="6"/>
        <v>1</v>
      </c>
      <c r="M40" s="1">
        <f t="shared" si="7"/>
        <v>0.19223572402239389</v>
      </c>
      <c r="N40" s="1">
        <f t="shared" si="8"/>
        <v>5.2019467509769841</v>
      </c>
      <c r="O40" t="s">
        <v>52</v>
      </c>
    </row>
    <row r="41" spans="1:15" x14ac:dyDescent="0.35">
      <c r="A41" s="11">
        <v>31</v>
      </c>
      <c r="B41" s="10" t="s">
        <v>18</v>
      </c>
      <c r="C41" s="9">
        <v>9</v>
      </c>
      <c r="D41" s="8" t="s">
        <v>17</v>
      </c>
      <c r="E41" s="7" t="str">
        <f t="shared" si="0"/>
        <v>Significantly Different</v>
      </c>
      <c r="G41">
        <f t="shared" si="1"/>
        <v>9</v>
      </c>
      <c r="H41">
        <f t="shared" si="2"/>
        <v>6</v>
      </c>
      <c r="I41" t="str">
        <f t="shared" si="3"/>
        <v>+/-</v>
      </c>
      <c r="J41" t="str">
        <f t="shared" si="4"/>
        <v>0.1</v>
      </c>
      <c r="K41" s="1">
        <f t="shared" si="5"/>
        <v>6.0790273556231005E-2</v>
      </c>
      <c r="L41" s="1">
        <f t="shared" si="6"/>
        <v>1.0999999999999996</v>
      </c>
      <c r="M41" s="1">
        <f t="shared" si="7"/>
        <v>8.5970429323592404E-2</v>
      </c>
      <c r="N41" s="1">
        <f t="shared" si="8"/>
        <v>12.795097205570574</v>
      </c>
      <c r="O41" t="s">
        <v>31</v>
      </c>
    </row>
    <row r="42" spans="1:15" x14ac:dyDescent="0.35">
      <c r="A42" s="11">
        <v>32</v>
      </c>
      <c r="B42" s="10" t="s">
        <v>56</v>
      </c>
      <c r="C42" s="9">
        <v>8.9</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8.9</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1.1999999999999993</v>
      </c>
      <c r="M42" s="1">
        <f t="shared" ref="M42:M62" si="16">IF(AND(ISNUMBER(K42),ISNUMBER($I$7)),SQRT(K42^2+($I$7)^2),"N/A")</f>
        <v>0.19223572402239389</v>
      </c>
      <c r="N42" s="1">
        <f t="shared" ref="N42:N73" si="17">IF(AND(ISNUMBER(L42),ISNUMBER(M42),M42&lt;&gt;0),L42/M42,"NA")</f>
        <v>6.242336101172377</v>
      </c>
      <c r="O42" t="s">
        <v>21</v>
      </c>
    </row>
    <row r="43" spans="1:15" x14ac:dyDescent="0.35">
      <c r="A43" s="11">
        <v>33</v>
      </c>
      <c r="B43" s="10" t="s">
        <v>24</v>
      </c>
      <c r="C43" s="9">
        <v>8.6999999999999993</v>
      </c>
      <c r="D43" s="8" t="s">
        <v>23</v>
      </c>
      <c r="E43" s="7" t="str">
        <f t="shared" si="9"/>
        <v>Significantly Different</v>
      </c>
      <c r="G43">
        <f t="shared" si="10"/>
        <v>8.6999999999999993</v>
      </c>
      <c r="H43">
        <f t="shared" si="11"/>
        <v>6</v>
      </c>
      <c r="I43" t="str">
        <f t="shared" si="12"/>
        <v>+/-</v>
      </c>
      <c r="J43" t="str">
        <f t="shared" si="13"/>
        <v>0.2</v>
      </c>
      <c r="K43" s="1">
        <f t="shared" si="14"/>
        <v>0.12158054711246201</v>
      </c>
      <c r="L43" s="1">
        <f t="shared" si="15"/>
        <v>1.4000000000000004</v>
      </c>
      <c r="M43" s="1">
        <f t="shared" si="16"/>
        <v>0.1359311840425404</v>
      </c>
      <c r="N43" s="1">
        <f t="shared" si="17"/>
        <v>10.299329104364034</v>
      </c>
      <c r="O43" t="s">
        <v>33</v>
      </c>
    </row>
    <row r="44" spans="1:15" x14ac:dyDescent="0.35">
      <c r="A44" s="11">
        <v>34</v>
      </c>
      <c r="B44" s="10" t="s">
        <v>31</v>
      </c>
      <c r="C44" s="9">
        <v>8.1999999999999993</v>
      </c>
      <c r="D44" s="8" t="s">
        <v>23</v>
      </c>
      <c r="E44" s="7" t="str">
        <f t="shared" si="9"/>
        <v>Significantly Different</v>
      </c>
      <c r="G44">
        <f t="shared" si="10"/>
        <v>8.1999999999999993</v>
      </c>
      <c r="H44">
        <f t="shared" si="11"/>
        <v>6</v>
      </c>
      <c r="I44" t="str">
        <f t="shared" si="12"/>
        <v>+/-</v>
      </c>
      <c r="J44" t="str">
        <f t="shared" si="13"/>
        <v>0.2</v>
      </c>
      <c r="K44" s="1">
        <f t="shared" si="14"/>
        <v>0.12158054711246201</v>
      </c>
      <c r="L44" s="1">
        <f t="shared" si="15"/>
        <v>1.9000000000000004</v>
      </c>
      <c r="M44" s="1">
        <f t="shared" si="16"/>
        <v>0.1359311840425404</v>
      </c>
      <c r="N44" s="1">
        <f t="shared" si="17"/>
        <v>13.977660927351188</v>
      </c>
      <c r="O44" t="s">
        <v>49</v>
      </c>
    </row>
    <row r="45" spans="1:15" x14ac:dyDescent="0.35">
      <c r="A45" s="11">
        <v>35</v>
      </c>
      <c r="B45" s="10" t="s">
        <v>16</v>
      </c>
      <c r="C45" s="9">
        <v>8.1</v>
      </c>
      <c r="D45" s="8" t="s">
        <v>20</v>
      </c>
      <c r="E45" s="7" t="str">
        <f t="shared" si="9"/>
        <v>Significantly Different</v>
      </c>
      <c r="G45">
        <f t="shared" si="10"/>
        <v>8.1</v>
      </c>
      <c r="H45">
        <f t="shared" si="11"/>
        <v>6</v>
      </c>
      <c r="I45" t="str">
        <f t="shared" si="12"/>
        <v>+/-</v>
      </c>
      <c r="J45" t="str">
        <f t="shared" si="13"/>
        <v>0.7</v>
      </c>
      <c r="K45" s="1">
        <f t="shared" si="14"/>
        <v>0.42553191489361697</v>
      </c>
      <c r="L45" s="1">
        <f t="shared" si="15"/>
        <v>2</v>
      </c>
      <c r="M45" s="1">
        <f t="shared" si="16"/>
        <v>0.42985214661796195</v>
      </c>
      <c r="N45" s="1">
        <f t="shared" si="17"/>
        <v>4.6527626202074837</v>
      </c>
      <c r="O45" t="s">
        <v>46</v>
      </c>
    </row>
    <row r="46" spans="1:15" x14ac:dyDescent="0.35">
      <c r="A46" s="11">
        <v>36</v>
      </c>
      <c r="B46" s="10" t="s">
        <v>42</v>
      </c>
      <c r="C46" s="9">
        <v>7.8</v>
      </c>
      <c r="D46" s="8" t="s">
        <v>41</v>
      </c>
      <c r="E46" s="7" t="str">
        <f t="shared" si="9"/>
        <v>Significantly Different</v>
      </c>
      <c r="G46">
        <f t="shared" si="10"/>
        <v>7.8</v>
      </c>
      <c r="H46">
        <f t="shared" si="11"/>
        <v>6</v>
      </c>
      <c r="I46" t="str">
        <f t="shared" si="12"/>
        <v>+/-</v>
      </c>
      <c r="J46" t="str">
        <f t="shared" si="13"/>
        <v>0.3</v>
      </c>
      <c r="K46" s="1">
        <f t="shared" si="14"/>
        <v>0.18237082066869301</v>
      </c>
      <c r="L46" s="1">
        <f t="shared" si="15"/>
        <v>2.2999999999999998</v>
      </c>
      <c r="M46" s="1">
        <f t="shared" si="16"/>
        <v>0.19223572402239389</v>
      </c>
      <c r="N46" s="1">
        <f t="shared" si="17"/>
        <v>11.964477527247062</v>
      </c>
      <c r="O46" t="s">
        <v>45</v>
      </c>
    </row>
    <row r="47" spans="1:15" x14ac:dyDescent="0.35">
      <c r="A47" s="11">
        <v>37</v>
      </c>
      <c r="B47" s="10" t="s">
        <v>39</v>
      </c>
      <c r="C47" s="9">
        <v>7.2</v>
      </c>
      <c r="D47" s="8" t="s">
        <v>12</v>
      </c>
      <c r="E47" s="7" t="str">
        <f t="shared" si="9"/>
        <v>Significantly Different</v>
      </c>
      <c r="G47">
        <f t="shared" si="10"/>
        <v>7.2</v>
      </c>
      <c r="H47">
        <f t="shared" si="11"/>
        <v>6</v>
      </c>
      <c r="I47" t="str">
        <f t="shared" si="12"/>
        <v>+/-</v>
      </c>
      <c r="J47" t="str">
        <f t="shared" si="13"/>
        <v>0.4</v>
      </c>
      <c r="K47" s="1">
        <f t="shared" si="14"/>
        <v>0.24316109422492402</v>
      </c>
      <c r="L47" s="1">
        <f t="shared" si="15"/>
        <v>2.8999999999999995</v>
      </c>
      <c r="M47" s="1">
        <f t="shared" si="16"/>
        <v>0.25064471888253259</v>
      </c>
      <c r="N47" s="1">
        <f t="shared" si="17"/>
        <v>11.57016199235826</v>
      </c>
      <c r="O47" t="s">
        <v>43</v>
      </c>
    </row>
    <row r="48" spans="1:15" x14ac:dyDescent="0.35">
      <c r="A48" s="11">
        <v>38</v>
      </c>
      <c r="B48" s="10" t="s">
        <v>22</v>
      </c>
      <c r="C48" s="9">
        <v>7.1</v>
      </c>
      <c r="D48" s="8" t="s">
        <v>23</v>
      </c>
      <c r="E48" s="7" t="str">
        <f t="shared" si="9"/>
        <v>Significantly Different</v>
      </c>
      <c r="G48">
        <f t="shared" si="10"/>
        <v>7.1</v>
      </c>
      <c r="H48">
        <f t="shared" si="11"/>
        <v>6</v>
      </c>
      <c r="I48" t="str">
        <f t="shared" si="12"/>
        <v>+/-</v>
      </c>
      <c r="J48" t="str">
        <f t="shared" si="13"/>
        <v>0.2</v>
      </c>
      <c r="K48" s="1">
        <f t="shared" si="14"/>
        <v>0.12158054711246201</v>
      </c>
      <c r="L48" s="1">
        <f t="shared" si="15"/>
        <v>3</v>
      </c>
      <c r="M48" s="1">
        <f t="shared" si="16"/>
        <v>0.1359311840425404</v>
      </c>
      <c r="N48" s="1">
        <f t="shared" si="17"/>
        <v>22.069990937922924</v>
      </c>
      <c r="O48" t="s">
        <v>40</v>
      </c>
    </row>
    <row r="49" spans="1:15" x14ac:dyDescent="0.35">
      <c r="A49" s="11">
        <v>39</v>
      </c>
      <c r="B49" s="10" t="s">
        <v>59</v>
      </c>
      <c r="C49" s="9">
        <v>7</v>
      </c>
      <c r="D49" s="8" t="s">
        <v>41</v>
      </c>
      <c r="E49" s="7" t="str">
        <f t="shared" si="9"/>
        <v>Significantly Different</v>
      </c>
      <c r="G49">
        <f t="shared" si="10"/>
        <v>7</v>
      </c>
      <c r="H49">
        <f t="shared" si="11"/>
        <v>6</v>
      </c>
      <c r="I49" t="str">
        <f t="shared" si="12"/>
        <v>+/-</v>
      </c>
      <c r="J49" t="str">
        <f t="shared" si="13"/>
        <v>0.3</v>
      </c>
      <c r="K49" s="1">
        <f t="shared" si="14"/>
        <v>0.18237082066869301</v>
      </c>
      <c r="L49" s="1">
        <f t="shared" si="15"/>
        <v>3.0999999999999996</v>
      </c>
      <c r="M49" s="1">
        <f t="shared" si="16"/>
        <v>0.19223572402239389</v>
      </c>
      <c r="N49" s="1">
        <f t="shared" si="17"/>
        <v>16.126034928028648</v>
      </c>
      <c r="O49" t="s">
        <v>38</v>
      </c>
    </row>
    <row r="50" spans="1:15" x14ac:dyDescent="0.35">
      <c r="A50" s="11">
        <v>40</v>
      </c>
      <c r="B50" s="10" t="s">
        <v>48</v>
      </c>
      <c r="C50" s="9">
        <v>6.6</v>
      </c>
      <c r="D50" s="8" t="s">
        <v>10</v>
      </c>
      <c r="E50" s="7" t="str">
        <f t="shared" si="9"/>
        <v>Significantly Different</v>
      </c>
      <c r="G50">
        <f t="shared" si="10"/>
        <v>6.6</v>
      </c>
      <c r="H50">
        <f t="shared" si="11"/>
        <v>6</v>
      </c>
      <c r="I50" t="str">
        <f t="shared" si="12"/>
        <v>+/-</v>
      </c>
      <c r="J50" t="str">
        <f t="shared" si="13"/>
        <v>0.6</v>
      </c>
      <c r="K50" s="1">
        <f t="shared" si="14"/>
        <v>0.36474164133738601</v>
      </c>
      <c r="L50" s="1">
        <f t="shared" si="15"/>
        <v>3.5</v>
      </c>
      <c r="M50" s="1">
        <f t="shared" si="16"/>
        <v>0.36977279819442066</v>
      </c>
      <c r="N50" s="1">
        <f t="shared" si="17"/>
        <v>9.4652716941059456</v>
      </c>
      <c r="O50" t="s">
        <v>36</v>
      </c>
    </row>
    <row r="51" spans="1:15" x14ac:dyDescent="0.35">
      <c r="A51" s="11">
        <v>41</v>
      </c>
      <c r="B51" s="10" t="s">
        <v>46</v>
      </c>
      <c r="C51" s="9">
        <v>6.5</v>
      </c>
      <c r="D51" s="8" t="s">
        <v>20</v>
      </c>
      <c r="E51" s="7" t="str">
        <f t="shared" si="9"/>
        <v>Significantly Different</v>
      </c>
      <c r="G51">
        <f t="shared" si="10"/>
        <v>6.5</v>
      </c>
      <c r="H51">
        <f t="shared" si="11"/>
        <v>6</v>
      </c>
      <c r="I51" t="str">
        <f t="shared" si="12"/>
        <v>+/-</v>
      </c>
      <c r="J51" t="str">
        <f t="shared" si="13"/>
        <v>0.7</v>
      </c>
      <c r="K51" s="1">
        <f t="shared" si="14"/>
        <v>0.42553191489361697</v>
      </c>
      <c r="L51" s="1">
        <f t="shared" si="15"/>
        <v>3.5999999999999996</v>
      </c>
      <c r="M51" s="1">
        <f t="shared" si="16"/>
        <v>0.42985214661796195</v>
      </c>
      <c r="N51" s="1">
        <f t="shared" si="17"/>
        <v>8.3749727163734686</v>
      </c>
      <c r="O51" t="s">
        <v>34</v>
      </c>
    </row>
    <row r="52" spans="1:15" x14ac:dyDescent="0.35">
      <c r="A52" s="11">
        <v>42</v>
      </c>
      <c r="B52" s="10" t="s">
        <v>33</v>
      </c>
      <c r="C52" s="9">
        <v>5.8</v>
      </c>
      <c r="D52" s="8" t="s">
        <v>23</v>
      </c>
      <c r="E52" s="7" t="str">
        <f t="shared" si="9"/>
        <v>Significantly Different</v>
      </c>
      <c r="G52">
        <f t="shared" si="10"/>
        <v>5.8</v>
      </c>
      <c r="H52">
        <f t="shared" si="11"/>
        <v>6</v>
      </c>
      <c r="I52" t="str">
        <f t="shared" si="12"/>
        <v>+/-</v>
      </c>
      <c r="J52" t="str">
        <f t="shared" si="13"/>
        <v>0.2</v>
      </c>
      <c r="K52" s="1">
        <f t="shared" si="14"/>
        <v>0.12158054711246201</v>
      </c>
      <c r="L52" s="1">
        <f t="shared" si="15"/>
        <v>4.3</v>
      </c>
      <c r="M52" s="1">
        <f t="shared" si="16"/>
        <v>0.1359311840425404</v>
      </c>
      <c r="N52" s="1">
        <f t="shared" si="17"/>
        <v>31.633653677689527</v>
      </c>
      <c r="O52" t="s">
        <v>32</v>
      </c>
    </row>
    <row r="53" spans="1:15" x14ac:dyDescent="0.35">
      <c r="A53" s="11">
        <v>43</v>
      </c>
      <c r="B53" s="10" t="s">
        <v>37</v>
      </c>
      <c r="C53" s="9">
        <v>5.4</v>
      </c>
      <c r="D53" s="8" t="s">
        <v>23</v>
      </c>
      <c r="E53" s="7" t="str">
        <f t="shared" si="9"/>
        <v>Significantly Different</v>
      </c>
      <c r="G53">
        <f t="shared" si="10"/>
        <v>5.4</v>
      </c>
      <c r="H53">
        <f t="shared" si="11"/>
        <v>6</v>
      </c>
      <c r="I53" t="str">
        <f t="shared" si="12"/>
        <v>+/-</v>
      </c>
      <c r="J53" t="str">
        <f t="shared" si="13"/>
        <v>0.2</v>
      </c>
      <c r="K53" s="1">
        <f t="shared" si="14"/>
        <v>0.12158054711246201</v>
      </c>
      <c r="L53" s="1">
        <f t="shared" si="15"/>
        <v>4.6999999999999993</v>
      </c>
      <c r="M53" s="1">
        <f t="shared" si="16"/>
        <v>0.1359311840425404</v>
      </c>
      <c r="N53" s="1">
        <f t="shared" si="17"/>
        <v>34.576319136079242</v>
      </c>
      <c r="O53" t="s">
        <v>30</v>
      </c>
    </row>
    <row r="54" spans="1:15" x14ac:dyDescent="0.35">
      <c r="A54" s="11">
        <v>43</v>
      </c>
      <c r="B54" s="10" t="s">
        <v>28</v>
      </c>
      <c r="C54" s="9">
        <v>5.4</v>
      </c>
      <c r="D54" s="8" t="s">
        <v>12</v>
      </c>
      <c r="E54" s="7" t="str">
        <f t="shared" si="9"/>
        <v>Significantly Different</v>
      </c>
      <c r="G54">
        <f t="shared" si="10"/>
        <v>5.4</v>
      </c>
      <c r="H54">
        <f t="shared" si="11"/>
        <v>6</v>
      </c>
      <c r="I54" t="str">
        <f t="shared" si="12"/>
        <v>+/-</v>
      </c>
      <c r="J54" t="str">
        <f t="shared" si="13"/>
        <v>0.4</v>
      </c>
      <c r="K54" s="1">
        <f t="shared" si="14"/>
        <v>0.24316109422492402</v>
      </c>
      <c r="L54" s="1">
        <f t="shared" si="15"/>
        <v>4.6999999999999993</v>
      </c>
      <c r="M54" s="1">
        <f t="shared" si="16"/>
        <v>0.25064471888253259</v>
      </c>
      <c r="N54" s="1">
        <f t="shared" si="17"/>
        <v>18.751641849684077</v>
      </c>
      <c r="O54" t="s">
        <v>24</v>
      </c>
    </row>
    <row r="55" spans="1:15" x14ac:dyDescent="0.35">
      <c r="A55" s="11">
        <v>45</v>
      </c>
      <c r="B55" s="10" t="s">
        <v>44</v>
      </c>
      <c r="C55" s="9">
        <v>4.9000000000000004</v>
      </c>
      <c r="D55" s="8" t="s">
        <v>20</v>
      </c>
      <c r="E55" s="7" t="str">
        <f t="shared" si="9"/>
        <v>Significantly Different</v>
      </c>
      <c r="G55">
        <f t="shared" si="10"/>
        <v>4.9000000000000004</v>
      </c>
      <c r="H55">
        <f t="shared" si="11"/>
        <v>6</v>
      </c>
      <c r="I55" t="str">
        <f t="shared" si="12"/>
        <v>+/-</v>
      </c>
      <c r="J55" t="str">
        <f t="shared" si="13"/>
        <v>0.7</v>
      </c>
      <c r="K55" s="1">
        <f t="shared" si="14"/>
        <v>0.42553191489361697</v>
      </c>
      <c r="L55" s="1">
        <f t="shared" si="15"/>
        <v>5.1999999999999993</v>
      </c>
      <c r="M55" s="1">
        <f t="shared" si="16"/>
        <v>0.42985214661796195</v>
      </c>
      <c r="N55" s="1">
        <f t="shared" si="17"/>
        <v>12.097182812539456</v>
      </c>
      <c r="O55" t="s">
        <v>27</v>
      </c>
    </row>
    <row r="56" spans="1:15" x14ac:dyDescent="0.35">
      <c r="A56" s="11">
        <v>45</v>
      </c>
      <c r="B56" s="10" t="s">
        <v>26</v>
      </c>
      <c r="C56" s="9">
        <v>4.9000000000000004</v>
      </c>
      <c r="D56" s="8" t="s">
        <v>23</v>
      </c>
      <c r="E56" s="7" t="str">
        <f t="shared" si="9"/>
        <v>Significantly Different</v>
      </c>
      <c r="G56">
        <f t="shared" si="10"/>
        <v>4.9000000000000004</v>
      </c>
      <c r="H56">
        <f t="shared" si="11"/>
        <v>6</v>
      </c>
      <c r="I56" t="str">
        <f t="shared" si="12"/>
        <v>+/-</v>
      </c>
      <c r="J56" t="str">
        <f t="shared" si="13"/>
        <v>0.2</v>
      </c>
      <c r="K56" s="1">
        <f t="shared" si="14"/>
        <v>0.12158054711246201</v>
      </c>
      <c r="L56" s="1">
        <f t="shared" si="15"/>
        <v>5.1999999999999993</v>
      </c>
      <c r="M56" s="1">
        <f t="shared" si="16"/>
        <v>0.1359311840425404</v>
      </c>
      <c r="N56" s="1">
        <f t="shared" si="17"/>
        <v>38.254650959066396</v>
      </c>
      <c r="O56" t="s">
        <v>25</v>
      </c>
    </row>
    <row r="57" spans="1:15" x14ac:dyDescent="0.35">
      <c r="A57" s="11">
        <v>47</v>
      </c>
      <c r="B57" s="10" t="s">
        <v>11</v>
      </c>
      <c r="C57" s="9">
        <v>4.5999999999999996</v>
      </c>
      <c r="D57" s="8" t="s">
        <v>10</v>
      </c>
      <c r="E57" s="7" t="str">
        <f t="shared" si="9"/>
        <v>Significantly Different</v>
      </c>
      <c r="G57">
        <f t="shared" si="10"/>
        <v>4.5999999999999996</v>
      </c>
      <c r="H57">
        <f t="shared" si="11"/>
        <v>6</v>
      </c>
      <c r="I57" t="str">
        <f t="shared" si="12"/>
        <v>+/-</v>
      </c>
      <c r="J57" t="str">
        <f t="shared" si="13"/>
        <v>0.6</v>
      </c>
      <c r="K57" s="1">
        <f t="shared" si="14"/>
        <v>0.36474164133738601</v>
      </c>
      <c r="L57" s="1">
        <f t="shared" si="15"/>
        <v>5.5</v>
      </c>
      <c r="M57" s="1">
        <f t="shared" si="16"/>
        <v>0.36977279819442066</v>
      </c>
      <c r="N57" s="1">
        <f t="shared" si="17"/>
        <v>14.873998376452199</v>
      </c>
      <c r="O57" t="s">
        <v>22</v>
      </c>
    </row>
    <row r="58" spans="1:15" x14ac:dyDescent="0.35">
      <c r="A58" s="11">
        <v>48</v>
      </c>
      <c r="B58" s="10" t="s">
        <v>55</v>
      </c>
      <c r="C58" s="9">
        <v>4.0999999999999996</v>
      </c>
      <c r="D58" s="8" t="s">
        <v>47</v>
      </c>
      <c r="E58" s="7" t="str">
        <f t="shared" si="9"/>
        <v>Significantly Different</v>
      </c>
      <c r="G58">
        <f t="shared" si="10"/>
        <v>4.0999999999999996</v>
      </c>
      <c r="H58">
        <f t="shared" si="11"/>
        <v>6</v>
      </c>
      <c r="I58" t="str">
        <f t="shared" si="12"/>
        <v>+/-</v>
      </c>
      <c r="J58" t="str">
        <f t="shared" si="13"/>
        <v>0.5</v>
      </c>
      <c r="K58" s="1">
        <f t="shared" si="14"/>
        <v>0.303951367781155</v>
      </c>
      <c r="L58" s="1">
        <f t="shared" si="15"/>
        <v>6</v>
      </c>
      <c r="M58" s="1">
        <f t="shared" si="16"/>
        <v>0.30997079109986531</v>
      </c>
      <c r="N58" s="1">
        <f t="shared" si="17"/>
        <v>19.356662538138767</v>
      </c>
      <c r="O58" t="s">
        <v>19</v>
      </c>
    </row>
    <row r="59" spans="1:15" x14ac:dyDescent="0.35">
      <c r="A59" s="11">
        <v>49</v>
      </c>
      <c r="B59" s="10" t="s">
        <v>21</v>
      </c>
      <c r="C59" s="9">
        <v>4</v>
      </c>
      <c r="D59" s="8" t="s">
        <v>47</v>
      </c>
      <c r="E59" s="7" t="str">
        <f t="shared" si="9"/>
        <v>Significantly Different</v>
      </c>
      <c r="G59">
        <f t="shared" si="10"/>
        <v>4</v>
      </c>
      <c r="H59">
        <f t="shared" si="11"/>
        <v>6</v>
      </c>
      <c r="I59" t="str">
        <f t="shared" si="12"/>
        <v>+/-</v>
      </c>
      <c r="J59" t="str">
        <f t="shared" si="13"/>
        <v>0.5</v>
      </c>
      <c r="K59" s="1">
        <f t="shared" si="14"/>
        <v>0.303951367781155</v>
      </c>
      <c r="L59" s="1">
        <f t="shared" si="15"/>
        <v>6.1</v>
      </c>
      <c r="M59" s="1">
        <f t="shared" si="16"/>
        <v>0.30997079109986531</v>
      </c>
      <c r="N59" s="1">
        <f t="shared" si="17"/>
        <v>19.679273580441077</v>
      </c>
      <c r="O59" t="s">
        <v>16</v>
      </c>
    </row>
    <row r="60" spans="1:15" x14ac:dyDescent="0.35">
      <c r="A60" s="11">
        <v>50</v>
      </c>
      <c r="B60" s="10" t="s">
        <v>13</v>
      </c>
      <c r="C60" s="9">
        <v>2.7</v>
      </c>
      <c r="D60" s="8" t="s">
        <v>41</v>
      </c>
      <c r="E60" s="7" t="str">
        <f t="shared" si="9"/>
        <v>Significantly Different</v>
      </c>
      <c r="G60">
        <f t="shared" si="10"/>
        <v>2.7</v>
      </c>
      <c r="H60">
        <f t="shared" si="11"/>
        <v>6</v>
      </c>
      <c r="I60" t="str">
        <f t="shared" si="12"/>
        <v>+/-</v>
      </c>
      <c r="J60" t="str">
        <f t="shared" si="13"/>
        <v>0.3</v>
      </c>
      <c r="K60" s="1">
        <f t="shared" si="14"/>
        <v>0.18237082066869301</v>
      </c>
      <c r="L60" s="1">
        <f t="shared" si="15"/>
        <v>7.3999999999999995</v>
      </c>
      <c r="M60" s="1">
        <f t="shared" si="16"/>
        <v>0.19223572402239389</v>
      </c>
      <c r="N60" s="1">
        <f t="shared" si="17"/>
        <v>38.494405957229674</v>
      </c>
      <c r="O60" t="s">
        <v>14</v>
      </c>
    </row>
    <row r="61" spans="1:15" x14ac:dyDescent="0.35">
      <c r="A61" s="11">
        <v>51</v>
      </c>
      <c r="B61" s="10" t="s">
        <v>15</v>
      </c>
      <c r="C61" s="9">
        <v>1.3</v>
      </c>
      <c r="D61" s="8" t="s">
        <v>41</v>
      </c>
      <c r="E61" s="7" t="str">
        <f t="shared" si="9"/>
        <v>Significantly Different</v>
      </c>
      <c r="G61">
        <f t="shared" si="10"/>
        <v>1.3</v>
      </c>
      <c r="H61">
        <f t="shared" si="11"/>
        <v>6</v>
      </c>
      <c r="I61" t="str">
        <f t="shared" si="12"/>
        <v>+/-</v>
      </c>
      <c r="J61" t="str">
        <f t="shared" si="13"/>
        <v>0.3</v>
      </c>
      <c r="K61" s="1">
        <f t="shared" si="14"/>
        <v>0.18237082066869301</v>
      </c>
      <c r="L61" s="1">
        <f t="shared" si="15"/>
        <v>8.7999999999999989</v>
      </c>
      <c r="M61" s="1">
        <f t="shared" si="16"/>
        <v>0.19223572402239389</v>
      </c>
      <c r="N61" s="1">
        <f t="shared" si="17"/>
        <v>45.777131408597448</v>
      </c>
      <c r="O61" t="s">
        <v>11</v>
      </c>
    </row>
    <row r="62" spans="1:15" ht="15" thickBot="1" x14ac:dyDescent="0.4">
      <c r="A62" s="6"/>
      <c r="B62" s="5" t="s">
        <v>9</v>
      </c>
      <c r="C62" s="4">
        <v>9.4</v>
      </c>
      <c r="D62" s="3" t="s">
        <v>10</v>
      </c>
      <c r="E62" s="2" t="str">
        <f t="shared" si="9"/>
        <v>Significantly Different</v>
      </c>
      <c r="G62">
        <f t="shared" si="10"/>
        <v>9.4</v>
      </c>
      <c r="H62">
        <f t="shared" si="11"/>
        <v>6</v>
      </c>
      <c r="I62" t="str">
        <f t="shared" si="12"/>
        <v>+/-</v>
      </c>
      <c r="J62" t="str">
        <f t="shared" si="13"/>
        <v>0.6</v>
      </c>
      <c r="K62" s="1">
        <f t="shared" si="14"/>
        <v>0.36474164133738601</v>
      </c>
      <c r="L62" s="1">
        <f t="shared" si="15"/>
        <v>0.69999999999999929</v>
      </c>
      <c r="M62" s="1">
        <f t="shared" si="16"/>
        <v>0.36977279819442066</v>
      </c>
      <c r="N62" s="1">
        <f t="shared" si="17"/>
        <v>1.8930543388211871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09" priority="1" operator="equal">
      <formula>"OTHER ERROR"</formula>
    </cfRule>
    <cfRule type="cellIs" dxfId="108" priority="2" operator="equal">
      <formula>"Statistical Test not applicable"</formula>
    </cfRule>
    <cfRule type="cellIs" dxfId="107" priority="3" operator="equal">
      <formula>"Geography Selected"</formula>
    </cfRule>
  </conditionalFormatting>
  <conditionalFormatting sqref="E10:J62">
    <cfRule type="cellIs" dxfId="106" priority="4" operator="equal">
      <formula>"Not Significantly Different"</formula>
    </cfRule>
  </conditionalFormatting>
  <conditionalFormatting sqref="F10:J62">
    <cfRule type="cellIs" dxfId="1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1D2C650-2350-490E-BA12-9416E5BEE9CA}">
      <formula1>$O$10:$O$62</formula1>
    </dataValidation>
  </dataValidation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4B4B-63F4-463E-978B-A98C4F1E1409}">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559</v>
      </c>
    </row>
    <row r="2" spans="1:16" x14ac:dyDescent="0.35">
      <c r="A2" s="25" t="s">
        <v>92</v>
      </c>
      <c r="B2" t="s">
        <v>558</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1.9</v>
      </c>
      <c r="C6" t="s">
        <v>86</v>
      </c>
      <c r="H6" s="13" t="s">
        <v>85</v>
      </c>
      <c r="I6">
        <f>VLOOKUP($B$4,$B$9:$K$62,6,FALSE)</f>
        <v>1.9</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1.9</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3.3</v>
      </c>
      <c r="D11" s="12" t="s">
        <v>47</v>
      </c>
      <c r="E11" s="7" t="str">
        <f t="shared" si="0"/>
        <v>Significantly Different</v>
      </c>
      <c r="G11">
        <f t="shared" si="1"/>
        <v>3.3</v>
      </c>
      <c r="H11">
        <f t="shared" si="2"/>
        <v>6</v>
      </c>
      <c r="I11" t="str">
        <f t="shared" si="3"/>
        <v>+/-</v>
      </c>
      <c r="J11" t="str">
        <f t="shared" si="4"/>
        <v>0.5</v>
      </c>
      <c r="K11" s="1">
        <f t="shared" si="5"/>
        <v>0.303951367781155</v>
      </c>
      <c r="L11" s="1">
        <f t="shared" si="6"/>
        <v>-1.4</v>
      </c>
      <c r="M11" s="1">
        <f t="shared" si="7"/>
        <v>0.30997079109986531</v>
      </c>
      <c r="N11" s="1">
        <f t="shared" si="8"/>
        <v>-4.5165545922323789</v>
      </c>
      <c r="O11" t="s">
        <v>51</v>
      </c>
    </row>
    <row r="12" spans="1:16" x14ac:dyDescent="0.35">
      <c r="A12" s="11">
        <v>2</v>
      </c>
      <c r="B12" s="10" t="s">
        <v>18</v>
      </c>
      <c r="C12" s="9">
        <v>2.9</v>
      </c>
      <c r="D12" s="8" t="s">
        <v>17</v>
      </c>
      <c r="E12" s="7" t="str">
        <f t="shared" si="0"/>
        <v>Significantly Different</v>
      </c>
      <c r="G12">
        <f t="shared" si="1"/>
        <v>2.9</v>
      </c>
      <c r="H12">
        <f t="shared" si="2"/>
        <v>6</v>
      </c>
      <c r="I12" t="str">
        <f t="shared" si="3"/>
        <v>+/-</v>
      </c>
      <c r="J12" t="str">
        <f t="shared" si="4"/>
        <v>0.1</v>
      </c>
      <c r="K12" s="1">
        <f t="shared" si="5"/>
        <v>6.0790273556231005E-2</v>
      </c>
      <c r="L12" s="1">
        <f t="shared" si="6"/>
        <v>-1</v>
      </c>
      <c r="M12" s="1">
        <f t="shared" si="7"/>
        <v>8.5970429323592404E-2</v>
      </c>
      <c r="N12" s="1">
        <f t="shared" si="8"/>
        <v>-11.631906550518707</v>
      </c>
      <c r="O12" t="s">
        <v>44</v>
      </c>
    </row>
    <row r="13" spans="1:16" x14ac:dyDescent="0.35">
      <c r="A13" s="11">
        <v>3</v>
      </c>
      <c r="B13" s="10" t="s">
        <v>33</v>
      </c>
      <c r="C13" s="9">
        <v>2.8</v>
      </c>
      <c r="D13" s="8" t="s">
        <v>17</v>
      </c>
      <c r="E13" s="7" t="str">
        <f t="shared" si="0"/>
        <v>Significantly Different</v>
      </c>
      <c r="G13">
        <f t="shared" si="1"/>
        <v>2.8</v>
      </c>
      <c r="H13">
        <f t="shared" si="2"/>
        <v>6</v>
      </c>
      <c r="I13" t="str">
        <f t="shared" si="3"/>
        <v>+/-</v>
      </c>
      <c r="J13" t="str">
        <f t="shared" si="4"/>
        <v>0.1</v>
      </c>
      <c r="K13" s="1">
        <f t="shared" si="5"/>
        <v>6.0790273556231005E-2</v>
      </c>
      <c r="L13" s="1">
        <f t="shared" si="6"/>
        <v>-0.89999999999999991</v>
      </c>
      <c r="M13" s="1">
        <f t="shared" si="7"/>
        <v>8.5970429323592404E-2</v>
      </c>
      <c r="N13" s="1">
        <f t="shared" si="8"/>
        <v>-10.468715895466834</v>
      </c>
      <c r="O13" t="s">
        <v>42</v>
      </c>
    </row>
    <row r="14" spans="1:16" x14ac:dyDescent="0.35">
      <c r="A14" s="11">
        <v>4</v>
      </c>
      <c r="B14" s="10" t="s">
        <v>31</v>
      </c>
      <c r="C14" s="9">
        <v>2.7</v>
      </c>
      <c r="D14" s="8" t="s">
        <v>17</v>
      </c>
      <c r="E14" s="7" t="str">
        <f t="shared" si="0"/>
        <v>Significantly Different</v>
      </c>
      <c r="G14">
        <f t="shared" si="1"/>
        <v>2.7</v>
      </c>
      <c r="H14">
        <f t="shared" si="2"/>
        <v>6</v>
      </c>
      <c r="I14" t="str">
        <f t="shared" si="3"/>
        <v>+/-</v>
      </c>
      <c r="J14" t="str">
        <f t="shared" si="4"/>
        <v>0.1</v>
      </c>
      <c r="K14" s="1">
        <f t="shared" si="5"/>
        <v>6.0790273556231005E-2</v>
      </c>
      <c r="L14" s="1">
        <f t="shared" si="6"/>
        <v>-0.80000000000000027</v>
      </c>
      <c r="M14" s="1">
        <f t="shared" si="7"/>
        <v>8.5970429323592404E-2</v>
      </c>
      <c r="N14" s="1">
        <f t="shared" si="8"/>
        <v>-9.3055252404149691</v>
      </c>
      <c r="O14" t="s">
        <v>58</v>
      </c>
    </row>
    <row r="15" spans="1:16" x14ac:dyDescent="0.35">
      <c r="A15" s="11">
        <v>5</v>
      </c>
      <c r="B15" s="10" t="s">
        <v>19</v>
      </c>
      <c r="C15" s="9">
        <v>2.6</v>
      </c>
      <c r="D15" s="8" t="s">
        <v>23</v>
      </c>
      <c r="E15" s="7" t="str">
        <f t="shared" si="0"/>
        <v>Significantly Different</v>
      </c>
      <c r="G15">
        <f t="shared" si="1"/>
        <v>2.6</v>
      </c>
      <c r="H15">
        <f t="shared" si="2"/>
        <v>6</v>
      </c>
      <c r="I15" t="str">
        <f t="shared" si="3"/>
        <v>+/-</v>
      </c>
      <c r="J15" t="str">
        <f t="shared" si="4"/>
        <v>0.2</v>
      </c>
      <c r="K15" s="1">
        <f t="shared" si="5"/>
        <v>0.12158054711246201</v>
      </c>
      <c r="L15" s="1">
        <f t="shared" si="6"/>
        <v>-0.70000000000000018</v>
      </c>
      <c r="M15" s="1">
        <f t="shared" si="7"/>
        <v>0.1359311840425404</v>
      </c>
      <c r="N15" s="1">
        <f t="shared" si="8"/>
        <v>-5.149664552182017</v>
      </c>
      <c r="O15" t="s">
        <v>18</v>
      </c>
    </row>
    <row r="16" spans="1:16" x14ac:dyDescent="0.35">
      <c r="A16" s="11">
        <v>6</v>
      </c>
      <c r="B16" s="10" t="s">
        <v>59</v>
      </c>
      <c r="C16" s="9">
        <v>2.5</v>
      </c>
      <c r="D16" s="8" t="s">
        <v>23</v>
      </c>
      <c r="E16" s="7" t="str">
        <f t="shared" si="0"/>
        <v>Significantly Different</v>
      </c>
      <c r="G16">
        <f t="shared" si="1"/>
        <v>2.5</v>
      </c>
      <c r="H16">
        <f t="shared" si="2"/>
        <v>6</v>
      </c>
      <c r="I16" t="str">
        <f t="shared" si="3"/>
        <v>+/-</v>
      </c>
      <c r="J16" t="str">
        <f t="shared" si="4"/>
        <v>0.2</v>
      </c>
      <c r="K16" s="1">
        <f t="shared" si="5"/>
        <v>0.12158054711246201</v>
      </c>
      <c r="L16" s="1">
        <f t="shared" si="6"/>
        <v>-0.60000000000000009</v>
      </c>
      <c r="M16" s="1">
        <f t="shared" si="7"/>
        <v>0.1359311840425404</v>
      </c>
      <c r="N16" s="1">
        <f t="shared" si="8"/>
        <v>-4.4139981875845855</v>
      </c>
      <c r="O16" t="s">
        <v>59</v>
      </c>
    </row>
    <row r="17" spans="1:15" x14ac:dyDescent="0.35">
      <c r="A17" s="11">
        <v>7</v>
      </c>
      <c r="B17" s="10" t="s">
        <v>29</v>
      </c>
      <c r="C17" s="9">
        <v>2.1</v>
      </c>
      <c r="D17" s="8" t="s">
        <v>17</v>
      </c>
      <c r="E17" s="7" t="str">
        <f t="shared" si="0"/>
        <v>Significantly Different</v>
      </c>
      <c r="G17">
        <f t="shared" si="1"/>
        <v>2.1</v>
      </c>
      <c r="H17">
        <f t="shared" si="2"/>
        <v>6</v>
      </c>
      <c r="I17" t="str">
        <f t="shared" si="3"/>
        <v>+/-</v>
      </c>
      <c r="J17" t="str">
        <f t="shared" si="4"/>
        <v>0.1</v>
      </c>
      <c r="K17" s="1">
        <f t="shared" si="5"/>
        <v>6.0790273556231005E-2</v>
      </c>
      <c r="L17" s="1">
        <f t="shared" si="6"/>
        <v>-0.20000000000000018</v>
      </c>
      <c r="M17" s="1">
        <f t="shared" si="7"/>
        <v>8.5970429323592404E-2</v>
      </c>
      <c r="N17" s="1">
        <f t="shared" si="8"/>
        <v>-2.3263813101037436</v>
      </c>
      <c r="O17" t="s">
        <v>53</v>
      </c>
    </row>
    <row r="18" spans="1:15" x14ac:dyDescent="0.35">
      <c r="A18" s="11">
        <v>7</v>
      </c>
      <c r="B18" s="10" t="s">
        <v>52</v>
      </c>
      <c r="C18" s="9">
        <v>2.1</v>
      </c>
      <c r="D18" s="8" t="s">
        <v>41</v>
      </c>
      <c r="E18" s="7" t="str">
        <f t="shared" si="0"/>
        <v>Not Significantly Different</v>
      </c>
      <c r="G18">
        <f t="shared" si="1"/>
        <v>2.1</v>
      </c>
      <c r="H18">
        <f t="shared" si="2"/>
        <v>6</v>
      </c>
      <c r="I18" t="str">
        <f t="shared" si="3"/>
        <v>+/-</v>
      </c>
      <c r="J18" t="str">
        <f t="shared" si="4"/>
        <v>0.3</v>
      </c>
      <c r="K18" s="1">
        <f t="shared" si="5"/>
        <v>0.18237082066869301</v>
      </c>
      <c r="L18" s="1">
        <f t="shared" si="6"/>
        <v>-0.20000000000000018</v>
      </c>
      <c r="M18" s="1">
        <f t="shared" si="7"/>
        <v>0.19223572402239389</v>
      </c>
      <c r="N18" s="1">
        <f t="shared" si="8"/>
        <v>-1.0403893501953976</v>
      </c>
      <c r="O18" t="s">
        <v>48</v>
      </c>
    </row>
    <row r="19" spans="1:15" x14ac:dyDescent="0.35">
      <c r="A19" s="11">
        <v>9</v>
      </c>
      <c r="B19" s="10" t="s">
        <v>25</v>
      </c>
      <c r="C19" s="9">
        <v>2</v>
      </c>
      <c r="D19" s="8" t="s">
        <v>12</v>
      </c>
      <c r="E19" s="7" t="str">
        <f t="shared" si="0"/>
        <v>Not Significantly Different</v>
      </c>
      <c r="G19">
        <f t="shared" si="1"/>
        <v>2</v>
      </c>
      <c r="H19">
        <f t="shared" si="2"/>
        <v>6</v>
      </c>
      <c r="I19" t="str">
        <f t="shared" si="3"/>
        <v>+/-</v>
      </c>
      <c r="J19" t="str">
        <f t="shared" si="4"/>
        <v>0.4</v>
      </c>
      <c r="K19" s="1">
        <f t="shared" si="5"/>
        <v>0.24316109422492402</v>
      </c>
      <c r="L19" s="1">
        <f t="shared" si="6"/>
        <v>-0.10000000000000009</v>
      </c>
      <c r="M19" s="1">
        <f t="shared" si="7"/>
        <v>0.25064471888253259</v>
      </c>
      <c r="N19" s="1">
        <f t="shared" si="8"/>
        <v>-0.39897110318476803</v>
      </c>
      <c r="O19" t="s">
        <v>15</v>
      </c>
    </row>
    <row r="20" spans="1:15" x14ac:dyDescent="0.35">
      <c r="A20" s="11">
        <v>10</v>
      </c>
      <c r="B20" s="10" t="s">
        <v>53</v>
      </c>
      <c r="C20" s="9">
        <v>1.9</v>
      </c>
      <c r="D20" s="12" t="s">
        <v>23</v>
      </c>
      <c r="E20" s="7" t="str">
        <f t="shared" si="0"/>
        <v>Not Significantly Different</v>
      </c>
      <c r="G20">
        <f t="shared" si="1"/>
        <v>1.9</v>
      </c>
      <c r="H20">
        <f t="shared" si="2"/>
        <v>6</v>
      </c>
      <c r="I20" t="str">
        <f t="shared" si="3"/>
        <v>+/-</v>
      </c>
      <c r="J20" t="str">
        <f t="shared" si="4"/>
        <v>0.2</v>
      </c>
      <c r="K20" s="1">
        <f t="shared" si="5"/>
        <v>0.12158054711246201</v>
      </c>
      <c r="L20" s="1">
        <f t="shared" si="6"/>
        <v>0</v>
      </c>
      <c r="M20" s="1">
        <f t="shared" si="7"/>
        <v>0.1359311840425404</v>
      </c>
      <c r="N20" s="1">
        <f t="shared" si="8"/>
        <v>0</v>
      </c>
      <c r="O20" t="s">
        <v>37</v>
      </c>
    </row>
    <row r="21" spans="1:15" x14ac:dyDescent="0.35">
      <c r="A21" s="11">
        <v>10</v>
      </c>
      <c r="B21" s="10" t="s">
        <v>56</v>
      </c>
      <c r="C21" s="9">
        <v>1.9</v>
      </c>
      <c r="D21" s="8" t="s">
        <v>17</v>
      </c>
      <c r="E21" s="7" t="str">
        <f t="shared" si="0"/>
        <v>Not Significantly Different</v>
      </c>
      <c r="G21">
        <f t="shared" si="1"/>
        <v>1.9</v>
      </c>
      <c r="H21">
        <f t="shared" si="2"/>
        <v>6</v>
      </c>
      <c r="I21" t="str">
        <f t="shared" si="3"/>
        <v>+/-</v>
      </c>
      <c r="J21" t="str">
        <f t="shared" si="4"/>
        <v>0.1</v>
      </c>
      <c r="K21" s="1">
        <f t="shared" si="5"/>
        <v>6.0790273556231005E-2</v>
      </c>
      <c r="L21" s="1">
        <f t="shared" si="6"/>
        <v>0</v>
      </c>
      <c r="M21" s="1">
        <f t="shared" si="7"/>
        <v>8.5970429323592404E-2</v>
      </c>
      <c r="N21" s="1">
        <f t="shared" si="8"/>
        <v>0</v>
      </c>
      <c r="O21" t="s">
        <v>29</v>
      </c>
    </row>
    <row r="22" spans="1:15" x14ac:dyDescent="0.35">
      <c r="A22" s="11">
        <v>10</v>
      </c>
      <c r="B22" s="10" t="s">
        <v>55</v>
      </c>
      <c r="C22" s="9">
        <v>1.9</v>
      </c>
      <c r="D22" s="8" t="s">
        <v>41</v>
      </c>
      <c r="E22" s="7" t="str">
        <f t="shared" si="0"/>
        <v>Not Significantly Different</v>
      </c>
      <c r="G22">
        <f t="shared" si="1"/>
        <v>1.9</v>
      </c>
      <c r="H22">
        <f t="shared" si="2"/>
        <v>6</v>
      </c>
      <c r="I22" t="str">
        <f t="shared" si="3"/>
        <v>+/-</v>
      </c>
      <c r="J22" t="str">
        <f t="shared" si="4"/>
        <v>0.3</v>
      </c>
      <c r="K22" s="1">
        <f t="shared" si="5"/>
        <v>0.18237082066869301</v>
      </c>
      <c r="L22" s="1">
        <f t="shared" si="6"/>
        <v>0</v>
      </c>
      <c r="M22" s="1">
        <f t="shared" si="7"/>
        <v>0.19223572402239389</v>
      </c>
      <c r="N22" s="1">
        <f t="shared" si="8"/>
        <v>0</v>
      </c>
      <c r="O22" t="s">
        <v>13</v>
      </c>
    </row>
    <row r="23" spans="1:15" x14ac:dyDescent="0.35">
      <c r="A23" s="11">
        <v>13</v>
      </c>
      <c r="B23" s="10" t="s">
        <v>44</v>
      </c>
      <c r="C23" s="9">
        <v>1.8</v>
      </c>
      <c r="D23" s="8" t="s">
        <v>12</v>
      </c>
      <c r="E23" s="7" t="str">
        <f t="shared" si="0"/>
        <v>Not Significantly Different</v>
      </c>
      <c r="G23">
        <f t="shared" si="1"/>
        <v>1.8</v>
      </c>
      <c r="H23">
        <f t="shared" si="2"/>
        <v>6</v>
      </c>
      <c r="I23" t="str">
        <f t="shared" si="3"/>
        <v>+/-</v>
      </c>
      <c r="J23" t="str">
        <f t="shared" si="4"/>
        <v>0.4</v>
      </c>
      <c r="K23" s="1">
        <f t="shared" si="5"/>
        <v>0.24316109422492402</v>
      </c>
      <c r="L23" s="1">
        <f t="shared" si="6"/>
        <v>9.9999999999999867E-2</v>
      </c>
      <c r="M23" s="1">
        <f t="shared" si="7"/>
        <v>0.25064471888253259</v>
      </c>
      <c r="N23" s="1">
        <f t="shared" si="8"/>
        <v>0.39897110318476714</v>
      </c>
      <c r="O23" t="s">
        <v>67</v>
      </c>
    </row>
    <row r="24" spans="1:15" x14ac:dyDescent="0.35">
      <c r="A24" s="11">
        <v>13</v>
      </c>
      <c r="B24" s="10" t="s">
        <v>43</v>
      </c>
      <c r="C24" s="9">
        <v>1.8</v>
      </c>
      <c r="D24" s="8" t="s">
        <v>23</v>
      </c>
      <c r="E24" s="7" t="str">
        <f t="shared" si="0"/>
        <v>Not Significantly Different</v>
      </c>
      <c r="G24">
        <f t="shared" si="1"/>
        <v>1.8</v>
      </c>
      <c r="H24">
        <f t="shared" si="2"/>
        <v>6</v>
      </c>
      <c r="I24" t="str">
        <f t="shared" si="3"/>
        <v>+/-</v>
      </c>
      <c r="J24" t="str">
        <f t="shared" si="4"/>
        <v>0.2</v>
      </c>
      <c r="K24" s="1">
        <f t="shared" si="5"/>
        <v>0.12158054711246201</v>
      </c>
      <c r="L24" s="1">
        <f t="shared" si="6"/>
        <v>9.9999999999999867E-2</v>
      </c>
      <c r="M24" s="1">
        <f t="shared" si="7"/>
        <v>0.1359311840425404</v>
      </c>
      <c r="N24" s="1">
        <f t="shared" si="8"/>
        <v>0.73566636459742984</v>
      </c>
      <c r="O24" t="s">
        <v>50</v>
      </c>
    </row>
    <row r="25" spans="1:15" x14ac:dyDescent="0.35">
      <c r="A25" s="11">
        <v>13</v>
      </c>
      <c r="B25" s="10" t="s">
        <v>27</v>
      </c>
      <c r="C25" s="9">
        <v>1.8</v>
      </c>
      <c r="D25" s="8" t="s">
        <v>23</v>
      </c>
      <c r="E25" s="7" t="str">
        <f t="shared" si="0"/>
        <v>Not Significantly Different</v>
      </c>
      <c r="G25">
        <f t="shared" si="1"/>
        <v>1.8</v>
      </c>
      <c r="H25">
        <f t="shared" si="2"/>
        <v>6</v>
      </c>
      <c r="I25" t="str">
        <f t="shared" si="3"/>
        <v>+/-</v>
      </c>
      <c r="J25" t="str">
        <f t="shared" si="4"/>
        <v>0.2</v>
      </c>
      <c r="K25" s="1">
        <f t="shared" si="5"/>
        <v>0.12158054711246201</v>
      </c>
      <c r="L25" s="1">
        <f t="shared" si="6"/>
        <v>9.9999999999999867E-2</v>
      </c>
      <c r="M25" s="1">
        <f t="shared" si="7"/>
        <v>0.1359311840425404</v>
      </c>
      <c r="N25" s="1">
        <f t="shared" si="8"/>
        <v>0.73566636459742984</v>
      </c>
      <c r="O25" t="s">
        <v>66</v>
      </c>
    </row>
    <row r="26" spans="1:15" x14ac:dyDescent="0.35">
      <c r="A26" s="11">
        <v>13</v>
      </c>
      <c r="B26" s="10" t="s">
        <v>22</v>
      </c>
      <c r="C26" s="9">
        <v>1.8</v>
      </c>
      <c r="D26" s="8" t="s">
        <v>17</v>
      </c>
      <c r="E26" s="7" t="str">
        <f t="shared" si="0"/>
        <v>Not Significantly Different</v>
      </c>
      <c r="G26">
        <f t="shared" si="1"/>
        <v>1.8</v>
      </c>
      <c r="H26">
        <f t="shared" si="2"/>
        <v>6</v>
      </c>
      <c r="I26" t="str">
        <f t="shared" si="3"/>
        <v>+/-</v>
      </c>
      <c r="J26" t="str">
        <f t="shared" si="4"/>
        <v>0.1</v>
      </c>
      <c r="K26" s="1">
        <f t="shared" si="5"/>
        <v>6.0790273556231005E-2</v>
      </c>
      <c r="L26" s="1">
        <f t="shared" si="6"/>
        <v>9.9999999999999867E-2</v>
      </c>
      <c r="M26" s="1">
        <f t="shared" si="7"/>
        <v>8.5970429323592404E-2</v>
      </c>
      <c r="N26" s="1">
        <f t="shared" si="8"/>
        <v>1.1631906550518691</v>
      </c>
      <c r="O26" t="s">
        <v>65</v>
      </c>
    </row>
    <row r="27" spans="1:15" x14ac:dyDescent="0.35">
      <c r="A27" s="11">
        <v>17</v>
      </c>
      <c r="B27" s="10" t="s">
        <v>50</v>
      </c>
      <c r="C27" s="9">
        <v>1.7</v>
      </c>
      <c r="D27" s="8" t="s">
        <v>17</v>
      </c>
      <c r="E27" s="7" t="str">
        <f t="shared" si="0"/>
        <v>Significantly Different</v>
      </c>
      <c r="G27">
        <f t="shared" si="1"/>
        <v>1.7</v>
      </c>
      <c r="H27">
        <f t="shared" si="2"/>
        <v>6</v>
      </c>
      <c r="I27" t="str">
        <f t="shared" si="3"/>
        <v>+/-</v>
      </c>
      <c r="J27" t="str">
        <f t="shared" si="4"/>
        <v>0.1</v>
      </c>
      <c r="K27" s="1">
        <f t="shared" si="5"/>
        <v>6.0790273556231005E-2</v>
      </c>
      <c r="L27" s="1">
        <f t="shared" si="6"/>
        <v>0.19999999999999996</v>
      </c>
      <c r="M27" s="1">
        <f t="shared" si="7"/>
        <v>8.5970429323592404E-2</v>
      </c>
      <c r="N27" s="1">
        <f t="shared" si="8"/>
        <v>2.3263813101037409</v>
      </c>
      <c r="O27" t="s">
        <v>63</v>
      </c>
    </row>
    <row r="28" spans="1:15" x14ac:dyDescent="0.35">
      <c r="A28" s="11">
        <v>17</v>
      </c>
      <c r="B28" s="10" t="s">
        <v>26</v>
      </c>
      <c r="C28" s="9">
        <v>1.7</v>
      </c>
      <c r="D28" s="8" t="s">
        <v>17</v>
      </c>
      <c r="E28" s="7" t="str">
        <f t="shared" si="0"/>
        <v>Significantly Different</v>
      </c>
      <c r="G28">
        <f t="shared" si="1"/>
        <v>1.7</v>
      </c>
      <c r="H28">
        <f t="shared" si="2"/>
        <v>6</v>
      </c>
      <c r="I28" t="str">
        <f t="shared" si="3"/>
        <v>+/-</v>
      </c>
      <c r="J28" t="str">
        <f t="shared" si="4"/>
        <v>0.1</v>
      </c>
      <c r="K28" s="1">
        <f t="shared" si="5"/>
        <v>6.0790273556231005E-2</v>
      </c>
      <c r="L28" s="1">
        <f t="shared" si="6"/>
        <v>0.19999999999999996</v>
      </c>
      <c r="M28" s="1">
        <f t="shared" si="7"/>
        <v>8.5970429323592404E-2</v>
      </c>
      <c r="N28" s="1">
        <f t="shared" si="8"/>
        <v>2.3263813101037409</v>
      </c>
      <c r="O28" t="s">
        <v>64</v>
      </c>
    </row>
    <row r="29" spans="1:15" x14ac:dyDescent="0.35">
      <c r="A29" s="11">
        <v>19</v>
      </c>
      <c r="B29" s="10" t="s">
        <v>42</v>
      </c>
      <c r="C29" s="9">
        <v>1.6</v>
      </c>
      <c r="D29" s="8" t="s">
        <v>23</v>
      </c>
      <c r="E29" s="7" t="str">
        <f t="shared" si="0"/>
        <v>Significantly Different</v>
      </c>
      <c r="G29">
        <f t="shared" si="1"/>
        <v>1.6</v>
      </c>
      <c r="H29">
        <f t="shared" si="2"/>
        <v>6</v>
      </c>
      <c r="I29" t="str">
        <f t="shared" si="3"/>
        <v>+/-</v>
      </c>
      <c r="J29" t="str">
        <f t="shared" si="4"/>
        <v>0.2</v>
      </c>
      <c r="K29" s="1">
        <f t="shared" si="5"/>
        <v>0.12158054711246201</v>
      </c>
      <c r="L29" s="1">
        <f t="shared" si="6"/>
        <v>0.29999999999999982</v>
      </c>
      <c r="M29" s="1">
        <f t="shared" si="7"/>
        <v>0.1359311840425404</v>
      </c>
      <c r="N29" s="1">
        <f t="shared" si="8"/>
        <v>2.2069990937922914</v>
      </c>
      <c r="O29" t="s">
        <v>39</v>
      </c>
    </row>
    <row r="30" spans="1:15" x14ac:dyDescent="0.35">
      <c r="A30" s="11">
        <v>19</v>
      </c>
      <c r="B30" s="10" t="s">
        <v>37</v>
      </c>
      <c r="C30" s="9">
        <v>1.6</v>
      </c>
      <c r="D30" s="8" t="s">
        <v>17</v>
      </c>
      <c r="E30" s="7" t="str">
        <f t="shared" si="0"/>
        <v>Significantly Different</v>
      </c>
      <c r="G30">
        <f t="shared" si="1"/>
        <v>1.6</v>
      </c>
      <c r="H30">
        <f t="shared" si="2"/>
        <v>6</v>
      </c>
      <c r="I30" t="str">
        <f t="shared" si="3"/>
        <v>+/-</v>
      </c>
      <c r="J30" t="str">
        <f t="shared" si="4"/>
        <v>0.1</v>
      </c>
      <c r="K30" s="1">
        <f t="shared" si="5"/>
        <v>6.0790273556231005E-2</v>
      </c>
      <c r="L30" s="1">
        <f t="shared" si="6"/>
        <v>0.29999999999999982</v>
      </c>
      <c r="M30" s="1">
        <f t="shared" si="7"/>
        <v>8.5970429323592404E-2</v>
      </c>
      <c r="N30" s="1">
        <f t="shared" si="8"/>
        <v>3.4895719651556099</v>
      </c>
      <c r="O30" t="s">
        <v>62</v>
      </c>
    </row>
    <row r="31" spans="1:15" x14ac:dyDescent="0.35">
      <c r="A31" s="11">
        <v>19</v>
      </c>
      <c r="B31" s="10" t="s">
        <v>63</v>
      </c>
      <c r="C31" s="9">
        <v>1.6</v>
      </c>
      <c r="D31" s="8" t="s">
        <v>23</v>
      </c>
      <c r="E31" s="7" t="str">
        <f t="shared" si="0"/>
        <v>Significantly Different</v>
      </c>
      <c r="G31">
        <f t="shared" si="1"/>
        <v>1.6</v>
      </c>
      <c r="H31">
        <f t="shared" si="2"/>
        <v>6</v>
      </c>
      <c r="I31" t="str">
        <f t="shared" si="3"/>
        <v>+/-</v>
      </c>
      <c r="J31" t="str">
        <f t="shared" si="4"/>
        <v>0.2</v>
      </c>
      <c r="K31" s="1">
        <f t="shared" si="5"/>
        <v>0.12158054711246201</v>
      </c>
      <c r="L31" s="1">
        <f t="shared" si="6"/>
        <v>0.29999999999999982</v>
      </c>
      <c r="M31" s="1">
        <f t="shared" si="7"/>
        <v>0.1359311840425404</v>
      </c>
      <c r="N31" s="1">
        <f t="shared" si="8"/>
        <v>2.2069990937922914</v>
      </c>
      <c r="O31" t="s">
        <v>26</v>
      </c>
    </row>
    <row r="32" spans="1:15" x14ac:dyDescent="0.35">
      <c r="A32" s="11">
        <v>19</v>
      </c>
      <c r="B32" s="10" t="s">
        <v>62</v>
      </c>
      <c r="C32" s="9">
        <v>1.6</v>
      </c>
      <c r="D32" s="8" t="s">
        <v>41</v>
      </c>
      <c r="E32" s="7" t="str">
        <f t="shared" si="0"/>
        <v>Not Significantly Different</v>
      </c>
      <c r="G32">
        <f t="shared" si="1"/>
        <v>1.6</v>
      </c>
      <c r="H32">
        <f t="shared" si="2"/>
        <v>6</v>
      </c>
      <c r="I32" t="str">
        <f t="shared" si="3"/>
        <v>+/-</v>
      </c>
      <c r="J32" t="str">
        <f t="shared" si="4"/>
        <v>0.3</v>
      </c>
      <c r="K32" s="1">
        <f t="shared" si="5"/>
        <v>0.18237082066869301</v>
      </c>
      <c r="L32" s="1">
        <f t="shared" si="6"/>
        <v>0.29999999999999982</v>
      </c>
      <c r="M32" s="1">
        <f t="shared" si="7"/>
        <v>0.19223572402239389</v>
      </c>
      <c r="N32" s="1">
        <f t="shared" si="8"/>
        <v>1.5605840252930943</v>
      </c>
      <c r="O32" t="s">
        <v>56</v>
      </c>
    </row>
    <row r="33" spans="1:15" x14ac:dyDescent="0.35">
      <c r="A33" s="11">
        <v>19</v>
      </c>
      <c r="B33" s="10" t="s">
        <v>28</v>
      </c>
      <c r="C33" s="9">
        <v>1.6</v>
      </c>
      <c r="D33" s="8" t="s">
        <v>23</v>
      </c>
      <c r="E33" s="7" t="str">
        <f t="shared" si="0"/>
        <v>Significantly Different</v>
      </c>
      <c r="G33">
        <f t="shared" si="1"/>
        <v>1.6</v>
      </c>
      <c r="H33">
        <f t="shared" si="2"/>
        <v>6</v>
      </c>
      <c r="I33" t="str">
        <f t="shared" si="3"/>
        <v>+/-</v>
      </c>
      <c r="J33" t="str">
        <f t="shared" si="4"/>
        <v>0.2</v>
      </c>
      <c r="K33" s="1">
        <f t="shared" si="5"/>
        <v>0.12158054711246201</v>
      </c>
      <c r="L33" s="1">
        <f t="shared" si="6"/>
        <v>0.29999999999999982</v>
      </c>
      <c r="M33" s="1">
        <f t="shared" si="7"/>
        <v>0.1359311840425404</v>
      </c>
      <c r="N33" s="1">
        <f t="shared" si="8"/>
        <v>2.2069990937922914</v>
      </c>
      <c r="O33" t="s">
        <v>61</v>
      </c>
    </row>
    <row r="34" spans="1:15" x14ac:dyDescent="0.35">
      <c r="A34" s="11">
        <v>19</v>
      </c>
      <c r="B34" s="10" t="s">
        <v>38</v>
      </c>
      <c r="C34" s="9">
        <v>1.6</v>
      </c>
      <c r="D34" s="8" t="s">
        <v>17</v>
      </c>
      <c r="E34" s="7" t="str">
        <f t="shared" si="0"/>
        <v>Significantly Different</v>
      </c>
      <c r="G34">
        <f t="shared" si="1"/>
        <v>1.6</v>
      </c>
      <c r="H34">
        <f t="shared" si="2"/>
        <v>6</v>
      </c>
      <c r="I34" t="str">
        <f t="shared" si="3"/>
        <v>+/-</v>
      </c>
      <c r="J34" t="str">
        <f t="shared" si="4"/>
        <v>0.1</v>
      </c>
      <c r="K34" s="1">
        <f t="shared" si="5"/>
        <v>6.0790273556231005E-2</v>
      </c>
      <c r="L34" s="1">
        <f t="shared" si="6"/>
        <v>0.29999999999999982</v>
      </c>
      <c r="M34" s="1">
        <f t="shared" si="7"/>
        <v>8.5970429323592404E-2</v>
      </c>
      <c r="N34" s="1">
        <f t="shared" si="8"/>
        <v>3.4895719651556099</v>
      </c>
      <c r="O34" t="s">
        <v>60</v>
      </c>
    </row>
    <row r="35" spans="1:15" x14ac:dyDescent="0.35">
      <c r="A35" s="11">
        <v>19</v>
      </c>
      <c r="B35" s="10" t="s">
        <v>24</v>
      </c>
      <c r="C35" s="9">
        <v>1.6</v>
      </c>
      <c r="D35" s="8" t="s">
        <v>17</v>
      </c>
      <c r="E35" s="7" t="str">
        <f t="shared" si="0"/>
        <v>Significantly Different</v>
      </c>
      <c r="G35">
        <f t="shared" si="1"/>
        <v>1.6</v>
      </c>
      <c r="H35">
        <f t="shared" si="2"/>
        <v>6</v>
      </c>
      <c r="I35" t="str">
        <f t="shared" si="3"/>
        <v>+/-</v>
      </c>
      <c r="J35" t="str">
        <f t="shared" si="4"/>
        <v>0.1</v>
      </c>
      <c r="K35" s="1">
        <f t="shared" si="5"/>
        <v>6.0790273556231005E-2</v>
      </c>
      <c r="L35" s="1">
        <f t="shared" si="6"/>
        <v>0.29999999999999982</v>
      </c>
      <c r="M35" s="1">
        <f t="shared" si="7"/>
        <v>8.5970429323592404E-2</v>
      </c>
      <c r="N35" s="1">
        <f t="shared" si="8"/>
        <v>3.4895719651556099</v>
      </c>
      <c r="O35" t="s">
        <v>35</v>
      </c>
    </row>
    <row r="36" spans="1:15" x14ac:dyDescent="0.35">
      <c r="A36" s="11">
        <v>19</v>
      </c>
      <c r="B36" s="10" t="s">
        <v>11</v>
      </c>
      <c r="C36" s="9">
        <v>1.6</v>
      </c>
      <c r="D36" s="8" t="s">
        <v>47</v>
      </c>
      <c r="E36" s="7" t="str">
        <f t="shared" si="0"/>
        <v>Not Significantly Different</v>
      </c>
      <c r="G36">
        <f t="shared" si="1"/>
        <v>1.6</v>
      </c>
      <c r="H36">
        <f t="shared" si="2"/>
        <v>6</v>
      </c>
      <c r="I36" t="str">
        <f t="shared" si="3"/>
        <v>+/-</v>
      </c>
      <c r="J36" t="str">
        <f t="shared" si="4"/>
        <v>0.5</v>
      </c>
      <c r="K36" s="1">
        <f t="shared" si="5"/>
        <v>0.303951367781155</v>
      </c>
      <c r="L36" s="1">
        <f t="shared" si="6"/>
        <v>0.29999999999999982</v>
      </c>
      <c r="M36" s="1">
        <f t="shared" si="7"/>
        <v>0.30997079109986531</v>
      </c>
      <c r="N36" s="1">
        <f t="shared" si="8"/>
        <v>0.96783312690693768</v>
      </c>
      <c r="O36" t="s">
        <v>57</v>
      </c>
    </row>
    <row r="37" spans="1:15" x14ac:dyDescent="0.35">
      <c r="A37" s="11">
        <v>27</v>
      </c>
      <c r="B37" s="10" t="s">
        <v>57</v>
      </c>
      <c r="C37" s="9">
        <v>1.5</v>
      </c>
      <c r="D37" s="8" t="s">
        <v>17</v>
      </c>
      <c r="E37" s="7" t="str">
        <f t="shared" si="0"/>
        <v>Significantly Different</v>
      </c>
      <c r="G37">
        <f t="shared" si="1"/>
        <v>1.5</v>
      </c>
      <c r="H37">
        <f t="shared" si="2"/>
        <v>6</v>
      </c>
      <c r="I37" t="str">
        <f t="shared" si="3"/>
        <v>+/-</v>
      </c>
      <c r="J37" t="str">
        <f t="shared" si="4"/>
        <v>0.1</v>
      </c>
      <c r="K37" s="1">
        <f t="shared" si="5"/>
        <v>6.0790273556231005E-2</v>
      </c>
      <c r="L37" s="1">
        <f t="shared" si="6"/>
        <v>0.39999999999999991</v>
      </c>
      <c r="M37" s="1">
        <f t="shared" si="7"/>
        <v>8.5970429323592404E-2</v>
      </c>
      <c r="N37" s="1">
        <f t="shared" si="8"/>
        <v>4.6527626202074819</v>
      </c>
      <c r="O37" t="s">
        <v>55</v>
      </c>
    </row>
    <row r="38" spans="1:15" x14ac:dyDescent="0.35">
      <c r="A38" s="11">
        <v>27</v>
      </c>
      <c r="B38" s="10" t="s">
        <v>49</v>
      </c>
      <c r="C38" s="9">
        <v>1.5</v>
      </c>
      <c r="D38" s="8" t="s">
        <v>17</v>
      </c>
      <c r="E38" s="7" t="str">
        <f t="shared" si="0"/>
        <v>Significantly Different</v>
      </c>
      <c r="G38">
        <f t="shared" si="1"/>
        <v>1.5</v>
      </c>
      <c r="H38">
        <f t="shared" si="2"/>
        <v>6</v>
      </c>
      <c r="I38" t="str">
        <f t="shared" si="3"/>
        <v>+/-</v>
      </c>
      <c r="J38" t="str">
        <f t="shared" si="4"/>
        <v>0.1</v>
      </c>
      <c r="K38" s="1">
        <f t="shared" si="5"/>
        <v>6.0790273556231005E-2</v>
      </c>
      <c r="L38" s="1">
        <f t="shared" si="6"/>
        <v>0.39999999999999991</v>
      </c>
      <c r="M38" s="1">
        <f t="shared" si="7"/>
        <v>8.5970429323592404E-2</v>
      </c>
      <c r="N38" s="1">
        <f t="shared" si="8"/>
        <v>4.6527626202074819</v>
      </c>
      <c r="O38" t="s">
        <v>54</v>
      </c>
    </row>
    <row r="39" spans="1:15" x14ac:dyDescent="0.35">
      <c r="A39" s="11">
        <v>27</v>
      </c>
      <c r="B39" s="10" t="s">
        <v>34</v>
      </c>
      <c r="C39" s="9">
        <v>1.5</v>
      </c>
      <c r="D39" s="8" t="s">
        <v>23</v>
      </c>
      <c r="E39" s="7" t="str">
        <f t="shared" si="0"/>
        <v>Significantly Different</v>
      </c>
      <c r="G39">
        <f t="shared" si="1"/>
        <v>1.5</v>
      </c>
      <c r="H39">
        <f t="shared" si="2"/>
        <v>6</v>
      </c>
      <c r="I39" t="str">
        <f t="shared" si="3"/>
        <v>+/-</v>
      </c>
      <c r="J39" t="str">
        <f t="shared" si="4"/>
        <v>0.2</v>
      </c>
      <c r="K39" s="1">
        <f t="shared" si="5"/>
        <v>0.12158054711246201</v>
      </c>
      <c r="L39" s="1">
        <f t="shared" si="6"/>
        <v>0.39999999999999991</v>
      </c>
      <c r="M39" s="1">
        <f t="shared" si="7"/>
        <v>0.1359311840425404</v>
      </c>
      <c r="N39" s="1">
        <f t="shared" si="8"/>
        <v>2.9426654583897229</v>
      </c>
      <c r="O39" t="s">
        <v>28</v>
      </c>
    </row>
    <row r="40" spans="1:15" x14ac:dyDescent="0.35">
      <c r="A40" s="11">
        <v>27</v>
      </c>
      <c r="B40" s="10" t="s">
        <v>30</v>
      </c>
      <c r="C40" s="9">
        <v>1.5</v>
      </c>
      <c r="D40" s="8" t="s">
        <v>23</v>
      </c>
      <c r="E40" s="7" t="str">
        <f t="shared" si="0"/>
        <v>Significantly Different</v>
      </c>
      <c r="G40">
        <f t="shared" si="1"/>
        <v>1.5</v>
      </c>
      <c r="H40">
        <f t="shared" si="2"/>
        <v>6</v>
      </c>
      <c r="I40" t="str">
        <f t="shared" si="3"/>
        <v>+/-</v>
      </c>
      <c r="J40" t="str">
        <f t="shared" si="4"/>
        <v>0.2</v>
      </c>
      <c r="K40" s="1">
        <f t="shared" si="5"/>
        <v>0.12158054711246201</v>
      </c>
      <c r="L40" s="1">
        <f t="shared" si="6"/>
        <v>0.39999999999999991</v>
      </c>
      <c r="M40" s="1">
        <f t="shared" si="7"/>
        <v>0.1359311840425404</v>
      </c>
      <c r="N40" s="1">
        <f t="shared" si="8"/>
        <v>2.9426654583897229</v>
      </c>
      <c r="O40" t="s">
        <v>52</v>
      </c>
    </row>
    <row r="41" spans="1:15" x14ac:dyDescent="0.35">
      <c r="A41" s="11">
        <v>27</v>
      </c>
      <c r="B41" s="10" t="s">
        <v>16</v>
      </c>
      <c r="C41" s="9">
        <v>1.5</v>
      </c>
      <c r="D41" s="8" t="s">
        <v>41</v>
      </c>
      <c r="E41" s="7" t="str">
        <f t="shared" si="0"/>
        <v>Significantly Different</v>
      </c>
      <c r="G41">
        <f t="shared" si="1"/>
        <v>1.5</v>
      </c>
      <c r="H41">
        <f t="shared" si="2"/>
        <v>6</v>
      </c>
      <c r="I41" t="str">
        <f t="shared" si="3"/>
        <v>+/-</v>
      </c>
      <c r="J41" t="str">
        <f t="shared" si="4"/>
        <v>0.3</v>
      </c>
      <c r="K41" s="1">
        <f t="shared" si="5"/>
        <v>0.18237082066869301</v>
      </c>
      <c r="L41" s="1">
        <f t="shared" si="6"/>
        <v>0.39999999999999991</v>
      </c>
      <c r="M41" s="1">
        <f t="shared" si="7"/>
        <v>0.19223572402239389</v>
      </c>
      <c r="N41" s="1">
        <f t="shared" si="8"/>
        <v>2.0807787003907929</v>
      </c>
      <c r="O41" t="s">
        <v>31</v>
      </c>
    </row>
    <row r="42" spans="1:15" x14ac:dyDescent="0.35">
      <c r="A42" s="11">
        <v>27</v>
      </c>
      <c r="B42" s="10" t="s">
        <v>14</v>
      </c>
      <c r="C42" s="9">
        <v>1.5</v>
      </c>
      <c r="D42" s="8" t="s">
        <v>17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1.5</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0.39999999999999991</v>
      </c>
      <c r="M42" s="1">
        <f t="shared" ref="M42:M62" si="16">IF(AND(ISNUMBER(K42),ISNUMBER($I$7)),SQRT(K42^2+($I$7)^2),"N/A")</f>
        <v>8.5970429323592404E-2</v>
      </c>
      <c r="N42" s="1">
        <f t="shared" ref="N42:N73" si="17">IF(AND(ISNUMBER(L42),ISNUMBER(M42),M42&lt;&gt;0),L42/M42,"NA")</f>
        <v>4.6527626202074819</v>
      </c>
      <c r="O42" t="s">
        <v>21</v>
      </c>
    </row>
    <row r="43" spans="1:15" x14ac:dyDescent="0.35">
      <c r="A43" s="11">
        <v>33</v>
      </c>
      <c r="B43" s="10" t="s">
        <v>67</v>
      </c>
      <c r="C43" s="9">
        <v>1.4</v>
      </c>
      <c r="D43" s="8" t="s">
        <v>41</v>
      </c>
      <c r="E43" s="7" t="str">
        <f t="shared" si="9"/>
        <v>Significantly Different</v>
      </c>
      <c r="G43">
        <f t="shared" si="10"/>
        <v>1.4</v>
      </c>
      <c r="H43">
        <f t="shared" si="11"/>
        <v>6</v>
      </c>
      <c r="I43" t="str">
        <f t="shared" si="12"/>
        <v>+/-</v>
      </c>
      <c r="J43" t="str">
        <f t="shared" si="13"/>
        <v>0.3</v>
      </c>
      <c r="K43" s="1">
        <f t="shared" si="14"/>
        <v>0.18237082066869301</v>
      </c>
      <c r="L43" s="1">
        <f t="shared" si="15"/>
        <v>0.5</v>
      </c>
      <c r="M43" s="1">
        <f t="shared" si="16"/>
        <v>0.19223572402239389</v>
      </c>
      <c r="N43" s="1">
        <f t="shared" si="17"/>
        <v>2.6009733754884921</v>
      </c>
      <c r="O43" t="s">
        <v>33</v>
      </c>
    </row>
    <row r="44" spans="1:15" x14ac:dyDescent="0.35">
      <c r="A44" s="11">
        <v>33</v>
      </c>
      <c r="B44" s="10" t="s">
        <v>65</v>
      </c>
      <c r="C44" s="9">
        <v>1.4</v>
      </c>
      <c r="D44" s="8" t="s">
        <v>23</v>
      </c>
      <c r="E44" s="7" t="str">
        <f t="shared" si="9"/>
        <v>Significantly Different</v>
      </c>
      <c r="G44">
        <f t="shared" si="10"/>
        <v>1.4</v>
      </c>
      <c r="H44">
        <f t="shared" si="11"/>
        <v>6</v>
      </c>
      <c r="I44" t="str">
        <f t="shared" si="12"/>
        <v>+/-</v>
      </c>
      <c r="J44" t="str">
        <f t="shared" si="13"/>
        <v>0.2</v>
      </c>
      <c r="K44" s="1">
        <f t="shared" si="14"/>
        <v>0.12158054711246201</v>
      </c>
      <c r="L44" s="1">
        <f t="shared" si="15"/>
        <v>0.5</v>
      </c>
      <c r="M44" s="1">
        <f t="shared" si="16"/>
        <v>0.1359311840425404</v>
      </c>
      <c r="N44" s="1">
        <f t="shared" si="17"/>
        <v>3.6783318229871544</v>
      </c>
      <c r="O44" t="s">
        <v>49</v>
      </c>
    </row>
    <row r="45" spans="1:15" x14ac:dyDescent="0.35">
      <c r="A45" s="11">
        <v>33</v>
      </c>
      <c r="B45" s="10" t="s">
        <v>36</v>
      </c>
      <c r="C45" s="9">
        <v>1.4</v>
      </c>
      <c r="D45" s="8" t="s">
        <v>41</v>
      </c>
      <c r="E45" s="7" t="str">
        <f t="shared" si="9"/>
        <v>Significantly Different</v>
      </c>
      <c r="G45">
        <f t="shared" si="10"/>
        <v>1.4</v>
      </c>
      <c r="H45">
        <f t="shared" si="11"/>
        <v>6</v>
      </c>
      <c r="I45" t="str">
        <f t="shared" si="12"/>
        <v>+/-</v>
      </c>
      <c r="J45" t="str">
        <f t="shared" si="13"/>
        <v>0.3</v>
      </c>
      <c r="K45" s="1">
        <f t="shared" si="14"/>
        <v>0.18237082066869301</v>
      </c>
      <c r="L45" s="1">
        <f t="shared" si="15"/>
        <v>0.5</v>
      </c>
      <c r="M45" s="1">
        <f t="shared" si="16"/>
        <v>0.19223572402239389</v>
      </c>
      <c r="N45" s="1">
        <f t="shared" si="17"/>
        <v>2.6009733754884921</v>
      </c>
      <c r="O45" t="s">
        <v>46</v>
      </c>
    </row>
    <row r="46" spans="1:15" x14ac:dyDescent="0.35">
      <c r="A46" s="11">
        <v>33</v>
      </c>
      <c r="B46" s="10" t="s">
        <v>32</v>
      </c>
      <c r="C46" s="9">
        <v>1.4</v>
      </c>
      <c r="D46" s="8" t="s">
        <v>41</v>
      </c>
      <c r="E46" s="7" t="str">
        <f t="shared" si="9"/>
        <v>Significantly Different</v>
      </c>
      <c r="G46">
        <f t="shared" si="10"/>
        <v>1.4</v>
      </c>
      <c r="H46">
        <f t="shared" si="11"/>
        <v>6</v>
      </c>
      <c r="I46" t="str">
        <f t="shared" si="12"/>
        <v>+/-</v>
      </c>
      <c r="J46" t="str">
        <f t="shared" si="13"/>
        <v>0.3</v>
      </c>
      <c r="K46" s="1">
        <f t="shared" si="14"/>
        <v>0.18237082066869301</v>
      </c>
      <c r="L46" s="1">
        <f t="shared" si="15"/>
        <v>0.5</v>
      </c>
      <c r="M46" s="1">
        <f t="shared" si="16"/>
        <v>0.19223572402239389</v>
      </c>
      <c r="N46" s="1">
        <f t="shared" si="17"/>
        <v>2.6009733754884921</v>
      </c>
      <c r="O46" t="s">
        <v>45</v>
      </c>
    </row>
    <row r="47" spans="1:15" x14ac:dyDescent="0.35">
      <c r="A47" s="11">
        <v>37</v>
      </c>
      <c r="B47" s="10" t="s">
        <v>13</v>
      </c>
      <c r="C47" s="9">
        <v>1.3</v>
      </c>
      <c r="D47" s="8" t="s">
        <v>23</v>
      </c>
      <c r="E47" s="7" t="str">
        <f t="shared" si="9"/>
        <v>Significantly Different</v>
      </c>
      <c r="G47">
        <f t="shared" si="10"/>
        <v>1.3</v>
      </c>
      <c r="H47">
        <f t="shared" si="11"/>
        <v>6</v>
      </c>
      <c r="I47" t="str">
        <f t="shared" si="12"/>
        <v>+/-</v>
      </c>
      <c r="J47" t="str">
        <f t="shared" si="13"/>
        <v>0.2</v>
      </c>
      <c r="K47" s="1">
        <f t="shared" si="14"/>
        <v>0.12158054711246201</v>
      </c>
      <c r="L47" s="1">
        <f t="shared" si="15"/>
        <v>0.59999999999999987</v>
      </c>
      <c r="M47" s="1">
        <f t="shared" si="16"/>
        <v>0.1359311840425404</v>
      </c>
      <c r="N47" s="1">
        <f t="shared" si="17"/>
        <v>4.4139981875845837</v>
      </c>
      <c r="O47" t="s">
        <v>43</v>
      </c>
    </row>
    <row r="48" spans="1:15" x14ac:dyDescent="0.35">
      <c r="A48" s="11">
        <v>37</v>
      </c>
      <c r="B48" s="10" t="s">
        <v>66</v>
      </c>
      <c r="C48" s="9">
        <v>1.3</v>
      </c>
      <c r="D48" s="8" t="s">
        <v>17</v>
      </c>
      <c r="E48" s="7" t="str">
        <f t="shared" si="9"/>
        <v>Significantly Different</v>
      </c>
      <c r="G48">
        <f t="shared" si="10"/>
        <v>1.3</v>
      </c>
      <c r="H48">
        <f t="shared" si="11"/>
        <v>6</v>
      </c>
      <c r="I48" t="str">
        <f t="shared" si="12"/>
        <v>+/-</v>
      </c>
      <c r="J48" t="str">
        <f t="shared" si="13"/>
        <v>0.1</v>
      </c>
      <c r="K48" s="1">
        <f t="shared" si="14"/>
        <v>6.0790273556231005E-2</v>
      </c>
      <c r="L48" s="1">
        <f t="shared" si="15"/>
        <v>0.59999999999999987</v>
      </c>
      <c r="M48" s="1">
        <f t="shared" si="16"/>
        <v>8.5970429323592404E-2</v>
      </c>
      <c r="N48" s="1">
        <f t="shared" si="17"/>
        <v>6.9791439303112224</v>
      </c>
      <c r="O48" t="s">
        <v>40</v>
      </c>
    </row>
    <row r="49" spans="1:15" x14ac:dyDescent="0.35">
      <c r="A49" s="11">
        <v>37</v>
      </c>
      <c r="B49" s="10" t="s">
        <v>64</v>
      </c>
      <c r="C49" s="9">
        <v>1.3</v>
      </c>
      <c r="D49" s="8" t="s">
        <v>17</v>
      </c>
      <c r="E49" s="7" t="str">
        <f t="shared" si="9"/>
        <v>Significantly Different</v>
      </c>
      <c r="G49">
        <f t="shared" si="10"/>
        <v>1.3</v>
      </c>
      <c r="H49">
        <f t="shared" si="11"/>
        <v>6</v>
      </c>
      <c r="I49" t="str">
        <f t="shared" si="12"/>
        <v>+/-</v>
      </c>
      <c r="J49" t="str">
        <f t="shared" si="13"/>
        <v>0.1</v>
      </c>
      <c r="K49" s="1">
        <f t="shared" si="14"/>
        <v>6.0790273556231005E-2</v>
      </c>
      <c r="L49" s="1">
        <f t="shared" si="15"/>
        <v>0.59999999999999987</v>
      </c>
      <c r="M49" s="1">
        <f t="shared" si="16"/>
        <v>8.5970429323592404E-2</v>
      </c>
      <c r="N49" s="1">
        <f t="shared" si="17"/>
        <v>6.9791439303112224</v>
      </c>
      <c r="O49" t="s">
        <v>38</v>
      </c>
    </row>
    <row r="50" spans="1:15" x14ac:dyDescent="0.35">
      <c r="A50" s="11">
        <v>37</v>
      </c>
      <c r="B50" s="10" t="s">
        <v>60</v>
      </c>
      <c r="C50" s="9">
        <v>1.3</v>
      </c>
      <c r="D50" s="8" t="s">
        <v>17</v>
      </c>
      <c r="E50" s="7" t="str">
        <f t="shared" si="9"/>
        <v>Significantly Different</v>
      </c>
      <c r="G50">
        <f t="shared" si="10"/>
        <v>1.3</v>
      </c>
      <c r="H50">
        <f t="shared" si="11"/>
        <v>6</v>
      </c>
      <c r="I50" t="str">
        <f t="shared" si="12"/>
        <v>+/-</v>
      </c>
      <c r="J50" t="str">
        <f t="shared" si="13"/>
        <v>0.1</v>
      </c>
      <c r="K50" s="1">
        <f t="shared" si="14"/>
        <v>6.0790273556231005E-2</v>
      </c>
      <c r="L50" s="1">
        <f t="shared" si="15"/>
        <v>0.59999999999999987</v>
      </c>
      <c r="M50" s="1">
        <f t="shared" si="16"/>
        <v>8.5970429323592404E-2</v>
      </c>
      <c r="N50" s="1">
        <f t="shared" si="17"/>
        <v>6.9791439303112224</v>
      </c>
      <c r="O50" t="s">
        <v>36</v>
      </c>
    </row>
    <row r="51" spans="1:15" x14ac:dyDescent="0.35">
      <c r="A51" s="11">
        <v>37</v>
      </c>
      <c r="B51" s="10" t="s">
        <v>54</v>
      </c>
      <c r="C51" s="9">
        <v>1.3</v>
      </c>
      <c r="D51" s="8" t="s">
        <v>23</v>
      </c>
      <c r="E51" s="7" t="str">
        <f t="shared" si="9"/>
        <v>Significantly Different</v>
      </c>
      <c r="G51">
        <f t="shared" si="10"/>
        <v>1.3</v>
      </c>
      <c r="H51">
        <f t="shared" si="11"/>
        <v>6</v>
      </c>
      <c r="I51" t="str">
        <f t="shared" si="12"/>
        <v>+/-</v>
      </c>
      <c r="J51" t="str">
        <f t="shared" si="13"/>
        <v>0.2</v>
      </c>
      <c r="K51" s="1">
        <f t="shared" si="14"/>
        <v>0.12158054711246201</v>
      </c>
      <c r="L51" s="1">
        <f t="shared" si="15"/>
        <v>0.59999999999999987</v>
      </c>
      <c r="M51" s="1">
        <f t="shared" si="16"/>
        <v>0.1359311840425404</v>
      </c>
      <c r="N51" s="1">
        <f t="shared" si="17"/>
        <v>4.4139981875845837</v>
      </c>
      <c r="O51" t="s">
        <v>34</v>
      </c>
    </row>
    <row r="52" spans="1:15" x14ac:dyDescent="0.35">
      <c r="A52" s="11">
        <v>37</v>
      </c>
      <c r="B52" s="10" t="s">
        <v>45</v>
      </c>
      <c r="C52" s="9">
        <v>1.3</v>
      </c>
      <c r="D52" s="8" t="s">
        <v>17</v>
      </c>
      <c r="E52" s="7" t="str">
        <f t="shared" si="9"/>
        <v>Significantly Different</v>
      </c>
      <c r="G52">
        <f t="shared" si="10"/>
        <v>1.3</v>
      </c>
      <c r="H52">
        <f t="shared" si="11"/>
        <v>6</v>
      </c>
      <c r="I52" t="str">
        <f t="shared" si="12"/>
        <v>+/-</v>
      </c>
      <c r="J52" t="str">
        <f t="shared" si="13"/>
        <v>0.1</v>
      </c>
      <c r="K52" s="1">
        <f t="shared" si="14"/>
        <v>6.0790273556231005E-2</v>
      </c>
      <c r="L52" s="1">
        <f t="shared" si="15"/>
        <v>0.59999999999999987</v>
      </c>
      <c r="M52" s="1">
        <f t="shared" si="16"/>
        <v>8.5970429323592404E-2</v>
      </c>
      <c r="N52" s="1">
        <f t="shared" si="17"/>
        <v>6.9791439303112224</v>
      </c>
      <c r="O52" t="s">
        <v>32</v>
      </c>
    </row>
    <row r="53" spans="1:15" x14ac:dyDescent="0.35">
      <c r="A53" s="11">
        <v>43</v>
      </c>
      <c r="B53" s="10" t="s">
        <v>51</v>
      </c>
      <c r="C53" s="9">
        <v>1.2</v>
      </c>
      <c r="D53" s="8" t="s">
        <v>17</v>
      </c>
      <c r="E53" s="7" t="str">
        <f t="shared" si="9"/>
        <v>Significantly Different</v>
      </c>
      <c r="G53">
        <f t="shared" si="10"/>
        <v>1.2</v>
      </c>
      <c r="H53">
        <f t="shared" si="11"/>
        <v>6</v>
      </c>
      <c r="I53" t="str">
        <f t="shared" si="12"/>
        <v>+/-</v>
      </c>
      <c r="J53" t="str">
        <f t="shared" si="13"/>
        <v>0.1</v>
      </c>
      <c r="K53" s="1">
        <f t="shared" si="14"/>
        <v>6.0790273556231005E-2</v>
      </c>
      <c r="L53" s="1">
        <f t="shared" si="15"/>
        <v>0.7</v>
      </c>
      <c r="M53" s="1">
        <f t="shared" si="16"/>
        <v>8.5970429323592404E-2</v>
      </c>
      <c r="N53" s="1">
        <f t="shared" si="17"/>
        <v>8.1423345853630948</v>
      </c>
      <c r="O53" t="s">
        <v>30</v>
      </c>
    </row>
    <row r="54" spans="1:15" x14ac:dyDescent="0.35">
      <c r="A54" s="11">
        <v>43</v>
      </c>
      <c r="B54" s="10" t="s">
        <v>58</v>
      </c>
      <c r="C54" s="9">
        <v>1.2</v>
      </c>
      <c r="D54" s="8" t="s">
        <v>23</v>
      </c>
      <c r="E54" s="7" t="str">
        <f t="shared" si="9"/>
        <v>Significantly Different</v>
      </c>
      <c r="G54">
        <f t="shared" si="10"/>
        <v>1.2</v>
      </c>
      <c r="H54">
        <f t="shared" si="11"/>
        <v>6</v>
      </c>
      <c r="I54" t="str">
        <f t="shared" si="12"/>
        <v>+/-</v>
      </c>
      <c r="J54" t="str">
        <f t="shared" si="13"/>
        <v>0.2</v>
      </c>
      <c r="K54" s="1">
        <f t="shared" si="14"/>
        <v>0.12158054711246201</v>
      </c>
      <c r="L54" s="1">
        <f t="shared" si="15"/>
        <v>0.7</v>
      </c>
      <c r="M54" s="1">
        <f t="shared" si="16"/>
        <v>0.1359311840425404</v>
      </c>
      <c r="N54" s="1">
        <f t="shared" si="17"/>
        <v>5.1496645521820152</v>
      </c>
      <c r="O54" t="s">
        <v>24</v>
      </c>
    </row>
    <row r="55" spans="1:15" x14ac:dyDescent="0.35">
      <c r="A55" s="11">
        <v>43</v>
      </c>
      <c r="B55" s="10" t="s">
        <v>48</v>
      </c>
      <c r="C55" s="9">
        <v>1.2</v>
      </c>
      <c r="D55" s="8" t="s">
        <v>41</v>
      </c>
      <c r="E55" s="7" t="str">
        <f t="shared" si="9"/>
        <v>Significantly Different</v>
      </c>
      <c r="G55">
        <f t="shared" si="10"/>
        <v>1.2</v>
      </c>
      <c r="H55">
        <f t="shared" si="11"/>
        <v>6</v>
      </c>
      <c r="I55" t="str">
        <f t="shared" si="12"/>
        <v>+/-</v>
      </c>
      <c r="J55" t="str">
        <f t="shared" si="13"/>
        <v>0.3</v>
      </c>
      <c r="K55" s="1">
        <f t="shared" si="14"/>
        <v>0.18237082066869301</v>
      </c>
      <c r="L55" s="1">
        <f t="shared" si="15"/>
        <v>0.7</v>
      </c>
      <c r="M55" s="1">
        <f t="shared" si="16"/>
        <v>0.19223572402239389</v>
      </c>
      <c r="N55" s="1">
        <f t="shared" si="17"/>
        <v>3.6413627256838885</v>
      </c>
      <c r="O55" t="s">
        <v>27</v>
      </c>
    </row>
    <row r="56" spans="1:15" x14ac:dyDescent="0.35">
      <c r="A56" s="11">
        <v>43</v>
      </c>
      <c r="B56" s="10" t="s">
        <v>39</v>
      </c>
      <c r="C56" s="9">
        <v>1.2</v>
      </c>
      <c r="D56" s="8" t="s">
        <v>23</v>
      </c>
      <c r="E56" s="7" t="str">
        <f t="shared" si="9"/>
        <v>Significantly Different</v>
      </c>
      <c r="G56">
        <f t="shared" si="10"/>
        <v>1.2</v>
      </c>
      <c r="H56">
        <f t="shared" si="11"/>
        <v>6</v>
      </c>
      <c r="I56" t="str">
        <f t="shared" si="12"/>
        <v>+/-</v>
      </c>
      <c r="J56" t="str">
        <f t="shared" si="13"/>
        <v>0.2</v>
      </c>
      <c r="K56" s="1">
        <f t="shared" si="14"/>
        <v>0.12158054711246201</v>
      </c>
      <c r="L56" s="1">
        <f t="shared" si="15"/>
        <v>0.7</v>
      </c>
      <c r="M56" s="1">
        <f t="shared" si="16"/>
        <v>0.1359311840425404</v>
      </c>
      <c r="N56" s="1">
        <f t="shared" si="17"/>
        <v>5.1496645521820152</v>
      </c>
      <c r="O56" t="s">
        <v>25</v>
      </c>
    </row>
    <row r="57" spans="1:15" x14ac:dyDescent="0.35">
      <c r="A57" s="11">
        <v>43</v>
      </c>
      <c r="B57" s="10" t="s">
        <v>61</v>
      </c>
      <c r="C57" s="9">
        <v>1.2</v>
      </c>
      <c r="D57" s="8" t="s">
        <v>17</v>
      </c>
      <c r="E57" s="7" t="str">
        <f t="shared" si="9"/>
        <v>Significantly Different</v>
      </c>
      <c r="G57">
        <f t="shared" si="10"/>
        <v>1.2</v>
      </c>
      <c r="H57">
        <f t="shared" si="11"/>
        <v>6</v>
      </c>
      <c r="I57" t="str">
        <f t="shared" si="12"/>
        <v>+/-</v>
      </c>
      <c r="J57" t="str">
        <f t="shared" si="13"/>
        <v>0.1</v>
      </c>
      <c r="K57" s="1">
        <f t="shared" si="14"/>
        <v>6.0790273556231005E-2</v>
      </c>
      <c r="L57" s="1">
        <f t="shared" si="15"/>
        <v>0.7</v>
      </c>
      <c r="M57" s="1">
        <f t="shared" si="16"/>
        <v>8.5970429323592404E-2</v>
      </c>
      <c r="N57" s="1">
        <f t="shared" si="17"/>
        <v>8.1423345853630948</v>
      </c>
      <c r="O57" t="s">
        <v>22</v>
      </c>
    </row>
    <row r="58" spans="1:15" x14ac:dyDescent="0.35">
      <c r="A58" s="11">
        <v>43</v>
      </c>
      <c r="B58" s="10" t="s">
        <v>21</v>
      </c>
      <c r="C58" s="9">
        <v>1.2</v>
      </c>
      <c r="D58" s="8" t="s">
        <v>41</v>
      </c>
      <c r="E58" s="7" t="str">
        <f t="shared" si="9"/>
        <v>Significantly Different</v>
      </c>
      <c r="G58">
        <f t="shared" si="10"/>
        <v>1.2</v>
      </c>
      <c r="H58">
        <f t="shared" si="11"/>
        <v>6</v>
      </c>
      <c r="I58" t="str">
        <f t="shared" si="12"/>
        <v>+/-</v>
      </c>
      <c r="J58" t="str">
        <f t="shared" si="13"/>
        <v>0.3</v>
      </c>
      <c r="K58" s="1">
        <f t="shared" si="14"/>
        <v>0.18237082066869301</v>
      </c>
      <c r="L58" s="1">
        <f t="shared" si="15"/>
        <v>0.7</v>
      </c>
      <c r="M58" s="1">
        <f t="shared" si="16"/>
        <v>0.19223572402239389</v>
      </c>
      <c r="N58" s="1">
        <f t="shared" si="17"/>
        <v>3.6413627256838885</v>
      </c>
      <c r="O58" t="s">
        <v>19</v>
      </c>
    </row>
    <row r="59" spans="1:15" x14ac:dyDescent="0.35">
      <c r="A59" s="11">
        <v>43</v>
      </c>
      <c r="B59" s="10" t="s">
        <v>40</v>
      </c>
      <c r="C59" s="9">
        <v>1.2</v>
      </c>
      <c r="D59" s="8" t="s">
        <v>17</v>
      </c>
      <c r="E59" s="7" t="str">
        <f t="shared" si="9"/>
        <v>Significantly Different</v>
      </c>
      <c r="G59">
        <f t="shared" si="10"/>
        <v>1.2</v>
      </c>
      <c r="H59">
        <f t="shared" si="11"/>
        <v>6</v>
      </c>
      <c r="I59" t="str">
        <f t="shared" si="12"/>
        <v>+/-</v>
      </c>
      <c r="J59" t="str">
        <f t="shared" si="13"/>
        <v>0.1</v>
      </c>
      <c r="K59" s="1">
        <f t="shared" si="14"/>
        <v>6.0790273556231005E-2</v>
      </c>
      <c r="L59" s="1">
        <f t="shared" si="15"/>
        <v>0.7</v>
      </c>
      <c r="M59" s="1">
        <f t="shared" si="16"/>
        <v>8.5970429323592404E-2</v>
      </c>
      <c r="N59" s="1">
        <f t="shared" si="17"/>
        <v>8.1423345853630948</v>
      </c>
      <c r="O59" t="s">
        <v>16</v>
      </c>
    </row>
    <row r="60" spans="1:15" x14ac:dyDescent="0.35">
      <c r="A60" s="11">
        <v>50</v>
      </c>
      <c r="B60" s="10" t="s">
        <v>35</v>
      </c>
      <c r="C60" s="9">
        <v>1.1000000000000001</v>
      </c>
      <c r="D60" s="8" t="s">
        <v>23</v>
      </c>
      <c r="E60" s="7" t="str">
        <f t="shared" si="9"/>
        <v>Significantly Different</v>
      </c>
      <c r="G60">
        <f t="shared" si="10"/>
        <v>1.1000000000000001</v>
      </c>
      <c r="H60">
        <f t="shared" si="11"/>
        <v>6</v>
      </c>
      <c r="I60" t="str">
        <f t="shared" si="12"/>
        <v>+/-</v>
      </c>
      <c r="J60" t="str">
        <f t="shared" si="13"/>
        <v>0.2</v>
      </c>
      <c r="K60" s="1">
        <f t="shared" si="14"/>
        <v>0.12158054711246201</v>
      </c>
      <c r="L60" s="1">
        <f t="shared" si="15"/>
        <v>0.79999999999999982</v>
      </c>
      <c r="M60" s="1">
        <f t="shared" si="16"/>
        <v>0.1359311840425404</v>
      </c>
      <c r="N60" s="1">
        <f t="shared" si="17"/>
        <v>5.8853309167794459</v>
      </c>
      <c r="O60" t="s">
        <v>14</v>
      </c>
    </row>
    <row r="61" spans="1:15" x14ac:dyDescent="0.35">
      <c r="A61" s="11">
        <v>50</v>
      </c>
      <c r="B61" s="10" t="s">
        <v>46</v>
      </c>
      <c r="C61" s="9">
        <v>1.1000000000000001</v>
      </c>
      <c r="D61" s="8" t="s">
        <v>41</v>
      </c>
      <c r="E61" s="7" t="str">
        <f t="shared" si="9"/>
        <v>Significantly Different</v>
      </c>
      <c r="G61">
        <f t="shared" si="10"/>
        <v>1.1000000000000001</v>
      </c>
      <c r="H61">
        <f t="shared" si="11"/>
        <v>6</v>
      </c>
      <c r="I61" t="str">
        <f t="shared" si="12"/>
        <v>+/-</v>
      </c>
      <c r="J61" t="str">
        <f t="shared" si="13"/>
        <v>0.3</v>
      </c>
      <c r="K61" s="1">
        <f t="shared" si="14"/>
        <v>0.18237082066869301</v>
      </c>
      <c r="L61" s="1">
        <f t="shared" si="15"/>
        <v>0.79999999999999982</v>
      </c>
      <c r="M61" s="1">
        <f t="shared" si="16"/>
        <v>0.19223572402239389</v>
      </c>
      <c r="N61" s="1">
        <f t="shared" si="17"/>
        <v>4.1615574007815859</v>
      </c>
      <c r="O61" t="s">
        <v>11</v>
      </c>
    </row>
    <row r="62" spans="1:15" ht="15" thickBot="1" x14ac:dyDescent="0.4">
      <c r="A62" s="6"/>
      <c r="B62" s="5" t="s">
        <v>9</v>
      </c>
      <c r="C62" s="4">
        <v>1.6</v>
      </c>
      <c r="D62" s="3" t="s">
        <v>23</v>
      </c>
      <c r="E62" s="2" t="str">
        <f t="shared" si="9"/>
        <v>Significantly Different</v>
      </c>
      <c r="G62">
        <f t="shared" si="10"/>
        <v>1.6</v>
      </c>
      <c r="H62">
        <f t="shared" si="11"/>
        <v>6</v>
      </c>
      <c r="I62" t="str">
        <f t="shared" si="12"/>
        <v>+/-</v>
      </c>
      <c r="J62" t="str">
        <f t="shared" si="13"/>
        <v>0.2</v>
      </c>
      <c r="K62" s="1">
        <f t="shared" si="14"/>
        <v>0.12158054711246201</v>
      </c>
      <c r="L62" s="1">
        <f t="shared" si="15"/>
        <v>0.29999999999999982</v>
      </c>
      <c r="M62" s="1">
        <f t="shared" si="16"/>
        <v>0.1359311840425404</v>
      </c>
      <c r="N62" s="1">
        <f t="shared" si="17"/>
        <v>2.2069990937922914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04" priority="1" operator="equal">
      <formula>"OTHER ERROR"</formula>
    </cfRule>
    <cfRule type="cellIs" dxfId="103" priority="2" operator="equal">
      <formula>"Statistical Test not applicable"</formula>
    </cfRule>
    <cfRule type="cellIs" dxfId="102" priority="3" operator="equal">
      <formula>"Geography Selected"</formula>
    </cfRule>
  </conditionalFormatting>
  <conditionalFormatting sqref="E10:J62">
    <cfRule type="cellIs" dxfId="101" priority="4" operator="equal">
      <formula>"Not Significantly Different"</formula>
    </cfRule>
  </conditionalFormatting>
  <conditionalFormatting sqref="F10:J62">
    <cfRule type="cellIs" dxfId="1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32FC28A-1588-4357-80B8-42E96C838368}">
      <formula1>$O$10:$O$62</formula1>
    </dataValidation>
  </dataValidation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7BB6E-0DA0-48AC-BF9D-BC9F55DF9345}">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561</v>
      </c>
    </row>
    <row r="2" spans="1:16" x14ac:dyDescent="0.35">
      <c r="A2" s="25" t="s">
        <v>92</v>
      </c>
      <c r="B2" t="s">
        <v>560</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79.099999999999994</v>
      </c>
      <c r="C6" t="s">
        <v>86</v>
      </c>
      <c r="H6" s="13" t="s">
        <v>85</v>
      </c>
      <c r="I6">
        <f>VLOOKUP($B$4,$B$9:$K$62,6,FALSE)</f>
        <v>79.099999999999994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79.099999999999994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79.099999999999994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66</v>
      </c>
      <c r="C11" s="9">
        <v>83.3</v>
      </c>
      <c r="D11" s="12" t="s">
        <v>12</v>
      </c>
      <c r="E11" s="7" t="str">
        <f t="shared" si="0"/>
        <v>Significantly Different</v>
      </c>
      <c r="G11">
        <f t="shared" si="1"/>
        <v>83.3</v>
      </c>
      <c r="H11">
        <f t="shared" si="2"/>
        <v>6</v>
      </c>
      <c r="I11" t="str">
        <f t="shared" si="3"/>
        <v>+/-</v>
      </c>
      <c r="J11" t="str">
        <f t="shared" si="4"/>
        <v>0.4</v>
      </c>
      <c r="K11" s="1">
        <f t="shared" si="5"/>
        <v>0.24316109422492402</v>
      </c>
      <c r="L11" s="1">
        <f t="shared" si="6"/>
        <v>-4.2000000000000028</v>
      </c>
      <c r="M11" s="1">
        <f t="shared" si="7"/>
        <v>0.25064471888253259</v>
      </c>
      <c r="N11" s="1">
        <f t="shared" si="8"/>
        <v>-16.756786333760253</v>
      </c>
      <c r="O11" t="s">
        <v>51</v>
      </c>
    </row>
    <row r="12" spans="1:16" x14ac:dyDescent="0.35">
      <c r="A12" s="11">
        <v>2</v>
      </c>
      <c r="B12" s="10" t="s">
        <v>38</v>
      </c>
      <c r="C12" s="9">
        <v>83.2</v>
      </c>
      <c r="D12" s="8" t="s">
        <v>41</v>
      </c>
      <c r="E12" s="7" t="str">
        <f t="shared" si="0"/>
        <v>Significantly Different</v>
      </c>
      <c r="G12">
        <f t="shared" si="1"/>
        <v>83.2</v>
      </c>
      <c r="H12">
        <f t="shared" si="2"/>
        <v>6</v>
      </c>
      <c r="I12" t="str">
        <f t="shared" si="3"/>
        <v>+/-</v>
      </c>
      <c r="J12" t="str">
        <f t="shared" si="4"/>
        <v>0.3</v>
      </c>
      <c r="K12" s="1">
        <f t="shared" si="5"/>
        <v>0.18237082066869301</v>
      </c>
      <c r="L12" s="1">
        <f t="shared" si="6"/>
        <v>-4.1000000000000085</v>
      </c>
      <c r="M12" s="1">
        <f t="shared" si="7"/>
        <v>0.19223572402239389</v>
      </c>
      <c r="N12" s="1">
        <f t="shared" si="8"/>
        <v>-21.327981679005678</v>
      </c>
      <c r="O12" t="s">
        <v>44</v>
      </c>
    </row>
    <row r="13" spans="1:16" x14ac:dyDescent="0.35">
      <c r="A13" s="11">
        <v>3</v>
      </c>
      <c r="B13" s="10" t="s">
        <v>61</v>
      </c>
      <c r="C13" s="9">
        <v>83.1</v>
      </c>
      <c r="D13" s="8" t="s">
        <v>41</v>
      </c>
      <c r="E13" s="7" t="str">
        <f t="shared" si="0"/>
        <v>Significantly Different</v>
      </c>
      <c r="G13">
        <f t="shared" si="1"/>
        <v>83.1</v>
      </c>
      <c r="H13">
        <f t="shared" si="2"/>
        <v>6</v>
      </c>
      <c r="I13" t="str">
        <f t="shared" si="3"/>
        <v>+/-</v>
      </c>
      <c r="J13" t="str">
        <f t="shared" si="4"/>
        <v>0.3</v>
      </c>
      <c r="K13" s="1">
        <f t="shared" si="5"/>
        <v>0.18237082066869301</v>
      </c>
      <c r="L13" s="1">
        <f t="shared" si="6"/>
        <v>-4</v>
      </c>
      <c r="M13" s="1">
        <f t="shared" si="7"/>
        <v>0.19223572402239389</v>
      </c>
      <c r="N13" s="1">
        <f t="shared" si="8"/>
        <v>-20.807787003907936</v>
      </c>
      <c r="O13" t="s">
        <v>42</v>
      </c>
    </row>
    <row r="14" spans="1:16" x14ac:dyDescent="0.35">
      <c r="A14" s="11">
        <v>4</v>
      </c>
      <c r="B14" s="10" t="s">
        <v>45</v>
      </c>
      <c r="C14" s="9">
        <v>82.2</v>
      </c>
      <c r="D14" s="8" t="s">
        <v>41</v>
      </c>
      <c r="E14" s="7" t="str">
        <f t="shared" si="0"/>
        <v>Significantly Different</v>
      </c>
      <c r="G14">
        <f t="shared" si="1"/>
        <v>82.2</v>
      </c>
      <c r="H14">
        <f t="shared" si="2"/>
        <v>6</v>
      </c>
      <c r="I14" t="str">
        <f t="shared" si="3"/>
        <v>+/-</v>
      </c>
      <c r="J14" t="str">
        <f t="shared" si="4"/>
        <v>0.3</v>
      </c>
      <c r="K14" s="1">
        <f t="shared" si="5"/>
        <v>0.18237082066869301</v>
      </c>
      <c r="L14" s="1">
        <f t="shared" si="6"/>
        <v>-3.1000000000000085</v>
      </c>
      <c r="M14" s="1">
        <f t="shared" si="7"/>
        <v>0.19223572402239389</v>
      </c>
      <c r="N14" s="1">
        <f t="shared" si="8"/>
        <v>-16.126034928028695</v>
      </c>
      <c r="O14" t="s">
        <v>58</v>
      </c>
    </row>
    <row r="15" spans="1:16" x14ac:dyDescent="0.35">
      <c r="A15" s="11">
        <v>5</v>
      </c>
      <c r="B15" s="10" t="s">
        <v>14</v>
      </c>
      <c r="C15" s="9">
        <v>81.900000000000006</v>
      </c>
      <c r="D15" s="8" t="s">
        <v>41</v>
      </c>
      <c r="E15" s="7" t="str">
        <f t="shared" si="0"/>
        <v>Significantly Different</v>
      </c>
      <c r="G15">
        <f t="shared" si="1"/>
        <v>81.900000000000006</v>
      </c>
      <c r="H15">
        <f t="shared" si="2"/>
        <v>6</v>
      </c>
      <c r="I15" t="str">
        <f t="shared" si="3"/>
        <v>+/-</v>
      </c>
      <c r="J15" t="str">
        <f t="shared" si="4"/>
        <v>0.3</v>
      </c>
      <c r="K15" s="1">
        <f t="shared" si="5"/>
        <v>0.18237082066869301</v>
      </c>
      <c r="L15" s="1">
        <f t="shared" si="6"/>
        <v>-2.8000000000000114</v>
      </c>
      <c r="M15" s="1">
        <f t="shared" si="7"/>
        <v>0.19223572402239389</v>
      </c>
      <c r="N15" s="1">
        <f t="shared" si="8"/>
        <v>-14.565450902735614</v>
      </c>
      <c r="O15" t="s">
        <v>18</v>
      </c>
    </row>
    <row r="16" spans="1:16" x14ac:dyDescent="0.35">
      <c r="A16" s="11">
        <v>6</v>
      </c>
      <c r="B16" s="10" t="s">
        <v>60</v>
      </c>
      <c r="C16" s="9">
        <v>81.8</v>
      </c>
      <c r="D16" s="8" t="s">
        <v>12</v>
      </c>
      <c r="E16" s="7" t="str">
        <f t="shared" si="0"/>
        <v>Significantly Different</v>
      </c>
      <c r="G16">
        <f t="shared" si="1"/>
        <v>81.8</v>
      </c>
      <c r="H16">
        <f t="shared" si="2"/>
        <v>6</v>
      </c>
      <c r="I16" t="str">
        <f t="shared" si="3"/>
        <v>+/-</v>
      </c>
      <c r="J16" t="str">
        <f t="shared" si="4"/>
        <v>0.4</v>
      </c>
      <c r="K16" s="1">
        <f t="shared" si="5"/>
        <v>0.24316109422492402</v>
      </c>
      <c r="L16" s="1">
        <f t="shared" si="6"/>
        <v>-2.7000000000000028</v>
      </c>
      <c r="M16" s="1">
        <f t="shared" si="7"/>
        <v>0.25064471888253259</v>
      </c>
      <c r="N16" s="1">
        <f t="shared" si="8"/>
        <v>-10.772219785988739</v>
      </c>
      <c r="O16" t="s">
        <v>59</v>
      </c>
    </row>
    <row r="17" spans="1:15" x14ac:dyDescent="0.35">
      <c r="A17" s="11">
        <v>7</v>
      </c>
      <c r="B17" s="10" t="s">
        <v>50</v>
      </c>
      <c r="C17" s="9">
        <v>81.7</v>
      </c>
      <c r="D17" s="8" t="s">
        <v>41</v>
      </c>
      <c r="E17" s="7" t="str">
        <f t="shared" si="0"/>
        <v>Significantly Different</v>
      </c>
      <c r="G17">
        <f t="shared" si="1"/>
        <v>81.7</v>
      </c>
      <c r="H17">
        <f t="shared" si="2"/>
        <v>6</v>
      </c>
      <c r="I17" t="str">
        <f t="shared" si="3"/>
        <v>+/-</v>
      </c>
      <c r="J17" t="str">
        <f t="shared" si="4"/>
        <v>0.3</v>
      </c>
      <c r="K17" s="1">
        <f t="shared" si="5"/>
        <v>0.18237082066869301</v>
      </c>
      <c r="L17" s="1">
        <f t="shared" si="6"/>
        <v>-2.6000000000000085</v>
      </c>
      <c r="M17" s="1">
        <f t="shared" si="7"/>
        <v>0.19223572402239389</v>
      </c>
      <c r="N17" s="1">
        <f t="shared" si="8"/>
        <v>-13.525061552540203</v>
      </c>
      <c r="O17" t="s">
        <v>53</v>
      </c>
    </row>
    <row r="18" spans="1:15" x14ac:dyDescent="0.35">
      <c r="A18" s="11">
        <v>8</v>
      </c>
      <c r="B18" s="10" t="s">
        <v>56</v>
      </c>
      <c r="C18" s="9">
        <v>81.599999999999994</v>
      </c>
      <c r="D18" s="8" t="s">
        <v>41</v>
      </c>
      <c r="E18" s="7" t="str">
        <f t="shared" si="0"/>
        <v>Significantly Different</v>
      </c>
      <c r="G18">
        <f t="shared" si="1"/>
        <v>81.599999999999994</v>
      </c>
      <c r="H18">
        <f t="shared" si="2"/>
        <v>6</v>
      </c>
      <c r="I18" t="str">
        <f t="shared" si="3"/>
        <v>+/-</v>
      </c>
      <c r="J18" t="str">
        <f t="shared" si="4"/>
        <v>0.3</v>
      </c>
      <c r="K18" s="1">
        <f t="shared" si="5"/>
        <v>0.18237082066869301</v>
      </c>
      <c r="L18" s="1">
        <f t="shared" si="6"/>
        <v>-2.5</v>
      </c>
      <c r="M18" s="1">
        <f t="shared" si="7"/>
        <v>0.19223572402239389</v>
      </c>
      <c r="N18" s="1">
        <f t="shared" si="8"/>
        <v>-13.00486687744246</v>
      </c>
      <c r="O18" t="s">
        <v>48</v>
      </c>
    </row>
    <row r="19" spans="1:15" x14ac:dyDescent="0.35">
      <c r="A19" s="11">
        <v>9</v>
      </c>
      <c r="B19" s="10" t="s">
        <v>28</v>
      </c>
      <c r="C19" s="9">
        <v>81.2</v>
      </c>
      <c r="D19" s="8" t="s">
        <v>10</v>
      </c>
      <c r="E19" s="7" t="str">
        <f t="shared" si="0"/>
        <v>Significantly Different</v>
      </c>
      <c r="G19">
        <f t="shared" si="1"/>
        <v>81.2</v>
      </c>
      <c r="H19">
        <f t="shared" si="2"/>
        <v>6</v>
      </c>
      <c r="I19" t="str">
        <f t="shared" si="3"/>
        <v>+/-</v>
      </c>
      <c r="J19" t="str">
        <f t="shared" si="4"/>
        <v>0.6</v>
      </c>
      <c r="K19" s="1">
        <f t="shared" si="5"/>
        <v>0.36474164133738601</v>
      </c>
      <c r="L19" s="1">
        <f t="shared" si="6"/>
        <v>-2.1000000000000085</v>
      </c>
      <c r="M19" s="1">
        <f t="shared" si="7"/>
        <v>0.36977279819442066</v>
      </c>
      <c r="N19" s="1">
        <f t="shared" si="8"/>
        <v>-5.6791630164635905</v>
      </c>
      <c r="O19" t="s">
        <v>15</v>
      </c>
    </row>
    <row r="20" spans="1:15" x14ac:dyDescent="0.35">
      <c r="A20" s="11">
        <v>10</v>
      </c>
      <c r="B20" s="10" t="s">
        <v>57</v>
      </c>
      <c r="C20" s="9">
        <v>81.099999999999994</v>
      </c>
      <c r="D20" s="12" t="s">
        <v>12</v>
      </c>
      <c r="E20" s="7" t="str">
        <f t="shared" si="0"/>
        <v>Significantly Different</v>
      </c>
      <c r="G20">
        <f t="shared" si="1"/>
        <v>81.099999999999994</v>
      </c>
      <c r="H20">
        <f t="shared" si="2"/>
        <v>6</v>
      </c>
      <c r="I20" t="str">
        <f t="shared" si="3"/>
        <v>+/-</v>
      </c>
      <c r="J20" t="str">
        <f t="shared" si="4"/>
        <v>0.4</v>
      </c>
      <c r="K20" s="1">
        <f t="shared" si="5"/>
        <v>0.24316109422492402</v>
      </c>
      <c r="L20" s="1">
        <f t="shared" si="6"/>
        <v>-2</v>
      </c>
      <c r="M20" s="1">
        <f t="shared" si="7"/>
        <v>0.25064471888253259</v>
      </c>
      <c r="N20" s="1">
        <f t="shared" si="8"/>
        <v>-7.9794220636953535</v>
      </c>
      <c r="O20" t="s">
        <v>37</v>
      </c>
    </row>
    <row r="21" spans="1:15" x14ac:dyDescent="0.35">
      <c r="A21" s="11">
        <v>10</v>
      </c>
      <c r="B21" s="10" t="s">
        <v>36</v>
      </c>
      <c r="C21" s="9">
        <v>81.099999999999994</v>
      </c>
      <c r="D21" s="8" t="s">
        <v>107</v>
      </c>
      <c r="E21" s="7" t="str">
        <f t="shared" si="0"/>
        <v>Significantly Different</v>
      </c>
      <c r="G21">
        <f t="shared" si="1"/>
        <v>81.099999999999994</v>
      </c>
      <c r="H21">
        <f t="shared" si="2"/>
        <v>6</v>
      </c>
      <c r="I21" t="str">
        <f t="shared" si="3"/>
        <v>+/-</v>
      </c>
      <c r="J21" t="str">
        <f t="shared" si="4"/>
        <v>1.0</v>
      </c>
      <c r="K21" s="1">
        <f t="shared" si="5"/>
        <v>0.60790273556231</v>
      </c>
      <c r="L21" s="1">
        <f t="shared" si="6"/>
        <v>-2</v>
      </c>
      <c r="M21" s="1">
        <f t="shared" si="7"/>
        <v>0.61093468821403585</v>
      </c>
      <c r="N21" s="1">
        <f t="shared" si="8"/>
        <v>-3.2736723557908642</v>
      </c>
      <c r="O21" t="s">
        <v>29</v>
      </c>
    </row>
    <row r="22" spans="1:15" x14ac:dyDescent="0.35">
      <c r="A22" s="11">
        <v>12</v>
      </c>
      <c r="B22" s="10" t="s">
        <v>37</v>
      </c>
      <c r="C22" s="9">
        <v>81</v>
      </c>
      <c r="D22" s="8" t="s">
        <v>41</v>
      </c>
      <c r="E22" s="7" t="str">
        <f t="shared" si="0"/>
        <v>Significantly Different</v>
      </c>
      <c r="G22">
        <f t="shared" si="1"/>
        <v>81</v>
      </c>
      <c r="H22">
        <f t="shared" si="2"/>
        <v>6</v>
      </c>
      <c r="I22" t="str">
        <f t="shared" si="3"/>
        <v>+/-</v>
      </c>
      <c r="J22" t="str">
        <f t="shared" si="4"/>
        <v>0.3</v>
      </c>
      <c r="K22" s="1">
        <f t="shared" si="5"/>
        <v>0.18237082066869301</v>
      </c>
      <c r="L22" s="1">
        <f t="shared" si="6"/>
        <v>-1.9000000000000057</v>
      </c>
      <c r="M22" s="1">
        <f t="shared" si="7"/>
        <v>0.19223572402239389</v>
      </c>
      <c r="N22" s="1">
        <f t="shared" si="8"/>
        <v>-9.883698826856298</v>
      </c>
      <c r="O22" t="s">
        <v>13</v>
      </c>
    </row>
    <row r="23" spans="1:15" x14ac:dyDescent="0.35">
      <c r="A23" s="11">
        <v>13</v>
      </c>
      <c r="B23" s="10" t="s">
        <v>52</v>
      </c>
      <c r="C23" s="9">
        <v>80.3</v>
      </c>
      <c r="D23" s="8" t="s">
        <v>106</v>
      </c>
      <c r="E23" s="7" t="str">
        <f t="shared" si="0"/>
        <v>Significantly Different</v>
      </c>
      <c r="G23">
        <f t="shared" si="1"/>
        <v>80.3</v>
      </c>
      <c r="H23">
        <f t="shared" si="2"/>
        <v>6</v>
      </c>
      <c r="I23" t="str">
        <f t="shared" si="3"/>
        <v>+/-</v>
      </c>
      <c r="J23" t="str">
        <f t="shared" si="4"/>
        <v>0.9</v>
      </c>
      <c r="K23" s="1">
        <f t="shared" si="5"/>
        <v>0.54711246200607899</v>
      </c>
      <c r="L23" s="1">
        <f t="shared" si="6"/>
        <v>-1.2000000000000028</v>
      </c>
      <c r="M23" s="1">
        <f t="shared" si="7"/>
        <v>0.55047933970440222</v>
      </c>
      <c r="N23" s="1">
        <f t="shared" si="8"/>
        <v>-2.1799183247174758</v>
      </c>
      <c r="O23" t="s">
        <v>67</v>
      </c>
    </row>
    <row r="24" spans="1:15" x14ac:dyDescent="0.35">
      <c r="A24" s="11">
        <v>13</v>
      </c>
      <c r="B24" s="10" t="s">
        <v>31</v>
      </c>
      <c r="C24" s="9">
        <v>80.3</v>
      </c>
      <c r="D24" s="8" t="s">
        <v>12</v>
      </c>
      <c r="E24" s="7" t="str">
        <f t="shared" si="0"/>
        <v>Significantly Different</v>
      </c>
      <c r="G24">
        <f t="shared" si="1"/>
        <v>80.3</v>
      </c>
      <c r="H24">
        <f t="shared" si="2"/>
        <v>6</v>
      </c>
      <c r="I24" t="str">
        <f t="shared" si="3"/>
        <v>+/-</v>
      </c>
      <c r="J24" t="str">
        <f t="shared" si="4"/>
        <v>0.4</v>
      </c>
      <c r="K24" s="1">
        <f t="shared" si="5"/>
        <v>0.24316109422492402</v>
      </c>
      <c r="L24" s="1">
        <f t="shared" si="6"/>
        <v>-1.2000000000000028</v>
      </c>
      <c r="M24" s="1">
        <f t="shared" si="7"/>
        <v>0.25064471888253259</v>
      </c>
      <c r="N24" s="1">
        <f t="shared" si="8"/>
        <v>-4.7876532382172234</v>
      </c>
      <c r="O24" t="s">
        <v>50</v>
      </c>
    </row>
    <row r="25" spans="1:15" x14ac:dyDescent="0.35">
      <c r="A25" s="11">
        <v>15</v>
      </c>
      <c r="B25" s="10" t="s">
        <v>53</v>
      </c>
      <c r="C25" s="9">
        <v>80.099999999999994</v>
      </c>
      <c r="D25" s="8" t="s">
        <v>10</v>
      </c>
      <c r="E25" s="7" t="str">
        <f t="shared" si="0"/>
        <v>Significantly Different</v>
      </c>
      <c r="G25">
        <f t="shared" si="1"/>
        <v>80.099999999999994</v>
      </c>
      <c r="H25">
        <f t="shared" si="2"/>
        <v>6</v>
      </c>
      <c r="I25" t="str">
        <f t="shared" si="3"/>
        <v>+/-</v>
      </c>
      <c r="J25" t="str">
        <f t="shared" si="4"/>
        <v>0.6</v>
      </c>
      <c r="K25" s="1">
        <f t="shared" si="5"/>
        <v>0.36474164133738601</v>
      </c>
      <c r="L25" s="1">
        <f t="shared" si="6"/>
        <v>-1</v>
      </c>
      <c r="M25" s="1">
        <f t="shared" si="7"/>
        <v>0.36977279819442066</v>
      </c>
      <c r="N25" s="1">
        <f t="shared" si="8"/>
        <v>-2.7043633411731274</v>
      </c>
      <c r="O25" t="s">
        <v>66</v>
      </c>
    </row>
    <row r="26" spans="1:15" x14ac:dyDescent="0.35">
      <c r="A26" s="11">
        <v>15</v>
      </c>
      <c r="B26" s="10" t="s">
        <v>64</v>
      </c>
      <c r="C26" s="9">
        <v>80.099999999999994</v>
      </c>
      <c r="D26" s="8" t="s">
        <v>10</v>
      </c>
      <c r="E26" s="7" t="str">
        <f t="shared" si="0"/>
        <v>Significantly Different</v>
      </c>
      <c r="G26">
        <f t="shared" si="1"/>
        <v>80.099999999999994</v>
      </c>
      <c r="H26">
        <f t="shared" si="2"/>
        <v>6</v>
      </c>
      <c r="I26" t="str">
        <f t="shared" si="3"/>
        <v>+/-</v>
      </c>
      <c r="J26" t="str">
        <f t="shared" si="4"/>
        <v>0.6</v>
      </c>
      <c r="K26" s="1">
        <f t="shared" si="5"/>
        <v>0.36474164133738601</v>
      </c>
      <c r="L26" s="1">
        <f t="shared" si="6"/>
        <v>-1</v>
      </c>
      <c r="M26" s="1">
        <f t="shared" si="7"/>
        <v>0.36977279819442066</v>
      </c>
      <c r="N26" s="1">
        <f t="shared" si="8"/>
        <v>-2.7043633411731274</v>
      </c>
      <c r="O26" t="s">
        <v>65</v>
      </c>
    </row>
    <row r="27" spans="1:15" x14ac:dyDescent="0.35">
      <c r="A27" s="11">
        <v>17</v>
      </c>
      <c r="B27" s="10" t="s">
        <v>42</v>
      </c>
      <c r="C27" s="9">
        <v>79.599999999999994</v>
      </c>
      <c r="D27" s="8" t="s">
        <v>12</v>
      </c>
      <c r="E27" s="7" t="str">
        <f t="shared" si="0"/>
        <v>Significantly Different</v>
      </c>
      <c r="G27">
        <f t="shared" si="1"/>
        <v>79.599999999999994</v>
      </c>
      <c r="H27">
        <f t="shared" si="2"/>
        <v>6</v>
      </c>
      <c r="I27" t="str">
        <f t="shared" si="3"/>
        <v>+/-</v>
      </c>
      <c r="J27" t="str">
        <f t="shared" si="4"/>
        <v>0.4</v>
      </c>
      <c r="K27" s="1">
        <f t="shared" si="5"/>
        <v>0.24316109422492402</v>
      </c>
      <c r="L27" s="1">
        <f t="shared" si="6"/>
        <v>-0.5</v>
      </c>
      <c r="M27" s="1">
        <f t="shared" si="7"/>
        <v>0.25064471888253259</v>
      </c>
      <c r="N27" s="1">
        <f t="shared" si="8"/>
        <v>-1.9948555159238384</v>
      </c>
      <c r="O27" t="s">
        <v>63</v>
      </c>
    </row>
    <row r="28" spans="1:15" x14ac:dyDescent="0.35">
      <c r="A28" s="11">
        <v>17</v>
      </c>
      <c r="B28" s="10" t="s">
        <v>48</v>
      </c>
      <c r="C28" s="9">
        <v>79.599999999999994</v>
      </c>
      <c r="D28" s="8" t="s">
        <v>110</v>
      </c>
      <c r="E28" s="7" t="str">
        <f t="shared" si="0"/>
        <v>Not Significantly Different</v>
      </c>
      <c r="G28">
        <f t="shared" si="1"/>
        <v>79.599999999999994</v>
      </c>
      <c r="H28">
        <f t="shared" si="2"/>
        <v>6</v>
      </c>
      <c r="I28" t="str">
        <f t="shared" si="3"/>
        <v>+/-</v>
      </c>
      <c r="J28" t="str">
        <f t="shared" si="4"/>
        <v>1.1</v>
      </c>
      <c r="K28" s="1">
        <f t="shared" si="5"/>
        <v>0.66869300911854113</v>
      </c>
      <c r="L28" s="1">
        <f t="shared" si="6"/>
        <v>-0.5</v>
      </c>
      <c r="M28" s="1">
        <f t="shared" si="7"/>
        <v>0.67145051776214359</v>
      </c>
      <c r="N28" s="1">
        <f t="shared" si="8"/>
        <v>-0.74465651119971488</v>
      </c>
      <c r="O28" t="s">
        <v>64</v>
      </c>
    </row>
    <row r="29" spans="1:15" x14ac:dyDescent="0.35">
      <c r="A29" s="11">
        <v>17</v>
      </c>
      <c r="B29" s="10" t="s">
        <v>49</v>
      </c>
      <c r="C29" s="9">
        <v>79.599999999999994</v>
      </c>
      <c r="D29" s="8" t="s">
        <v>12</v>
      </c>
      <c r="E29" s="7" t="str">
        <f t="shared" si="0"/>
        <v>Significantly Different</v>
      </c>
      <c r="G29">
        <f t="shared" si="1"/>
        <v>79.599999999999994</v>
      </c>
      <c r="H29">
        <f t="shared" si="2"/>
        <v>6</v>
      </c>
      <c r="I29" t="str">
        <f t="shared" si="3"/>
        <v>+/-</v>
      </c>
      <c r="J29" t="str">
        <f t="shared" si="4"/>
        <v>0.4</v>
      </c>
      <c r="K29" s="1">
        <f t="shared" si="5"/>
        <v>0.24316109422492402</v>
      </c>
      <c r="L29" s="1">
        <f t="shared" si="6"/>
        <v>-0.5</v>
      </c>
      <c r="M29" s="1">
        <f t="shared" si="7"/>
        <v>0.25064471888253259</v>
      </c>
      <c r="N29" s="1">
        <f t="shared" si="8"/>
        <v>-1.9948555159238384</v>
      </c>
      <c r="O29" t="s">
        <v>39</v>
      </c>
    </row>
    <row r="30" spans="1:15" x14ac:dyDescent="0.35">
      <c r="A30" s="11">
        <v>17</v>
      </c>
      <c r="B30" s="10" t="s">
        <v>27</v>
      </c>
      <c r="C30" s="9">
        <v>79.599999999999994</v>
      </c>
      <c r="D30" s="8" t="s">
        <v>47</v>
      </c>
      <c r="E30" s="7" t="str">
        <f t="shared" si="0"/>
        <v>Not Significantly Different</v>
      </c>
      <c r="G30">
        <f t="shared" si="1"/>
        <v>79.599999999999994</v>
      </c>
      <c r="H30">
        <f t="shared" si="2"/>
        <v>6</v>
      </c>
      <c r="I30" t="str">
        <f t="shared" si="3"/>
        <v>+/-</v>
      </c>
      <c r="J30" t="str">
        <f t="shared" si="4"/>
        <v>0.5</v>
      </c>
      <c r="K30" s="1">
        <f t="shared" si="5"/>
        <v>0.303951367781155</v>
      </c>
      <c r="L30" s="1">
        <f t="shared" si="6"/>
        <v>-0.5</v>
      </c>
      <c r="M30" s="1">
        <f t="shared" si="7"/>
        <v>0.30997079109986531</v>
      </c>
      <c r="N30" s="1">
        <f t="shared" si="8"/>
        <v>-1.6130552115115637</v>
      </c>
      <c r="O30" t="s">
        <v>62</v>
      </c>
    </row>
    <row r="31" spans="1:15" x14ac:dyDescent="0.35">
      <c r="A31" s="11">
        <v>21</v>
      </c>
      <c r="B31" s="10" t="s">
        <v>29</v>
      </c>
      <c r="C31" s="9">
        <v>79.5</v>
      </c>
      <c r="D31" s="8" t="s">
        <v>12</v>
      </c>
      <c r="E31" s="7" t="str">
        <f t="shared" si="0"/>
        <v>Not Significantly Different</v>
      </c>
      <c r="G31">
        <f t="shared" si="1"/>
        <v>79.5</v>
      </c>
      <c r="H31">
        <f t="shared" si="2"/>
        <v>6</v>
      </c>
      <c r="I31" t="str">
        <f t="shared" si="3"/>
        <v>+/-</v>
      </c>
      <c r="J31" t="str">
        <f t="shared" si="4"/>
        <v>0.4</v>
      </c>
      <c r="K31" s="1">
        <f t="shared" si="5"/>
        <v>0.24316109422492402</v>
      </c>
      <c r="L31" s="1">
        <f t="shared" si="6"/>
        <v>-0.40000000000000568</v>
      </c>
      <c r="M31" s="1">
        <f t="shared" si="7"/>
        <v>0.25064471888253259</v>
      </c>
      <c r="N31" s="1">
        <f t="shared" si="8"/>
        <v>-1.5958844127390934</v>
      </c>
      <c r="O31" t="s">
        <v>26</v>
      </c>
    </row>
    <row r="32" spans="1:15" x14ac:dyDescent="0.35">
      <c r="A32" s="11">
        <v>22</v>
      </c>
      <c r="B32" s="10" t="s">
        <v>59</v>
      </c>
      <c r="C32" s="9">
        <v>79.400000000000006</v>
      </c>
      <c r="D32" s="8" t="s">
        <v>12</v>
      </c>
      <c r="E32" s="7" t="str">
        <f t="shared" si="0"/>
        <v>Not Significantly Different</v>
      </c>
      <c r="G32">
        <f t="shared" si="1"/>
        <v>79.400000000000006</v>
      </c>
      <c r="H32">
        <f t="shared" si="2"/>
        <v>6</v>
      </c>
      <c r="I32" t="str">
        <f t="shared" si="3"/>
        <v>+/-</v>
      </c>
      <c r="J32" t="str">
        <f t="shared" si="4"/>
        <v>0.4</v>
      </c>
      <c r="K32" s="1">
        <f t="shared" si="5"/>
        <v>0.24316109422492402</v>
      </c>
      <c r="L32" s="1">
        <f t="shared" si="6"/>
        <v>-0.30000000000001137</v>
      </c>
      <c r="M32" s="1">
        <f t="shared" si="7"/>
        <v>0.25064471888253259</v>
      </c>
      <c r="N32" s="1">
        <f t="shared" si="8"/>
        <v>-1.1969133095543485</v>
      </c>
      <c r="O32" t="s">
        <v>56</v>
      </c>
    </row>
    <row r="33" spans="1:15" x14ac:dyDescent="0.35">
      <c r="A33" s="11">
        <v>23</v>
      </c>
      <c r="B33" s="10" t="s">
        <v>65</v>
      </c>
      <c r="C33" s="9">
        <v>79.099999999999994</v>
      </c>
      <c r="D33" s="8" t="s">
        <v>47</v>
      </c>
      <c r="E33" s="7" t="str">
        <f t="shared" si="0"/>
        <v>Not Significantly Different</v>
      </c>
      <c r="G33">
        <f t="shared" si="1"/>
        <v>79.099999999999994</v>
      </c>
      <c r="H33">
        <f t="shared" si="2"/>
        <v>6</v>
      </c>
      <c r="I33" t="str">
        <f t="shared" si="3"/>
        <v>+/-</v>
      </c>
      <c r="J33" t="str">
        <f t="shared" si="4"/>
        <v>0.5</v>
      </c>
      <c r="K33" s="1">
        <f t="shared" si="5"/>
        <v>0.303951367781155</v>
      </c>
      <c r="L33" s="1">
        <f t="shared" si="6"/>
        <v>0</v>
      </c>
      <c r="M33" s="1">
        <f t="shared" si="7"/>
        <v>0.30997079109986531</v>
      </c>
      <c r="N33" s="1">
        <f t="shared" si="8"/>
        <v>0</v>
      </c>
      <c r="O33" t="s">
        <v>61</v>
      </c>
    </row>
    <row r="34" spans="1:15" x14ac:dyDescent="0.35">
      <c r="A34" s="11">
        <v>24</v>
      </c>
      <c r="B34" s="10" t="s">
        <v>30</v>
      </c>
      <c r="C34" s="9">
        <v>78.7</v>
      </c>
      <c r="D34" s="8" t="s">
        <v>12</v>
      </c>
      <c r="E34" s="7" t="str">
        <f t="shared" si="0"/>
        <v>Not Significantly Different</v>
      </c>
      <c r="G34">
        <f t="shared" si="1"/>
        <v>78.7</v>
      </c>
      <c r="H34">
        <f t="shared" si="2"/>
        <v>6</v>
      </c>
      <c r="I34" t="str">
        <f t="shared" si="3"/>
        <v>+/-</v>
      </c>
      <c r="J34" t="str">
        <f t="shared" si="4"/>
        <v>0.4</v>
      </c>
      <c r="K34" s="1">
        <f t="shared" si="5"/>
        <v>0.24316109422492402</v>
      </c>
      <c r="L34" s="1">
        <f t="shared" si="6"/>
        <v>0.39999999999999147</v>
      </c>
      <c r="M34" s="1">
        <f t="shared" si="7"/>
        <v>0.25064471888253259</v>
      </c>
      <c r="N34" s="1">
        <f t="shared" si="8"/>
        <v>1.5958844127390368</v>
      </c>
      <c r="O34" t="s">
        <v>60</v>
      </c>
    </row>
    <row r="35" spans="1:15" x14ac:dyDescent="0.35">
      <c r="A35" s="11">
        <v>25</v>
      </c>
      <c r="B35" s="10" t="s">
        <v>24</v>
      </c>
      <c r="C35" s="9">
        <v>78.5</v>
      </c>
      <c r="D35" s="8" t="s">
        <v>41</v>
      </c>
      <c r="E35" s="7" t="str">
        <f t="shared" si="0"/>
        <v>Significantly Different</v>
      </c>
      <c r="G35">
        <f t="shared" si="1"/>
        <v>78.5</v>
      </c>
      <c r="H35">
        <f t="shared" si="2"/>
        <v>6</v>
      </c>
      <c r="I35" t="str">
        <f t="shared" si="3"/>
        <v>+/-</v>
      </c>
      <c r="J35" t="str">
        <f t="shared" si="4"/>
        <v>0.3</v>
      </c>
      <c r="K35" s="1">
        <f t="shared" si="5"/>
        <v>0.18237082066869301</v>
      </c>
      <c r="L35" s="1">
        <f t="shared" si="6"/>
        <v>0.59999999999999432</v>
      </c>
      <c r="M35" s="1">
        <f t="shared" si="7"/>
        <v>0.19223572402239389</v>
      </c>
      <c r="N35" s="1">
        <f t="shared" si="8"/>
        <v>3.1211680505861605</v>
      </c>
      <c r="O35" t="s">
        <v>35</v>
      </c>
    </row>
    <row r="36" spans="1:15" x14ac:dyDescent="0.35">
      <c r="A36" s="11">
        <v>26</v>
      </c>
      <c r="B36" s="10" t="s">
        <v>54</v>
      </c>
      <c r="C36" s="9">
        <v>78.400000000000006</v>
      </c>
      <c r="D36" s="8" t="s">
        <v>20</v>
      </c>
      <c r="E36" s="7" t="str">
        <f t="shared" si="0"/>
        <v>Not Significantly Different</v>
      </c>
      <c r="G36">
        <f t="shared" si="1"/>
        <v>78.400000000000006</v>
      </c>
      <c r="H36">
        <f t="shared" si="2"/>
        <v>6</v>
      </c>
      <c r="I36" t="str">
        <f t="shared" si="3"/>
        <v>+/-</v>
      </c>
      <c r="J36" t="str">
        <f t="shared" si="4"/>
        <v>0.7</v>
      </c>
      <c r="K36" s="1">
        <f t="shared" si="5"/>
        <v>0.42553191489361697</v>
      </c>
      <c r="L36" s="1">
        <f t="shared" si="6"/>
        <v>0.69999999999998863</v>
      </c>
      <c r="M36" s="1">
        <f t="shared" si="7"/>
        <v>0.42985214661796195</v>
      </c>
      <c r="N36" s="1">
        <f t="shared" si="8"/>
        <v>1.6284669170725927</v>
      </c>
      <c r="O36" t="s">
        <v>57</v>
      </c>
    </row>
    <row r="37" spans="1:15" x14ac:dyDescent="0.35">
      <c r="A37" s="11">
        <v>26</v>
      </c>
      <c r="B37" s="10" t="s">
        <v>34</v>
      </c>
      <c r="C37" s="9">
        <v>78.400000000000006</v>
      </c>
      <c r="D37" s="8" t="s">
        <v>10</v>
      </c>
      <c r="E37" s="7" t="str">
        <f t="shared" si="0"/>
        <v>Significantly Different</v>
      </c>
      <c r="G37">
        <f t="shared" si="1"/>
        <v>78.400000000000006</v>
      </c>
      <c r="H37">
        <f t="shared" si="2"/>
        <v>6</v>
      </c>
      <c r="I37" t="str">
        <f t="shared" si="3"/>
        <v>+/-</v>
      </c>
      <c r="J37" t="str">
        <f t="shared" si="4"/>
        <v>0.6</v>
      </c>
      <c r="K37" s="1">
        <f t="shared" si="5"/>
        <v>0.36474164133738601</v>
      </c>
      <c r="L37" s="1">
        <f t="shared" si="6"/>
        <v>0.69999999999998863</v>
      </c>
      <c r="M37" s="1">
        <f t="shared" si="7"/>
        <v>0.36977279819442066</v>
      </c>
      <c r="N37" s="1">
        <f t="shared" si="8"/>
        <v>1.8930543388211585</v>
      </c>
      <c r="O37" t="s">
        <v>55</v>
      </c>
    </row>
    <row r="38" spans="1:15" x14ac:dyDescent="0.35">
      <c r="A38" s="11">
        <v>28</v>
      </c>
      <c r="B38" s="10" t="s">
        <v>40</v>
      </c>
      <c r="C38" s="9">
        <v>78.3</v>
      </c>
      <c r="D38" s="8" t="s">
        <v>10</v>
      </c>
      <c r="E38" s="7" t="str">
        <f t="shared" si="0"/>
        <v>Significantly Different</v>
      </c>
      <c r="G38">
        <f t="shared" si="1"/>
        <v>78.3</v>
      </c>
      <c r="H38">
        <f t="shared" si="2"/>
        <v>6</v>
      </c>
      <c r="I38" t="str">
        <f t="shared" si="3"/>
        <v>+/-</v>
      </c>
      <c r="J38" t="str">
        <f t="shared" si="4"/>
        <v>0.6</v>
      </c>
      <c r="K38" s="1">
        <f t="shared" si="5"/>
        <v>0.36474164133738601</v>
      </c>
      <c r="L38" s="1">
        <f t="shared" si="6"/>
        <v>0.79999999999999716</v>
      </c>
      <c r="M38" s="1">
        <f t="shared" si="7"/>
        <v>0.36977279819442066</v>
      </c>
      <c r="N38" s="1">
        <f t="shared" si="8"/>
        <v>2.1634906729384942</v>
      </c>
      <c r="O38" t="s">
        <v>54</v>
      </c>
    </row>
    <row r="39" spans="1:15" x14ac:dyDescent="0.35">
      <c r="A39" s="11">
        <v>28</v>
      </c>
      <c r="B39" s="10" t="s">
        <v>19</v>
      </c>
      <c r="C39" s="9">
        <v>78.3</v>
      </c>
      <c r="D39" s="8" t="s">
        <v>12</v>
      </c>
      <c r="E39" s="7" t="str">
        <f t="shared" si="0"/>
        <v>Significantly Different</v>
      </c>
      <c r="G39">
        <f t="shared" si="1"/>
        <v>78.3</v>
      </c>
      <c r="H39">
        <f t="shared" si="2"/>
        <v>6</v>
      </c>
      <c r="I39" t="str">
        <f t="shared" si="3"/>
        <v>+/-</v>
      </c>
      <c r="J39" t="str">
        <f t="shared" si="4"/>
        <v>0.4</v>
      </c>
      <c r="K39" s="1">
        <f t="shared" si="5"/>
        <v>0.24316109422492402</v>
      </c>
      <c r="L39" s="1">
        <f t="shared" si="6"/>
        <v>0.79999999999999716</v>
      </c>
      <c r="M39" s="1">
        <f t="shared" si="7"/>
        <v>0.25064471888253259</v>
      </c>
      <c r="N39" s="1">
        <f t="shared" si="8"/>
        <v>3.19176882547813</v>
      </c>
      <c r="O39" t="s">
        <v>28</v>
      </c>
    </row>
    <row r="40" spans="1:15" x14ac:dyDescent="0.35">
      <c r="A40" s="11">
        <v>30</v>
      </c>
      <c r="B40" s="10" t="s">
        <v>51</v>
      </c>
      <c r="C40" s="9">
        <v>78.2</v>
      </c>
      <c r="D40" s="8" t="s">
        <v>10</v>
      </c>
      <c r="E40" s="7" t="str">
        <f t="shared" si="0"/>
        <v>Significantly Different</v>
      </c>
      <c r="G40">
        <f t="shared" si="1"/>
        <v>78.2</v>
      </c>
      <c r="H40">
        <f t="shared" si="2"/>
        <v>6</v>
      </c>
      <c r="I40" t="str">
        <f t="shared" si="3"/>
        <v>+/-</v>
      </c>
      <c r="J40" t="str">
        <f t="shared" si="4"/>
        <v>0.6</v>
      </c>
      <c r="K40" s="1">
        <f t="shared" si="5"/>
        <v>0.36474164133738601</v>
      </c>
      <c r="L40" s="1">
        <f t="shared" si="6"/>
        <v>0.89999999999999147</v>
      </c>
      <c r="M40" s="1">
        <f t="shared" si="7"/>
        <v>0.36977279819442066</v>
      </c>
      <c r="N40" s="1">
        <f t="shared" si="8"/>
        <v>2.4339270070557917</v>
      </c>
      <c r="O40" t="s">
        <v>52</v>
      </c>
    </row>
    <row r="41" spans="1:15" x14ac:dyDescent="0.35">
      <c r="A41" s="11">
        <v>31</v>
      </c>
      <c r="B41" s="10" t="s">
        <v>18</v>
      </c>
      <c r="C41" s="9">
        <v>77.8</v>
      </c>
      <c r="D41" s="8" t="s">
        <v>23</v>
      </c>
      <c r="E41" s="7" t="str">
        <f t="shared" si="0"/>
        <v>Significantly Different</v>
      </c>
      <c r="G41">
        <f t="shared" si="1"/>
        <v>77.8</v>
      </c>
      <c r="H41">
        <f t="shared" si="2"/>
        <v>6</v>
      </c>
      <c r="I41" t="str">
        <f t="shared" si="3"/>
        <v>+/-</v>
      </c>
      <c r="J41" t="str">
        <f t="shared" si="4"/>
        <v>0.2</v>
      </c>
      <c r="K41" s="1">
        <f t="shared" si="5"/>
        <v>0.12158054711246201</v>
      </c>
      <c r="L41" s="1">
        <f t="shared" si="6"/>
        <v>1.2999999999999972</v>
      </c>
      <c r="M41" s="1">
        <f t="shared" si="7"/>
        <v>0.1359311840425404</v>
      </c>
      <c r="N41" s="1">
        <f t="shared" si="8"/>
        <v>9.5636627397665794</v>
      </c>
      <c r="O41" t="s">
        <v>31</v>
      </c>
    </row>
    <row r="42" spans="1:15" x14ac:dyDescent="0.35">
      <c r="A42" s="11">
        <v>32</v>
      </c>
      <c r="B42" s="10" t="s">
        <v>39</v>
      </c>
      <c r="C42" s="9">
        <v>77.599999999999994</v>
      </c>
      <c r="D42" s="8" t="s">
        <v>20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77.599999999999994</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1.5</v>
      </c>
      <c r="M42" s="1">
        <f t="shared" ref="M42:M62" si="16">IF(AND(ISNUMBER(K42),ISNUMBER($I$7)),SQRT(K42^2+($I$7)^2),"N/A")</f>
        <v>0.42985214661796195</v>
      </c>
      <c r="N42" s="1">
        <f t="shared" ref="N42:N73" si="17">IF(AND(ISNUMBER(L42),ISNUMBER(M42),M42&lt;&gt;0),L42/M42,"NA")</f>
        <v>3.4895719651556125</v>
      </c>
      <c r="O42" t="s">
        <v>21</v>
      </c>
    </row>
    <row r="43" spans="1:15" x14ac:dyDescent="0.35">
      <c r="A43" s="11">
        <v>33</v>
      </c>
      <c r="B43" s="10" t="s">
        <v>33</v>
      </c>
      <c r="C43" s="9">
        <v>77.5</v>
      </c>
      <c r="D43" s="8" t="s">
        <v>23</v>
      </c>
      <c r="E43" s="7" t="str">
        <f t="shared" si="9"/>
        <v>Significantly Different</v>
      </c>
      <c r="G43">
        <f t="shared" si="10"/>
        <v>77.5</v>
      </c>
      <c r="H43">
        <f t="shared" si="11"/>
        <v>6</v>
      </c>
      <c r="I43" t="str">
        <f t="shared" si="12"/>
        <v>+/-</v>
      </c>
      <c r="J43" t="str">
        <f t="shared" si="13"/>
        <v>0.2</v>
      </c>
      <c r="K43" s="1">
        <f t="shared" si="14"/>
        <v>0.12158054711246201</v>
      </c>
      <c r="L43" s="1">
        <f t="shared" si="15"/>
        <v>1.5999999999999943</v>
      </c>
      <c r="M43" s="1">
        <f t="shared" si="16"/>
        <v>0.1359311840425404</v>
      </c>
      <c r="N43" s="1">
        <f t="shared" si="17"/>
        <v>11.770661833558853</v>
      </c>
      <c r="O43" t="s">
        <v>33</v>
      </c>
    </row>
    <row r="44" spans="1:15" x14ac:dyDescent="0.35">
      <c r="A44" s="11">
        <v>34</v>
      </c>
      <c r="B44" s="10" t="s">
        <v>58</v>
      </c>
      <c r="C44" s="9">
        <v>77.400000000000006</v>
      </c>
      <c r="D44" s="8" t="s">
        <v>20</v>
      </c>
      <c r="E44" s="7" t="str">
        <f t="shared" si="9"/>
        <v>Significantly Different</v>
      </c>
      <c r="G44">
        <f t="shared" si="10"/>
        <v>77.400000000000006</v>
      </c>
      <c r="H44">
        <f t="shared" si="11"/>
        <v>6</v>
      </c>
      <c r="I44" t="str">
        <f t="shared" si="12"/>
        <v>+/-</v>
      </c>
      <c r="J44" t="str">
        <f t="shared" si="13"/>
        <v>0.7</v>
      </c>
      <c r="K44" s="1">
        <f t="shared" si="14"/>
        <v>0.42553191489361697</v>
      </c>
      <c r="L44" s="1">
        <f t="shared" si="15"/>
        <v>1.6999999999999886</v>
      </c>
      <c r="M44" s="1">
        <f t="shared" si="16"/>
        <v>0.42985214661796195</v>
      </c>
      <c r="N44" s="1">
        <f t="shared" si="17"/>
        <v>3.9548482271763343</v>
      </c>
      <c r="O44" t="s">
        <v>49</v>
      </c>
    </row>
    <row r="45" spans="1:15" x14ac:dyDescent="0.35">
      <c r="A45" s="11">
        <v>35</v>
      </c>
      <c r="B45" s="10" t="s">
        <v>63</v>
      </c>
      <c r="C45" s="9">
        <v>76.8</v>
      </c>
      <c r="D45" s="8" t="s">
        <v>10</v>
      </c>
      <c r="E45" s="7" t="str">
        <f t="shared" si="9"/>
        <v>Significantly Different</v>
      </c>
      <c r="G45">
        <f t="shared" si="10"/>
        <v>76.8</v>
      </c>
      <c r="H45">
        <f t="shared" si="11"/>
        <v>6</v>
      </c>
      <c r="I45" t="str">
        <f t="shared" si="12"/>
        <v>+/-</v>
      </c>
      <c r="J45" t="str">
        <f t="shared" si="13"/>
        <v>0.6</v>
      </c>
      <c r="K45" s="1">
        <f t="shared" si="14"/>
        <v>0.36474164133738601</v>
      </c>
      <c r="L45" s="1">
        <f t="shared" si="15"/>
        <v>2.2999999999999972</v>
      </c>
      <c r="M45" s="1">
        <f t="shared" si="16"/>
        <v>0.36977279819442066</v>
      </c>
      <c r="N45" s="1">
        <f t="shared" si="17"/>
        <v>6.2200356846981855</v>
      </c>
      <c r="O45" t="s">
        <v>46</v>
      </c>
    </row>
    <row r="46" spans="1:15" x14ac:dyDescent="0.35">
      <c r="A46" s="11">
        <v>36</v>
      </c>
      <c r="B46" s="10" t="s">
        <v>62</v>
      </c>
      <c r="C46" s="9">
        <v>76.7</v>
      </c>
      <c r="D46" s="8" t="s">
        <v>106</v>
      </c>
      <c r="E46" s="7" t="str">
        <f t="shared" si="9"/>
        <v>Significantly Different</v>
      </c>
      <c r="G46">
        <f t="shared" si="10"/>
        <v>76.7</v>
      </c>
      <c r="H46">
        <f t="shared" si="11"/>
        <v>6</v>
      </c>
      <c r="I46" t="str">
        <f t="shared" si="12"/>
        <v>+/-</v>
      </c>
      <c r="J46" t="str">
        <f t="shared" si="13"/>
        <v>0.9</v>
      </c>
      <c r="K46" s="1">
        <f t="shared" si="14"/>
        <v>0.54711246200607899</v>
      </c>
      <c r="L46" s="1">
        <f t="shared" si="15"/>
        <v>2.3999999999999915</v>
      </c>
      <c r="M46" s="1">
        <f t="shared" si="16"/>
        <v>0.55047933970440222</v>
      </c>
      <c r="N46" s="1">
        <f t="shared" si="17"/>
        <v>4.3598366494349259</v>
      </c>
      <c r="O46" t="s">
        <v>45</v>
      </c>
    </row>
    <row r="47" spans="1:15" x14ac:dyDescent="0.35">
      <c r="A47" s="11">
        <v>37</v>
      </c>
      <c r="B47" s="10" t="s">
        <v>32</v>
      </c>
      <c r="C47" s="9">
        <v>76.3</v>
      </c>
      <c r="D47" s="8" t="s">
        <v>110</v>
      </c>
      <c r="E47" s="7" t="str">
        <f t="shared" si="9"/>
        <v>Significantly Different</v>
      </c>
      <c r="G47">
        <f t="shared" si="10"/>
        <v>76.3</v>
      </c>
      <c r="H47">
        <f t="shared" si="11"/>
        <v>6</v>
      </c>
      <c r="I47" t="str">
        <f t="shared" si="12"/>
        <v>+/-</v>
      </c>
      <c r="J47" t="str">
        <f t="shared" si="13"/>
        <v>1.1</v>
      </c>
      <c r="K47" s="1">
        <f t="shared" si="14"/>
        <v>0.66869300911854113</v>
      </c>
      <c r="L47" s="1">
        <f t="shared" si="15"/>
        <v>2.7999999999999972</v>
      </c>
      <c r="M47" s="1">
        <f t="shared" si="16"/>
        <v>0.67145051776214359</v>
      </c>
      <c r="N47" s="1">
        <f t="shared" si="17"/>
        <v>4.1700764627183986</v>
      </c>
      <c r="O47" t="s">
        <v>43</v>
      </c>
    </row>
    <row r="48" spans="1:15" x14ac:dyDescent="0.35">
      <c r="A48" s="11">
        <v>38</v>
      </c>
      <c r="B48" s="10" t="s">
        <v>67</v>
      </c>
      <c r="C48" s="9">
        <v>76.099999999999994</v>
      </c>
      <c r="D48" s="8" t="s">
        <v>107</v>
      </c>
      <c r="E48" s="7" t="str">
        <f t="shared" si="9"/>
        <v>Significantly Different</v>
      </c>
      <c r="G48">
        <f t="shared" si="10"/>
        <v>76.099999999999994</v>
      </c>
      <c r="H48">
        <f t="shared" si="11"/>
        <v>6</v>
      </c>
      <c r="I48" t="str">
        <f t="shared" si="12"/>
        <v>+/-</v>
      </c>
      <c r="J48" t="str">
        <f t="shared" si="13"/>
        <v>1.0</v>
      </c>
      <c r="K48" s="1">
        <f t="shared" si="14"/>
        <v>0.60790273556231</v>
      </c>
      <c r="L48" s="1">
        <f t="shared" si="15"/>
        <v>3</v>
      </c>
      <c r="M48" s="1">
        <f t="shared" si="16"/>
        <v>0.61093468821403585</v>
      </c>
      <c r="N48" s="1">
        <f t="shared" si="17"/>
        <v>4.910508533686297</v>
      </c>
      <c r="O48" t="s">
        <v>40</v>
      </c>
    </row>
    <row r="49" spans="1:15" x14ac:dyDescent="0.35">
      <c r="A49" s="11">
        <v>38</v>
      </c>
      <c r="B49" s="10" t="s">
        <v>25</v>
      </c>
      <c r="C49" s="9">
        <v>76.099999999999994</v>
      </c>
      <c r="D49" s="8" t="s">
        <v>118</v>
      </c>
      <c r="E49" s="7" t="str">
        <f t="shared" si="9"/>
        <v>Significantly Different</v>
      </c>
      <c r="G49">
        <f t="shared" si="10"/>
        <v>76.099999999999994</v>
      </c>
      <c r="H49">
        <f t="shared" si="11"/>
        <v>6</v>
      </c>
      <c r="I49" t="str">
        <f t="shared" si="12"/>
        <v>+/-</v>
      </c>
      <c r="J49" t="str">
        <f t="shared" si="13"/>
        <v>1.2</v>
      </c>
      <c r="K49" s="1">
        <f t="shared" si="14"/>
        <v>0.72948328267477203</v>
      </c>
      <c r="L49" s="1">
        <f t="shared" si="15"/>
        <v>3</v>
      </c>
      <c r="M49" s="1">
        <f t="shared" si="16"/>
        <v>0.73201182849801194</v>
      </c>
      <c r="N49" s="1">
        <f t="shared" si="17"/>
        <v>4.098294430782067</v>
      </c>
      <c r="O49" t="s">
        <v>38</v>
      </c>
    </row>
    <row r="50" spans="1:15" x14ac:dyDescent="0.35">
      <c r="A50" s="11">
        <v>40</v>
      </c>
      <c r="B50" s="10" t="s">
        <v>35</v>
      </c>
      <c r="C50" s="9">
        <v>75.5</v>
      </c>
      <c r="D50" s="8" t="s">
        <v>106</v>
      </c>
      <c r="E50" s="7" t="str">
        <f t="shared" si="9"/>
        <v>Significantly Different</v>
      </c>
      <c r="G50">
        <f t="shared" si="10"/>
        <v>75.5</v>
      </c>
      <c r="H50">
        <f t="shared" si="11"/>
        <v>6</v>
      </c>
      <c r="I50" t="str">
        <f t="shared" si="12"/>
        <v>+/-</v>
      </c>
      <c r="J50" t="str">
        <f t="shared" si="13"/>
        <v>0.9</v>
      </c>
      <c r="K50" s="1">
        <f t="shared" si="14"/>
        <v>0.54711246200607899</v>
      </c>
      <c r="L50" s="1">
        <f t="shared" si="15"/>
        <v>3.5999999999999943</v>
      </c>
      <c r="M50" s="1">
        <f t="shared" si="16"/>
        <v>0.55047933970440222</v>
      </c>
      <c r="N50" s="1">
        <f t="shared" si="17"/>
        <v>6.5397549741524026</v>
      </c>
      <c r="O50" t="s">
        <v>36</v>
      </c>
    </row>
    <row r="51" spans="1:15" x14ac:dyDescent="0.35">
      <c r="A51" s="11">
        <v>41</v>
      </c>
      <c r="B51" s="10" t="s">
        <v>16</v>
      </c>
      <c r="C51" s="9">
        <v>75.3</v>
      </c>
      <c r="D51" s="8" t="s">
        <v>110</v>
      </c>
      <c r="E51" s="7" t="str">
        <f t="shared" si="9"/>
        <v>Significantly Different</v>
      </c>
      <c r="G51">
        <f t="shared" si="10"/>
        <v>75.3</v>
      </c>
      <c r="H51">
        <f t="shared" si="11"/>
        <v>6</v>
      </c>
      <c r="I51" t="str">
        <f t="shared" si="12"/>
        <v>+/-</v>
      </c>
      <c r="J51" t="str">
        <f t="shared" si="13"/>
        <v>1.1</v>
      </c>
      <c r="K51" s="1">
        <f t="shared" si="14"/>
        <v>0.66869300911854113</v>
      </c>
      <c r="L51" s="1">
        <f t="shared" si="15"/>
        <v>3.7999999999999972</v>
      </c>
      <c r="M51" s="1">
        <f t="shared" si="16"/>
        <v>0.67145051776214359</v>
      </c>
      <c r="N51" s="1">
        <f t="shared" si="17"/>
        <v>5.6593894851178286</v>
      </c>
      <c r="O51" t="s">
        <v>34</v>
      </c>
    </row>
    <row r="52" spans="1:15" x14ac:dyDescent="0.35">
      <c r="A52" s="11">
        <v>42</v>
      </c>
      <c r="B52" s="10" t="s">
        <v>43</v>
      </c>
      <c r="C52" s="9">
        <v>75.2</v>
      </c>
      <c r="D52" s="8" t="s">
        <v>47</v>
      </c>
      <c r="E52" s="7" t="str">
        <f t="shared" si="9"/>
        <v>Significantly Different</v>
      </c>
      <c r="G52">
        <f t="shared" si="10"/>
        <v>75.2</v>
      </c>
      <c r="H52">
        <f t="shared" si="11"/>
        <v>6</v>
      </c>
      <c r="I52" t="str">
        <f t="shared" si="12"/>
        <v>+/-</v>
      </c>
      <c r="J52" t="str">
        <f t="shared" si="13"/>
        <v>0.5</v>
      </c>
      <c r="K52" s="1">
        <f t="shared" si="14"/>
        <v>0.303951367781155</v>
      </c>
      <c r="L52" s="1">
        <f t="shared" si="15"/>
        <v>3.8999999999999915</v>
      </c>
      <c r="M52" s="1">
        <f t="shared" si="16"/>
        <v>0.30997079109986531</v>
      </c>
      <c r="N52" s="1">
        <f t="shared" si="17"/>
        <v>12.58183064979017</v>
      </c>
      <c r="O52" t="s">
        <v>32</v>
      </c>
    </row>
    <row r="53" spans="1:15" x14ac:dyDescent="0.35">
      <c r="A53" s="11">
        <v>43</v>
      </c>
      <c r="B53" s="10" t="s">
        <v>22</v>
      </c>
      <c r="C53" s="9">
        <v>74.3</v>
      </c>
      <c r="D53" s="8" t="s">
        <v>12</v>
      </c>
      <c r="E53" s="7" t="str">
        <f t="shared" si="9"/>
        <v>Significantly Different</v>
      </c>
      <c r="G53">
        <f t="shared" si="10"/>
        <v>74.3</v>
      </c>
      <c r="H53">
        <f t="shared" si="11"/>
        <v>6</v>
      </c>
      <c r="I53" t="str">
        <f t="shared" si="12"/>
        <v>+/-</v>
      </c>
      <c r="J53" t="str">
        <f t="shared" si="13"/>
        <v>0.4</v>
      </c>
      <c r="K53" s="1">
        <f t="shared" si="14"/>
        <v>0.24316109422492402</v>
      </c>
      <c r="L53" s="1">
        <f t="shared" si="15"/>
        <v>4.7999999999999972</v>
      </c>
      <c r="M53" s="1">
        <f t="shared" si="16"/>
        <v>0.25064471888253259</v>
      </c>
      <c r="N53" s="1">
        <f t="shared" si="17"/>
        <v>19.150612952868837</v>
      </c>
      <c r="O53" t="s">
        <v>30</v>
      </c>
    </row>
    <row r="54" spans="1:15" x14ac:dyDescent="0.35">
      <c r="A54" s="11">
        <v>44</v>
      </c>
      <c r="B54" s="10" t="s">
        <v>46</v>
      </c>
      <c r="C54" s="9">
        <v>74.099999999999994</v>
      </c>
      <c r="D54" s="8" t="s">
        <v>106</v>
      </c>
      <c r="E54" s="7" t="str">
        <f t="shared" si="9"/>
        <v>Significantly Different</v>
      </c>
      <c r="G54">
        <f t="shared" si="10"/>
        <v>74.099999999999994</v>
      </c>
      <c r="H54">
        <f t="shared" si="11"/>
        <v>6</v>
      </c>
      <c r="I54" t="str">
        <f t="shared" si="12"/>
        <v>+/-</v>
      </c>
      <c r="J54" t="str">
        <f t="shared" si="13"/>
        <v>0.9</v>
      </c>
      <c r="K54" s="1">
        <f t="shared" si="14"/>
        <v>0.54711246200607899</v>
      </c>
      <c r="L54" s="1">
        <f t="shared" si="15"/>
        <v>5</v>
      </c>
      <c r="M54" s="1">
        <f t="shared" si="16"/>
        <v>0.55047933970440222</v>
      </c>
      <c r="N54" s="1">
        <f t="shared" si="17"/>
        <v>9.0829930196561293</v>
      </c>
      <c r="O54" t="s">
        <v>24</v>
      </c>
    </row>
    <row r="55" spans="1:15" x14ac:dyDescent="0.35">
      <c r="A55" s="11">
        <v>45</v>
      </c>
      <c r="B55" s="10" t="s">
        <v>55</v>
      </c>
      <c r="C55" s="9">
        <v>72.7</v>
      </c>
      <c r="D55" s="8" t="s">
        <v>110</v>
      </c>
      <c r="E55" s="7" t="str">
        <f t="shared" si="9"/>
        <v>Significantly Different</v>
      </c>
      <c r="G55">
        <f t="shared" si="10"/>
        <v>72.7</v>
      </c>
      <c r="H55">
        <f t="shared" si="11"/>
        <v>6</v>
      </c>
      <c r="I55" t="str">
        <f t="shared" si="12"/>
        <v>+/-</v>
      </c>
      <c r="J55" t="str">
        <f t="shared" si="13"/>
        <v>1.1</v>
      </c>
      <c r="K55" s="1">
        <f t="shared" si="14"/>
        <v>0.66869300911854113</v>
      </c>
      <c r="L55" s="1">
        <f t="shared" si="15"/>
        <v>6.3999999999999915</v>
      </c>
      <c r="M55" s="1">
        <f t="shared" si="16"/>
        <v>0.67145051776214359</v>
      </c>
      <c r="N55" s="1">
        <f t="shared" si="17"/>
        <v>9.5316033433563376</v>
      </c>
      <c r="O55" t="s">
        <v>27</v>
      </c>
    </row>
    <row r="56" spans="1:15" x14ac:dyDescent="0.35">
      <c r="A56" s="11">
        <v>46</v>
      </c>
      <c r="B56" s="10" t="s">
        <v>26</v>
      </c>
      <c r="C56" s="9">
        <v>72</v>
      </c>
      <c r="D56" s="8" t="s">
        <v>47</v>
      </c>
      <c r="E56" s="7" t="str">
        <f t="shared" si="9"/>
        <v>Significantly Different</v>
      </c>
      <c r="G56">
        <f t="shared" si="10"/>
        <v>72</v>
      </c>
      <c r="H56">
        <f t="shared" si="11"/>
        <v>6</v>
      </c>
      <c r="I56" t="str">
        <f t="shared" si="12"/>
        <v>+/-</v>
      </c>
      <c r="J56" t="str">
        <f t="shared" si="13"/>
        <v>0.5</v>
      </c>
      <c r="K56" s="1">
        <f t="shared" si="14"/>
        <v>0.303951367781155</v>
      </c>
      <c r="L56" s="1">
        <f t="shared" si="15"/>
        <v>7.0999999999999943</v>
      </c>
      <c r="M56" s="1">
        <f t="shared" si="16"/>
        <v>0.30997079109986531</v>
      </c>
      <c r="N56" s="1">
        <f t="shared" si="17"/>
        <v>22.905384003464189</v>
      </c>
      <c r="O56" t="s">
        <v>25</v>
      </c>
    </row>
    <row r="57" spans="1:15" x14ac:dyDescent="0.35">
      <c r="A57" s="11">
        <v>47</v>
      </c>
      <c r="B57" s="10" t="s">
        <v>11</v>
      </c>
      <c r="C57" s="9">
        <v>71.7</v>
      </c>
      <c r="D57" s="8" t="s">
        <v>126</v>
      </c>
      <c r="E57" s="7" t="str">
        <f t="shared" si="9"/>
        <v>Significantly Different</v>
      </c>
      <c r="G57">
        <f t="shared" si="10"/>
        <v>71.7</v>
      </c>
      <c r="H57">
        <f t="shared" si="11"/>
        <v>6</v>
      </c>
      <c r="I57" t="str">
        <f t="shared" si="12"/>
        <v>+/-</v>
      </c>
      <c r="J57" t="str">
        <f t="shared" si="13"/>
        <v>1.7</v>
      </c>
      <c r="K57" s="1">
        <f t="shared" si="14"/>
        <v>1.0334346504559271</v>
      </c>
      <c r="L57" s="1">
        <f t="shared" si="15"/>
        <v>7.3999999999999915</v>
      </c>
      <c r="M57" s="1">
        <f t="shared" si="16"/>
        <v>1.0352210556794166</v>
      </c>
      <c r="N57" s="1">
        <f t="shared" si="17"/>
        <v>7.1482317321524764</v>
      </c>
      <c r="O57" t="s">
        <v>22</v>
      </c>
    </row>
    <row r="58" spans="1:15" x14ac:dyDescent="0.35">
      <c r="A58" s="11">
        <v>48</v>
      </c>
      <c r="B58" s="10" t="s">
        <v>13</v>
      </c>
      <c r="C58" s="9">
        <v>70.400000000000006</v>
      </c>
      <c r="D58" s="8" t="s">
        <v>110</v>
      </c>
      <c r="E58" s="7" t="str">
        <f t="shared" si="9"/>
        <v>Significantly Different</v>
      </c>
      <c r="G58">
        <f t="shared" si="10"/>
        <v>70.400000000000006</v>
      </c>
      <c r="H58">
        <f t="shared" si="11"/>
        <v>6</v>
      </c>
      <c r="I58" t="str">
        <f t="shared" si="12"/>
        <v>+/-</v>
      </c>
      <c r="J58" t="str">
        <f t="shared" si="13"/>
        <v>1.1</v>
      </c>
      <c r="K58" s="1">
        <f t="shared" si="14"/>
        <v>0.66869300911854113</v>
      </c>
      <c r="L58" s="1">
        <f t="shared" si="15"/>
        <v>8.6999999999999886</v>
      </c>
      <c r="M58" s="1">
        <f t="shared" si="16"/>
        <v>0.67145051776214359</v>
      </c>
      <c r="N58" s="1">
        <f t="shared" si="17"/>
        <v>12.957023294875022</v>
      </c>
      <c r="O58" t="s">
        <v>19</v>
      </c>
    </row>
    <row r="59" spans="1:15" x14ac:dyDescent="0.35">
      <c r="A59" s="11">
        <v>49</v>
      </c>
      <c r="B59" s="10" t="s">
        <v>21</v>
      </c>
      <c r="C59" s="9">
        <v>69.099999999999994</v>
      </c>
      <c r="D59" s="8" t="s">
        <v>106</v>
      </c>
      <c r="E59" s="7" t="str">
        <f t="shared" si="9"/>
        <v>Significantly Different</v>
      </c>
      <c r="G59">
        <f t="shared" si="10"/>
        <v>69.099999999999994</v>
      </c>
      <c r="H59">
        <f t="shared" si="11"/>
        <v>6</v>
      </c>
      <c r="I59" t="str">
        <f t="shared" si="12"/>
        <v>+/-</v>
      </c>
      <c r="J59" t="str">
        <f t="shared" si="13"/>
        <v>0.9</v>
      </c>
      <c r="K59" s="1">
        <f t="shared" si="14"/>
        <v>0.54711246200607899</v>
      </c>
      <c r="L59" s="1">
        <f t="shared" si="15"/>
        <v>10</v>
      </c>
      <c r="M59" s="1">
        <f t="shared" si="16"/>
        <v>0.55047933970440222</v>
      </c>
      <c r="N59" s="1">
        <f t="shared" si="17"/>
        <v>18.165986039312259</v>
      </c>
      <c r="O59" t="s">
        <v>16</v>
      </c>
    </row>
    <row r="60" spans="1:15" x14ac:dyDescent="0.35">
      <c r="A60" s="11">
        <v>50</v>
      </c>
      <c r="B60" s="10" t="s">
        <v>15</v>
      </c>
      <c r="C60" s="9">
        <v>68.5</v>
      </c>
      <c r="D60" s="8" t="s">
        <v>122</v>
      </c>
      <c r="E60" s="7" t="str">
        <f t="shared" si="9"/>
        <v>Significantly Different</v>
      </c>
      <c r="G60">
        <f t="shared" si="10"/>
        <v>68.5</v>
      </c>
      <c r="H60">
        <f t="shared" si="11"/>
        <v>6</v>
      </c>
      <c r="I60" t="str">
        <f t="shared" si="12"/>
        <v>+/-</v>
      </c>
      <c r="J60" t="str">
        <f t="shared" si="13"/>
        <v>1.5</v>
      </c>
      <c r="K60" s="1">
        <f t="shared" si="14"/>
        <v>0.91185410334346506</v>
      </c>
      <c r="L60" s="1">
        <f t="shared" si="15"/>
        <v>10.599999999999994</v>
      </c>
      <c r="M60" s="1">
        <f t="shared" si="16"/>
        <v>0.91387819929318592</v>
      </c>
      <c r="N60" s="1">
        <f t="shared" si="17"/>
        <v>11.598919865030453</v>
      </c>
      <c r="O60" t="s">
        <v>14</v>
      </c>
    </row>
    <row r="61" spans="1:15" x14ac:dyDescent="0.35">
      <c r="A61" s="11">
        <v>51</v>
      </c>
      <c r="B61" s="10" t="s">
        <v>44</v>
      </c>
      <c r="C61" s="9">
        <v>67.8</v>
      </c>
      <c r="D61" s="8" t="s">
        <v>121</v>
      </c>
      <c r="E61" s="7" t="str">
        <f t="shared" si="9"/>
        <v>Significantly Different</v>
      </c>
      <c r="G61">
        <f t="shared" si="10"/>
        <v>67.8</v>
      </c>
      <c r="H61">
        <f t="shared" si="11"/>
        <v>6</v>
      </c>
      <c r="I61" t="str">
        <f t="shared" si="12"/>
        <v>+/-</v>
      </c>
      <c r="J61" t="str">
        <f t="shared" si="13"/>
        <v>1.4</v>
      </c>
      <c r="K61" s="1">
        <f t="shared" si="14"/>
        <v>0.85106382978723394</v>
      </c>
      <c r="L61" s="1">
        <f t="shared" si="15"/>
        <v>11.299999999999997</v>
      </c>
      <c r="M61" s="1">
        <f t="shared" si="16"/>
        <v>0.85323214879137987</v>
      </c>
      <c r="N61" s="1">
        <f t="shared" si="17"/>
        <v>13.243757887002582</v>
      </c>
      <c r="O61" t="s">
        <v>11</v>
      </c>
    </row>
    <row r="62" spans="1:15" ht="15" thickBot="1" x14ac:dyDescent="0.4">
      <c r="A62" s="6"/>
      <c r="B62" s="5" t="s">
        <v>9</v>
      </c>
      <c r="C62" s="4">
        <v>68.900000000000006</v>
      </c>
      <c r="D62" s="3" t="s">
        <v>110</v>
      </c>
      <c r="E62" s="2" t="str">
        <f t="shared" si="9"/>
        <v>Significantly Different</v>
      </c>
      <c r="G62">
        <f t="shared" si="10"/>
        <v>68.900000000000006</v>
      </c>
      <c r="H62">
        <f t="shared" si="11"/>
        <v>6</v>
      </c>
      <c r="I62" t="str">
        <f t="shared" si="12"/>
        <v>+/-</v>
      </c>
      <c r="J62" t="str">
        <f t="shared" si="13"/>
        <v>1.1</v>
      </c>
      <c r="K62" s="1">
        <f t="shared" si="14"/>
        <v>0.66869300911854113</v>
      </c>
      <c r="L62" s="1">
        <f t="shared" si="15"/>
        <v>10.199999999999989</v>
      </c>
      <c r="M62" s="1">
        <f t="shared" si="16"/>
        <v>0.67145051776214359</v>
      </c>
      <c r="N62" s="1">
        <f t="shared" si="17"/>
        <v>15.190992828474165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99" priority="1" operator="equal">
      <formula>"OTHER ERROR"</formula>
    </cfRule>
    <cfRule type="cellIs" dxfId="98" priority="2" operator="equal">
      <formula>"Statistical Test not applicable"</formula>
    </cfRule>
    <cfRule type="cellIs" dxfId="97" priority="3" operator="equal">
      <formula>"Geography Selected"</formula>
    </cfRule>
  </conditionalFormatting>
  <conditionalFormatting sqref="E10:J62">
    <cfRule type="cellIs" dxfId="96" priority="4" operator="equal">
      <formula>"Not Significantly Different"</formula>
    </cfRule>
  </conditionalFormatting>
  <conditionalFormatting sqref="F10:J62">
    <cfRule type="cellIs" dxfId="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4239700-A094-4C88-BD55-C5D0CE045FBD}">
      <formula1>$O$10:$O$62</formula1>
    </dataValidation>
  </dataValidation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995D6-3B25-422F-8C4B-D1D5051B383E}">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563</v>
      </c>
    </row>
    <row r="2" spans="1:16" x14ac:dyDescent="0.35">
      <c r="A2" s="25" t="s">
        <v>92</v>
      </c>
      <c r="B2" t="s">
        <v>562</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7.1</v>
      </c>
      <c r="C6" t="s">
        <v>86</v>
      </c>
      <c r="H6" s="13" t="s">
        <v>85</v>
      </c>
      <c r="I6">
        <f>VLOOKUP($B$4,$B$9:$K$62,6,FALSE)</f>
        <v>7.1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7.1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13.1</v>
      </c>
      <c r="D11" s="12" t="s">
        <v>106</v>
      </c>
      <c r="E11" s="7" t="str">
        <f t="shared" si="0"/>
        <v>Significantly Different</v>
      </c>
      <c r="G11">
        <f t="shared" si="1"/>
        <v>13.1</v>
      </c>
      <c r="H11">
        <f t="shared" si="2"/>
        <v>6</v>
      </c>
      <c r="I11" t="str">
        <f t="shared" si="3"/>
        <v>+/-</v>
      </c>
      <c r="J11" t="str">
        <f t="shared" si="4"/>
        <v>0.9</v>
      </c>
      <c r="K11" s="1">
        <f t="shared" si="5"/>
        <v>0.54711246200607899</v>
      </c>
      <c r="L11" s="1">
        <f t="shared" si="6"/>
        <v>-6</v>
      </c>
      <c r="M11" s="1">
        <f t="shared" si="7"/>
        <v>0.55047933970440222</v>
      </c>
      <c r="N11" s="1">
        <f t="shared" si="8"/>
        <v>-10.899591623587353</v>
      </c>
      <c r="O11" t="s">
        <v>51</v>
      </c>
    </row>
    <row r="12" spans="1:16" x14ac:dyDescent="0.35">
      <c r="A12" s="11">
        <v>2</v>
      </c>
      <c r="B12" s="10" t="s">
        <v>26</v>
      </c>
      <c r="C12" s="9">
        <v>11.2</v>
      </c>
      <c r="D12" s="8" t="s">
        <v>41</v>
      </c>
      <c r="E12" s="7" t="str">
        <f t="shared" si="0"/>
        <v>Significantly Different</v>
      </c>
      <c r="G12">
        <f t="shared" si="1"/>
        <v>11.2</v>
      </c>
      <c r="H12">
        <f t="shared" si="2"/>
        <v>6</v>
      </c>
      <c r="I12" t="str">
        <f t="shared" si="3"/>
        <v>+/-</v>
      </c>
      <c r="J12" t="str">
        <f t="shared" si="4"/>
        <v>0.3</v>
      </c>
      <c r="K12" s="1">
        <f t="shared" si="5"/>
        <v>0.18237082066869301</v>
      </c>
      <c r="L12" s="1">
        <f t="shared" si="6"/>
        <v>-4.0999999999999996</v>
      </c>
      <c r="M12" s="1">
        <f t="shared" si="7"/>
        <v>0.19223572402239389</v>
      </c>
      <c r="N12" s="1">
        <f t="shared" si="8"/>
        <v>-21.327981679005632</v>
      </c>
      <c r="O12" t="s">
        <v>44</v>
      </c>
    </row>
    <row r="13" spans="1:16" x14ac:dyDescent="0.35">
      <c r="A13" s="11">
        <v>3</v>
      </c>
      <c r="B13" s="10" t="s">
        <v>19</v>
      </c>
      <c r="C13" s="9">
        <v>10.8</v>
      </c>
      <c r="D13" s="8" t="s">
        <v>41</v>
      </c>
      <c r="E13" s="7" t="str">
        <f t="shared" si="0"/>
        <v>Significantly Different</v>
      </c>
      <c r="G13">
        <f t="shared" si="1"/>
        <v>10.8</v>
      </c>
      <c r="H13">
        <f t="shared" si="2"/>
        <v>6</v>
      </c>
      <c r="I13" t="str">
        <f t="shared" si="3"/>
        <v>+/-</v>
      </c>
      <c r="J13" t="str">
        <f t="shared" si="4"/>
        <v>0.3</v>
      </c>
      <c r="K13" s="1">
        <f t="shared" si="5"/>
        <v>0.18237082066869301</v>
      </c>
      <c r="L13" s="1">
        <f t="shared" si="6"/>
        <v>-3.7000000000000011</v>
      </c>
      <c r="M13" s="1">
        <f t="shared" si="7"/>
        <v>0.19223572402239389</v>
      </c>
      <c r="N13" s="1">
        <f t="shared" si="8"/>
        <v>-19.247202978614844</v>
      </c>
      <c r="O13" t="s">
        <v>42</v>
      </c>
    </row>
    <row r="14" spans="1:16" x14ac:dyDescent="0.35">
      <c r="A14" s="11">
        <v>4</v>
      </c>
      <c r="B14" s="10" t="s">
        <v>56</v>
      </c>
      <c r="C14" s="9">
        <v>10.1</v>
      </c>
      <c r="D14" s="8" t="s">
        <v>23</v>
      </c>
      <c r="E14" s="7" t="str">
        <f t="shared" si="0"/>
        <v>Significantly Different</v>
      </c>
      <c r="G14">
        <f t="shared" si="1"/>
        <v>10.1</v>
      </c>
      <c r="H14">
        <f t="shared" si="2"/>
        <v>6</v>
      </c>
      <c r="I14" t="str">
        <f t="shared" si="3"/>
        <v>+/-</v>
      </c>
      <c r="J14" t="str">
        <f t="shared" si="4"/>
        <v>0.2</v>
      </c>
      <c r="K14" s="1">
        <f t="shared" si="5"/>
        <v>0.12158054711246201</v>
      </c>
      <c r="L14" s="1">
        <f t="shared" si="6"/>
        <v>-3</v>
      </c>
      <c r="M14" s="1">
        <f t="shared" si="7"/>
        <v>0.1359311840425404</v>
      </c>
      <c r="N14" s="1">
        <f t="shared" si="8"/>
        <v>-22.069990937922924</v>
      </c>
      <c r="O14" t="s">
        <v>58</v>
      </c>
    </row>
    <row r="15" spans="1:16" x14ac:dyDescent="0.35">
      <c r="A15" s="11">
        <v>5</v>
      </c>
      <c r="B15" s="10" t="s">
        <v>22</v>
      </c>
      <c r="C15" s="9">
        <v>9.9</v>
      </c>
      <c r="D15" s="8" t="s">
        <v>41</v>
      </c>
      <c r="E15" s="7" t="str">
        <f t="shared" si="0"/>
        <v>Significantly Different</v>
      </c>
      <c r="G15">
        <f t="shared" si="1"/>
        <v>9.9</v>
      </c>
      <c r="H15">
        <f t="shared" si="2"/>
        <v>6</v>
      </c>
      <c r="I15" t="str">
        <f t="shared" si="3"/>
        <v>+/-</v>
      </c>
      <c r="J15" t="str">
        <f t="shared" si="4"/>
        <v>0.3</v>
      </c>
      <c r="K15" s="1">
        <f t="shared" si="5"/>
        <v>0.18237082066869301</v>
      </c>
      <c r="L15" s="1">
        <f t="shared" si="6"/>
        <v>-2.8000000000000007</v>
      </c>
      <c r="M15" s="1">
        <f t="shared" si="7"/>
        <v>0.19223572402239389</v>
      </c>
      <c r="N15" s="1">
        <f t="shared" si="8"/>
        <v>-14.565450902735558</v>
      </c>
      <c r="O15" t="s">
        <v>18</v>
      </c>
    </row>
    <row r="16" spans="1:16" x14ac:dyDescent="0.35">
      <c r="A16" s="11">
        <v>6</v>
      </c>
      <c r="B16" s="10" t="s">
        <v>59</v>
      </c>
      <c r="C16" s="9">
        <v>9.5</v>
      </c>
      <c r="D16" s="8" t="s">
        <v>41</v>
      </c>
      <c r="E16" s="7" t="str">
        <f t="shared" si="0"/>
        <v>Significantly Different</v>
      </c>
      <c r="G16">
        <f t="shared" si="1"/>
        <v>9.5</v>
      </c>
      <c r="H16">
        <f t="shared" si="2"/>
        <v>6</v>
      </c>
      <c r="I16" t="str">
        <f t="shared" si="3"/>
        <v>+/-</v>
      </c>
      <c r="J16" t="str">
        <f t="shared" si="4"/>
        <v>0.3</v>
      </c>
      <c r="K16" s="1">
        <f t="shared" si="5"/>
        <v>0.18237082066869301</v>
      </c>
      <c r="L16" s="1">
        <f t="shared" si="6"/>
        <v>-2.4000000000000004</v>
      </c>
      <c r="M16" s="1">
        <f t="shared" si="7"/>
        <v>0.19223572402239389</v>
      </c>
      <c r="N16" s="1">
        <f t="shared" si="8"/>
        <v>-12.484672202344763</v>
      </c>
      <c r="O16" t="s">
        <v>59</v>
      </c>
    </row>
    <row r="17" spans="1:15" x14ac:dyDescent="0.35">
      <c r="A17" s="11">
        <v>7</v>
      </c>
      <c r="B17" s="10" t="s">
        <v>52</v>
      </c>
      <c r="C17" s="9">
        <v>8.6999999999999993</v>
      </c>
      <c r="D17" s="8" t="s">
        <v>10</v>
      </c>
      <c r="E17" s="7" t="str">
        <f t="shared" si="0"/>
        <v>Significantly Different</v>
      </c>
      <c r="G17">
        <f t="shared" si="1"/>
        <v>8.6999999999999993</v>
      </c>
      <c r="H17">
        <f t="shared" si="2"/>
        <v>6</v>
      </c>
      <c r="I17" t="str">
        <f t="shared" si="3"/>
        <v>+/-</v>
      </c>
      <c r="J17" t="str">
        <f t="shared" si="4"/>
        <v>0.6</v>
      </c>
      <c r="K17" s="1">
        <f t="shared" si="5"/>
        <v>0.36474164133738601</v>
      </c>
      <c r="L17" s="1">
        <f t="shared" si="6"/>
        <v>-1.5999999999999996</v>
      </c>
      <c r="M17" s="1">
        <f t="shared" si="7"/>
        <v>0.36977279819442066</v>
      </c>
      <c r="N17" s="1">
        <f t="shared" si="8"/>
        <v>-4.3269813458770026</v>
      </c>
      <c r="O17" t="s">
        <v>53</v>
      </c>
    </row>
    <row r="18" spans="1:15" x14ac:dyDescent="0.35">
      <c r="A18" s="11">
        <v>8</v>
      </c>
      <c r="B18" s="10" t="s">
        <v>18</v>
      </c>
      <c r="C18" s="9">
        <v>8.4</v>
      </c>
      <c r="D18" s="8" t="s">
        <v>17</v>
      </c>
      <c r="E18" s="7" t="str">
        <f t="shared" si="0"/>
        <v>Significantly Different</v>
      </c>
      <c r="G18">
        <f t="shared" si="1"/>
        <v>8.4</v>
      </c>
      <c r="H18">
        <f t="shared" si="2"/>
        <v>6</v>
      </c>
      <c r="I18" t="str">
        <f t="shared" si="3"/>
        <v>+/-</v>
      </c>
      <c r="J18" t="str">
        <f t="shared" si="4"/>
        <v>0.1</v>
      </c>
      <c r="K18" s="1">
        <f t="shared" si="5"/>
        <v>6.0790273556231005E-2</v>
      </c>
      <c r="L18" s="1">
        <f t="shared" si="6"/>
        <v>-1.3000000000000007</v>
      </c>
      <c r="M18" s="1">
        <f t="shared" si="7"/>
        <v>8.5970429323592404E-2</v>
      </c>
      <c r="N18" s="1">
        <f t="shared" si="8"/>
        <v>-15.121478515674328</v>
      </c>
      <c r="O18" t="s">
        <v>48</v>
      </c>
    </row>
    <row r="19" spans="1:15" x14ac:dyDescent="0.35">
      <c r="A19" s="11">
        <v>9</v>
      </c>
      <c r="B19" s="10" t="s">
        <v>40</v>
      </c>
      <c r="C19" s="9">
        <v>8.3000000000000007</v>
      </c>
      <c r="D19" s="8" t="s">
        <v>41</v>
      </c>
      <c r="E19" s="7" t="str">
        <f t="shared" si="0"/>
        <v>Significantly Different</v>
      </c>
      <c r="G19">
        <f t="shared" si="1"/>
        <v>8.3000000000000007</v>
      </c>
      <c r="H19">
        <f t="shared" si="2"/>
        <v>6</v>
      </c>
      <c r="I19" t="str">
        <f t="shared" si="3"/>
        <v>+/-</v>
      </c>
      <c r="J19" t="str">
        <f t="shared" si="4"/>
        <v>0.3</v>
      </c>
      <c r="K19" s="1">
        <f t="shared" si="5"/>
        <v>0.18237082066869301</v>
      </c>
      <c r="L19" s="1">
        <f t="shared" si="6"/>
        <v>-1.2000000000000011</v>
      </c>
      <c r="M19" s="1">
        <f t="shared" si="7"/>
        <v>0.19223572402239389</v>
      </c>
      <c r="N19" s="1">
        <f t="shared" si="8"/>
        <v>-6.2423361011723859</v>
      </c>
      <c r="O19" t="s">
        <v>15</v>
      </c>
    </row>
    <row r="20" spans="1:15" x14ac:dyDescent="0.35">
      <c r="A20" s="11">
        <v>10</v>
      </c>
      <c r="B20" s="10" t="s">
        <v>31</v>
      </c>
      <c r="C20" s="9">
        <v>8.1999999999999993</v>
      </c>
      <c r="D20" s="12" t="s">
        <v>23</v>
      </c>
      <c r="E20" s="7" t="str">
        <f t="shared" si="0"/>
        <v>Significantly Different</v>
      </c>
      <c r="G20">
        <f t="shared" si="1"/>
        <v>8.1999999999999993</v>
      </c>
      <c r="H20">
        <f t="shared" si="2"/>
        <v>6</v>
      </c>
      <c r="I20" t="str">
        <f t="shared" si="3"/>
        <v>+/-</v>
      </c>
      <c r="J20" t="str">
        <f t="shared" si="4"/>
        <v>0.2</v>
      </c>
      <c r="K20" s="1">
        <f t="shared" si="5"/>
        <v>0.12158054711246201</v>
      </c>
      <c r="L20" s="1">
        <f t="shared" si="6"/>
        <v>-1.0999999999999996</v>
      </c>
      <c r="M20" s="1">
        <f t="shared" si="7"/>
        <v>0.1359311840425404</v>
      </c>
      <c r="N20" s="1">
        <f t="shared" si="8"/>
        <v>-8.092330010571736</v>
      </c>
      <c r="O20" t="s">
        <v>37</v>
      </c>
    </row>
    <row r="21" spans="1:15" x14ac:dyDescent="0.35">
      <c r="A21" s="11">
        <v>11</v>
      </c>
      <c r="B21" s="10" t="s">
        <v>27</v>
      </c>
      <c r="C21" s="9">
        <v>7.9</v>
      </c>
      <c r="D21" s="8" t="s">
        <v>12</v>
      </c>
      <c r="E21" s="7" t="str">
        <f t="shared" si="0"/>
        <v>Significantly Different</v>
      </c>
      <c r="G21">
        <f t="shared" si="1"/>
        <v>7.9</v>
      </c>
      <c r="H21">
        <f t="shared" si="2"/>
        <v>6</v>
      </c>
      <c r="I21" t="str">
        <f t="shared" si="3"/>
        <v>+/-</v>
      </c>
      <c r="J21" t="str">
        <f t="shared" si="4"/>
        <v>0.4</v>
      </c>
      <c r="K21" s="1">
        <f t="shared" si="5"/>
        <v>0.24316109422492402</v>
      </c>
      <c r="L21" s="1">
        <f t="shared" si="6"/>
        <v>-0.80000000000000071</v>
      </c>
      <c r="M21" s="1">
        <f t="shared" si="7"/>
        <v>0.25064471888253259</v>
      </c>
      <c r="N21" s="1">
        <f t="shared" si="8"/>
        <v>-3.1917688254781442</v>
      </c>
      <c r="O21" t="s">
        <v>29</v>
      </c>
    </row>
    <row r="22" spans="1:15" x14ac:dyDescent="0.35">
      <c r="A22" s="11">
        <v>12</v>
      </c>
      <c r="B22" s="10" t="s">
        <v>53</v>
      </c>
      <c r="C22" s="9">
        <v>7.8</v>
      </c>
      <c r="D22" s="8" t="s">
        <v>12</v>
      </c>
      <c r="E22" s="7" t="str">
        <f t="shared" si="0"/>
        <v>Significantly Different</v>
      </c>
      <c r="G22">
        <f t="shared" si="1"/>
        <v>7.8</v>
      </c>
      <c r="H22">
        <f t="shared" si="2"/>
        <v>6</v>
      </c>
      <c r="I22" t="str">
        <f t="shared" si="3"/>
        <v>+/-</v>
      </c>
      <c r="J22" t="str">
        <f t="shared" si="4"/>
        <v>0.4</v>
      </c>
      <c r="K22" s="1">
        <f t="shared" si="5"/>
        <v>0.24316109422492402</v>
      </c>
      <c r="L22" s="1">
        <f t="shared" si="6"/>
        <v>-0.70000000000000018</v>
      </c>
      <c r="M22" s="1">
        <f t="shared" si="7"/>
        <v>0.25064471888253259</v>
      </c>
      <c r="N22" s="1">
        <f t="shared" si="8"/>
        <v>-2.7927977222933746</v>
      </c>
      <c r="O22" t="s">
        <v>13</v>
      </c>
    </row>
    <row r="23" spans="1:15" x14ac:dyDescent="0.35">
      <c r="A23" s="11">
        <v>13</v>
      </c>
      <c r="B23" s="10" t="s">
        <v>60</v>
      </c>
      <c r="C23" s="9">
        <v>7.7</v>
      </c>
      <c r="D23" s="8" t="s">
        <v>41</v>
      </c>
      <c r="E23" s="7" t="str">
        <f t="shared" si="0"/>
        <v>Significantly Different</v>
      </c>
      <c r="G23">
        <f t="shared" si="1"/>
        <v>7.7</v>
      </c>
      <c r="H23">
        <f t="shared" si="2"/>
        <v>6</v>
      </c>
      <c r="I23" t="str">
        <f t="shared" si="3"/>
        <v>+/-</v>
      </c>
      <c r="J23" t="str">
        <f t="shared" si="4"/>
        <v>0.3</v>
      </c>
      <c r="K23" s="1">
        <f t="shared" si="5"/>
        <v>0.18237082066869301</v>
      </c>
      <c r="L23" s="1">
        <f t="shared" si="6"/>
        <v>-0.60000000000000053</v>
      </c>
      <c r="M23" s="1">
        <f t="shared" si="7"/>
        <v>0.19223572402239389</v>
      </c>
      <c r="N23" s="1">
        <f t="shared" si="8"/>
        <v>-3.121168050586193</v>
      </c>
      <c r="O23" t="s">
        <v>67</v>
      </c>
    </row>
    <row r="24" spans="1:15" x14ac:dyDescent="0.35">
      <c r="A24" s="11">
        <v>14</v>
      </c>
      <c r="B24" s="10" t="s">
        <v>61</v>
      </c>
      <c r="C24" s="9">
        <v>7.6</v>
      </c>
      <c r="D24" s="8" t="s">
        <v>23</v>
      </c>
      <c r="E24" s="7" t="str">
        <f t="shared" si="0"/>
        <v>Significantly Different</v>
      </c>
      <c r="G24">
        <f t="shared" si="1"/>
        <v>7.6</v>
      </c>
      <c r="H24">
        <f t="shared" si="2"/>
        <v>6</v>
      </c>
      <c r="I24" t="str">
        <f t="shared" si="3"/>
        <v>+/-</v>
      </c>
      <c r="J24" t="str">
        <f t="shared" si="4"/>
        <v>0.2</v>
      </c>
      <c r="K24" s="1">
        <f t="shared" si="5"/>
        <v>0.12158054711246201</v>
      </c>
      <c r="L24" s="1">
        <f t="shared" si="6"/>
        <v>-0.5</v>
      </c>
      <c r="M24" s="1">
        <f t="shared" si="7"/>
        <v>0.1359311840425404</v>
      </c>
      <c r="N24" s="1">
        <f t="shared" si="8"/>
        <v>-3.6783318229871544</v>
      </c>
      <c r="O24" t="s">
        <v>50</v>
      </c>
    </row>
    <row r="25" spans="1:15" x14ac:dyDescent="0.35">
      <c r="A25" s="11">
        <v>15</v>
      </c>
      <c r="B25" s="10" t="s">
        <v>42</v>
      </c>
      <c r="C25" s="9">
        <v>7.5</v>
      </c>
      <c r="D25" s="8" t="s">
        <v>41</v>
      </c>
      <c r="E25" s="7" t="str">
        <f t="shared" si="0"/>
        <v>Significantly Different</v>
      </c>
      <c r="G25">
        <f t="shared" si="1"/>
        <v>7.5</v>
      </c>
      <c r="H25">
        <f t="shared" si="2"/>
        <v>6</v>
      </c>
      <c r="I25" t="str">
        <f t="shared" si="3"/>
        <v>+/-</v>
      </c>
      <c r="J25" t="str">
        <f t="shared" si="4"/>
        <v>0.3</v>
      </c>
      <c r="K25" s="1">
        <f t="shared" si="5"/>
        <v>0.18237082066869301</v>
      </c>
      <c r="L25" s="1">
        <f t="shared" si="6"/>
        <v>-0.40000000000000036</v>
      </c>
      <c r="M25" s="1">
        <f t="shared" si="7"/>
        <v>0.19223572402239389</v>
      </c>
      <c r="N25" s="1">
        <f t="shared" si="8"/>
        <v>-2.0807787003907952</v>
      </c>
      <c r="O25" t="s">
        <v>66</v>
      </c>
    </row>
    <row r="26" spans="1:15" x14ac:dyDescent="0.35">
      <c r="A26" s="11">
        <v>15</v>
      </c>
      <c r="B26" s="10" t="s">
        <v>21</v>
      </c>
      <c r="C26" s="9">
        <v>7.5</v>
      </c>
      <c r="D26" s="8" t="s">
        <v>47</v>
      </c>
      <c r="E26" s="7" t="str">
        <f t="shared" si="0"/>
        <v>Not Significantly Different</v>
      </c>
      <c r="G26">
        <f t="shared" si="1"/>
        <v>7.5</v>
      </c>
      <c r="H26">
        <f t="shared" si="2"/>
        <v>6</v>
      </c>
      <c r="I26" t="str">
        <f t="shared" si="3"/>
        <v>+/-</v>
      </c>
      <c r="J26" t="str">
        <f t="shared" si="4"/>
        <v>0.5</v>
      </c>
      <c r="K26" s="1">
        <f t="shared" si="5"/>
        <v>0.303951367781155</v>
      </c>
      <c r="L26" s="1">
        <f t="shared" si="6"/>
        <v>-0.40000000000000036</v>
      </c>
      <c r="M26" s="1">
        <f t="shared" si="7"/>
        <v>0.30997079109986531</v>
      </c>
      <c r="N26" s="1">
        <f t="shared" si="8"/>
        <v>-1.2904441692092523</v>
      </c>
      <c r="O26" t="s">
        <v>65</v>
      </c>
    </row>
    <row r="27" spans="1:15" x14ac:dyDescent="0.35">
      <c r="A27" s="11">
        <v>17</v>
      </c>
      <c r="B27" s="10" t="s">
        <v>49</v>
      </c>
      <c r="C27" s="9">
        <v>7.1</v>
      </c>
      <c r="D27" s="8" t="s">
        <v>23</v>
      </c>
      <c r="E27" s="7" t="str">
        <f t="shared" si="0"/>
        <v>Not Significantly Different</v>
      </c>
      <c r="G27">
        <f t="shared" si="1"/>
        <v>7.1</v>
      </c>
      <c r="H27">
        <f t="shared" si="2"/>
        <v>6</v>
      </c>
      <c r="I27" t="str">
        <f t="shared" si="3"/>
        <v>+/-</v>
      </c>
      <c r="J27" t="str">
        <f t="shared" si="4"/>
        <v>0.2</v>
      </c>
      <c r="K27" s="1">
        <f t="shared" si="5"/>
        <v>0.12158054711246201</v>
      </c>
      <c r="L27" s="1">
        <f t="shared" si="6"/>
        <v>0</v>
      </c>
      <c r="M27" s="1">
        <f t="shared" si="7"/>
        <v>0.1359311840425404</v>
      </c>
      <c r="N27" s="1">
        <f t="shared" si="8"/>
        <v>0</v>
      </c>
      <c r="O27" t="s">
        <v>63</v>
      </c>
    </row>
    <row r="28" spans="1:15" x14ac:dyDescent="0.35">
      <c r="A28" s="11">
        <v>18</v>
      </c>
      <c r="B28" s="10" t="s">
        <v>38</v>
      </c>
      <c r="C28" s="9">
        <v>6.9</v>
      </c>
      <c r="D28" s="8" t="s">
        <v>23</v>
      </c>
      <c r="E28" s="7" t="str">
        <f t="shared" si="0"/>
        <v>Not Significantly Different</v>
      </c>
      <c r="G28">
        <f t="shared" si="1"/>
        <v>6.9</v>
      </c>
      <c r="H28">
        <f t="shared" si="2"/>
        <v>6</v>
      </c>
      <c r="I28" t="str">
        <f t="shared" si="3"/>
        <v>+/-</v>
      </c>
      <c r="J28" t="str">
        <f t="shared" si="4"/>
        <v>0.2</v>
      </c>
      <c r="K28" s="1">
        <f t="shared" si="5"/>
        <v>0.12158054711246201</v>
      </c>
      <c r="L28" s="1">
        <f t="shared" si="6"/>
        <v>0.19999999999999929</v>
      </c>
      <c r="M28" s="1">
        <f t="shared" si="7"/>
        <v>0.1359311840425404</v>
      </c>
      <c r="N28" s="1">
        <f t="shared" si="8"/>
        <v>1.4713327291948566</v>
      </c>
      <c r="O28" t="s">
        <v>64</v>
      </c>
    </row>
    <row r="29" spans="1:15" x14ac:dyDescent="0.35">
      <c r="A29" s="11">
        <v>18</v>
      </c>
      <c r="B29" s="10" t="s">
        <v>36</v>
      </c>
      <c r="C29" s="9">
        <v>6.9</v>
      </c>
      <c r="D29" s="8" t="s">
        <v>10</v>
      </c>
      <c r="E29" s="7" t="str">
        <f t="shared" si="0"/>
        <v>Not Significantly Different</v>
      </c>
      <c r="G29">
        <f t="shared" si="1"/>
        <v>6.9</v>
      </c>
      <c r="H29">
        <f t="shared" si="2"/>
        <v>6</v>
      </c>
      <c r="I29" t="str">
        <f t="shared" si="3"/>
        <v>+/-</v>
      </c>
      <c r="J29" t="str">
        <f t="shared" si="4"/>
        <v>0.6</v>
      </c>
      <c r="K29" s="1">
        <f t="shared" si="5"/>
        <v>0.36474164133738601</v>
      </c>
      <c r="L29" s="1">
        <f t="shared" si="6"/>
        <v>0.19999999999999929</v>
      </c>
      <c r="M29" s="1">
        <f t="shared" si="7"/>
        <v>0.36977279819442066</v>
      </c>
      <c r="N29" s="1">
        <f t="shared" si="8"/>
        <v>0.54087266823462354</v>
      </c>
      <c r="O29" t="s">
        <v>39</v>
      </c>
    </row>
    <row r="30" spans="1:15" x14ac:dyDescent="0.35">
      <c r="A30" s="11">
        <v>20</v>
      </c>
      <c r="B30" s="10" t="s">
        <v>29</v>
      </c>
      <c r="C30" s="9">
        <v>6.8</v>
      </c>
      <c r="D30" s="8" t="s">
        <v>23</v>
      </c>
      <c r="E30" s="7" t="str">
        <f t="shared" si="0"/>
        <v>Significantly Different</v>
      </c>
      <c r="G30">
        <f t="shared" si="1"/>
        <v>6.8</v>
      </c>
      <c r="H30">
        <f t="shared" si="2"/>
        <v>6</v>
      </c>
      <c r="I30" t="str">
        <f t="shared" si="3"/>
        <v>+/-</v>
      </c>
      <c r="J30" t="str">
        <f t="shared" si="4"/>
        <v>0.2</v>
      </c>
      <c r="K30" s="1">
        <f t="shared" si="5"/>
        <v>0.12158054711246201</v>
      </c>
      <c r="L30" s="1">
        <f t="shared" si="6"/>
        <v>0.29999999999999982</v>
      </c>
      <c r="M30" s="1">
        <f t="shared" si="7"/>
        <v>0.1359311840425404</v>
      </c>
      <c r="N30" s="1">
        <f t="shared" si="8"/>
        <v>2.2069990937922914</v>
      </c>
      <c r="O30" t="s">
        <v>62</v>
      </c>
    </row>
    <row r="31" spans="1:15" x14ac:dyDescent="0.35">
      <c r="A31" s="11">
        <v>20</v>
      </c>
      <c r="B31" s="10" t="s">
        <v>50</v>
      </c>
      <c r="C31" s="9">
        <v>6.8</v>
      </c>
      <c r="D31" s="8" t="s">
        <v>23</v>
      </c>
      <c r="E31" s="7" t="str">
        <f t="shared" si="0"/>
        <v>Significantly Different</v>
      </c>
      <c r="G31">
        <f t="shared" si="1"/>
        <v>6.8</v>
      </c>
      <c r="H31">
        <f t="shared" si="2"/>
        <v>6</v>
      </c>
      <c r="I31" t="str">
        <f t="shared" si="3"/>
        <v>+/-</v>
      </c>
      <c r="J31" t="str">
        <f t="shared" si="4"/>
        <v>0.2</v>
      </c>
      <c r="K31" s="1">
        <f t="shared" si="5"/>
        <v>0.12158054711246201</v>
      </c>
      <c r="L31" s="1">
        <f t="shared" si="6"/>
        <v>0.29999999999999982</v>
      </c>
      <c r="M31" s="1">
        <f t="shared" si="7"/>
        <v>0.1359311840425404</v>
      </c>
      <c r="N31" s="1">
        <f t="shared" si="8"/>
        <v>2.2069990937922914</v>
      </c>
      <c r="O31" t="s">
        <v>26</v>
      </c>
    </row>
    <row r="32" spans="1:15" x14ac:dyDescent="0.35">
      <c r="A32" s="11">
        <v>20</v>
      </c>
      <c r="B32" s="10" t="s">
        <v>24</v>
      </c>
      <c r="C32" s="9">
        <v>6.8</v>
      </c>
      <c r="D32" s="8" t="s">
        <v>23</v>
      </c>
      <c r="E32" s="7" t="str">
        <f t="shared" si="0"/>
        <v>Significantly Different</v>
      </c>
      <c r="G32">
        <f t="shared" si="1"/>
        <v>6.8</v>
      </c>
      <c r="H32">
        <f t="shared" si="2"/>
        <v>6</v>
      </c>
      <c r="I32" t="str">
        <f t="shared" si="3"/>
        <v>+/-</v>
      </c>
      <c r="J32" t="str">
        <f t="shared" si="4"/>
        <v>0.2</v>
      </c>
      <c r="K32" s="1">
        <f t="shared" si="5"/>
        <v>0.12158054711246201</v>
      </c>
      <c r="L32" s="1">
        <f t="shared" si="6"/>
        <v>0.29999999999999982</v>
      </c>
      <c r="M32" s="1">
        <f t="shared" si="7"/>
        <v>0.1359311840425404</v>
      </c>
      <c r="N32" s="1">
        <f t="shared" si="8"/>
        <v>2.2069990937922914</v>
      </c>
      <c r="O32" t="s">
        <v>56</v>
      </c>
    </row>
    <row r="33" spans="1:15" x14ac:dyDescent="0.35">
      <c r="A33" s="11">
        <v>20</v>
      </c>
      <c r="B33" s="10" t="s">
        <v>14</v>
      </c>
      <c r="C33" s="9">
        <v>6.8</v>
      </c>
      <c r="D33" s="8" t="s">
        <v>23</v>
      </c>
      <c r="E33" s="7" t="str">
        <f t="shared" si="0"/>
        <v>Significantly Different</v>
      </c>
      <c r="G33">
        <f t="shared" si="1"/>
        <v>6.8</v>
      </c>
      <c r="H33">
        <f t="shared" si="2"/>
        <v>6</v>
      </c>
      <c r="I33" t="str">
        <f t="shared" si="3"/>
        <v>+/-</v>
      </c>
      <c r="J33" t="str">
        <f t="shared" si="4"/>
        <v>0.2</v>
      </c>
      <c r="K33" s="1">
        <f t="shared" si="5"/>
        <v>0.12158054711246201</v>
      </c>
      <c r="L33" s="1">
        <f t="shared" si="6"/>
        <v>0.29999999999999982</v>
      </c>
      <c r="M33" s="1">
        <f t="shared" si="7"/>
        <v>0.1359311840425404</v>
      </c>
      <c r="N33" s="1">
        <f t="shared" si="8"/>
        <v>2.2069990937922914</v>
      </c>
      <c r="O33" t="s">
        <v>61</v>
      </c>
    </row>
    <row r="34" spans="1:15" x14ac:dyDescent="0.35">
      <c r="A34" s="11">
        <v>24</v>
      </c>
      <c r="B34" s="10" t="s">
        <v>48</v>
      </c>
      <c r="C34" s="9">
        <v>6.6</v>
      </c>
      <c r="D34" s="8" t="s">
        <v>10</v>
      </c>
      <c r="E34" s="7" t="str">
        <f t="shared" si="0"/>
        <v>Not Significantly Different</v>
      </c>
      <c r="G34">
        <f t="shared" si="1"/>
        <v>6.6</v>
      </c>
      <c r="H34">
        <f t="shared" si="2"/>
        <v>6</v>
      </c>
      <c r="I34" t="str">
        <f t="shared" si="3"/>
        <v>+/-</v>
      </c>
      <c r="J34" t="str">
        <f t="shared" si="4"/>
        <v>0.6</v>
      </c>
      <c r="K34" s="1">
        <f t="shared" si="5"/>
        <v>0.36474164133738601</v>
      </c>
      <c r="L34" s="1">
        <f t="shared" si="6"/>
        <v>0.5</v>
      </c>
      <c r="M34" s="1">
        <f t="shared" si="7"/>
        <v>0.36977279819442066</v>
      </c>
      <c r="N34" s="1">
        <f t="shared" si="8"/>
        <v>1.3521816705865637</v>
      </c>
      <c r="O34" t="s">
        <v>60</v>
      </c>
    </row>
    <row r="35" spans="1:15" x14ac:dyDescent="0.35">
      <c r="A35" s="11">
        <v>25</v>
      </c>
      <c r="B35" s="10" t="s">
        <v>44</v>
      </c>
      <c r="C35" s="9">
        <v>6.3</v>
      </c>
      <c r="D35" s="8" t="s">
        <v>20</v>
      </c>
      <c r="E35" s="7" t="str">
        <f t="shared" si="0"/>
        <v>Significantly Different</v>
      </c>
      <c r="G35">
        <f t="shared" si="1"/>
        <v>6.3</v>
      </c>
      <c r="H35">
        <f t="shared" si="2"/>
        <v>6</v>
      </c>
      <c r="I35" t="str">
        <f t="shared" si="3"/>
        <v>+/-</v>
      </c>
      <c r="J35" t="str">
        <f t="shared" si="4"/>
        <v>0.7</v>
      </c>
      <c r="K35" s="1">
        <f t="shared" si="5"/>
        <v>0.42553191489361697</v>
      </c>
      <c r="L35" s="1">
        <f t="shared" si="6"/>
        <v>0.79999999999999982</v>
      </c>
      <c r="M35" s="1">
        <f t="shared" si="7"/>
        <v>0.42985214661796195</v>
      </c>
      <c r="N35" s="1">
        <f t="shared" si="8"/>
        <v>1.8611050480829929</v>
      </c>
      <c r="O35" t="s">
        <v>35</v>
      </c>
    </row>
    <row r="36" spans="1:15" x14ac:dyDescent="0.35">
      <c r="A36" s="11">
        <v>26</v>
      </c>
      <c r="B36" s="10" t="s">
        <v>63</v>
      </c>
      <c r="C36" s="9">
        <v>6.2</v>
      </c>
      <c r="D36" s="8" t="s">
        <v>12</v>
      </c>
      <c r="E36" s="7" t="str">
        <f t="shared" si="0"/>
        <v>Significantly Different</v>
      </c>
      <c r="G36">
        <f t="shared" si="1"/>
        <v>6.2</v>
      </c>
      <c r="H36">
        <f t="shared" si="2"/>
        <v>6</v>
      </c>
      <c r="I36" t="str">
        <f t="shared" si="3"/>
        <v>+/-</v>
      </c>
      <c r="J36" t="str">
        <f t="shared" si="4"/>
        <v>0.4</v>
      </c>
      <c r="K36" s="1">
        <f t="shared" si="5"/>
        <v>0.24316109422492402</v>
      </c>
      <c r="L36" s="1">
        <f t="shared" si="6"/>
        <v>0.89999999999999947</v>
      </c>
      <c r="M36" s="1">
        <f t="shared" si="7"/>
        <v>0.25064471888253259</v>
      </c>
      <c r="N36" s="1">
        <f t="shared" si="8"/>
        <v>3.5907399286629071</v>
      </c>
      <c r="O36" t="s">
        <v>57</v>
      </c>
    </row>
    <row r="37" spans="1:15" x14ac:dyDescent="0.35">
      <c r="A37" s="11">
        <v>26</v>
      </c>
      <c r="B37" s="10" t="s">
        <v>57</v>
      </c>
      <c r="C37" s="9">
        <v>6.2</v>
      </c>
      <c r="D37" s="8" t="s">
        <v>41</v>
      </c>
      <c r="E37" s="7" t="str">
        <f t="shared" si="0"/>
        <v>Significantly Different</v>
      </c>
      <c r="G37">
        <f t="shared" si="1"/>
        <v>6.2</v>
      </c>
      <c r="H37">
        <f t="shared" si="2"/>
        <v>6</v>
      </c>
      <c r="I37" t="str">
        <f t="shared" si="3"/>
        <v>+/-</v>
      </c>
      <c r="J37" t="str">
        <f t="shared" si="4"/>
        <v>0.3</v>
      </c>
      <c r="K37" s="1">
        <f t="shared" si="5"/>
        <v>0.18237082066869301</v>
      </c>
      <c r="L37" s="1">
        <f t="shared" si="6"/>
        <v>0.89999999999999947</v>
      </c>
      <c r="M37" s="1">
        <f t="shared" si="7"/>
        <v>0.19223572402239389</v>
      </c>
      <c r="N37" s="1">
        <f t="shared" si="8"/>
        <v>4.6817520758792828</v>
      </c>
      <c r="O37" t="s">
        <v>55</v>
      </c>
    </row>
    <row r="38" spans="1:15" x14ac:dyDescent="0.35">
      <c r="A38" s="11">
        <v>26</v>
      </c>
      <c r="B38" s="10" t="s">
        <v>33</v>
      </c>
      <c r="C38" s="9">
        <v>6.2</v>
      </c>
      <c r="D38" s="8" t="s">
        <v>17</v>
      </c>
      <c r="E38" s="7" t="str">
        <f t="shared" si="0"/>
        <v>Significantly Different</v>
      </c>
      <c r="G38">
        <f t="shared" si="1"/>
        <v>6.2</v>
      </c>
      <c r="H38">
        <f t="shared" si="2"/>
        <v>6</v>
      </c>
      <c r="I38" t="str">
        <f t="shared" si="3"/>
        <v>+/-</v>
      </c>
      <c r="J38" t="str">
        <f t="shared" si="4"/>
        <v>0.1</v>
      </c>
      <c r="K38" s="1">
        <f t="shared" si="5"/>
        <v>6.0790273556231005E-2</v>
      </c>
      <c r="L38" s="1">
        <f t="shared" si="6"/>
        <v>0.89999999999999947</v>
      </c>
      <c r="M38" s="1">
        <f t="shared" si="7"/>
        <v>8.5970429323592404E-2</v>
      </c>
      <c r="N38" s="1">
        <f t="shared" si="8"/>
        <v>10.468715895466829</v>
      </c>
      <c r="O38" t="s">
        <v>54</v>
      </c>
    </row>
    <row r="39" spans="1:15" x14ac:dyDescent="0.35">
      <c r="A39" s="11">
        <v>26</v>
      </c>
      <c r="B39" s="10" t="s">
        <v>45</v>
      </c>
      <c r="C39" s="9">
        <v>6.2</v>
      </c>
      <c r="D39" s="8" t="s">
        <v>23</v>
      </c>
      <c r="E39" s="7" t="str">
        <f t="shared" si="0"/>
        <v>Significantly Different</v>
      </c>
      <c r="G39">
        <f t="shared" si="1"/>
        <v>6.2</v>
      </c>
      <c r="H39">
        <f t="shared" si="2"/>
        <v>6</v>
      </c>
      <c r="I39" t="str">
        <f t="shared" si="3"/>
        <v>+/-</v>
      </c>
      <c r="J39" t="str">
        <f t="shared" si="4"/>
        <v>0.2</v>
      </c>
      <c r="K39" s="1">
        <f t="shared" si="5"/>
        <v>0.12158054711246201</v>
      </c>
      <c r="L39" s="1">
        <f t="shared" si="6"/>
        <v>0.89999999999999947</v>
      </c>
      <c r="M39" s="1">
        <f t="shared" si="7"/>
        <v>0.1359311840425404</v>
      </c>
      <c r="N39" s="1">
        <f t="shared" si="8"/>
        <v>6.6209972813768738</v>
      </c>
      <c r="O39" t="s">
        <v>28</v>
      </c>
    </row>
    <row r="40" spans="1:15" x14ac:dyDescent="0.35">
      <c r="A40" s="11">
        <v>26</v>
      </c>
      <c r="B40" s="10" t="s">
        <v>25</v>
      </c>
      <c r="C40" s="9">
        <v>6.2</v>
      </c>
      <c r="D40" s="8" t="s">
        <v>10</v>
      </c>
      <c r="E40" s="7" t="str">
        <f t="shared" si="0"/>
        <v>Significantly Different</v>
      </c>
      <c r="G40">
        <f t="shared" si="1"/>
        <v>6.2</v>
      </c>
      <c r="H40">
        <f t="shared" si="2"/>
        <v>6</v>
      </c>
      <c r="I40" t="str">
        <f t="shared" si="3"/>
        <v>+/-</v>
      </c>
      <c r="J40" t="str">
        <f t="shared" si="4"/>
        <v>0.6</v>
      </c>
      <c r="K40" s="1">
        <f t="shared" si="5"/>
        <v>0.36474164133738601</v>
      </c>
      <c r="L40" s="1">
        <f t="shared" si="6"/>
        <v>0.89999999999999947</v>
      </c>
      <c r="M40" s="1">
        <f t="shared" si="7"/>
        <v>0.36977279819442066</v>
      </c>
      <c r="N40" s="1">
        <f t="shared" si="8"/>
        <v>2.433927007055813</v>
      </c>
      <c r="O40" t="s">
        <v>52</v>
      </c>
    </row>
    <row r="41" spans="1:15" x14ac:dyDescent="0.35">
      <c r="A41" s="11">
        <v>31</v>
      </c>
      <c r="B41" s="10" t="s">
        <v>67</v>
      </c>
      <c r="C41" s="9">
        <v>6.1</v>
      </c>
      <c r="D41" s="8" t="s">
        <v>47</v>
      </c>
      <c r="E41" s="7" t="str">
        <f t="shared" si="0"/>
        <v>Significantly Different</v>
      </c>
      <c r="G41">
        <f t="shared" si="1"/>
        <v>6.1</v>
      </c>
      <c r="H41">
        <f t="shared" si="2"/>
        <v>6</v>
      </c>
      <c r="I41" t="str">
        <f t="shared" si="3"/>
        <v>+/-</v>
      </c>
      <c r="J41" t="str">
        <f t="shared" si="4"/>
        <v>0.5</v>
      </c>
      <c r="K41" s="1">
        <f t="shared" si="5"/>
        <v>0.303951367781155</v>
      </c>
      <c r="L41" s="1">
        <f t="shared" si="6"/>
        <v>1</v>
      </c>
      <c r="M41" s="1">
        <f t="shared" si="7"/>
        <v>0.30997079109986531</v>
      </c>
      <c r="N41" s="1">
        <f t="shared" si="8"/>
        <v>3.2261104230231274</v>
      </c>
      <c r="O41" t="s">
        <v>31</v>
      </c>
    </row>
    <row r="42" spans="1:15" x14ac:dyDescent="0.35">
      <c r="A42" s="11">
        <v>31</v>
      </c>
      <c r="B42" s="10" t="s">
        <v>62</v>
      </c>
      <c r="C42" s="9">
        <v>6.1</v>
      </c>
      <c r="D42" s="8" t="s">
        <v>47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6.1</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1</v>
      </c>
      <c r="M42" s="1">
        <f t="shared" ref="M42:M62" si="16">IF(AND(ISNUMBER(K42),ISNUMBER($I$7)),SQRT(K42^2+($I$7)^2),"N/A")</f>
        <v>0.30997079109986531</v>
      </c>
      <c r="N42" s="1">
        <f t="shared" ref="N42:N73" si="17">IF(AND(ISNUMBER(L42),ISNUMBER(M42),M42&lt;&gt;0),L42/M42,"NA")</f>
        <v>3.2261104230231274</v>
      </c>
      <c r="O42" t="s">
        <v>21</v>
      </c>
    </row>
    <row r="43" spans="1:15" x14ac:dyDescent="0.35">
      <c r="A43" s="11">
        <v>33</v>
      </c>
      <c r="B43" s="10" t="s">
        <v>51</v>
      </c>
      <c r="C43" s="9">
        <v>6</v>
      </c>
      <c r="D43" s="8" t="s">
        <v>41</v>
      </c>
      <c r="E43" s="7" t="str">
        <f t="shared" si="9"/>
        <v>Significantly Different</v>
      </c>
      <c r="G43">
        <f t="shared" si="10"/>
        <v>6</v>
      </c>
      <c r="H43">
        <f t="shared" si="11"/>
        <v>6</v>
      </c>
      <c r="I43" t="str">
        <f t="shared" si="12"/>
        <v>+/-</v>
      </c>
      <c r="J43" t="str">
        <f t="shared" si="13"/>
        <v>0.3</v>
      </c>
      <c r="K43" s="1">
        <f t="shared" si="14"/>
        <v>0.18237082066869301</v>
      </c>
      <c r="L43" s="1">
        <f t="shared" si="15"/>
        <v>1.0999999999999996</v>
      </c>
      <c r="M43" s="1">
        <f t="shared" si="16"/>
        <v>0.19223572402239389</v>
      </c>
      <c r="N43" s="1">
        <f t="shared" si="17"/>
        <v>5.7221414260746801</v>
      </c>
      <c r="O43" t="s">
        <v>33</v>
      </c>
    </row>
    <row r="44" spans="1:15" x14ac:dyDescent="0.35">
      <c r="A44" s="11">
        <v>34</v>
      </c>
      <c r="B44" s="10" t="s">
        <v>54</v>
      </c>
      <c r="C44" s="9">
        <v>5.9</v>
      </c>
      <c r="D44" s="8" t="s">
        <v>41</v>
      </c>
      <c r="E44" s="7" t="str">
        <f t="shared" si="9"/>
        <v>Significantly Different</v>
      </c>
      <c r="G44">
        <f t="shared" si="10"/>
        <v>5.9</v>
      </c>
      <c r="H44">
        <f t="shared" si="11"/>
        <v>6</v>
      </c>
      <c r="I44" t="str">
        <f t="shared" si="12"/>
        <v>+/-</v>
      </c>
      <c r="J44" t="str">
        <f t="shared" si="13"/>
        <v>0.3</v>
      </c>
      <c r="K44" s="1">
        <f t="shared" si="14"/>
        <v>0.18237082066869301</v>
      </c>
      <c r="L44" s="1">
        <f t="shared" si="15"/>
        <v>1.1999999999999993</v>
      </c>
      <c r="M44" s="1">
        <f t="shared" si="16"/>
        <v>0.19223572402239389</v>
      </c>
      <c r="N44" s="1">
        <f t="shared" si="17"/>
        <v>6.242336101172377</v>
      </c>
      <c r="O44" t="s">
        <v>49</v>
      </c>
    </row>
    <row r="45" spans="1:15" x14ac:dyDescent="0.35">
      <c r="A45" s="11">
        <v>35</v>
      </c>
      <c r="B45" s="10" t="s">
        <v>65</v>
      </c>
      <c r="C45" s="9">
        <v>5.8</v>
      </c>
      <c r="D45" s="8" t="s">
        <v>41</v>
      </c>
      <c r="E45" s="7" t="str">
        <f t="shared" si="9"/>
        <v>Significantly Different</v>
      </c>
      <c r="G45">
        <f t="shared" si="10"/>
        <v>5.8</v>
      </c>
      <c r="H45">
        <f t="shared" si="11"/>
        <v>6</v>
      </c>
      <c r="I45" t="str">
        <f t="shared" si="12"/>
        <v>+/-</v>
      </c>
      <c r="J45" t="str">
        <f t="shared" si="13"/>
        <v>0.3</v>
      </c>
      <c r="K45" s="1">
        <f t="shared" si="14"/>
        <v>0.18237082066869301</v>
      </c>
      <c r="L45" s="1">
        <f t="shared" si="15"/>
        <v>1.2999999999999998</v>
      </c>
      <c r="M45" s="1">
        <f t="shared" si="16"/>
        <v>0.19223572402239389</v>
      </c>
      <c r="N45" s="1">
        <f t="shared" si="17"/>
        <v>6.7625307762700784</v>
      </c>
      <c r="O45" t="s">
        <v>46</v>
      </c>
    </row>
    <row r="46" spans="1:15" x14ac:dyDescent="0.35">
      <c r="A46" s="11">
        <v>36</v>
      </c>
      <c r="B46" s="10" t="s">
        <v>66</v>
      </c>
      <c r="C46" s="9">
        <v>5.7</v>
      </c>
      <c r="D46" s="8" t="s">
        <v>23</v>
      </c>
      <c r="E46" s="7" t="str">
        <f t="shared" si="9"/>
        <v>Significantly Different</v>
      </c>
      <c r="G46">
        <f t="shared" si="10"/>
        <v>5.7</v>
      </c>
      <c r="H46">
        <f t="shared" si="11"/>
        <v>6</v>
      </c>
      <c r="I46" t="str">
        <f t="shared" si="12"/>
        <v>+/-</v>
      </c>
      <c r="J46" t="str">
        <f t="shared" si="13"/>
        <v>0.2</v>
      </c>
      <c r="K46" s="1">
        <f t="shared" si="14"/>
        <v>0.12158054711246201</v>
      </c>
      <c r="L46" s="1">
        <f t="shared" si="15"/>
        <v>1.3999999999999995</v>
      </c>
      <c r="M46" s="1">
        <f t="shared" si="16"/>
        <v>0.1359311840425404</v>
      </c>
      <c r="N46" s="1">
        <f t="shared" si="17"/>
        <v>10.299329104364029</v>
      </c>
      <c r="O46" t="s">
        <v>45</v>
      </c>
    </row>
    <row r="47" spans="1:15" x14ac:dyDescent="0.35">
      <c r="A47" s="11">
        <v>36</v>
      </c>
      <c r="B47" s="10" t="s">
        <v>55</v>
      </c>
      <c r="C47" s="9">
        <v>5.7</v>
      </c>
      <c r="D47" s="8" t="s">
        <v>47</v>
      </c>
      <c r="E47" s="7" t="str">
        <f t="shared" si="9"/>
        <v>Significantly Different</v>
      </c>
      <c r="G47">
        <f t="shared" si="10"/>
        <v>5.7</v>
      </c>
      <c r="H47">
        <f t="shared" si="11"/>
        <v>6</v>
      </c>
      <c r="I47" t="str">
        <f t="shared" si="12"/>
        <v>+/-</v>
      </c>
      <c r="J47" t="str">
        <f t="shared" si="13"/>
        <v>0.5</v>
      </c>
      <c r="K47" s="1">
        <f t="shared" si="14"/>
        <v>0.303951367781155</v>
      </c>
      <c r="L47" s="1">
        <f t="shared" si="15"/>
        <v>1.3999999999999995</v>
      </c>
      <c r="M47" s="1">
        <f t="shared" si="16"/>
        <v>0.30997079109986531</v>
      </c>
      <c r="N47" s="1">
        <f t="shared" si="17"/>
        <v>4.5165545922323771</v>
      </c>
      <c r="O47" t="s">
        <v>43</v>
      </c>
    </row>
    <row r="48" spans="1:15" x14ac:dyDescent="0.35">
      <c r="A48" s="11">
        <v>38</v>
      </c>
      <c r="B48" s="10" t="s">
        <v>34</v>
      </c>
      <c r="C48" s="9">
        <v>5.6</v>
      </c>
      <c r="D48" s="8" t="s">
        <v>41</v>
      </c>
      <c r="E48" s="7" t="str">
        <f t="shared" si="9"/>
        <v>Significantly Different</v>
      </c>
      <c r="G48">
        <f t="shared" si="10"/>
        <v>5.6</v>
      </c>
      <c r="H48">
        <f t="shared" si="11"/>
        <v>6</v>
      </c>
      <c r="I48" t="str">
        <f t="shared" si="12"/>
        <v>+/-</v>
      </c>
      <c r="J48" t="str">
        <f t="shared" si="13"/>
        <v>0.3</v>
      </c>
      <c r="K48" s="1">
        <f t="shared" si="14"/>
        <v>0.18237082066869301</v>
      </c>
      <c r="L48" s="1">
        <f t="shared" si="15"/>
        <v>1.5</v>
      </c>
      <c r="M48" s="1">
        <f t="shared" si="16"/>
        <v>0.19223572402239389</v>
      </c>
      <c r="N48" s="1">
        <f t="shared" si="17"/>
        <v>7.8029201264654757</v>
      </c>
      <c r="O48" t="s">
        <v>40</v>
      </c>
    </row>
    <row r="49" spans="1:15" x14ac:dyDescent="0.35">
      <c r="A49" s="11">
        <v>39</v>
      </c>
      <c r="B49" s="10" t="s">
        <v>37</v>
      </c>
      <c r="C49" s="9">
        <v>5.5</v>
      </c>
      <c r="D49" s="8" t="s">
        <v>17</v>
      </c>
      <c r="E49" s="7" t="str">
        <f t="shared" si="9"/>
        <v>Significantly Different</v>
      </c>
      <c r="G49">
        <f t="shared" si="10"/>
        <v>5.5</v>
      </c>
      <c r="H49">
        <f t="shared" si="11"/>
        <v>6</v>
      </c>
      <c r="I49" t="str">
        <f t="shared" si="12"/>
        <v>+/-</v>
      </c>
      <c r="J49" t="str">
        <f t="shared" si="13"/>
        <v>0.1</v>
      </c>
      <c r="K49" s="1">
        <f t="shared" si="14"/>
        <v>6.0790273556231005E-2</v>
      </c>
      <c r="L49" s="1">
        <f t="shared" si="15"/>
        <v>1.5999999999999996</v>
      </c>
      <c r="M49" s="1">
        <f t="shared" si="16"/>
        <v>8.5970429323592404E-2</v>
      </c>
      <c r="N49" s="1">
        <f t="shared" si="17"/>
        <v>18.611050480829928</v>
      </c>
      <c r="O49" t="s">
        <v>38</v>
      </c>
    </row>
    <row r="50" spans="1:15" x14ac:dyDescent="0.35">
      <c r="A50" s="11">
        <v>40</v>
      </c>
      <c r="B50" s="10" t="s">
        <v>13</v>
      </c>
      <c r="C50" s="9">
        <v>5.4</v>
      </c>
      <c r="D50" s="8" t="s">
        <v>12</v>
      </c>
      <c r="E50" s="7" t="str">
        <f t="shared" si="9"/>
        <v>Significantly Different</v>
      </c>
      <c r="G50">
        <f t="shared" si="10"/>
        <v>5.4</v>
      </c>
      <c r="H50">
        <f t="shared" si="11"/>
        <v>6</v>
      </c>
      <c r="I50" t="str">
        <f t="shared" si="12"/>
        <v>+/-</v>
      </c>
      <c r="J50" t="str">
        <f t="shared" si="13"/>
        <v>0.4</v>
      </c>
      <c r="K50" s="1">
        <f t="shared" si="14"/>
        <v>0.24316109422492402</v>
      </c>
      <c r="L50" s="1">
        <f t="shared" si="15"/>
        <v>1.6999999999999993</v>
      </c>
      <c r="M50" s="1">
        <f t="shared" si="16"/>
        <v>0.25064471888253259</v>
      </c>
      <c r="N50" s="1">
        <f t="shared" si="17"/>
        <v>6.7825087541410483</v>
      </c>
      <c r="O50" t="s">
        <v>36</v>
      </c>
    </row>
    <row r="51" spans="1:15" x14ac:dyDescent="0.35">
      <c r="A51" s="11">
        <v>41</v>
      </c>
      <c r="B51" s="10" t="s">
        <v>46</v>
      </c>
      <c r="C51" s="9">
        <v>5.2</v>
      </c>
      <c r="D51" s="8" t="s">
        <v>10</v>
      </c>
      <c r="E51" s="7" t="str">
        <f t="shared" si="9"/>
        <v>Significantly Different</v>
      </c>
      <c r="G51">
        <f t="shared" si="10"/>
        <v>5.2</v>
      </c>
      <c r="H51">
        <f t="shared" si="11"/>
        <v>6</v>
      </c>
      <c r="I51" t="str">
        <f t="shared" si="12"/>
        <v>+/-</v>
      </c>
      <c r="J51" t="str">
        <f t="shared" si="13"/>
        <v>0.6</v>
      </c>
      <c r="K51" s="1">
        <f t="shared" si="14"/>
        <v>0.36474164133738601</v>
      </c>
      <c r="L51" s="1">
        <f t="shared" si="15"/>
        <v>1.8999999999999995</v>
      </c>
      <c r="M51" s="1">
        <f t="shared" si="16"/>
        <v>0.36977279819442066</v>
      </c>
      <c r="N51" s="1">
        <f t="shared" si="17"/>
        <v>5.1382903482289404</v>
      </c>
      <c r="O51" t="s">
        <v>34</v>
      </c>
    </row>
    <row r="52" spans="1:15" x14ac:dyDescent="0.35">
      <c r="A52" s="11">
        <v>41</v>
      </c>
      <c r="B52" s="10" t="s">
        <v>43</v>
      </c>
      <c r="C52" s="9">
        <v>5.2</v>
      </c>
      <c r="D52" s="8" t="s">
        <v>23</v>
      </c>
      <c r="E52" s="7" t="str">
        <f t="shared" si="9"/>
        <v>Significantly Different</v>
      </c>
      <c r="G52">
        <f t="shared" si="10"/>
        <v>5.2</v>
      </c>
      <c r="H52">
        <f t="shared" si="11"/>
        <v>6</v>
      </c>
      <c r="I52" t="str">
        <f t="shared" si="12"/>
        <v>+/-</v>
      </c>
      <c r="J52" t="str">
        <f t="shared" si="13"/>
        <v>0.2</v>
      </c>
      <c r="K52" s="1">
        <f t="shared" si="14"/>
        <v>0.12158054711246201</v>
      </c>
      <c r="L52" s="1">
        <f t="shared" si="15"/>
        <v>1.8999999999999995</v>
      </c>
      <c r="M52" s="1">
        <f t="shared" si="16"/>
        <v>0.1359311840425404</v>
      </c>
      <c r="N52" s="1">
        <f t="shared" si="17"/>
        <v>13.977660927351183</v>
      </c>
      <c r="O52" t="s">
        <v>32</v>
      </c>
    </row>
    <row r="53" spans="1:15" x14ac:dyDescent="0.35">
      <c r="A53" s="11">
        <v>43</v>
      </c>
      <c r="B53" s="10" t="s">
        <v>30</v>
      </c>
      <c r="C53" s="9">
        <v>5.0999999999999996</v>
      </c>
      <c r="D53" s="8" t="s">
        <v>23</v>
      </c>
      <c r="E53" s="7" t="str">
        <f t="shared" si="9"/>
        <v>Significantly Different</v>
      </c>
      <c r="G53">
        <f t="shared" si="10"/>
        <v>5.0999999999999996</v>
      </c>
      <c r="H53">
        <f t="shared" si="11"/>
        <v>6</v>
      </c>
      <c r="I53" t="str">
        <f t="shared" si="12"/>
        <v>+/-</v>
      </c>
      <c r="J53" t="str">
        <f t="shared" si="13"/>
        <v>0.2</v>
      </c>
      <c r="K53" s="1">
        <f t="shared" si="14"/>
        <v>0.12158054711246201</v>
      </c>
      <c r="L53" s="1">
        <f t="shared" si="15"/>
        <v>2</v>
      </c>
      <c r="M53" s="1">
        <f t="shared" si="16"/>
        <v>0.1359311840425404</v>
      </c>
      <c r="N53" s="1">
        <f t="shared" si="17"/>
        <v>14.713327291948618</v>
      </c>
      <c r="O53" t="s">
        <v>30</v>
      </c>
    </row>
    <row r="54" spans="1:15" x14ac:dyDescent="0.35">
      <c r="A54" s="11">
        <v>44</v>
      </c>
      <c r="B54" s="10" t="s">
        <v>32</v>
      </c>
      <c r="C54" s="9">
        <v>5</v>
      </c>
      <c r="D54" s="8" t="s">
        <v>10</v>
      </c>
      <c r="E54" s="7" t="str">
        <f t="shared" si="9"/>
        <v>Significantly Different</v>
      </c>
      <c r="G54">
        <f t="shared" si="10"/>
        <v>5</v>
      </c>
      <c r="H54">
        <f t="shared" si="11"/>
        <v>6</v>
      </c>
      <c r="I54" t="str">
        <f t="shared" si="12"/>
        <v>+/-</v>
      </c>
      <c r="J54" t="str">
        <f t="shared" si="13"/>
        <v>0.6</v>
      </c>
      <c r="K54" s="1">
        <f t="shared" si="14"/>
        <v>0.36474164133738601</v>
      </c>
      <c r="L54" s="1">
        <f t="shared" si="15"/>
        <v>2.0999999999999996</v>
      </c>
      <c r="M54" s="1">
        <f t="shared" si="16"/>
        <v>0.36977279819442066</v>
      </c>
      <c r="N54" s="1">
        <f t="shared" si="17"/>
        <v>5.6791630164635665</v>
      </c>
      <c r="O54" t="s">
        <v>24</v>
      </c>
    </row>
    <row r="55" spans="1:15" x14ac:dyDescent="0.35">
      <c r="A55" s="11">
        <v>45</v>
      </c>
      <c r="B55" s="10" t="s">
        <v>64</v>
      </c>
      <c r="C55" s="9">
        <v>4.8</v>
      </c>
      <c r="D55" s="8" t="s">
        <v>41</v>
      </c>
      <c r="E55" s="7" t="str">
        <f t="shared" si="9"/>
        <v>Significantly Different</v>
      </c>
      <c r="G55">
        <f t="shared" si="10"/>
        <v>4.8</v>
      </c>
      <c r="H55">
        <f t="shared" si="11"/>
        <v>6</v>
      </c>
      <c r="I55" t="str">
        <f t="shared" si="12"/>
        <v>+/-</v>
      </c>
      <c r="J55" t="str">
        <f t="shared" si="13"/>
        <v>0.3</v>
      </c>
      <c r="K55" s="1">
        <f t="shared" si="14"/>
        <v>0.18237082066869301</v>
      </c>
      <c r="L55" s="1">
        <f t="shared" si="15"/>
        <v>2.2999999999999998</v>
      </c>
      <c r="M55" s="1">
        <f t="shared" si="16"/>
        <v>0.19223572402239389</v>
      </c>
      <c r="N55" s="1">
        <f t="shared" si="17"/>
        <v>11.964477527247062</v>
      </c>
      <c r="O55" t="s">
        <v>27</v>
      </c>
    </row>
    <row r="56" spans="1:15" x14ac:dyDescent="0.35">
      <c r="A56" s="11">
        <v>46</v>
      </c>
      <c r="B56" s="10" t="s">
        <v>28</v>
      </c>
      <c r="C56" s="9">
        <v>4.7</v>
      </c>
      <c r="D56" s="8" t="s">
        <v>41</v>
      </c>
      <c r="E56" s="7" t="str">
        <f t="shared" si="9"/>
        <v>Significantly Different</v>
      </c>
      <c r="G56">
        <f t="shared" si="10"/>
        <v>4.7</v>
      </c>
      <c r="H56">
        <f t="shared" si="11"/>
        <v>6</v>
      </c>
      <c r="I56" t="str">
        <f t="shared" si="12"/>
        <v>+/-</v>
      </c>
      <c r="J56" t="str">
        <f t="shared" si="13"/>
        <v>0.3</v>
      </c>
      <c r="K56" s="1">
        <f t="shared" si="14"/>
        <v>0.18237082066869301</v>
      </c>
      <c r="L56" s="1">
        <f t="shared" si="15"/>
        <v>2.3999999999999995</v>
      </c>
      <c r="M56" s="1">
        <f t="shared" si="16"/>
        <v>0.19223572402239389</v>
      </c>
      <c r="N56" s="1">
        <f t="shared" si="17"/>
        <v>12.484672202344758</v>
      </c>
      <c r="O56" t="s">
        <v>25</v>
      </c>
    </row>
    <row r="57" spans="1:15" x14ac:dyDescent="0.35">
      <c r="A57" s="11">
        <v>47</v>
      </c>
      <c r="B57" s="10" t="s">
        <v>16</v>
      </c>
      <c r="C57" s="9">
        <v>4.5999999999999996</v>
      </c>
      <c r="D57" s="8" t="s">
        <v>47</v>
      </c>
      <c r="E57" s="7" t="str">
        <f t="shared" si="9"/>
        <v>Significantly Different</v>
      </c>
      <c r="G57">
        <f t="shared" si="10"/>
        <v>4.5999999999999996</v>
      </c>
      <c r="H57">
        <f t="shared" si="11"/>
        <v>6</v>
      </c>
      <c r="I57" t="str">
        <f t="shared" si="12"/>
        <v>+/-</v>
      </c>
      <c r="J57" t="str">
        <f t="shared" si="13"/>
        <v>0.5</v>
      </c>
      <c r="K57" s="1">
        <f t="shared" si="14"/>
        <v>0.303951367781155</v>
      </c>
      <c r="L57" s="1">
        <f t="shared" si="15"/>
        <v>2.5</v>
      </c>
      <c r="M57" s="1">
        <f t="shared" si="16"/>
        <v>0.30997079109986531</v>
      </c>
      <c r="N57" s="1">
        <f t="shared" si="17"/>
        <v>8.0652760575578188</v>
      </c>
      <c r="O57" t="s">
        <v>22</v>
      </c>
    </row>
    <row r="58" spans="1:15" x14ac:dyDescent="0.35">
      <c r="A58" s="11">
        <v>48</v>
      </c>
      <c r="B58" s="10" t="s">
        <v>39</v>
      </c>
      <c r="C58" s="9">
        <v>4.4000000000000004</v>
      </c>
      <c r="D58" s="8" t="s">
        <v>41</v>
      </c>
      <c r="E58" s="7" t="str">
        <f t="shared" si="9"/>
        <v>Significantly Different</v>
      </c>
      <c r="G58">
        <f t="shared" si="10"/>
        <v>4.4000000000000004</v>
      </c>
      <c r="H58">
        <f t="shared" si="11"/>
        <v>6</v>
      </c>
      <c r="I58" t="str">
        <f t="shared" si="12"/>
        <v>+/-</v>
      </c>
      <c r="J58" t="str">
        <f t="shared" si="13"/>
        <v>0.3</v>
      </c>
      <c r="K58" s="1">
        <f t="shared" si="14"/>
        <v>0.18237082066869301</v>
      </c>
      <c r="L58" s="1">
        <f t="shared" si="15"/>
        <v>2.6999999999999993</v>
      </c>
      <c r="M58" s="1">
        <f t="shared" si="16"/>
        <v>0.19223572402239389</v>
      </c>
      <c r="N58" s="1">
        <f t="shared" si="17"/>
        <v>14.045256227637852</v>
      </c>
      <c r="O58" t="s">
        <v>19</v>
      </c>
    </row>
    <row r="59" spans="1:15" x14ac:dyDescent="0.35">
      <c r="A59" s="11">
        <v>49</v>
      </c>
      <c r="B59" s="10" t="s">
        <v>58</v>
      </c>
      <c r="C59" s="9">
        <v>4.3</v>
      </c>
      <c r="D59" s="8" t="s">
        <v>41</v>
      </c>
      <c r="E59" s="7" t="str">
        <f t="shared" si="9"/>
        <v>Significantly Different</v>
      </c>
      <c r="G59">
        <f t="shared" si="10"/>
        <v>4.3</v>
      </c>
      <c r="H59">
        <f t="shared" si="11"/>
        <v>6</v>
      </c>
      <c r="I59" t="str">
        <f t="shared" si="12"/>
        <v>+/-</v>
      </c>
      <c r="J59" t="str">
        <f t="shared" si="13"/>
        <v>0.3</v>
      </c>
      <c r="K59" s="1">
        <f t="shared" si="14"/>
        <v>0.18237082066869301</v>
      </c>
      <c r="L59" s="1">
        <f t="shared" si="15"/>
        <v>2.8</v>
      </c>
      <c r="M59" s="1">
        <f t="shared" si="16"/>
        <v>0.19223572402239389</v>
      </c>
      <c r="N59" s="1">
        <f t="shared" si="17"/>
        <v>14.565450902735554</v>
      </c>
      <c r="O59" t="s">
        <v>16</v>
      </c>
    </row>
    <row r="60" spans="1:15" x14ac:dyDescent="0.35">
      <c r="A60" s="11">
        <v>49</v>
      </c>
      <c r="B60" s="10" t="s">
        <v>11</v>
      </c>
      <c r="C60" s="9">
        <v>4.3</v>
      </c>
      <c r="D60" s="8" t="s">
        <v>20</v>
      </c>
      <c r="E60" s="7" t="str">
        <f t="shared" si="9"/>
        <v>Significantly Different</v>
      </c>
      <c r="G60">
        <f t="shared" si="10"/>
        <v>4.3</v>
      </c>
      <c r="H60">
        <f t="shared" si="11"/>
        <v>6</v>
      </c>
      <c r="I60" t="str">
        <f t="shared" si="12"/>
        <v>+/-</v>
      </c>
      <c r="J60" t="str">
        <f t="shared" si="13"/>
        <v>0.7</v>
      </c>
      <c r="K60" s="1">
        <f t="shared" si="14"/>
        <v>0.42553191489361697</v>
      </c>
      <c r="L60" s="1">
        <f t="shared" si="15"/>
        <v>2.8</v>
      </c>
      <c r="M60" s="1">
        <f t="shared" si="16"/>
        <v>0.42985214661796195</v>
      </c>
      <c r="N60" s="1">
        <f t="shared" si="17"/>
        <v>6.5138676682904766</v>
      </c>
      <c r="O60" t="s">
        <v>14</v>
      </c>
    </row>
    <row r="61" spans="1:15" x14ac:dyDescent="0.35">
      <c r="A61" s="11">
        <v>51</v>
      </c>
      <c r="B61" s="10" t="s">
        <v>35</v>
      </c>
      <c r="C61" s="9">
        <v>3.5</v>
      </c>
      <c r="D61" s="8" t="s">
        <v>12</v>
      </c>
      <c r="E61" s="7" t="str">
        <f t="shared" si="9"/>
        <v>Significantly Different</v>
      </c>
      <c r="G61">
        <f t="shared" si="10"/>
        <v>3.5</v>
      </c>
      <c r="H61">
        <f t="shared" si="11"/>
        <v>6</v>
      </c>
      <c r="I61" t="str">
        <f t="shared" si="12"/>
        <v>+/-</v>
      </c>
      <c r="J61" t="str">
        <f t="shared" si="13"/>
        <v>0.4</v>
      </c>
      <c r="K61" s="1">
        <f t="shared" si="14"/>
        <v>0.24316109422492402</v>
      </c>
      <c r="L61" s="1">
        <f t="shared" si="15"/>
        <v>3.5999999999999996</v>
      </c>
      <c r="M61" s="1">
        <f t="shared" si="16"/>
        <v>0.25064471888253259</v>
      </c>
      <c r="N61" s="1">
        <f t="shared" si="17"/>
        <v>14.362959714651636</v>
      </c>
      <c r="O61" t="s">
        <v>11</v>
      </c>
    </row>
    <row r="62" spans="1:15" ht="15" thickBot="1" x14ac:dyDescent="0.4">
      <c r="A62" s="6"/>
      <c r="B62" s="5" t="s">
        <v>9</v>
      </c>
      <c r="C62" s="4">
        <v>2.8</v>
      </c>
      <c r="D62" s="3" t="s">
        <v>41</v>
      </c>
      <c r="E62" s="2" t="str">
        <f t="shared" si="9"/>
        <v>Significantly Different</v>
      </c>
      <c r="G62">
        <f t="shared" si="10"/>
        <v>2.8</v>
      </c>
      <c r="H62">
        <f t="shared" si="11"/>
        <v>6</v>
      </c>
      <c r="I62" t="str">
        <f t="shared" si="12"/>
        <v>+/-</v>
      </c>
      <c r="J62" t="str">
        <f t="shared" si="13"/>
        <v>0.3</v>
      </c>
      <c r="K62" s="1">
        <f t="shared" si="14"/>
        <v>0.18237082066869301</v>
      </c>
      <c r="L62" s="1">
        <f t="shared" si="15"/>
        <v>4.3</v>
      </c>
      <c r="M62" s="1">
        <f t="shared" si="16"/>
        <v>0.19223572402239389</v>
      </c>
      <c r="N62" s="1">
        <f t="shared" si="17"/>
        <v>22.368371029201029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94" priority="1" operator="equal">
      <formula>"OTHER ERROR"</formula>
    </cfRule>
    <cfRule type="cellIs" dxfId="93" priority="2" operator="equal">
      <formula>"Statistical Test not applicable"</formula>
    </cfRule>
    <cfRule type="cellIs" dxfId="92" priority="3" operator="equal">
      <formula>"Geography Selected"</formula>
    </cfRule>
  </conditionalFormatting>
  <conditionalFormatting sqref="E10:J62">
    <cfRule type="cellIs" dxfId="91" priority="4" operator="equal">
      <formula>"Not Significantly Different"</formula>
    </cfRule>
  </conditionalFormatting>
  <conditionalFormatting sqref="F10:J62">
    <cfRule type="cellIs" dxfId="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FDECFEF-9D86-49D2-B178-8324FC71B5C2}">
      <formula1>$O$10:$O$62</formula1>
    </dataValidation>
  </dataValidation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212A7-9F27-4596-9871-CC31069B78D4}">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565</v>
      </c>
    </row>
    <row r="2" spans="1:16" x14ac:dyDescent="0.35">
      <c r="A2" s="25" t="s">
        <v>92</v>
      </c>
      <c r="B2" t="s">
        <v>564</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6.4</v>
      </c>
      <c r="C6" t="s">
        <v>86</v>
      </c>
      <c r="H6" s="13" t="s">
        <v>85</v>
      </c>
      <c r="I6">
        <f>VLOOKUP($B$4,$B$9:$K$62,6,FALSE)</f>
        <v>6.4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16</v>
      </c>
      <c r="C11" s="9">
        <v>8.1999999999999993</v>
      </c>
      <c r="D11" s="12" t="s">
        <v>47</v>
      </c>
      <c r="E11" s="7" t="str">
        <f t="shared" si="0"/>
        <v>Significantly Different</v>
      </c>
      <c r="G11">
        <f t="shared" si="1"/>
        <v>8.1999999999999993</v>
      </c>
      <c r="H11">
        <f t="shared" si="2"/>
        <v>6</v>
      </c>
      <c r="I11" t="str">
        <f t="shared" si="3"/>
        <v>+/-</v>
      </c>
      <c r="J11" t="str">
        <f t="shared" si="4"/>
        <v>0.5</v>
      </c>
      <c r="K11" s="1">
        <f t="shared" si="5"/>
        <v>0.303951367781155</v>
      </c>
      <c r="L11" s="1">
        <f t="shared" si="6"/>
        <v>-1.7999999999999989</v>
      </c>
      <c r="M11" s="1">
        <f t="shared" si="7"/>
        <v>0.30997079109986531</v>
      </c>
      <c r="N11" s="1">
        <f t="shared" si="8"/>
        <v>-5.8069987614416263</v>
      </c>
      <c r="O11" t="s">
        <v>51</v>
      </c>
    </row>
    <row r="12" spans="1:16" x14ac:dyDescent="0.35">
      <c r="A12" s="11">
        <v>2</v>
      </c>
      <c r="B12" s="10" t="s">
        <v>39</v>
      </c>
      <c r="C12" s="9">
        <v>8</v>
      </c>
      <c r="D12" s="8" t="s">
        <v>47</v>
      </c>
      <c r="E12" s="7" t="str">
        <f t="shared" si="0"/>
        <v>Significantly Different</v>
      </c>
      <c r="G12">
        <f t="shared" si="1"/>
        <v>8</v>
      </c>
      <c r="H12">
        <f t="shared" si="2"/>
        <v>6</v>
      </c>
      <c r="I12" t="str">
        <f t="shared" si="3"/>
        <v>+/-</v>
      </c>
      <c r="J12" t="str">
        <f t="shared" si="4"/>
        <v>0.5</v>
      </c>
      <c r="K12" s="1">
        <f t="shared" si="5"/>
        <v>0.303951367781155</v>
      </c>
      <c r="L12" s="1">
        <f t="shared" si="6"/>
        <v>-1.5999999999999996</v>
      </c>
      <c r="M12" s="1">
        <f t="shared" si="7"/>
        <v>0.30997079109986531</v>
      </c>
      <c r="N12" s="1">
        <f t="shared" si="8"/>
        <v>-5.161776676837003</v>
      </c>
      <c r="O12" t="s">
        <v>44</v>
      </c>
    </row>
    <row r="13" spans="1:16" x14ac:dyDescent="0.35">
      <c r="A13" s="11">
        <v>3</v>
      </c>
      <c r="B13" s="10" t="s">
        <v>32</v>
      </c>
      <c r="C13" s="9">
        <v>7.7</v>
      </c>
      <c r="D13" s="8" t="s">
        <v>20</v>
      </c>
      <c r="E13" s="7" t="str">
        <f t="shared" si="0"/>
        <v>Significantly Different</v>
      </c>
      <c r="G13">
        <f t="shared" si="1"/>
        <v>7.7</v>
      </c>
      <c r="H13">
        <f t="shared" si="2"/>
        <v>6</v>
      </c>
      <c r="I13" t="str">
        <f t="shared" si="3"/>
        <v>+/-</v>
      </c>
      <c r="J13" t="str">
        <f t="shared" si="4"/>
        <v>0.7</v>
      </c>
      <c r="K13" s="1">
        <f t="shared" si="5"/>
        <v>0.42553191489361697</v>
      </c>
      <c r="L13" s="1">
        <f t="shared" si="6"/>
        <v>-1.2999999999999998</v>
      </c>
      <c r="M13" s="1">
        <f t="shared" si="7"/>
        <v>0.42985214661796195</v>
      </c>
      <c r="N13" s="1">
        <f t="shared" si="8"/>
        <v>-3.0242957031348641</v>
      </c>
      <c r="O13" t="s">
        <v>42</v>
      </c>
    </row>
    <row r="14" spans="1:16" x14ac:dyDescent="0.35">
      <c r="A14" s="11">
        <v>4</v>
      </c>
      <c r="B14" s="10" t="s">
        <v>38</v>
      </c>
      <c r="C14" s="9">
        <v>7.6</v>
      </c>
      <c r="D14" s="8" t="s">
        <v>23</v>
      </c>
      <c r="E14" s="7" t="str">
        <f t="shared" si="0"/>
        <v>Significantly Different</v>
      </c>
      <c r="G14">
        <f t="shared" si="1"/>
        <v>7.6</v>
      </c>
      <c r="H14">
        <f t="shared" si="2"/>
        <v>6</v>
      </c>
      <c r="I14" t="str">
        <f t="shared" si="3"/>
        <v>+/-</v>
      </c>
      <c r="J14" t="str">
        <f t="shared" si="4"/>
        <v>0.2</v>
      </c>
      <c r="K14" s="1">
        <f t="shared" si="5"/>
        <v>0.12158054711246201</v>
      </c>
      <c r="L14" s="1">
        <f t="shared" si="6"/>
        <v>-1.1999999999999993</v>
      </c>
      <c r="M14" s="1">
        <f t="shared" si="7"/>
        <v>0.1359311840425404</v>
      </c>
      <c r="N14" s="1">
        <f t="shared" si="8"/>
        <v>-8.8279963751691657</v>
      </c>
      <c r="O14" t="s">
        <v>58</v>
      </c>
    </row>
    <row r="15" spans="1:16" x14ac:dyDescent="0.35">
      <c r="A15" s="11">
        <v>5</v>
      </c>
      <c r="B15" s="10" t="s">
        <v>64</v>
      </c>
      <c r="C15" s="9">
        <v>7.5</v>
      </c>
      <c r="D15" s="8" t="s">
        <v>12</v>
      </c>
      <c r="E15" s="7" t="str">
        <f t="shared" si="0"/>
        <v>Significantly Different</v>
      </c>
      <c r="G15">
        <f t="shared" si="1"/>
        <v>7.5</v>
      </c>
      <c r="H15">
        <f t="shared" si="2"/>
        <v>6</v>
      </c>
      <c r="I15" t="str">
        <f t="shared" si="3"/>
        <v>+/-</v>
      </c>
      <c r="J15" t="str">
        <f t="shared" si="4"/>
        <v>0.4</v>
      </c>
      <c r="K15" s="1">
        <f t="shared" si="5"/>
        <v>0.24316109422492402</v>
      </c>
      <c r="L15" s="1">
        <f t="shared" si="6"/>
        <v>-1.0999999999999996</v>
      </c>
      <c r="M15" s="1">
        <f t="shared" si="7"/>
        <v>0.25064471888253259</v>
      </c>
      <c r="N15" s="1">
        <f t="shared" si="8"/>
        <v>-4.3886821350324432</v>
      </c>
      <c r="O15" t="s">
        <v>18</v>
      </c>
    </row>
    <row r="16" spans="1:16" x14ac:dyDescent="0.35">
      <c r="A16" s="11">
        <v>5</v>
      </c>
      <c r="B16" s="10" t="s">
        <v>35</v>
      </c>
      <c r="C16" s="9">
        <v>7.5</v>
      </c>
      <c r="D16" s="8" t="s">
        <v>47</v>
      </c>
      <c r="E16" s="7" t="str">
        <f t="shared" si="0"/>
        <v>Significantly Different</v>
      </c>
      <c r="G16">
        <f t="shared" si="1"/>
        <v>7.5</v>
      </c>
      <c r="H16">
        <f t="shared" si="2"/>
        <v>6</v>
      </c>
      <c r="I16" t="str">
        <f t="shared" si="3"/>
        <v>+/-</v>
      </c>
      <c r="J16" t="str">
        <f t="shared" si="4"/>
        <v>0.5</v>
      </c>
      <c r="K16" s="1">
        <f t="shared" si="5"/>
        <v>0.303951367781155</v>
      </c>
      <c r="L16" s="1">
        <f t="shared" si="6"/>
        <v>-1.0999999999999996</v>
      </c>
      <c r="M16" s="1">
        <f t="shared" si="7"/>
        <v>0.30997079109986531</v>
      </c>
      <c r="N16" s="1">
        <f t="shared" si="8"/>
        <v>-3.5487214653254391</v>
      </c>
      <c r="O16" t="s">
        <v>59</v>
      </c>
    </row>
    <row r="17" spans="1:15" x14ac:dyDescent="0.35">
      <c r="A17" s="11">
        <v>7</v>
      </c>
      <c r="B17" s="10" t="s">
        <v>57</v>
      </c>
      <c r="C17" s="9">
        <v>7.3</v>
      </c>
      <c r="D17" s="8" t="s">
        <v>41</v>
      </c>
      <c r="E17" s="7" t="str">
        <f t="shared" si="0"/>
        <v>Significantly Different</v>
      </c>
      <c r="G17">
        <f t="shared" si="1"/>
        <v>7.3</v>
      </c>
      <c r="H17">
        <f t="shared" si="2"/>
        <v>6</v>
      </c>
      <c r="I17" t="str">
        <f t="shared" si="3"/>
        <v>+/-</v>
      </c>
      <c r="J17" t="str">
        <f t="shared" si="4"/>
        <v>0.3</v>
      </c>
      <c r="K17" s="1">
        <f t="shared" si="5"/>
        <v>0.18237082066869301</v>
      </c>
      <c r="L17" s="1">
        <f t="shared" si="6"/>
        <v>-0.89999999999999947</v>
      </c>
      <c r="M17" s="1">
        <f t="shared" si="7"/>
        <v>0.19223572402239389</v>
      </c>
      <c r="N17" s="1">
        <f t="shared" si="8"/>
        <v>-4.6817520758792828</v>
      </c>
      <c r="O17" t="s">
        <v>53</v>
      </c>
    </row>
    <row r="18" spans="1:15" x14ac:dyDescent="0.35">
      <c r="A18" s="11">
        <v>8</v>
      </c>
      <c r="B18" s="10" t="s">
        <v>58</v>
      </c>
      <c r="C18" s="9">
        <v>7.2</v>
      </c>
      <c r="D18" s="8" t="s">
        <v>47</v>
      </c>
      <c r="E18" s="7" t="str">
        <f t="shared" si="0"/>
        <v>Significantly Different</v>
      </c>
      <c r="G18">
        <f t="shared" si="1"/>
        <v>7.2</v>
      </c>
      <c r="H18">
        <f t="shared" si="2"/>
        <v>6</v>
      </c>
      <c r="I18" t="str">
        <f t="shared" si="3"/>
        <v>+/-</v>
      </c>
      <c r="J18" t="str">
        <f t="shared" si="4"/>
        <v>0.5</v>
      </c>
      <c r="K18" s="1">
        <f t="shared" si="5"/>
        <v>0.303951367781155</v>
      </c>
      <c r="L18" s="1">
        <f t="shared" si="6"/>
        <v>-0.79999999999999982</v>
      </c>
      <c r="M18" s="1">
        <f t="shared" si="7"/>
        <v>0.30997079109986531</v>
      </c>
      <c r="N18" s="1">
        <f t="shared" si="8"/>
        <v>-2.5808883384185015</v>
      </c>
      <c r="O18" t="s">
        <v>48</v>
      </c>
    </row>
    <row r="19" spans="1:15" x14ac:dyDescent="0.35">
      <c r="A19" s="11">
        <v>8</v>
      </c>
      <c r="B19" s="10" t="s">
        <v>45</v>
      </c>
      <c r="C19" s="9">
        <v>7.2</v>
      </c>
      <c r="D19" s="8" t="s">
        <v>23</v>
      </c>
      <c r="E19" s="7" t="str">
        <f t="shared" si="0"/>
        <v>Significantly Different</v>
      </c>
      <c r="G19">
        <f t="shared" si="1"/>
        <v>7.2</v>
      </c>
      <c r="H19">
        <f t="shared" si="2"/>
        <v>6</v>
      </c>
      <c r="I19" t="str">
        <f t="shared" si="3"/>
        <v>+/-</v>
      </c>
      <c r="J19" t="str">
        <f t="shared" si="4"/>
        <v>0.2</v>
      </c>
      <c r="K19" s="1">
        <f t="shared" si="5"/>
        <v>0.12158054711246201</v>
      </c>
      <c r="L19" s="1">
        <f t="shared" si="6"/>
        <v>-0.79999999999999982</v>
      </c>
      <c r="M19" s="1">
        <f t="shared" si="7"/>
        <v>0.1359311840425404</v>
      </c>
      <c r="N19" s="1">
        <f t="shared" si="8"/>
        <v>-5.8853309167794459</v>
      </c>
      <c r="O19" t="s">
        <v>15</v>
      </c>
    </row>
    <row r="20" spans="1:15" x14ac:dyDescent="0.35">
      <c r="A20" s="11">
        <v>10</v>
      </c>
      <c r="B20" s="10" t="s">
        <v>56</v>
      </c>
      <c r="C20" s="9">
        <v>7.1</v>
      </c>
      <c r="D20" s="12" t="s">
        <v>23</v>
      </c>
      <c r="E20" s="7" t="str">
        <f t="shared" si="0"/>
        <v>Significantly Different</v>
      </c>
      <c r="G20">
        <f t="shared" si="1"/>
        <v>7.1</v>
      </c>
      <c r="H20">
        <f t="shared" si="2"/>
        <v>6</v>
      </c>
      <c r="I20" t="str">
        <f t="shared" si="3"/>
        <v>+/-</v>
      </c>
      <c r="J20" t="str">
        <f t="shared" si="4"/>
        <v>0.2</v>
      </c>
      <c r="K20" s="1">
        <f t="shared" si="5"/>
        <v>0.12158054711246201</v>
      </c>
      <c r="L20" s="1">
        <f t="shared" si="6"/>
        <v>-0.69999999999999929</v>
      </c>
      <c r="M20" s="1">
        <f t="shared" si="7"/>
        <v>0.1359311840425404</v>
      </c>
      <c r="N20" s="1">
        <f t="shared" si="8"/>
        <v>-5.1496645521820108</v>
      </c>
      <c r="O20" t="s">
        <v>37</v>
      </c>
    </row>
    <row r="21" spans="1:15" x14ac:dyDescent="0.35">
      <c r="A21" s="11">
        <v>10</v>
      </c>
      <c r="B21" s="10" t="s">
        <v>52</v>
      </c>
      <c r="C21" s="9">
        <v>7.1</v>
      </c>
      <c r="D21" s="8" t="s">
        <v>47</v>
      </c>
      <c r="E21" s="7" t="str">
        <f t="shared" si="0"/>
        <v>Significantly Different</v>
      </c>
      <c r="G21">
        <f t="shared" si="1"/>
        <v>7.1</v>
      </c>
      <c r="H21">
        <f t="shared" si="2"/>
        <v>6</v>
      </c>
      <c r="I21" t="str">
        <f t="shared" si="3"/>
        <v>+/-</v>
      </c>
      <c r="J21" t="str">
        <f t="shared" si="4"/>
        <v>0.5</v>
      </c>
      <c r="K21" s="1">
        <f t="shared" si="5"/>
        <v>0.303951367781155</v>
      </c>
      <c r="L21" s="1">
        <f t="shared" si="6"/>
        <v>-0.69999999999999929</v>
      </c>
      <c r="M21" s="1">
        <f t="shared" si="7"/>
        <v>0.30997079109986531</v>
      </c>
      <c r="N21" s="1">
        <f t="shared" si="8"/>
        <v>-2.2582772961161872</v>
      </c>
      <c r="O21" t="s">
        <v>29</v>
      </c>
    </row>
    <row r="22" spans="1:15" x14ac:dyDescent="0.35">
      <c r="A22" s="11">
        <v>10</v>
      </c>
      <c r="B22" s="10" t="s">
        <v>30</v>
      </c>
      <c r="C22" s="9">
        <v>7.1</v>
      </c>
      <c r="D22" s="8" t="s">
        <v>41</v>
      </c>
      <c r="E22" s="7" t="str">
        <f t="shared" si="0"/>
        <v>Significantly Different</v>
      </c>
      <c r="G22">
        <f t="shared" si="1"/>
        <v>7.1</v>
      </c>
      <c r="H22">
        <f t="shared" si="2"/>
        <v>6</v>
      </c>
      <c r="I22" t="str">
        <f t="shared" si="3"/>
        <v>+/-</v>
      </c>
      <c r="J22" t="str">
        <f t="shared" si="4"/>
        <v>0.3</v>
      </c>
      <c r="K22" s="1">
        <f t="shared" si="5"/>
        <v>0.18237082066869301</v>
      </c>
      <c r="L22" s="1">
        <f t="shared" si="6"/>
        <v>-0.69999999999999929</v>
      </c>
      <c r="M22" s="1">
        <f t="shared" si="7"/>
        <v>0.19223572402239389</v>
      </c>
      <c r="N22" s="1">
        <f t="shared" si="8"/>
        <v>-3.641362725683885</v>
      </c>
      <c r="O22" t="s">
        <v>13</v>
      </c>
    </row>
    <row r="23" spans="1:15" x14ac:dyDescent="0.35">
      <c r="A23" s="11">
        <v>13</v>
      </c>
      <c r="B23" s="10" t="s">
        <v>51</v>
      </c>
      <c r="C23" s="9">
        <v>7</v>
      </c>
      <c r="D23" s="8" t="s">
        <v>41</v>
      </c>
      <c r="E23" s="7" t="str">
        <f t="shared" si="0"/>
        <v>Significantly Different</v>
      </c>
      <c r="G23">
        <f t="shared" si="1"/>
        <v>7</v>
      </c>
      <c r="H23">
        <f t="shared" si="2"/>
        <v>6</v>
      </c>
      <c r="I23" t="str">
        <f t="shared" si="3"/>
        <v>+/-</v>
      </c>
      <c r="J23" t="str">
        <f t="shared" si="4"/>
        <v>0.3</v>
      </c>
      <c r="K23" s="1">
        <f t="shared" si="5"/>
        <v>0.18237082066869301</v>
      </c>
      <c r="L23" s="1">
        <f t="shared" si="6"/>
        <v>-0.59999999999999964</v>
      </c>
      <c r="M23" s="1">
        <f t="shared" si="7"/>
        <v>0.19223572402239389</v>
      </c>
      <c r="N23" s="1">
        <f t="shared" si="8"/>
        <v>-3.1211680505861885</v>
      </c>
      <c r="O23" t="s">
        <v>67</v>
      </c>
    </row>
    <row r="24" spans="1:15" x14ac:dyDescent="0.35">
      <c r="A24" s="11">
        <v>13</v>
      </c>
      <c r="B24" s="10" t="s">
        <v>53</v>
      </c>
      <c r="C24" s="9">
        <v>7</v>
      </c>
      <c r="D24" s="8" t="s">
        <v>12</v>
      </c>
      <c r="E24" s="7" t="str">
        <f t="shared" si="0"/>
        <v>Significantly Different</v>
      </c>
      <c r="G24">
        <f t="shared" si="1"/>
        <v>7</v>
      </c>
      <c r="H24">
        <f t="shared" si="2"/>
        <v>6</v>
      </c>
      <c r="I24" t="str">
        <f t="shared" si="3"/>
        <v>+/-</v>
      </c>
      <c r="J24" t="str">
        <f t="shared" si="4"/>
        <v>0.4</v>
      </c>
      <c r="K24" s="1">
        <f t="shared" si="5"/>
        <v>0.24316109422492402</v>
      </c>
      <c r="L24" s="1">
        <f t="shared" si="6"/>
        <v>-0.59999999999999964</v>
      </c>
      <c r="M24" s="1">
        <f t="shared" si="7"/>
        <v>0.25064471888253259</v>
      </c>
      <c r="N24" s="1">
        <f t="shared" si="8"/>
        <v>-2.3938266191086046</v>
      </c>
      <c r="O24" t="s">
        <v>50</v>
      </c>
    </row>
    <row r="25" spans="1:15" x14ac:dyDescent="0.35">
      <c r="A25" s="11">
        <v>13</v>
      </c>
      <c r="B25" s="10" t="s">
        <v>60</v>
      </c>
      <c r="C25" s="9">
        <v>7</v>
      </c>
      <c r="D25" s="8" t="s">
        <v>41</v>
      </c>
      <c r="E25" s="7" t="str">
        <f t="shared" si="0"/>
        <v>Significantly Different</v>
      </c>
      <c r="G25">
        <f t="shared" si="1"/>
        <v>7</v>
      </c>
      <c r="H25">
        <f t="shared" si="2"/>
        <v>6</v>
      </c>
      <c r="I25" t="str">
        <f t="shared" si="3"/>
        <v>+/-</v>
      </c>
      <c r="J25" t="str">
        <f t="shared" si="4"/>
        <v>0.3</v>
      </c>
      <c r="K25" s="1">
        <f t="shared" si="5"/>
        <v>0.18237082066869301</v>
      </c>
      <c r="L25" s="1">
        <f t="shared" si="6"/>
        <v>-0.59999999999999964</v>
      </c>
      <c r="M25" s="1">
        <f t="shared" si="7"/>
        <v>0.19223572402239389</v>
      </c>
      <c r="N25" s="1">
        <f t="shared" si="8"/>
        <v>-3.1211680505861885</v>
      </c>
      <c r="O25" t="s">
        <v>66</v>
      </c>
    </row>
    <row r="26" spans="1:15" x14ac:dyDescent="0.35">
      <c r="A26" s="11">
        <v>16</v>
      </c>
      <c r="B26" s="10" t="s">
        <v>48</v>
      </c>
      <c r="C26" s="9">
        <v>6.9</v>
      </c>
      <c r="D26" s="8" t="s">
        <v>99</v>
      </c>
      <c r="E26" s="7" t="str">
        <f t="shared" si="0"/>
        <v>Not Significantly Different</v>
      </c>
      <c r="G26">
        <f t="shared" si="1"/>
        <v>6.9</v>
      </c>
      <c r="H26">
        <f t="shared" si="2"/>
        <v>6</v>
      </c>
      <c r="I26" t="str">
        <f t="shared" si="3"/>
        <v>+/-</v>
      </c>
      <c r="J26" t="str">
        <f t="shared" si="4"/>
        <v>0.8</v>
      </c>
      <c r="K26" s="1">
        <f t="shared" si="5"/>
        <v>0.48632218844984804</v>
      </c>
      <c r="L26" s="1">
        <f t="shared" si="6"/>
        <v>-0.5</v>
      </c>
      <c r="M26" s="1">
        <f t="shared" si="7"/>
        <v>0.49010685399991183</v>
      </c>
      <c r="N26" s="1">
        <f t="shared" si="8"/>
        <v>-1.0201856919962395</v>
      </c>
      <c r="O26" t="s">
        <v>65</v>
      </c>
    </row>
    <row r="27" spans="1:15" x14ac:dyDescent="0.35">
      <c r="A27" s="11">
        <v>16</v>
      </c>
      <c r="B27" s="10" t="s">
        <v>33</v>
      </c>
      <c r="C27" s="9">
        <v>6.9</v>
      </c>
      <c r="D27" s="8" t="s">
        <v>23</v>
      </c>
      <c r="E27" s="7" t="str">
        <f t="shared" si="0"/>
        <v>Significantly Different</v>
      </c>
      <c r="G27">
        <f t="shared" si="1"/>
        <v>6.9</v>
      </c>
      <c r="H27">
        <f t="shared" si="2"/>
        <v>6</v>
      </c>
      <c r="I27" t="str">
        <f t="shared" si="3"/>
        <v>+/-</v>
      </c>
      <c r="J27" t="str">
        <f t="shared" si="4"/>
        <v>0.2</v>
      </c>
      <c r="K27" s="1">
        <f t="shared" si="5"/>
        <v>0.12158054711246201</v>
      </c>
      <c r="L27" s="1">
        <f t="shared" si="6"/>
        <v>-0.5</v>
      </c>
      <c r="M27" s="1">
        <f t="shared" si="7"/>
        <v>0.1359311840425404</v>
      </c>
      <c r="N27" s="1">
        <f t="shared" si="8"/>
        <v>-3.6783318229871544</v>
      </c>
      <c r="O27" t="s">
        <v>63</v>
      </c>
    </row>
    <row r="28" spans="1:15" x14ac:dyDescent="0.35">
      <c r="A28" s="11">
        <v>16</v>
      </c>
      <c r="B28" s="10" t="s">
        <v>46</v>
      </c>
      <c r="C28" s="9">
        <v>6.9</v>
      </c>
      <c r="D28" s="8" t="s">
        <v>99</v>
      </c>
      <c r="E28" s="7" t="str">
        <f t="shared" si="0"/>
        <v>Not Significantly Different</v>
      </c>
      <c r="G28">
        <f t="shared" si="1"/>
        <v>6.9</v>
      </c>
      <c r="H28">
        <f t="shared" si="2"/>
        <v>6</v>
      </c>
      <c r="I28" t="str">
        <f t="shared" si="3"/>
        <v>+/-</v>
      </c>
      <c r="J28" t="str">
        <f t="shared" si="4"/>
        <v>0.8</v>
      </c>
      <c r="K28" s="1">
        <f t="shared" si="5"/>
        <v>0.48632218844984804</v>
      </c>
      <c r="L28" s="1">
        <f t="shared" si="6"/>
        <v>-0.5</v>
      </c>
      <c r="M28" s="1">
        <f t="shared" si="7"/>
        <v>0.49010685399991183</v>
      </c>
      <c r="N28" s="1">
        <f t="shared" si="8"/>
        <v>-1.0201856919962395</v>
      </c>
      <c r="O28" t="s">
        <v>64</v>
      </c>
    </row>
    <row r="29" spans="1:15" x14ac:dyDescent="0.35">
      <c r="A29" s="11">
        <v>19</v>
      </c>
      <c r="B29" s="10" t="s">
        <v>54</v>
      </c>
      <c r="C29" s="9">
        <v>6.8</v>
      </c>
      <c r="D29" s="8" t="s">
        <v>12</v>
      </c>
      <c r="E29" s="7" t="str">
        <f t="shared" si="0"/>
        <v>Not Significantly Different</v>
      </c>
      <c r="G29">
        <f t="shared" si="1"/>
        <v>6.8</v>
      </c>
      <c r="H29">
        <f t="shared" si="2"/>
        <v>6</v>
      </c>
      <c r="I29" t="str">
        <f t="shared" si="3"/>
        <v>+/-</v>
      </c>
      <c r="J29" t="str">
        <f t="shared" si="4"/>
        <v>0.4</v>
      </c>
      <c r="K29" s="1">
        <f t="shared" si="5"/>
        <v>0.24316109422492402</v>
      </c>
      <c r="L29" s="1">
        <f t="shared" si="6"/>
        <v>-0.39999999999999947</v>
      </c>
      <c r="M29" s="1">
        <f t="shared" si="7"/>
        <v>0.25064471888253259</v>
      </c>
      <c r="N29" s="1">
        <f t="shared" si="8"/>
        <v>-1.5958844127390686</v>
      </c>
      <c r="O29" t="s">
        <v>39</v>
      </c>
    </row>
    <row r="30" spans="1:15" x14ac:dyDescent="0.35">
      <c r="A30" s="11">
        <v>19</v>
      </c>
      <c r="B30" s="10" t="s">
        <v>43</v>
      </c>
      <c r="C30" s="9">
        <v>6.8</v>
      </c>
      <c r="D30" s="8" t="s">
        <v>41</v>
      </c>
      <c r="E30" s="7" t="str">
        <f t="shared" si="0"/>
        <v>Significantly Different</v>
      </c>
      <c r="G30">
        <f t="shared" si="1"/>
        <v>6.8</v>
      </c>
      <c r="H30">
        <f t="shared" si="2"/>
        <v>6</v>
      </c>
      <c r="I30" t="str">
        <f t="shared" si="3"/>
        <v>+/-</v>
      </c>
      <c r="J30" t="str">
        <f t="shared" si="4"/>
        <v>0.3</v>
      </c>
      <c r="K30" s="1">
        <f t="shared" si="5"/>
        <v>0.18237082066869301</v>
      </c>
      <c r="L30" s="1">
        <f t="shared" si="6"/>
        <v>-0.39999999999999947</v>
      </c>
      <c r="M30" s="1">
        <f t="shared" si="7"/>
        <v>0.19223572402239389</v>
      </c>
      <c r="N30" s="1">
        <f t="shared" si="8"/>
        <v>-2.0807787003907907</v>
      </c>
      <c r="O30" t="s">
        <v>62</v>
      </c>
    </row>
    <row r="31" spans="1:15" x14ac:dyDescent="0.35">
      <c r="A31" s="11">
        <v>19</v>
      </c>
      <c r="B31" s="10" t="s">
        <v>34</v>
      </c>
      <c r="C31" s="9">
        <v>6.8</v>
      </c>
      <c r="D31" s="8" t="s">
        <v>41</v>
      </c>
      <c r="E31" s="7" t="str">
        <f t="shared" si="0"/>
        <v>Significantly Different</v>
      </c>
      <c r="G31">
        <f t="shared" si="1"/>
        <v>6.8</v>
      </c>
      <c r="H31">
        <f t="shared" si="2"/>
        <v>6</v>
      </c>
      <c r="I31" t="str">
        <f t="shared" si="3"/>
        <v>+/-</v>
      </c>
      <c r="J31" t="str">
        <f t="shared" si="4"/>
        <v>0.3</v>
      </c>
      <c r="K31" s="1">
        <f t="shared" si="5"/>
        <v>0.18237082066869301</v>
      </c>
      <c r="L31" s="1">
        <f t="shared" si="6"/>
        <v>-0.39999999999999947</v>
      </c>
      <c r="M31" s="1">
        <f t="shared" si="7"/>
        <v>0.19223572402239389</v>
      </c>
      <c r="N31" s="1">
        <f t="shared" si="8"/>
        <v>-2.0807787003907907</v>
      </c>
      <c r="O31" t="s">
        <v>26</v>
      </c>
    </row>
    <row r="32" spans="1:15" x14ac:dyDescent="0.35">
      <c r="A32" s="11">
        <v>19</v>
      </c>
      <c r="B32" s="10" t="s">
        <v>25</v>
      </c>
      <c r="C32" s="9">
        <v>6.8</v>
      </c>
      <c r="D32" s="8" t="s">
        <v>99</v>
      </c>
      <c r="E32" s="7" t="str">
        <f t="shared" si="0"/>
        <v>Not Significantly Different</v>
      </c>
      <c r="G32">
        <f t="shared" si="1"/>
        <v>6.8</v>
      </c>
      <c r="H32">
        <f t="shared" si="2"/>
        <v>6</v>
      </c>
      <c r="I32" t="str">
        <f t="shared" si="3"/>
        <v>+/-</v>
      </c>
      <c r="J32" t="str">
        <f t="shared" si="4"/>
        <v>0.8</v>
      </c>
      <c r="K32" s="1">
        <f t="shared" si="5"/>
        <v>0.48632218844984804</v>
      </c>
      <c r="L32" s="1">
        <f t="shared" si="6"/>
        <v>-0.39999999999999947</v>
      </c>
      <c r="M32" s="1">
        <f t="shared" si="7"/>
        <v>0.49010685399991183</v>
      </c>
      <c r="N32" s="1">
        <f t="shared" si="8"/>
        <v>-0.81614855359699057</v>
      </c>
      <c r="O32" t="s">
        <v>56</v>
      </c>
    </row>
    <row r="33" spans="1:15" x14ac:dyDescent="0.35">
      <c r="A33" s="11">
        <v>23</v>
      </c>
      <c r="B33" s="10" t="s">
        <v>63</v>
      </c>
      <c r="C33" s="9">
        <v>6.7</v>
      </c>
      <c r="D33" s="8" t="s">
        <v>41</v>
      </c>
      <c r="E33" s="7" t="str">
        <f t="shared" si="0"/>
        <v>Not Significantly Different</v>
      </c>
      <c r="G33">
        <f t="shared" si="1"/>
        <v>6.7</v>
      </c>
      <c r="H33">
        <f t="shared" si="2"/>
        <v>6</v>
      </c>
      <c r="I33" t="str">
        <f t="shared" si="3"/>
        <v>+/-</v>
      </c>
      <c r="J33" t="str">
        <f t="shared" si="4"/>
        <v>0.3</v>
      </c>
      <c r="K33" s="1">
        <f t="shared" si="5"/>
        <v>0.18237082066869301</v>
      </c>
      <c r="L33" s="1">
        <f t="shared" si="6"/>
        <v>-0.29999999999999982</v>
      </c>
      <c r="M33" s="1">
        <f t="shared" si="7"/>
        <v>0.19223572402239389</v>
      </c>
      <c r="N33" s="1">
        <f t="shared" si="8"/>
        <v>-1.5605840252930943</v>
      </c>
      <c r="O33" t="s">
        <v>61</v>
      </c>
    </row>
    <row r="34" spans="1:15" x14ac:dyDescent="0.35">
      <c r="A34" s="11">
        <v>23</v>
      </c>
      <c r="B34" s="10" t="s">
        <v>62</v>
      </c>
      <c r="C34" s="9">
        <v>6.7</v>
      </c>
      <c r="D34" s="8" t="s">
        <v>47</v>
      </c>
      <c r="E34" s="7" t="str">
        <f t="shared" si="0"/>
        <v>Not Significantly Different</v>
      </c>
      <c r="G34">
        <f t="shared" si="1"/>
        <v>6.7</v>
      </c>
      <c r="H34">
        <f t="shared" si="2"/>
        <v>6</v>
      </c>
      <c r="I34" t="str">
        <f t="shared" si="3"/>
        <v>+/-</v>
      </c>
      <c r="J34" t="str">
        <f t="shared" si="4"/>
        <v>0.5</v>
      </c>
      <c r="K34" s="1">
        <f t="shared" si="5"/>
        <v>0.303951367781155</v>
      </c>
      <c r="L34" s="1">
        <f t="shared" si="6"/>
        <v>-0.29999999999999982</v>
      </c>
      <c r="M34" s="1">
        <f t="shared" si="7"/>
        <v>0.30997079109986531</v>
      </c>
      <c r="N34" s="1">
        <f t="shared" si="8"/>
        <v>-0.96783312690693768</v>
      </c>
      <c r="O34" t="s">
        <v>60</v>
      </c>
    </row>
    <row r="35" spans="1:15" x14ac:dyDescent="0.35">
      <c r="A35" s="11">
        <v>23</v>
      </c>
      <c r="B35" s="10" t="s">
        <v>55</v>
      </c>
      <c r="C35" s="9">
        <v>6.7</v>
      </c>
      <c r="D35" s="8" t="s">
        <v>10</v>
      </c>
      <c r="E35" s="7" t="str">
        <f t="shared" si="0"/>
        <v>Not Significantly Different</v>
      </c>
      <c r="G35">
        <f t="shared" si="1"/>
        <v>6.7</v>
      </c>
      <c r="H35">
        <f t="shared" si="2"/>
        <v>6</v>
      </c>
      <c r="I35" t="str">
        <f t="shared" si="3"/>
        <v>+/-</v>
      </c>
      <c r="J35" t="str">
        <f t="shared" si="4"/>
        <v>0.6</v>
      </c>
      <c r="K35" s="1">
        <f t="shared" si="5"/>
        <v>0.36474164133738601</v>
      </c>
      <c r="L35" s="1">
        <f t="shared" si="6"/>
        <v>-0.29999999999999982</v>
      </c>
      <c r="M35" s="1">
        <f t="shared" si="7"/>
        <v>0.36977279819442066</v>
      </c>
      <c r="N35" s="1">
        <f t="shared" si="8"/>
        <v>-0.8113090023519377</v>
      </c>
      <c r="O35" t="s">
        <v>35</v>
      </c>
    </row>
    <row r="36" spans="1:15" x14ac:dyDescent="0.35">
      <c r="A36" s="11">
        <v>23</v>
      </c>
      <c r="B36" s="10" t="s">
        <v>14</v>
      </c>
      <c r="C36" s="9">
        <v>6.7</v>
      </c>
      <c r="D36" s="8" t="s">
        <v>23</v>
      </c>
      <c r="E36" s="7" t="str">
        <f t="shared" si="0"/>
        <v>Significantly Different</v>
      </c>
      <c r="G36">
        <f t="shared" si="1"/>
        <v>6.7</v>
      </c>
      <c r="H36">
        <f t="shared" si="2"/>
        <v>6</v>
      </c>
      <c r="I36" t="str">
        <f t="shared" si="3"/>
        <v>+/-</v>
      </c>
      <c r="J36" t="str">
        <f t="shared" si="4"/>
        <v>0.2</v>
      </c>
      <c r="K36" s="1">
        <f t="shared" si="5"/>
        <v>0.12158054711246201</v>
      </c>
      <c r="L36" s="1">
        <f t="shared" si="6"/>
        <v>-0.29999999999999982</v>
      </c>
      <c r="M36" s="1">
        <f t="shared" si="7"/>
        <v>0.1359311840425404</v>
      </c>
      <c r="N36" s="1">
        <f t="shared" si="8"/>
        <v>-2.2069990937922914</v>
      </c>
      <c r="O36" t="s">
        <v>57</v>
      </c>
    </row>
    <row r="37" spans="1:15" x14ac:dyDescent="0.35">
      <c r="A37" s="11">
        <v>27</v>
      </c>
      <c r="B37" s="10" t="s">
        <v>37</v>
      </c>
      <c r="C37" s="9">
        <v>6.6</v>
      </c>
      <c r="D37" s="8" t="s">
        <v>23</v>
      </c>
      <c r="E37" s="7" t="str">
        <f t="shared" si="0"/>
        <v>Not Significantly Different</v>
      </c>
      <c r="G37">
        <f t="shared" si="1"/>
        <v>6.6</v>
      </c>
      <c r="H37">
        <f t="shared" si="2"/>
        <v>6</v>
      </c>
      <c r="I37" t="str">
        <f t="shared" si="3"/>
        <v>+/-</v>
      </c>
      <c r="J37" t="str">
        <f t="shared" si="4"/>
        <v>0.2</v>
      </c>
      <c r="K37" s="1">
        <f t="shared" si="5"/>
        <v>0.12158054711246201</v>
      </c>
      <c r="L37" s="1">
        <f t="shared" si="6"/>
        <v>-0.19999999999999929</v>
      </c>
      <c r="M37" s="1">
        <f t="shared" si="7"/>
        <v>0.1359311840425404</v>
      </c>
      <c r="N37" s="1">
        <f t="shared" si="8"/>
        <v>-1.4713327291948566</v>
      </c>
      <c r="O37" t="s">
        <v>55</v>
      </c>
    </row>
    <row r="38" spans="1:15" x14ac:dyDescent="0.35">
      <c r="A38" s="11">
        <v>27</v>
      </c>
      <c r="B38" s="10" t="s">
        <v>66</v>
      </c>
      <c r="C38" s="9">
        <v>6.6</v>
      </c>
      <c r="D38" s="8" t="s">
        <v>41</v>
      </c>
      <c r="E38" s="7" t="str">
        <f t="shared" si="0"/>
        <v>Not Significantly Different</v>
      </c>
      <c r="G38">
        <f t="shared" si="1"/>
        <v>6.6</v>
      </c>
      <c r="H38">
        <f t="shared" si="2"/>
        <v>6</v>
      </c>
      <c r="I38" t="str">
        <f t="shared" si="3"/>
        <v>+/-</v>
      </c>
      <c r="J38" t="str">
        <f t="shared" si="4"/>
        <v>0.3</v>
      </c>
      <c r="K38" s="1">
        <f t="shared" si="5"/>
        <v>0.18237082066869301</v>
      </c>
      <c r="L38" s="1">
        <f t="shared" si="6"/>
        <v>-0.19999999999999929</v>
      </c>
      <c r="M38" s="1">
        <f t="shared" si="7"/>
        <v>0.19223572402239389</v>
      </c>
      <c r="N38" s="1">
        <f t="shared" si="8"/>
        <v>-1.0403893501953931</v>
      </c>
      <c r="O38" t="s">
        <v>54</v>
      </c>
    </row>
    <row r="39" spans="1:15" x14ac:dyDescent="0.35">
      <c r="A39" s="11">
        <v>27</v>
      </c>
      <c r="B39" s="10" t="s">
        <v>49</v>
      </c>
      <c r="C39" s="9">
        <v>6.6</v>
      </c>
      <c r="D39" s="8" t="s">
        <v>23</v>
      </c>
      <c r="E39" s="7" t="str">
        <f t="shared" si="0"/>
        <v>Not Significantly Different</v>
      </c>
      <c r="G39">
        <f t="shared" si="1"/>
        <v>6.6</v>
      </c>
      <c r="H39">
        <f t="shared" si="2"/>
        <v>6</v>
      </c>
      <c r="I39" t="str">
        <f t="shared" si="3"/>
        <v>+/-</v>
      </c>
      <c r="J39" t="str">
        <f t="shared" si="4"/>
        <v>0.2</v>
      </c>
      <c r="K39" s="1">
        <f t="shared" si="5"/>
        <v>0.12158054711246201</v>
      </c>
      <c r="L39" s="1">
        <f t="shared" si="6"/>
        <v>-0.19999999999999929</v>
      </c>
      <c r="M39" s="1">
        <f t="shared" si="7"/>
        <v>0.1359311840425404</v>
      </c>
      <c r="N39" s="1">
        <f t="shared" si="8"/>
        <v>-1.4713327291948566</v>
      </c>
      <c r="O39" t="s">
        <v>28</v>
      </c>
    </row>
    <row r="40" spans="1:15" x14ac:dyDescent="0.35">
      <c r="A40" s="11">
        <v>30</v>
      </c>
      <c r="B40" s="10" t="s">
        <v>61</v>
      </c>
      <c r="C40" s="9">
        <v>6.5</v>
      </c>
      <c r="D40" s="8" t="s">
        <v>23</v>
      </c>
      <c r="E40" s="7" t="str">
        <f t="shared" si="0"/>
        <v>Not Significantly Different</v>
      </c>
      <c r="G40">
        <f t="shared" si="1"/>
        <v>6.5</v>
      </c>
      <c r="H40">
        <f t="shared" si="2"/>
        <v>6</v>
      </c>
      <c r="I40" t="str">
        <f t="shared" si="3"/>
        <v>+/-</v>
      </c>
      <c r="J40" t="str">
        <f t="shared" si="4"/>
        <v>0.2</v>
      </c>
      <c r="K40" s="1">
        <f t="shared" si="5"/>
        <v>0.12158054711246201</v>
      </c>
      <c r="L40" s="1">
        <f t="shared" si="6"/>
        <v>-9.9999999999999645E-2</v>
      </c>
      <c r="M40" s="1">
        <f t="shared" si="7"/>
        <v>0.1359311840425404</v>
      </c>
      <c r="N40" s="1">
        <f t="shared" si="8"/>
        <v>-0.73566636459742829</v>
      </c>
      <c r="O40" t="s">
        <v>52</v>
      </c>
    </row>
    <row r="41" spans="1:15" x14ac:dyDescent="0.35">
      <c r="A41" s="11">
        <v>31</v>
      </c>
      <c r="B41" s="10" t="s">
        <v>42</v>
      </c>
      <c r="C41" s="9">
        <v>6.4</v>
      </c>
      <c r="D41" s="8" t="s">
        <v>23</v>
      </c>
      <c r="E41" s="7" t="str">
        <f t="shared" si="0"/>
        <v>Not Significantly Different</v>
      </c>
      <c r="G41">
        <f t="shared" si="1"/>
        <v>6.4</v>
      </c>
      <c r="H41">
        <f t="shared" si="2"/>
        <v>6</v>
      </c>
      <c r="I41" t="str">
        <f t="shared" si="3"/>
        <v>+/-</v>
      </c>
      <c r="J41" t="str">
        <f t="shared" si="4"/>
        <v>0.2</v>
      </c>
      <c r="K41" s="1">
        <f t="shared" si="5"/>
        <v>0.12158054711246201</v>
      </c>
      <c r="L41" s="1">
        <f t="shared" si="6"/>
        <v>0</v>
      </c>
      <c r="M41" s="1">
        <f t="shared" si="7"/>
        <v>0.1359311840425404</v>
      </c>
      <c r="N41" s="1">
        <f t="shared" si="8"/>
        <v>0</v>
      </c>
      <c r="O41" t="s">
        <v>31</v>
      </c>
    </row>
    <row r="42" spans="1:15" x14ac:dyDescent="0.35">
      <c r="A42" s="11">
        <v>31</v>
      </c>
      <c r="B42" s="10" t="s">
        <v>50</v>
      </c>
      <c r="C42" s="9">
        <v>6.4</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6.4</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v>
      </c>
      <c r="M42" s="1">
        <f t="shared" ref="M42:M62" si="16">IF(AND(ISNUMBER(K42),ISNUMBER($I$7)),SQRT(K42^2+($I$7)^2),"N/A")</f>
        <v>0.1359311840425404</v>
      </c>
      <c r="N42" s="1">
        <f t="shared" ref="N42:N73" si="17">IF(AND(ISNUMBER(L42),ISNUMBER(M42),M42&lt;&gt;0),L42/M42,"NA")</f>
        <v>0</v>
      </c>
      <c r="O42" t="s">
        <v>21</v>
      </c>
    </row>
    <row r="43" spans="1:15" x14ac:dyDescent="0.35">
      <c r="A43" s="11">
        <v>31</v>
      </c>
      <c r="B43" s="10" t="s">
        <v>31</v>
      </c>
      <c r="C43" s="9">
        <v>6.4</v>
      </c>
      <c r="D43" s="8" t="s">
        <v>23</v>
      </c>
      <c r="E43" s="7" t="str">
        <f t="shared" si="9"/>
        <v>Not Significantly Different</v>
      </c>
      <c r="G43">
        <f t="shared" si="10"/>
        <v>6.4</v>
      </c>
      <c r="H43">
        <f t="shared" si="11"/>
        <v>6</v>
      </c>
      <c r="I43" t="str">
        <f t="shared" si="12"/>
        <v>+/-</v>
      </c>
      <c r="J43" t="str">
        <f t="shared" si="13"/>
        <v>0.2</v>
      </c>
      <c r="K43" s="1">
        <f t="shared" si="14"/>
        <v>0.12158054711246201</v>
      </c>
      <c r="L43" s="1">
        <f t="shared" si="15"/>
        <v>0</v>
      </c>
      <c r="M43" s="1">
        <f t="shared" si="16"/>
        <v>0.1359311840425404</v>
      </c>
      <c r="N43" s="1">
        <f t="shared" si="17"/>
        <v>0</v>
      </c>
      <c r="O43" t="s">
        <v>33</v>
      </c>
    </row>
    <row r="44" spans="1:15" x14ac:dyDescent="0.35">
      <c r="A44" s="11">
        <v>34</v>
      </c>
      <c r="B44" s="10" t="s">
        <v>44</v>
      </c>
      <c r="C44" s="9">
        <v>6.2</v>
      </c>
      <c r="D44" s="8" t="s">
        <v>99</v>
      </c>
      <c r="E44" s="7" t="str">
        <f t="shared" si="9"/>
        <v>Not Significantly Different</v>
      </c>
      <c r="G44">
        <f t="shared" si="10"/>
        <v>6.2</v>
      </c>
      <c r="H44">
        <f t="shared" si="11"/>
        <v>6</v>
      </c>
      <c r="I44" t="str">
        <f t="shared" si="12"/>
        <v>+/-</v>
      </c>
      <c r="J44" t="str">
        <f t="shared" si="13"/>
        <v>0.8</v>
      </c>
      <c r="K44" s="1">
        <f t="shared" si="14"/>
        <v>0.48632218844984804</v>
      </c>
      <c r="L44" s="1">
        <f t="shared" si="15"/>
        <v>0.20000000000000018</v>
      </c>
      <c r="M44" s="1">
        <f t="shared" si="16"/>
        <v>0.49010685399991183</v>
      </c>
      <c r="N44" s="1">
        <f t="shared" si="17"/>
        <v>0.40807427679849617</v>
      </c>
      <c r="O44" t="s">
        <v>49</v>
      </c>
    </row>
    <row r="45" spans="1:15" x14ac:dyDescent="0.35">
      <c r="A45" s="11">
        <v>34</v>
      </c>
      <c r="B45" s="10" t="s">
        <v>21</v>
      </c>
      <c r="C45" s="9">
        <v>6.2</v>
      </c>
      <c r="D45" s="8" t="s">
        <v>47</v>
      </c>
      <c r="E45" s="7" t="str">
        <f t="shared" si="9"/>
        <v>Not Significantly Different</v>
      </c>
      <c r="G45">
        <f t="shared" si="10"/>
        <v>6.2</v>
      </c>
      <c r="H45">
        <f t="shared" si="11"/>
        <v>6</v>
      </c>
      <c r="I45" t="str">
        <f t="shared" si="12"/>
        <v>+/-</v>
      </c>
      <c r="J45" t="str">
        <f t="shared" si="13"/>
        <v>0.5</v>
      </c>
      <c r="K45" s="1">
        <f t="shared" si="14"/>
        <v>0.303951367781155</v>
      </c>
      <c r="L45" s="1">
        <f t="shared" si="15"/>
        <v>0.20000000000000018</v>
      </c>
      <c r="M45" s="1">
        <f t="shared" si="16"/>
        <v>0.30997079109986531</v>
      </c>
      <c r="N45" s="1">
        <f t="shared" si="17"/>
        <v>0.64522208460462616</v>
      </c>
      <c r="O45" t="s">
        <v>46</v>
      </c>
    </row>
    <row r="46" spans="1:15" x14ac:dyDescent="0.35">
      <c r="A46" s="11">
        <v>34</v>
      </c>
      <c r="B46" s="10" t="s">
        <v>36</v>
      </c>
      <c r="C46" s="9">
        <v>6.2</v>
      </c>
      <c r="D46" s="8" t="s">
        <v>10</v>
      </c>
      <c r="E46" s="7" t="str">
        <f t="shared" si="9"/>
        <v>Not Significantly Different</v>
      </c>
      <c r="G46">
        <f t="shared" si="10"/>
        <v>6.2</v>
      </c>
      <c r="H46">
        <f t="shared" si="11"/>
        <v>6</v>
      </c>
      <c r="I46" t="str">
        <f t="shared" si="12"/>
        <v>+/-</v>
      </c>
      <c r="J46" t="str">
        <f t="shared" si="13"/>
        <v>0.6</v>
      </c>
      <c r="K46" s="1">
        <f t="shared" si="14"/>
        <v>0.36474164133738601</v>
      </c>
      <c r="L46" s="1">
        <f t="shared" si="15"/>
        <v>0.20000000000000018</v>
      </c>
      <c r="M46" s="1">
        <f t="shared" si="16"/>
        <v>0.36977279819442066</v>
      </c>
      <c r="N46" s="1">
        <f t="shared" si="17"/>
        <v>0.54087266823462599</v>
      </c>
      <c r="O46" t="s">
        <v>45</v>
      </c>
    </row>
    <row r="47" spans="1:15" x14ac:dyDescent="0.35">
      <c r="A47" s="11">
        <v>37</v>
      </c>
      <c r="B47" s="10" t="s">
        <v>40</v>
      </c>
      <c r="C47" s="9">
        <v>6.1</v>
      </c>
      <c r="D47" s="8" t="s">
        <v>41</v>
      </c>
      <c r="E47" s="7" t="str">
        <f t="shared" si="9"/>
        <v>Not Significantly Different</v>
      </c>
      <c r="G47">
        <f t="shared" si="10"/>
        <v>6.1</v>
      </c>
      <c r="H47">
        <f t="shared" si="11"/>
        <v>6</v>
      </c>
      <c r="I47" t="str">
        <f t="shared" si="12"/>
        <v>+/-</v>
      </c>
      <c r="J47" t="str">
        <f t="shared" si="13"/>
        <v>0.3</v>
      </c>
      <c r="K47" s="1">
        <f t="shared" si="14"/>
        <v>0.18237082066869301</v>
      </c>
      <c r="L47" s="1">
        <f t="shared" si="15"/>
        <v>0.30000000000000071</v>
      </c>
      <c r="M47" s="1">
        <f t="shared" si="16"/>
        <v>0.19223572402239389</v>
      </c>
      <c r="N47" s="1">
        <f t="shared" si="17"/>
        <v>1.5605840252930989</v>
      </c>
      <c r="O47" t="s">
        <v>43</v>
      </c>
    </row>
    <row r="48" spans="1:15" x14ac:dyDescent="0.35">
      <c r="A48" s="11">
        <v>38</v>
      </c>
      <c r="B48" s="10" t="s">
        <v>13</v>
      </c>
      <c r="C48" s="9">
        <v>6</v>
      </c>
      <c r="D48" s="8" t="s">
        <v>10</v>
      </c>
      <c r="E48" s="7" t="str">
        <f t="shared" si="9"/>
        <v>Not Significantly Different</v>
      </c>
      <c r="G48">
        <f t="shared" si="10"/>
        <v>6</v>
      </c>
      <c r="H48">
        <f t="shared" si="11"/>
        <v>6</v>
      </c>
      <c r="I48" t="str">
        <f t="shared" si="12"/>
        <v>+/-</v>
      </c>
      <c r="J48" t="str">
        <f t="shared" si="13"/>
        <v>0.6</v>
      </c>
      <c r="K48" s="1">
        <f t="shared" si="14"/>
        <v>0.36474164133738601</v>
      </c>
      <c r="L48" s="1">
        <f t="shared" si="15"/>
        <v>0.40000000000000036</v>
      </c>
      <c r="M48" s="1">
        <f t="shared" si="16"/>
        <v>0.36977279819442066</v>
      </c>
      <c r="N48" s="1">
        <f t="shared" si="17"/>
        <v>1.081745336469252</v>
      </c>
      <c r="O48" t="s">
        <v>40</v>
      </c>
    </row>
    <row r="49" spans="1:15" x14ac:dyDescent="0.35">
      <c r="A49" s="11">
        <v>38</v>
      </c>
      <c r="B49" s="10" t="s">
        <v>65</v>
      </c>
      <c r="C49" s="9">
        <v>6</v>
      </c>
      <c r="D49" s="8" t="s">
        <v>41</v>
      </c>
      <c r="E49" s="7" t="str">
        <f t="shared" si="9"/>
        <v>Significantly Different</v>
      </c>
      <c r="G49">
        <f t="shared" si="10"/>
        <v>6</v>
      </c>
      <c r="H49">
        <f t="shared" si="11"/>
        <v>6</v>
      </c>
      <c r="I49" t="str">
        <f t="shared" si="12"/>
        <v>+/-</v>
      </c>
      <c r="J49" t="str">
        <f t="shared" si="13"/>
        <v>0.3</v>
      </c>
      <c r="K49" s="1">
        <f t="shared" si="14"/>
        <v>0.18237082066869301</v>
      </c>
      <c r="L49" s="1">
        <f t="shared" si="15"/>
        <v>0.40000000000000036</v>
      </c>
      <c r="M49" s="1">
        <f t="shared" si="16"/>
        <v>0.19223572402239389</v>
      </c>
      <c r="N49" s="1">
        <f t="shared" si="17"/>
        <v>2.0807787003907952</v>
      </c>
      <c r="O49" t="s">
        <v>38</v>
      </c>
    </row>
    <row r="50" spans="1:15" x14ac:dyDescent="0.35">
      <c r="A50" s="11">
        <v>38</v>
      </c>
      <c r="B50" s="10" t="s">
        <v>26</v>
      </c>
      <c r="C50" s="9">
        <v>6</v>
      </c>
      <c r="D50" s="8" t="s">
        <v>23</v>
      </c>
      <c r="E50" s="7" t="str">
        <f t="shared" si="9"/>
        <v>Significantly Different</v>
      </c>
      <c r="G50">
        <f t="shared" si="10"/>
        <v>6</v>
      </c>
      <c r="H50">
        <f t="shared" si="11"/>
        <v>6</v>
      </c>
      <c r="I50" t="str">
        <f t="shared" si="12"/>
        <v>+/-</v>
      </c>
      <c r="J50" t="str">
        <f t="shared" si="13"/>
        <v>0.2</v>
      </c>
      <c r="K50" s="1">
        <f t="shared" si="14"/>
        <v>0.12158054711246201</v>
      </c>
      <c r="L50" s="1">
        <f t="shared" si="15"/>
        <v>0.40000000000000036</v>
      </c>
      <c r="M50" s="1">
        <f t="shared" si="16"/>
        <v>0.1359311840425404</v>
      </c>
      <c r="N50" s="1">
        <f t="shared" si="17"/>
        <v>2.942665458389726</v>
      </c>
      <c r="O50" t="s">
        <v>36</v>
      </c>
    </row>
    <row r="51" spans="1:15" x14ac:dyDescent="0.35">
      <c r="A51" s="11">
        <v>38</v>
      </c>
      <c r="B51" s="10" t="s">
        <v>22</v>
      </c>
      <c r="C51" s="9">
        <v>6</v>
      </c>
      <c r="D51" s="8" t="s">
        <v>23</v>
      </c>
      <c r="E51" s="7" t="str">
        <f t="shared" si="9"/>
        <v>Significantly Different</v>
      </c>
      <c r="G51">
        <f t="shared" si="10"/>
        <v>6</v>
      </c>
      <c r="H51">
        <f t="shared" si="11"/>
        <v>6</v>
      </c>
      <c r="I51" t="str">
        <f t="shared" si="12"/>
        <v>+/-</v>
      </c>
      <c r="J51" t="str">
        <f t="shared" si="13"/>
        <v>0.2</v>
      </c>
      <c r="K51" s="1">
        <f t="shared" si="14"/>
        <v>0.12158054711246201</v>
      </c>
      <c r="L51" s="1">
        <f t="shared" si="15"/>
        <v>0.40000000000000036</v>
      </c>
      <c r="M51" s="1">
        <f t="shared" si="16"/>
        <v>0.1359311840425404</v>
      </c>
      <c r="N51" s="1">
        <f t="shared" si="17"/>
        <v>2.942665458389726</v>
      </c>
      <c r="O51" t="s">
        <v>34</v>
      </c>
    </row>
    <row r="52" spans="1:15" x14ac:dyDescent="0.35">
      <c r="A52" s="11">
        <v>42</v>
      </c>
      <c r="B52" s="10" t="s">
        <v>59</v>
      </c>
      <c r="C52" s="9">
        <v>5.9</v>
      </c>
      <c r="D52" s="8" t="s">
        <v>41</v>
      </c>
      <c r="E52" s="7" t="str">
        <f t="shared" si="9"/>
        <v>Significantly Different</v>
      </c>
      <c r="G52">
        <f t="shared" si="10"/>
        <v>5.9</v>
      </c>
      <c r="H52">
        <f t="shared" si="11"/>
        <v>6</v>
      </c>
      <c r="I52" t="str">
        <f t="shared" si="12"/>
        <v>+/-</v>
      </c>
      <c r="J52" t="str">
        <f t="shared" si="13"/>
        <v>0.3</v>
      </c>
      <c r="K52" s="1">
        <f t="shared" si="14"/>
        <v>0.18237082066869301</v>
      </c>
      <c r="L52" s="1">
        <f t="shared" si="15"/>
        <v>0.5</v>
      </c>
      <c r="M52" s="1">
        <f t="shared" si="16"/>
        <v>0.19223572402239389</v>
      </c>
      <c r="N52" s="1">
        <f t="shared" si="17"/>
        <v>2.6009733754884921</v>
      </c>
      <c r="O52" t="s">
        <v>32</v>
      </c>
    </row>
    <row r="53" spans="1:15" x14ac:dyDescent="0.35">
      <c r="A53" s="11">
        <v>42</v>
      </c>
      <c r="B53" s="10" t="s">
        <v>29</v>
      </c>
      <c r="C53" s="9">
        <v>5.9</v>
      </c>
      <c r="D53" s="8" t="s">
        <v>23</v>
      </c>
      <c r="E53" s="7" t="str">
        <f t="shared" si="9"/>
        <v>Significantly Different</v>
      </c>
      <c r="G53">
        <f t="shared" si="10"/>
        <v>5.9</v>
      </c>
      <c r="H53">
        <f t="shared" si="11"/>
        <v>6</v>
      </c>
      <c r="I53" t="str">
        <f t="shared" si="12"/>
        <v>+/-</v>
      </c>
      <c r="J53" t="str">
        <f t="shared" si="13"/>
        <v>0.2</v>
      </c>
      <c r="K53" s="1">
        <f t="shared" si="14"/>
        <v>0.12158054711246201</v>
      </c>
      <c r="L53" s="1">
        <f t="shared" si="15"/>
        <v>0.5</v>
      </c>
      <c r="M53" s="1">
        <f t="shared" si="16"/>
        <v>0.1359311840425404</v>
      </c>
      <c r="N53" s="1">
        <f t="shared" si="17"/>
        <v>3.6783318229871544</v>
      </c>
      <c r="O53" t="s">
        <v>30</v>
      </c>
    </row>
    <row r="54" spans="1:15" x14ac:dyDescent="0.35">
      <c r="A54" s="11">
        <v>44</v>
      </c>
      <c r="B54" s="10" t="s">
        <v>11</v>
      </c>
      <c r="C54" s="9">
        <v>5.8</v>
      </c>
      <c r="D54" s="8" t="s">
        <v>99</v>
      </c>
      <c r="E54" s="7" t="str">
        <f t="shared" si="9"/>
        <v>Not Significantly Different</v>
      </c>
      <c r="G54">
        <f t="shared" si="10"/>
        <v>5.8</v>
      </c>
      <c r="H54">
        <f t="shared" si="11"/>
        <v>6</v>
      </c>
      <c r="I54" t="str">
        <f t="shared" si="12"/>
        <v>+/-</v>
      </c>
      <c r="J54" t="str">
        <f t="shared" si="13"/>
        <v>0.8</v>
      </c>
      <c r="K54" s="1">
        <f t="shared" si="14"/>
        <v>0.48632218844984804</v>
      </c>
      <c r="L54" s="1">
        <f t="shared" si="15"/>
        <v>0.60000000000000053</v>
      </c>
      <c r="M54" s="1">
        <f t="shared" si="16"/>
        <v>0.49010685399991183</v>
      </c>
      <c r="N54" s="1">
        <f t="shared" si="17"/>
        <v>1.2242228303954885</v>
      </c>
      <c r="O54" t="s">
        <v>24</v>
      </c>
    </row>
    <row r="55" spans="1:15" x14ac:dyDescent="0.35">
      <c r="A55" s="11">
        <v>45</v>
      </c>
      <c r="B55" s="10" t="s">
        <v>67</v>
      </c>
      <c r="C55" s="9">
        <v>5.7</v>
      </c>
      <c r="D55" s="8" t="s">
        <v>47</v>
      </c>
      <c r="E55" s="7" t="str">
        <f t="shared" si="9"/>
        <v>Significantly Different</v>
      </c>
      <c r="G55">
        <f t="shared" si="10"/>
        <v>5.7</v>
      </c>
      <c r="H55">
        <f t="shared" si="11"/>
        <v>6</v>
      </c>
      <c r="I55" t="str">
        <f t="shared" si="12"/>
        <v>+/-</v>
      </c>
      <c r="J55" t="str">
        <f t="shared" si="13"/>
        <v>0.5</v>
      </c>
      <c r="K55" s="1">
        <f t="shared" si="14"/>
        <v>0.303951367781155</v>
      </c>
      <c r="L55" s="1">
        <f t="shared" si="15"/>
        <v>0.70000000000000018</v>
      </c>
      <c r="M55" s="1">
        <f t="shared" si="16"/>
        <v>0.30997079109986531</v>
      </c>
      <c r="N55" s="1">
        <f t="shared" si="17"/>
        <v>2.2582772961161899</v>
      </c>
      <c r="O55" t="s">
        <v>27</v>
      </c>
    </row>
    <row r="56" spans="1:15" x14ac:dyDescent="0.35">
      <c r="A56" s="11">
        <v>45</v>
      </c>
      <c r="B56" s="10" t="s">
        <v>19</v>
      </c>
      <c r="C56" s="9">
        <v>5.7</v>
      </c>
      <c r="D56" s="8" t="s">
        <v>23</v>
      </c>
      <c r="E56" s="7" t="str">
        <f t="shared" si="9"/>
        <v>Significantly Different</v>
      </c>
      <c r="G56">
        <f t="shared" si="10"/>
        <v>5.7</v>
      </c>
      <c r="H56">
        <f t="shared" si="11"/>
        <v>6</v>
      </c>
      <c r="I56" t="str">
        <f t="shared" si="12"/>
        <v>+/-</v>
      </c>
      <c r="J56" t="str">
        <f t="shared" si="13"/>
        <v>0.2</v>
      </c>
      <c r="K56" s="1">
        <f t="shared" si="14"/>
        <v>0.12158054711246201</v>
      </c>
      <c r="L56" s="1">
        <f t="shared" si="15"/>
        <v>0.70000000000000018</v>
      </c>
      <c r="M56" s="1">
        <f t="shared" si="16"/>
        <v>0.1359311840425404</v>
      </c>
      <c r="N56" s="1">
        <f t="shared" si="17"/>
        <v>5.149664552182017</v>
      </c>
      <c r="O56" t="s">
        <v>25</v>
      </c>
    </row>
    <row r="57" spans="1:15" x14ac:dyDescent="0.35">
      <c r="A57" s="11">
        <v>47</v>
      </c>
      <c r="B57" s="10" t="s">
        <v>18</v>
      </c>
      <c r="C57" s="9">
        <v>5.6</v>
      </c>
      <c r="D57" s="8" t="s">
        <v>17</v>
      </c>
      <c r="E57" s="7" t="str">
        <f t="shared" si="9"/>
        <v>Significantly Different</v>
      </c>
      <c r="G57">
        <f t="shared" si="10"/>
        <v>5.6</v>
      </c>
      <c r="H57">
        <f t="shared" si="11"/>
        <v>6</v>
      </c>
      <c r="I57" t="str">
        <f t="shared" si="12"/>
        <v>+/-</v>
      </c>
      <c r="J57" t="str">
        <f t="shared" si="13"/>
        <v>0.1</v>
      </c>
      <c r="K57" s="1">
        <f t="shared" si="14"/>
        <v>6.0790273556231005E-2</v>
      </c>
      <c r="L57" s="1">
        <f t="shared" si="15"/>
        <v>0.80000000000000071</v>
      </c>
      <c r="M57" s="1">
        <f t="shared" si="16"/>
        <v>8.5970429323592404E-2</v>
      </c>
      <c r="N57" s="1">
        <f t="shared" si="17"/>
        <v>9.3055252404149744</v>
      </c>
      <c r="O57" t="s">
        <v>22</v>
      </c>
    </row>
    <row r="58" spans="1:15" x14ac:dyDescent="0.35">
      <c r="A58" s="11">
        <v>47</v>
      </c>
      <c r="B58" s="10" t="s">
        <v>24</v>
      </c>
      <c r="C58" s="9">
        <v>5.6</v>
      </c>
      <c r="D58" s="8" t="s">
        <v>17</v>
      </c>
      <c r="E58" s="7" t="str">
        <f t="shared" si="9"/>
        <v>Significantly Different</v>
      </c>
      <c r="G58">
        <f t="shared" si="10"/>
        <v>5.6</v>
      </c>
      <c r="H58">
        <f t="shared" si="11"/>
        <v>6</v>
      </c>
      <c r="I58" t="str">
        <f t="shared" si="12"/>
        <v>+/-</v>
      </c>
      <c r="J58" t="str">
        <f t="shared" si="13"/>
        <v>0.1</v>
      </c>
      <c r="K58" s="1">
        <f t="shared" si="14"/>
        <v>6.0790273556231005E-2</v>
      </c>
      <c r="L58" s="1">
        <f t="shared" si="15"/>
        <v>0.80000000000000071</v>
      </c>
      <c r="M58" s="1">
        <f t="shared" si="16"/>
        <v>8.5970429323592404E-2</v>
      </c>
      <c r="N58" s="1">
        <f t="shared" si="17"/>
        <v>9.3055252404149744</v>
      </c>
      <c r="O58" t="s">
        <v>19</v>
      </c>
    </row>
    <row r="59" spans="1:15" x14ac:dyDescent="0.35">
      <c r="A59" s="11">
        <v>49</v>
      </c>
      <c r="B59" s="10" t="s">
        <v>28</v>
      </c>
      <c r="C59" s="9">
        <v>5.5</v>
      </c>
      <c r="D59" s="8" t="s">
        <v>12</v>
      </c>
      <c r="E59" s="7" t="str">
        <f t="shared" si="9"/>
        <v>Significantly Different</v>
      </c>
      <c r="G59">
        <f t="shared" si="10"/>
        <v>5.5</v>
      </c>
      <c r="H59">
        <f t="shared" si="11"/>
        <v>6</v>
      </c>
      <c r="I59" t="str">
        <f t="shared" si="12"/>
        <v>+/-</v>
      </c>
      <c r="J59" t="str">
        <f t="shared" si="13"/>
        <v>0.4</v>
      </c>
      <c r="K59" s="1">
        <f t="shared" si="14"/>
        <v>0.24316109422492402</v>
      </c>
      <c r="L59" s="1">
        <f t="shared" si="15"/>
        <v>0.90000000000000036</v>
      </c>
      <c r="M59" s="1">
        <f t="shared" si="16"/>
        <v>0.25064471888253259</v>
      </c>
      <c r="N59" s="1">
        <f t="shared" si="17"/>
        <v>3.5907399286629107</v>
      </c>
      <c r="O59" t="s">
        <v>16</v>
      </c>
    </row>
    <row r="60" spans="1:15" x14ac:dyDescent="0.35">
      <c r="A60" s="11">
        <v>50</v>
      </c>
      <c r="B60" s="10" t="s">
        <v>27</v>
      </c>
      <c r="C60" s="9">
        <v>5.3</v>
      </c>
      <c r="D60" s="8" t="s">
        <v>41</v>
      </c>
      <c r="E60" s="7" t="str">
        <f t="shared" si="9"/>
        <v>Significantly Different</v>
      </c>
      <c r="G60">
        <f t="shared" si="10"/>
        <v>5.3</v>
      </c>
      <c r="H60">
        <f t="shared" si="11"/>
        <v>6</v>
      </c>
      <c r="I60" t="str">
        <f t="shared" si="12"/>
        <v>+/-</v>
      </c>
      <c r="J60" t="str">
        <f t="shared" si="13"/>
        <v>0.3</v>
      </c>
      <c r="K60" s="1">
        <f t="shared" si="14"/>
        <v>0.18237082066869301</v>
      </c>
      <c r="L60" s="1">
        <f t="shared" si="15"/>
        <v>1.1000000000000005</v>
      </c>
      <c r="M60" s="1">
        <f t="shared" si="16"/>
        <v>0.19223572402239389</v>
      </c>
      <c r="N60" s="1">
        <f t="shared" si="17"/>
        <v>5.7221414260746846</v>
      </c>
      <c r="O60" t="s">
        <v>14</v>
      </c>
    </row>
    <row r="61" spans="1:15" x14ac:dyDescent="0.35">
      <c r="A61" s="11">
        <v>51</v>
      </c>
      <c r="B61" s="10" t="s">
        <v>15</v>
      </c>
      <c r="C61" s="9">
        <v>3.7</v>
      </c>
      <c r="D61" s="8" t="s">
        <v>10</v>
      </c>
      <c r="E61" s="7" t="str">
        <f t="shared" si="9"/>
        <v>Significantly Different</v>
      </c>
      <c r="G61">
        <f t="shared" si="10"/>
        <v>3.7</v>
      </c>
      <c r="H61">
        <f t="shared" si="11"/>
        <v>6</v>
      </c>
      <c r="I61" t="str">
        <f t="shared" si="12"/>
        <v>+/-</v>
      </c>
      <c r="J61" t="str">
        <f t="shared" si="13"/>
        <v>0.6</v>
      </c>
      <c r="K61" s="1">
        <f t="shared" si="14"/>
        <v>0.36474164133738601</v>
      </c>
      <c r="L61" s="1">
        <f t="shared" si="15"/>
        <v>2.7</v>
      </c>
      <c r="M61" s="1">
        <f t="shared" si="16"/>
        <v>0.36977279819442066</v>
      </c>
      <c r="N61" s="1">
        <f t="shared" si="17"/>
        <v>7.3017810211674439</v>
      </c>
      <c r="O61" t="s">
        <v>11</v>
      </c>
    </row>
    <row r="62" spans="1:15" ht="15" thickBot="1" x14ac:dyDescent="0.4">
      <c r="A62" s="6"/>
      <c r="B62" s="5" t="s">
        <v>9</v>
      </c>
      <c r="C62" s="4">
        <v>6.8</v>
      </c>
      <c r="D62" s="3" t="s">
        <v>47</v>
      </c>
      <c r="E62" s="2" t="str">
        <f t="shared" si="9"/>
        <v>Not Significantly Different</v>
      </c>
      <c r="G62">
        <f t="shared" si="10"/>
        <v>6.8</v>
      </c>
      <c r="H62">
        <f t="shared" si="11"/>
        <v>6</v>
      </c>
      <c r="I62" t="str">
        <f t="shared" si="12"/>
        <v>+/-</v>
      </c>
      <c r="J62" t="str">
        <f t="shared" si="13"/>
        <v>0.5</v>
      </c>
      <c r="K62" s="1">
        <f t="shared" si="14"/>
        <v>0.303951367781155</v>
      </c>
      <c r="L62" s="1">
        <f t="shared" si="15"/>
        <v>-0.39999999999999947</v>
      </c>
      <c r="M62" s="1">
        <f t="shared" si="16"/>
        <v>0.30997079109986531</v>
      </c>
      <c r="N62" s="1">
        <f t="shared" si="17"/>
        <v>-1.2904441692092494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89" priority="1" operator="equal">
      <formula>"OTHER ERROR"</formula>
    </cfRule>
    <cfRule type="cellIs" dxfId="88" priority="2" operator="equal">
      <formula>"Statistical Test not applicable"</formula>
    </cfRule>
    <cfRule type="cellIs" dxfId="87" priority="3" operator="equal">
      <formula>"Geography Selected"</formula>
    </cfRule>
  </conditionalFormatting>
  <conditionalFormatting sqref="E10:J62">
    <cfRule type="cellIs" dxfId="86" priority="4" operator="equal">
      <formula>"Not Significantly Different"</formula>
    </cfRule>
  </conditionalFormatting>
  <conditionalFormatting sqref="F10:J62">
    <cfRule type="cellIs" dxfId="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F69AA45-09A8-4E29-9E73-FEE851E66267}">
      <formula1>$O$10:$O$62</formula1>
    </dataValidation>
  </dataValidation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C291C-1684-4F41-A550-B762DA77B81D}">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567</v>
      </c>
    </row>
    <row r="2" spans="1:16" x14ac:dyDescent="0.35">
      <c r="A2" s="25" t="s">
        <v>92</v>
      </c>
      <c r="B2" t="s">
        <v>566</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5.6</v>
      </c>
      <c r="C6" t="s">
        <v>86</v>
      </c>
      <c r="H6" s="13" t="s">
        <v>85</v>
      </c>
      <c r="I6">
        <f>VLOOKUP($B$4,$B$9:$K$62,6,FALSE)</f>
        <v>5.6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5.6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21</v>
      </c>
      <c r="C11" s="9">
        <v>15.8</v>
      </c>
      <c r="D11" s="12" t="s">
        <v>10</v>
      </c>
      <c r="E11" s="7" t="str">
        <f t="shared" si="0"/>
        <v>Significantly Different</v>
      </c>
      <c r="G11">
        <f t="shared" si="1"/>
        <v>15.8</v>
      </c>
      <c r="H11">
        <f t="shared" si="2"/>
        <v>6</v>
      </c>
      <c r="I11" t="str">
        <f t="shared" si="3"/>
        <v>+/-</v>
      </c>
      <c r="J11" t="str">
        <f t="shared" si="4"/>
        <v>0.6</v>
      </c>
      <c r="K11" s="1">
        <f t="shared" si="5"/>
        <v>0.36474164133738601</v>
      </c>
      <c r="L11" s="1">
        <f t="shared" si="6"/>
        <v>-10.200000000000001</v>
      </c>
      <c r="M11" s="1">
        <f t="shared" si="7"/>
        <v>0.36977279819442066</v>
      </c>
      <c r="N11" s="1">
        <f t="shared" si="8"/>
        <v>-27.584506079965902</v>
      </c>
      <c r="O11" t="s">
        <v>51</v>
      </c>
    </row>
    <row r="12" spans="1:16" x14ac:dyDescent="0.35">
      <c r="A12" s="11">
        <v>2</v>
      </c>
      <c r="B12" s="10" t="s">
        <v>34</v>
      </c>
      <c r="C12" s="9">
        <v>14.7</v>
      </c>
      <c r="D12" s="8" t="s">
        <v>12</v>
      </c>
      <c r="E12" s="7" t="str">
        <f t="shared" si="0"/>
        <v>Significantly Different</v>
      </c>
      <c r="G12">
        <f t="shared" si="1"/>
        <v>14.7</v>
      </c>
      <c r="H12">
        <f t="shared" si="2"/>
        <v>6</v>
      </c>
      <c r="I12" t="str">
        <f t="shared" si="3"/>
        <v>+/-</v>
      </c>
      <c r="J12" t="str">
        <f t="shared" si="4"/>
        <v>0.4</v>
      </c>
      <c r="K12" s="1">
        <f t="shared" si="5"/>
        <v>0.24316109422492402</v>
      </c>
      <c r="L12" s="1">
        <f t="shared" si="6"/>
        <v>-9.1</v>
      </c>
      <c r="M12" s="1">
        <f t="shared" si="7"/>
        <v>0.25064471888253259</v>
      </c>
      <c r="N12" s="1">
        <f t="shared" si="8"/>
        <v>-36.306370389813857</v>
      </c>
      <c r="O12" t="s">
        <v>44</v>
      </c>
    </row>
    <row r="13" spans="1:16" x14ac:dyDescent="0.35">
      <c r="A13" s="11">
        <v>3</v>
      </c>
      <c r="B13" s="10" t="s">
        <v>35</v>
      </c>
      <c r="C13" s="9">
        <v>14.1</v>
      </c>
      <c r="D13" s="8" t="s">
        <v>47</v>
      </c>
      <c r="E13" s="7" t="str">
        <f t="shared" si="0"/>
        <v>Significantly Different</v>
      </c>
      <c r="G13">
        <f t="shared" si="1"/>
        <v>14.1</v>
      </c>
      <c r="H13">
        <f t="shared" si="2"/>
        <v>6</v>
      </c>
      <c r="I13" t="str">
        <f t="shared" si="3"/>
        <v>+/-</v>
      </c>
      <c r="J13" t="str">
        <f t="shared" si="4"/>
        <v>0.5</v>
      </c>
      <c r="K13" s="1">
        <f t="shared" si="5"/>
        <v>0.303951367781155</v>
      </c>
      <c r="L13" s="1">
        <f t="shared" si="6"/>
        <v>-8.5</v>
      </c>
      <c r="M13" s="1">
        <f t="shared" si="7"/>
        <v>0.30997079109986531</v>
      </c>
      <c r="N13" s="1">
        <f t="shared" si="8"/>
        <v>-27.421938595696584</v>
      </c>
      <c r="O13" t="s">
        <v>42</v>
      </c>
    </row>
    <row r="14" spans="1:16" x14ac:dyDescent="0.35">
      <c r="A14" s="11">
        <v>4</v>
      </c>
      <c r="B14" s="10" t="s">
        <v>16</v>
      </c>
      <c r="C14" s="9">
        <v>13.3</v>
      </c>
      <c r="D14" s="8" t="s">
        <v>20</v>
      </c>
      <c r="E14" s="7" t="str">
        <f t="shared" si="0"/>
        <v>Significantly Different</v>
      </c>
      <c r="G14">
        <f t="shared" si="1"/>
        <v>13.3</v>
      </c>
      <c r="H14">
        <f t="shared" si="2"/>
        <v>6</v>
      </c>
      <c r="I14" t="str">
        <f t="shared" si="3"/>
        <v>+/-</v>
      </c>
      <c r="J14" t="str">
        <f t="shared" si="4"/>
        <v>0.7</v>
      </c>
      <c r="K14" s="1">
        <f t="shared" si="5"/>
        <v>0.42553191489361697</v>
      </c>
      <c r="L14" s="1">
        <f t="shared" si="6"/>
        <v>-7.7000000000000011</v>
      </c>
      <c r="M14" s="1">
        <f t="shared" si="7"/>
        <v>0.42985214661796195</v>
      </c>
      <c r="N14" s="1">
        <f t="shared" si="8"/>
        <v>-17.913136087798815</v>
      </c>
      <c r="O14" t="s">
        <v>58</v>
      </c>
    </row>
    <row r="15" spans="1:16" x14ac:dyDescent="0.35">
      <c r="A15" s="11">
        <v>5</v>
      </c>
      <c r="B15" s="10" t="s">
        <v>51</v>
      </c>
      <c r="C15" s="9">
        <v>12.3</v>
      </c>
      <c r="D15" s="8" t="s">
        <v>41</v>
      </c>
      <c r="E15" s="7" t="str">
        <f t="shared" si="0"/>
        <v>Significantly Different</v>
      </c>
      <c r="G15">
        <f t="shared" si="1"/>
        <v>12.3</v>
      </c>
      <c r="H15">
        <f t="shared" si="2"/>
        <v>6</v>
      </c>
      <c r="I15" t="str">
        <f t="shared" si="3"/>
        <v>+/-</v>
      </c>
      <c r="J15" t="str">
        <f t="shared" si="4"/>
        <v>0.3</v>
      </c>
      <c r="K15" s="1">
        <f t="shared" si="5"/>
        <v>0.18237082066869301</v>
      </c>
      <c r="L15" s="1">
        <f t="shared" si="6"/>
        <v>-6.7000000000000011</v>
      </c>
      <c r="M15" s="1">
        <f t="shared" si="7"/>
        <v>0.19223572402239389</v>
      </c>
      <c r="N15" s="1">
        <f t="shared" si="8"/>
        <v>-34.853043231545797</v>
      </c>
      <c r="O15" t="s">
        <v>18</v>
      </c>
    </row>
    <row r="16" spans="1:16" x14ac:dyDescent="0.35">
      <c r="A16" s="11">
        <v>6</v>
      </c>
      <c r="B16" s="10" t="s">
        <v>39</v>
      </c>
      <c r="C16" s="9">
        <v>12.1</v>
      </c>
      <c r="D16" s="8" t="s">
        <v>47</v>
      </c>
      <c r="E16" s="7" t="str">
        <f t="shared" si="0"/>
        <v>Significantly Different</v>
      </c>
      <c r="G16">
        <f t="shared" si="1"/>
        <v>12.1</v>
      </c>
      <c r="H16">
        <f t="shared" si="2"/>
        <v>6</v>
      </c>
      <c r="I16" t="str">
        <f t="shared" si="3"/>
        <v>+/-</v>
      </c>
      <c r="J16" t="str">
        <f t="shared" si="4"/>
        <v>0.5</v>
      </c>
      <c r="K16" s="1">
        <f t="shared" si="5"/>
        <v>0.303951367781155</v>
      </c>
      <c r="L16" s="1">
        <f t="shared" si="6"/>
        <v>-6.5</v>
      </c>
      <c r="M16" s="1">
        <f t="shared" si="7"/>
        <v>0.30997079109986531</v>
      </c>
      <c r="N16" s="1">
        <f t="shared" si="8"/>
        <v>-20.969717749650329</v>
      </c>
      <c r="O16" t="s">
        <v>59</v>
      </c>
    </row>
    <row r="17" spans="1:15" x14ac:dyDescent="0.35">
      <c r="A17" s="11">
        <v>6</v>
      </c>
      <c r="B17" s="10" t="s">
        <v>11</v>
      </c>
      <c r="C17" s="9">
        <v>12.1</v>
      </c>
      <c r="D17" s="8" t="s">
        <v>110</v>
      </c>
      <c r="E17" s="7" t="str">
        <f t="shared" si="0"/>
        <v>Significantly Different</v>
      </c>
      <c r="G17">
        <f t="shared" si="1"/>
        <v>12.1</v>
      </c>
      <c r="H17">
        <f t="shared" si="2"/>
        <v>6</v>
      </c>
      <c r="I17" t="str">
        <f t="shared" si="3"/>
        <v>+/-</v>
      </c>
      <c r="J17" t="str">
        <f t="shared" si="4"/>
        <v>1.1</v>
      </c>
      <c r="K17" s="1">
        <f t="shared" si="5"/>
        <v>0.66869300911854113</v>
      </c>
      <c r="L17" s="1">
        <f t="shared" si="6"/>
        <v>-6.5</v>
      </c>
      <c r="M17" s="1">
        <f t="shared" si="7"/>
        <v>0.67145051776214359</v>
      </c>
      <c r="N17" s="1">
        <f t="shared" si="8"/>
        <v>-9.6805346455962926</v>
      </c>
      <c r="O17" t="s">
        <v>53</v>
      </c>
    </row>
    <row r="18" spans="1:15" x14ac:dyDescent="0.35">
      <c r="A18" s="11">
        <v>8</v>
      </c>
      <c r="B18" s="10" t="s">
        <v>49</v>
      </c>
      <c r="C18" s="9">
        <v>11.5</v>
      </c>
      <c r="D18" s="8" t="s">
        <v>41</v>
      </c>
      <c r="E18" s="7" t="str">
        <f t="shared" si="0"/>
        <v>Significantly Different</v>
      </c>
      <c r="G18">
        <f t="shared" si="1"/>
        <v>11.5</v>
      </c>
      <c r="H18">
        <f t="shared" si="2"/>
        <v>6</v>
      </c>
      <c r="I18" t="str">
        <f t="shared" si="3"/>
        <v>+/-</v>
      </c>
      <c r="J18" t="str">
        <f t="shared" si="4"/>
        <v>0.3</v>
      </c>
      <c r="K18" s="1">
        <f t="shared" si="5"/>
        <v>0.18237082066869301</v>
      </c>
      <c r="L18" s="1">
        <f t="shared" si="6"/>
        <v>-5.9</v>
      </c>
      <c r="M18" s="1">
        <f t="shared" si="7"/>
        <v>0.19223572402239389</v>
      </c>
      <c r="N18" s="1">
        <f t="shared" si="8"/>
        <v>-30.691485830764208</v>
      </c>
      <c r="O18" t="s">
        <v>48</v>
      </c>
    </row>
    <row r="19" spans="1:15" x14ac:dyDescent="0.35">
      <c r="A19" s="11">
        <v>9</v>
      </c>
      <c r="B19" s="10" t="s">
        <v>58</v>
      </c>
      <c r="C19" s="9">
        <v>11</v>
      </c>
      <c r="D19" s="8" t="s">
        <v>12</v>
      </c>
      <c r="E19" s="7" t="str">
        <f t="shared" si="0"/>
        <v>Significantly Different</v>
      </c>
      <c r="G19">
        <f t="shared" si="1"/>
        <v>11</v>
      </c>
      <c r="H19">
        <f t="shared" si="2"/>
        <v>6</v>
      </c>
      <c r="I19" t="str">
        <f t="shared" si="3"/>
        <v>+/-</v>
      </c>
      <c r="J19" t="str">
        <f t="shared" si="4"/>
        <v>0.4</v>
      </c>
      <c r="K19" s="1">
        <f t="shared" si="5"/>
        <v>0.24316109422492402</v>
      </c>
      <c r="L19" s="1">
        <f t="shared" si="6"/>
        <v>-5.4</v>
      </c>
      <c r="M19" s="1">
        <f t="shared" si="7"/>
        <v>0.25064471888253259</v>
      </c>
      <c r="N19" s="1">
        <f t="shared" si="8"/>
        <v>-21.544439571977456</v>
      </c>
      <c r="O19" t="s">
        <v>15</v>
      </c>
    </row>
    <row r="20" spans="1:15" x14ac:dyDescent="0.35">
      <c r="A20" s="11">
        <v>10</v>
      </c>
      <c r="B20" s="10" t="s">
        <v>64</v>
      </c>
      <c r="C20" s="9">
        <v>10.9</v>
      </c>
      <c r="D20" s="12" t="s">
        <v>12</v>
      </c>
      <c r="E20" s="7" t="str">
        <f t="shared" si="0"/>
        <v>Significantly Different</v>
      </c>
      <c r="G20">
        <f t="shared" si="1"/>
        <v>10.9</v>
      </c>
      <c r="H20">
        <f t="shared" si="2"/>
        <v>6</v>
      </c>
      <c r="I20" t="str">
        <f t="shared" si="3"/>
        <v>+/-</v>
      </c>
      <c r="J20" t="str">
        <f t="shared" si="4"/>
        <v>0.4</v>
      </c>
      <c r="K20" s="1">
        <f t="shared" si="5"/>
        <v>0.24316109422492402</v>
      </c>
      <c r="L20" s="1">
        <f t="shared" si="6"/>
        <v>-5.3000000000000007</v>
      </c>
      <c r="M20" s="1">
        <f t="shared" si="7"/>
        <v>0.25064471888253259</v>
      </c>
      <c r="N20" s="1">
        <f t="shared" si="8"/>
        <v>-21.145468468792689</v>
      </c>
      <c r="O20" t="s">
        <v>37</v>
      </c>
    </row>
    <row r="21" spans="1:15" x14ac:dyDescent="0.35">
      <c r="A21" s="11">
        <v>11</v>
      </c>
      <c r="B21" s="10" t="s">
        <v>42</v>
      </c>
      <c r="C21" s="9">
        <v>9.3000000000000007</v>
      </c>
      <c r="D21" s="8" t="s">
        <v>41</v>
      </c>
      <c r="E21" s="7" t="str">
        <f t="shared" si="0"/>
        <v>Significantly Different</v>
      </c>
      <c r="G21">
        <f t="shared" si="1"/>
        <v>9.3000000000000007</v>
      </c>
      <c r="H21">
        <f t="shared" si="2"/>
        <v>6</v>
      </c>
      <c r="I21" t="str">
        <f t="shared" si="3"/>
        <v>+/-</v>
      </c>
      <c r="J21" t="str">
        <f t="shared" si="4"/>
        <v>0.3</v>
      </c>
      <c r="K21" s="1">
        <f t="shared" si="5"/>
        <v>0.18237082066869301</v>
      </c>
      <c r="L21" s="1">
        <f t="shared" si="6"/>
        <v>-3.7000000000000011</v>
      </c>
      <c r="M21" s="1">
        <f t="shared" si="7"/>
        <v>0.19223572402239389</v>
      </c>
      <c r="N21" s="1">
        <f t="shared" si="8"/>
        <v>-19.247202978614844</v>
      </c>
      <c r="O21" t="s">
        <v>29</v>
      </c>
    </row>
    <row r="22" spans="1:15" x14ac:dyDescent="0.35">
      <c r="A22" s="11">
        <v>12</v>
      </c>
      <c r="B22" s="10" t="s">
        <v>55</v>
      </c>
      <c r="C22" s="9">
        <v>9.1999999999999993</v>
      </c>
      <c r="D22" s="8" t="s">
        <v>20</v>
      </c>
      <c r="E22" s="7" t="str">
        <f t="shared" si="0"/>
        <v>Significantly Different</v>
      </c>
      <c r="G22">
        <f t="shared" si="1"/>
        <v>9.1999999999999993</v>
      </c>
      <c r="H22">
        <f t="shared" si="2"/>
        <v>6</v>
      </c>
      <c r="I22" t="str">
        <f t="shared" si="3"/>
        <v>+/-</v>
      </c>
      <c r="J22" t="str">
        <f t="shared" si="4"/>
        <v>0.7</v>
      </c>
      <c r="K22" s="1">
        <f t="shared" si="5"/>
        <v>0.42553191489361697</v>
      </c>
      <c r="L22" s="1">
        <f t="shared" si="6"/>
        <v>-3.5999999999999996</v>
      </c>
      <c r="M22" s="1">
        <f t="shared" si="7"/>
        <v>0.42985214661796195</v>
      </c>
      <c r="N22" s="1">
        <f t="shared" si="8"/>
        <v>-8.3749727163734686</v>
      </c>
      <c r="O22" t="s">
        <v>13</v>
      </c>
    </row>
    <row r="23" spans="1:15" x14ac:dyDescent="0.35">
      <c r="A23" s="11">
        <v>13</v>
      </c>
      <c r="B23" s="10" t="s">
        <v>62</v>
      </c>
      <c r="C23" s="9">
        <v>8.4</v>
      </c>
      <c r="D23" s="8" t="s">
        <v>47</v>
      </c>
      <c r="E23" s="7" t="str">
        <f t="shared" si="0"/>
        <v>Significantly Different</v>
      </c>
      <c r="G23">
        <f t="shared" si="1"/>
        <v>8.4</v>
      </c>
      <c r="H23">
        <f t="shared" si="2"/>
        <v>6</v>
      </c>
      <c r="I23" t="str">
        <f t="shared" si="3"/>
        <v>+/-</v>
      </c>
      <c r="J23" t="str">
        <f t="shared" si="4"/>
        <v>0.5</v>
      </c>
      <c r="K23" s="1">
        <f t="shared" si="5"/>
        <v>0.303951367781155</v>
      </c>
      <c r="L23" s="1">
        <f t="shared" si="6"/>
        <v>-2.8000000000000007</v>
      </c>
      <c r="M23" s="1">
        <f t="shared" si="7"/>
        <v>0.30997079109986531</v>
      </c>
      <c r="N23" s="1">
        <f t="shared" si="8"/>
        <v>-9.0331091844647595</v>
      </c>
      <c r="O23" t="s">
        <v>67</v>
      </c>
    </row>
    <row r="24" spans="1:15" x14ac:dyDescent="0.35">
      <c r="A24" s="11">
        <v>14</v>
      </c>
      <c r="B24" s="10" t="s">
        <v>43</v>
      </c>
      <c r="C24" s="9">
        <v>8.3000000000000007</v>
      </c>
      <c r="D24" s="8" t="s">
        <v>41</v>
      </c>
      <c r="E24" s="7" t="str">
        <f t="shared" si="0"/>
        <v>Significantly Different</v>
      </c>
      <c r="G24">
        <f t="shared" si="1"/>
        <v>8.3000000000000007</v>
      </c>
      <c r="H24">
        <f t="shared" si="2"/>
        <v>6</v>
      </c>
      <c r="I24" t="str">
        <f t="shared" si="3"/>
        <v>+/-</v>
      </c>
      <c r="J24" t="str">
        <f t="shared" si="4"/>
        <v>0.3</v>
      </c>
      <c r="K24" s="1">
        <f t="shared" si="5"/>
        <v>0.18237082066869301</v>
      </c>
      <c r="L24" s="1">
        <f t="shared" si="6"/>
        <v>-2.7000000000000011</v>
      </c>
      <c r="M24" s="1">
        <f t="shared" si="7"/>
        <v>0.19223572402239389</v>
      </c>
      <c r="N24" s="1">
        <f t="shared" si="8"/>
        <v>-14.045256227637863</v>
      </c>
      <c r="O24" t="s">
        <v>50</v>
      </c>
    </row>
    <row r="25" spans="1:15" x14ac:dyDescent="0.35">
      <c r="A25" s="11">
        <v>15</v>
      </c>
      <c r="B25" s="10" t="s">
        <v>37</v>
      </c>
      <c r="C25" s="9">
        <v>8.1</v>
      </c>
      <c r="D25" s="8" t="s">
        <v>17</v>
      </c>
      <c r="E25" s="7" t="str">
        <f t="shared" si="0"/>
        <v>Significantly Different</v>
      </c>
      <c r="G25">
        <f t="shared" si="1"/>
        <v>8.1</v>
      </c>
      <c r="H25">
        <f t="shared" si="2"/>
        <v>6</v>
      </c>
      <c r="I25" t="str">
        <f t="shared" si="3"/>
        <v>+/-</v>
      </c>
      <c r="J25" t="str">
        <f t="shared" si="4"/>
        <v>0.1</v>
      </c>
      <c r="K25" s="1">
        <f t="shared" si="5"/>
        <v>6.0790273556231005E-2</v>
      </c>
      <c r="L25" s="1">
        <f t="shared" si="6"/>
        <v>-2.5</v>
      </c>
      <c r="M25" s="1">
        <f t="shared" si="7"/>
        <v>8.5970429323592404E-2</v>
      </c>
      <c r="N25" s="1">
        <f t="shared" si="8"/>
        <v>-29.079766376296767</v>
      </c>
      <c r="O25" t="s">
        <v>66</v>
      </c>
    </row>
    <row r="26" spans="1:15" x14ac:dyDescent="0.35">
      <c r="A26" s="11">
        <v>15</v>
      </c>
      <c r="B26" s="10" t="s">
        <v>29</v>
      </c>
      <c r="C26" s="9">
        <v>8.1</v>
      </c>
      <c r="D26" s="8" t="s">
        <v>23</v>
      </c>
      <c r="E26" s="7" t="str">
        <f t="shared" si="0"/>
        <v>Significantly Different</v>
      </c>
      <c r="G26">
        <f t="shared" si="1"/>
        <v>8.1</v>
      </c>
      <c r="H26">
        <f t="shared" si="2"/>
        <v>6</v>
      </c>
      <c r="I26" t="str">
        <f t="shared" si="3"/>
        <v>+/-</v>
      </c>
      <c r="J26" t="str">
        <f t="shared" si="4"/>
        <v>0.2</v>
      </c>
      <c r="K26" s="1">
        <f t="shared" si="5"/>
        <v>0.12158054711246201</v>
      </c>
      <c r="L26" s="1">
        <f t="shared" si="6"/>
        <v>-2.5</v>
      </c>
      <c r="M26" s="1">
        <f t="shared" si="7"/>
        <v>0.1359311840425404</v>
      </c>
      <c r="N26" s="1">
        <f t="shared" si="8"/>
        <v>-18.39165911493577</v>
      </c>
      <c r="O26" t="s">
        <v>65</v>
      </c>
    </row>
    <row r="27" spans="1:15" x14ac:dyDescent="0.35">
      <c r="A27" s="11">
        <v>15</v>
      </c>
      <c r="B27" s="10" t="s">
        <v>30</v>
      </c>
      <c r="C27" s="9">
        <v>8.1</v>
      </c>
      <c r="D27" s="8" t="s">
        <v>41</v>
      </c>
      <c r="E27" s="7" t="str">
        <f t="shared" si="0"/>
        <v>Significantly Different</v>
      </c>
      <c r="G27">
        <f t="shared" si="1"/>
        <v>8.1</v>
      </c>
      <c r="H27">
        <f t="shared" si="2"/>
        <v>6</v>
      </c>
      <c r="I27" t="str">
        <f t="shared" si="3"/>
        <v>+/-</v>
      </c>
      <c r="J27" t="str">
        <f t="shared" si="4"/>
        <v>0.3</v>
      </c>
      <c r="K27" s="1">
        <f t="shared" si="5"/>
        <v>0.18237082066869301</v>
      </c>
      <c r="L27" s="1">
        <f t="shared" si="6"/>
        <v>-2.5</v>
      </c>
      <c r="M27" s="1">
        <f t="shared" si="7"/>
        <v>0.19223572402239389</v>
      </c>
      <c r="N27" s="1">
        <f t="shared" si="8"/>
        <v>-13.00486687744246</v>
      </c>
      <c r="O27" t="s">
        <v>63</v>
      </c>
    </row>
    <row r="28" spans="1:15" x14ac:dyDescent="0.35">
      <c r="A28" s="11">
        <v>18</v>
      </c>
      <c r="B28" s="10" t="s">
        <v>32</v>
      </c>
      <c r="C28" s="9">
        <v>7.5</v>
      </c>
      <c r="D28" s="8" t="s">
        <v>10</v>
      </c>
      <c r="E28" s="7" t="str">
        <f t="shared" si="0"/>
        <v>Significantly Different</v>
      </c>
      <c r="G28">
        <f t="shared" si="1"/>
        <v>7.5</v>
      </c>
      <c r="H28">
        <f t="shared" si="2"/>
        <v>6</v>
      </c>
      <c r="I28" t="str">
        <f t="shared" si="3"/>
        <v>+/-</v>
      </c>
      <c r="J28" t="str">
        <f t="shared" si="4"/>
        <v>0.6</v>
      </c>
      <c r="K28" s="1">
        <f t="shared" si="5"/>
        <v>0.36474164133738601</v>
      </c>
      <c r="L28" s="1">
        <f t="shared" si="6"/>
        <v>-1.9000000000000004</v>
      </c>
      <c r="M28" s="1">
        <f t="shared" si="7"/>
        <v>0.36977279819442066</v>
      </c>
      <c r="N28" s="1">
        <f t="shared" si="8"/>
        <v>-5.138290348228943</v>
      </c>
      <c r="O28" t="s">
        <v>64</v>
      </c>
    </row>
    <row r="29" spans="1:15" x14ac:dyDescent="0.35">
      <c r="A29" s="11">
        <v>19</v>
      </c>
      <c r="B29" s="10" t="s">
        <v>67</v>
      </c>
      <c r="C29" s="9">
        <v>7.4</v>
      </c>
      <c r="D29" s="8" t="s">
        <v>47</v>
      </c>
      <c r="E29" s="7" t="str">
        <f t="shared" si="0"/>
        <v>Significantly Different</v>
      </c>
      <c r="G29">
        <f t="shared" si="1"/>
        <v>7.4</v>
      </c>
      <c r="H29">
        <f t="shared" si="2"/>
        <v>6</v>
      </c>
      <c r="I29" t="str">
        <f t="shared" si="3"/>
        <v>+/-</v>
      </c>
      <c r="J29" t="str">
        <f t="shared" si="4"/>
        <v>0.5</v>
      </c>
      <c r="K29" s="1">
        <f t="shared" si="5"/>
        <v>0.303951367781155</v>
      </c>
      <c r="L29" s="1">
        <f t="shared" si="6"/>
        <v>-1.8000000000000007</v>
      </c>
      <c r="M29" s="1">
        <f t="shared" si="7"/>
        <v>0.30997079109986531</v>
      </c>
      <c r="N29" s="1">
        <f t="shared" si="8"/>
        <v>-5.8069987614416325</v>
      </c>
      <c r="O29" t="s">
        <v>39</v>
      </c>
    </row>
    <row r="30" spans="1:15" x14ac:dyDescent="0.35">
      <c r="A30" s="11">
        <v>20</v>
      </c>
      <c r="B30" s="10" t="s">
        <v>48</v>
      </c>
      <c r="C30" s="9">
        <v>7.1</v>
      </c>
      <c r="D30" s="8" t="s">
        <v>20</v>
      </c>
      <c r="E30" s="7" t="str">
        <f t="shared" si="0"/>
        <v>Significantly Different</v>
      </c>
      <c r="G30">
        <f t="shared" si="1"/>
        <v>7.1</v>
      </c>
      <c r="H30">
        <f t="shared" si="2"/>
        <v>6</v>
      </c>
      <c r="I30" t="str">
        <f t="shared" si="3"/>
        <v>+/-</v>
      </c>
      <c r="J30" t="str">
        <f t="shared" si="4"/>
        <v>0.7</v>
      </c>
      <c r="K30" s="1">
        <f t="shared" si="5"/>
        <v>0.42553191489361697</v>
      </c>
      <c r="L30" s="1">
        <f t="shared" si="6"/>
        <v>-1.5</v>
      </c>
      <c r="M30" s="1">
        <f t="shared" si="7"/>
        <v>0.42985214661796195</v>
      </c>
      <c r="N30" s="1">
        <f t="shared" si="8"/>
        <v>-3.4895719651556125</v>
      </c>
      <c r="O30" t="s">
        <v>62</v>
      </c>
    </row>
    <row r="31" spans="1:15" x14ac:dyDescent="0.35">
      <c r="A31" s="11">
        <v>20</v>
      </c>
      <c r="B31" s="10" t="s">
        <v>40</v>
      </c>
      <c r="C31" s="9">
        <v>7.1</v>
      </c>
      <c r="D31" s="8" t="s">
        <v>41</v>
      </c>
      <c r="E31" s="7" t="str">
        <f t="shared" si="0"/>
        <v>Significantly Different</v>
      </c>
      <c r="G31">
        <f t="shared" si="1"/>
        <v>7.1</v>
      </c>
      <c r="H31">
        <f t="shared" si="2"/>
        <v>6</v>
      </c>
      <c r="I31" t="str">
        <f t="shared" si="3"/>
        <v>+/-</v>
      </c>
      <c r="J31" t="str">
        <f t="shared" si="4"/>
        <v>0.3</v>
      </c>
      <c r="K31" s="1">
        <f t="shared" si="5"/>
        <v>0.18237082066869301</v>
      </c>
      <c r="L31" s="1">
        <f t="shared" si="6"/>
        <v>-1.5</v>
      </c>
      <c r="M31" s="1">
        <f t="shared" si="7"/>
        <v>0.19223572402239389</v>
      </c>
      <c r="N31" s="1">
        <f t="shared" si="8"/>
        <v>-7.8029201264654757</v>
      </c>
      <c r="O31" t="s">
        <v>26</v>
      </c>
    </row>
    <row r="32" spans="1:15" x14ac:dyDescent="0.35">
      <c r="A32" s="11">
        <v>22</v>
      </c>
      <c r="B32" s="10" t="s">
        <v>46</v>
      </c>
      <c r="C32" s="9">
        <v>6.6</v>
      </c>
      <c r="D32" s="8" t="s">
        <v>20</v>
      </c>
      <c r="E32" s="7" t="str">
        <f t="shared" si="0"/>
        <v>Significantly Different</v>
      </c>
      <c r="G32">
        <f t="shared" si="1"/>
        <v>6.6</v>
      </c>
      <c r="H32">
        <f t="shared" si="2"/>
        <v>6</v>
      </c>
      <c r="I32" t="str">
        <f t="shared" si="3"/>
        <v>+/-</v>
      </c>
      <c r="J32" t="str">
        <f t="shared" si="4"/>
        <v>0.7</v>
      </c>
      <c r="K32" s="1">
        <f t="shared" si="5"/>
        <v>0.42553191489361697</v>
      </c>
      <c r="L32" s="1">
        <f t="shared" si="6"/>
        <v>-1</v>
      </c>
      <c r="M32" s="1">
        <f t="shared" si="7"/>
        <v>0.42985214661796195</v>
      </c>
      <c r="N32" s="1">
        <f t="shared" si="8"/>
        <v>-2.3263813101037418</v>
      </c>
      <c r="O32" t="s">
        <v>56</v>
      </c>
    </row>
    <row r="33" spans="1:15" x14ac:dyDescent="0.35">
      <c r="A33" s="11">
        <v>23</v>
      </c>
      <c r="B33" s="10" t="s">
        <v>24</v>
      </c>
      <c r="C33" s="9">
        <v>6.5</v>
      </c>
      <c r="D33" s="8" t="s">
        <v>23</v>
      </c>
      <c r="E33" s="7" t="str">
        <f t="shared" si="0"/>
        <v>Significantly Different</v>
      </c>
      <c r="G33">
        <f t="shared" si="1"/>
        <v>6.5</v>
      </c>
      <c r="H33">
        <f t="shared" si="2"/>
        <v>6</v>
      </c>
      <c r="I33" t="str">
        <f t="shared" si="3"/>
        <v>+/-</v>
      </c>
      <c r="J33" t="str">
        <f t="shared" si="4"/>
        <v>0.2</v>
      </c>
      <c r="K33" s="1">
        <f t="shared" si="5"/>
        <v>0.12158054711246201</v>
      </c>
      <c r="L33" s="1">
        <f t="shared" si="6"/>
        <v>-0.90000000000000036</v>
      </c>
      <c r="M33" s="1">
        <f t="shared" si="7"/>
        <v>0.1359311840425404</v>
      </c>
      <c r="N33" s="1">
        <f t="shared" si="8"/>
        <v>-6.62099728137688</v>
      </c>
      <c r="O33" t="s">
        <v>61</v>
      </c>
    </row>
    <row r="34" spans="1:15" x14ac:dyDescent="0.35">
      <c r="A34" s="11">
        <v>24</v>
      </c>
      <c r="B34" s="10" t="s">
        <v>57</v>
      </c>
      <c r="C34" s="9">
        <v>5.6</v>
      </c>
      <c r="D34" s="8" t="s">
        <v>23</v>
      </c>
      <c r="E34" s="7" t="str">
        <f t="shared" si="0"/>
        <v>Not Significantly Different</v>
      </c>
      <c r="G34">
        <f t="shared" si="1"/>
        <v>5.6</v>
      </c>
      <c r="H34">
        <f t="shared" si="2"/>
        <v>6</v>
      </c>
      <c r="I34" t="str">
        <f t="shared" si="3"/>
        <v>+/-</v>
      </c>
      <c r="J34" t="str">
        <f t="shared" si="4"/>
        <v>0.2</v>
      </c>
      <c r="K34" s="1">
        <f t="shared" si="5"/>
        <v>0.12158054711246201</v>
      </c>
      <c r="L34" s="1">
        <f t="shared" si="6"/>
        <v>0</v>
      </c>
      <c r="M34" s="1">
        <f t="shared" si="7"/>
        <v>0.1359311840425404</v>
      </c>
      <c r="N34" s="1">
        <f t="shared" si="8"/>
        <v>0</v>
      </c>
      <c r="O34" t="s">
        <v>60</v>
      </c>
    </row>
    <row r="35" spans="1:15" x14ac:dyDescent="0.35">
      <c r="A35" s="11">
        <v>24</v>
      </c>
      <c r="B35" s="10" t="s">
        <v>25</v>
      </c>
      <c r="C35" s="9">
        <v>5.6</v>
      </c>
      <c r="D35" s="8" t="s">
        <v>12</v>
      </c>
      <c r="E35" s="7" t="str">
        <f t="shared" si="0"/>
        <v>Not Significantly Different</v>
      </c>
      <c r="G35">
        <f t="shared" si="1"/>
        <v>5.6</v>
      </c>
      <c r="H35">
        <f t="shared" si="2"/>
        <v>6</v>
      </c>
      <c r="I35" t="str">
        <f t="shared" si="3"/>
        <v>+/-</v>
      </c>
      <c r="J35" t="str">
        <f t="shared" si="4"/>
        <v>0.4</v>
      </c>
      <c r="K35" s="1">
        <f t="shared" si="5"/>
        <v>0.24316109422492402</v>
      </c>
      <c r="L35" s="1">
        <f t="shared" si="6"/>
        <v>0</v>
      </c>
      <c r="M35" s="1">
        <f t="shared" si="7"/>
        <v>0.25064471888253259</v>
      </c>
      <c r="N35" s="1">
        <f t="shared" si="8"/>
        <v>0</v>
      </c>
      <c r="O35" t="s">
        <v>35</v>
      </c>
    </row>
    <row r="36" spans="1:15" x14ac:dyDescent="0.35">
      <c r="A36" s="11">
        <v>26</v>
      </c>
      <c r="B36" s="10" t="s">
        <v>19</v>
      </c>
      <c r="C36" s="9">
        <v>5.5</v>
      </c>
      <c r="D36" s="8" t="s">
        <v>23</v>
      </c>
      <c r="E36" s="7" t="str">
        <f t="shared" si="0"/>
        <v>Not Significantly Different</v>
      </c>
      <c r="G36">
        <f t="shared" si="1"/>
        <v>5.5</v>
      </c>
      <c r="H36">
        <f t="shared" si="2"/>
        <v>6</v>
      </c>
      <c r="I36" t="str">
        <f t="shared" si="3"/>
        <v>+/-</v>
      </c>
      <c r="J36" t="str">
        <f t="shared" si="4"/>
        <v>0.2</v>
      </c>
      <c r="K36" s="1">
        <f t="shared" si="5"/>
        <v>0.12158054711246201</v>
      </c>
      <c r="L36" s="1">
        <f t="shared" si="6"/>
        <v>9.9999999999999645E-2</v>
      </c>
      <c r="M36" s="1">
        <f t="shared" si="7"/>
        <v>0.1359311840425404</v>
      </c>
      <c r="N36" s="1">
        <f t="shared" si="8"/>
        <v>0.73566636459742829</v>
      </c>
      <c r="O36" t="s">
        <v>57</v>
      </c>
    </row>
    <row r="37" spans="1:15" x14ac:dyDescent="0.35">
      <c r="A37" s="11">
        <v>27</v>
      </c>
      <c r="B37" s="10" t="s">
        <v>28</v>
      </c>
      <c r="C37" s="9">
        <v>5.2</v>
      </c>
      <c r="D37" s="8" t="s">
        <v>12</v>
      </c>
      <c r="E37" s="7" t="str">
        <f t="shared" si="0"/>
        <v>Not Significantly Different</v>
      </c>
      <c r="G37">
        <f t="shared" si="1"/>
        <v>5.2</v>
      </c>
      <c r="H37">
        <f t="shared" si="2"/>
        <v>6</v>
      </c>
      <c r="I37" t="str">
        <f t="shared" si="3"/>
        <v>+/-</v>
      </c>
      <c r="J37" t="str">
        <f t="shared" si="4"/>
        <v>0.4</v>
      </c>
      <c r="K37" s="1">
        <f t="shared" si="5"/>
        <v>0.24316109422492402</v>
      </c>
      <c r="L37" s="1">
        <f t="shared" si="6"/>
        <v>0.39999999999999947</v>
      </c>
      <c r="M37" s="1">
        <f t="shared" si="7"/>
        <v>0.25064471888253259</v>
      </c>
      <c r="N37" s="1">
        <f t="shared" si="8"/>
        <v>1.5958844127390686</v>
      </c>
      <c r="O37" t="s">
        <v>55</v>
      </c>
    </row>
    <row r="38" spans="1:15" x14ac:dyDescent="0.35">
      <c r="A38" s="11">
        <v>28</v>
      </c>
      <c r="B38" s="10" t="s">
        <v>61</v>
      </c>
      <c r="C38" s="9">
        <v>5.0999999999999996</v>
      </c>
      <c r="D38" s="8" t="s">
        <v>17</v>
      </c>
      <c r="E38" s="7" t="str">
        <f t="shared" si="0"/>
        <v>Significantly Different</v>
      </c>
      <c r="G38">
        <f t="shared" si="1"/>
        <v>5.0999999999999996</v>
      </c>
      <c r="H38">
        <f t="shared" si="2"/>
        <v>6</v>
      </c>
      <c r="I38" t="str">
        <f t="shared" si="3"/>
        <v>+/-</v>
      </c>
      <c r="J38" t="str">
        <f t="shared" si="4"/>
        <v>0.1</v>
      </c>
      <c r="K38" s="1">
        <f t="shared" si="5"/>
        <v>6.0790273556231005E-2</v>
      </c>
      <c r="L38" s="1">
        <f t="shared" si="6"/>
        <v>0.5</v>
      </c>
      <c r="M38" s="1">
        <f t="shared" si="7"/>
        <v>8.5970429323592404E-2</v>
      </c>
      <c r="N38" s="1">
        <f t="shared" si="8"/>
        <v>5.8159532752593535</v>
      </c>
      <c r="O38" t="s">
        <v>54</v>
      </c>
    </row>
    <row r="39" spans="1:15" x14ac:dyDescent="0.35">
      <c r="A39" s="11">
        <v>29</v>
      </c>
      <c r="B39" s="10" t="s">
        <v>52</v>
      </c>
      <c r="C39" s="9">
        <v>4.5999999999999996</v>
      </c>
      <c r="D39" s="8" t="s">
        <v>41</v>
      </c>
      <c r="E39" s="7" t="str">
        <f t="shared" si="0"/>
        <v>Significantly Different</v>
      </c>
      <c r="G39">
        <f t="shared" si="1"/>
        <v>4.5999999999999996</v>
      </c>
      <c r="H39">
        <f t="shared" si="2"/>
        <v>6</v>
      </c>
      <c r="I39" t="str">
        <f t="shared" si="3"/>
        <v>+/-</v>
      </c>
      <c r="J39" t="str">
        <f t="shared" si="4"/>
        <v>0.3</v>
      </c>
      <c r="K39" s="1">
        <f t="shared" si="5"/>
        <v>0.18237082066869301</v>
      </c>
      <c r="L39" s="1">
        <f t="shared" si="6"/>
        <v>1</v>
      </c>
      <c r="M39" s="1">
        <f t="shared" si="7"/>
        <v>0.19223572402239389</v>
      </c>
      <c r="N39" s="1">
        <f t="shared" si="8"/>
        <v>5.2019467509769841</v>
      </c>
      <c r="O39" t="s">
        <v>28</v>
      </c>
    </row>
    <row r="40" spans="1:15" x14ac:dyDescent="0.35">
      <c r="A40" s="11">
        <v>30</v>
      </c>
      <c r="B40" s="10" t="s">
        <v>44</v>
      </c>
      <c r="C40" s="9">
        <v>4.3</v>
      </c>
      <c r="D40" s="8" t="s">
        <v>47</v>
      </c>
      <c r="E40" s="7" t="str">
        <f t="shared" si="0"/>
        <v>Significantly Different</v>
      </c>
      <c r="G40">
        <f t="shared" si="1"/>
        <v>4.3</v>
      </c>
      <c r="H40">
        <f t="shared" si="2"/>
        <v>6</v>
      </c>
      <c r="I40" t="str">
        <f t="shared" si="3"/>
        <v>+/-</v>
      </c>
      <c r="J40" t="str">
        <f t="shared" si="4"/>
        <v>0.5</v>
      </c>
      <c r="K40" s="1">
        <f t="shared" si="5"/>
        <v>0.303951367781155</v>
      </c>
      <c r="L40" s="1">
        <f t="shared" si="6"/>
        <v>1.2999999999999998</v>
      </c>
      <c r="M40" s="1">
        <f t="shared" si="7"/>
        <v>0.30997079109986531</v>
      </c>
      <c r="N40" s="1">
        <f t="shared" si="8"/>
        <v>4.193943549930065</v>
      </c>
      <c r="O40" t="s">
        <v>52</v>
      </c>
    </row>
    <row r="41" spans="1:15" x14ac:dyDescent="0.35">
      <c r="A41" s="11">
        <v>30</v>
      </c>
      <c r="B41" s="10" t="s">
        <v>22</v>
      </c>
      <c r="C41" s="9">
        <v>4.3</v>
      </c>
      <c r="D41" s="8" t="s">
        <v>23</v>
      </c>
      <c r="E41" s="7" t="str">
        <f t="shared" si="0"/>
        <v>Significantly Different</v>
      </c>
      <c r="G41">
        <f t="shared" si="1"/>
        <v>4.3</v>
      </c>
      <c r="H41">
        <f t="shared" si="2"/>
        <v>6</v>
      </c>
      <c r="I41" t="str">
        <f t="shared" si="3"/>
        <v>+/-</v>
      </c>
      <c r="J41" t="str">
        <f t="shared" si="4"/>
        <v>0.2</v>
      </c>
      <c r="K41" s="1">
        <f t="shared" si="5"/>
        <v>0.12158054711246201</v>
      </c>
      <c r="L41" s="1">
        <f t="shared" si="6"/>
        <v>1.2999999999999998</v>
      </c>
      <c r="M41" s="1">
        <f t="shared" si="7"/>
        <v>0.1359311840425404</v>
      </c>
      <c r="N41" s="1">
        <f t="shared" si="8"/>
        <v>9.563662739766599</v>
      </c>
      <c r="O41" t="s">
        <v>31</v>
      </c>
    </row>
    <row r="42" spans="1:15" x14ac:dyDescent="0.35">
      <c r="A42" s="11">
        <v>32</v>
      </c>
      <c r="B42" s="10" t="s">
        <v>66</v>
      </c>
      <c r="C42" s="9">
        <v>4.2</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1.3999999999999995</v>
      </c>
      <c r="M42" s="1">
        <f t="shared" ref="M42:M62" si="16">IF(AND(ISNUMBER(K42),ISNUMBER($I$7)),SQRT(K42^2+($I$7)^2),"N/A")</f>
        <v>0.1359311840425404</v>
      </c>
      <c r="N42" s="1">
        <f t="shared" ref="N42:N73" si="17">IF(AND(ISNUMBER(L42),ISNUMBER(M42),M42&lt;&gt;0),L42/M42,"NA")</f>
        <v>10.299329104364029</v>
      </c>
      <c r="O42" t="s">
        <v>21</v>
      </c>
    </row>
    <row r="43" spans="1:15" x14ac:dyDescent="0.35">
      <c r="A43" s="11">
        <v>33</v>
      </c>
      <c r="B43" s="10" t="s">
        <v>63</v>
      </c>
      <c r="C43" s="9">
        <v>3.8</v>
      </c>
      <c r="D43" s="8" t="s">
        <v>23</v>
      </c>
      <c r="E43" s="7" t="str">
        <f t="shared" si="9"/>
        <v>Significantly Different</v>
      </c>
      <c r="G43">
        <f t="shared" si="10"/>
        <v>3.8</v>
      </c>
      <c r="H43">
        <f t="shared" si="11"/>
        <v>6</v>
      </c>
      <c r="I43" t="str">
        <f t="shared" si="12"/>
        <v>+/-</v>
      </c>
      <c r="J43" t="str">
        <f t="shared" si="13"/>
        <v>0.2</v>
      </c>
      <c r="K43" s="1">
        <f t="shared" si="14"/>
        <v>0.12158054711246201</v>
      </c>
      <c r="L43" s="1">
        <f t="shared" si="15"/>
        <v>1.7999999999999998</v>
      </c>
      <c r="M43" s="1">
        <f t="shared" si="16"/>
        <v>0.1359311840425404</v>
      </c>
      <c r="N43" s="1">
        <f t="shared" si="17"/>
        <v>13.241994562753755</v>
      </c>
      <c r="O43" t="s">
        <v>33</v>
      </c>
    </row>
    <row r="44" spans="1:15" x14ac:dyDescent="0.35">
      <c r="A44" s="11">
        <v>34</v>
      </c>
      <c r="B44" s="10" t="s">
        <v>59</v>
      </c>
      <c r="C44" s="9">
        <v>3.6</v>
      </c>
      <c r="D44" s="8" t="s">
        <v>23</v>
      </c>
      <c r="E44" s="7" t="str">
        <f t="shared" si="9"/>
        <v>Significantly Different</v>
      </c>
      <c r="G44">
        <f t="shared" si="10"/>
        <v>3.6</v>
      </c>
      <c r="H44">
        <f t="shared" si="11"/>
        <v>6</v>
      </c>
      <c r="I44" t="str">
        <f t="shared" si="12"/>
        <v>+/-</v>
      </c>
      <c r="J44" t="str">
        <f t="shared" si="13"/>
        <v>0.2</v>
      </c>
      <c r="K44" s="1">
        <f t="shared" si="14"/>
        <v>0.12158054711246201</v>
      </c>
      <c r="L44" s="1">
        <f t="shared" si="15"/>
        <v>1.9999999999999996</v>
      </c>
      <c r="M44" s="1">
        <f t="shared" si="16"/>
        <v>0.1359311840425404</v>
      </c>
      <c r="N44" s="1">
        <f t="shared" si="17"/>
        <v>14.713327291948614</v>
      </c>
      <c r="O44" t="s">
        <v>49</v>
      </c>
    </row>
    <row r="45" spans="1:15" x14ac:dyDescent="0.35">
      <c r="A45" s="11">
        <v>34</v>
      </c>
      <c r="B45" s="10" t="s">
        <v>38</v>
      </c>
      <c r="C45" s="9">
        <v>3.6</v>
      </c>
      <c r="D45" s="8" t="s">
        <v>17</v>
      </c>
      <c r="E45" s="7" t="str">
        <f t="shared" si="9"/>
        <v>Significantly Different</v>
      </c>
      <c r="G45">
        <f t="shared" si="10"/>
        <v>3.6</v>
      </c>
      <c r="H45">
        <f t="shared" si="11"/>
        <v>6</v>
      </c>
      <c r="I45" t="str">
        <f t="shared" si="12"/>
        <v>+/-</v>
      </c>
      <c r="J45" t="str">
        <f t="shared" si="13"/>
        <v>0.1</v>
      </c>
      <c r="K45" s="1">
        <f t="shared" si="14"/>
        <v>6.0790273556231005E-2</v>
      </c>
      <c r="L45" s="1">
        <f t="shared" si="15"/>
        <v>1.9999999999999996</v>
      </c>
      <c r="M45" s="1">
        <f t="shared" si="16"/>
        <v>8.5970429323592404E-2</v>
      </c>
      <c r="N45" s="1">
        <f t="shared" si="17"/>
        <v>23.263813101037407</v>
      </c>
      <c r="O45" t="s">
        <v>46</v>
      </c>
    </row>
    <row r="46" spans="1:15" x14ac:dyDescent="0.35">
      <c r="A46" s="11">
        <v>36</v>
      </c>
      <c r="B46" s="10" t="s">
        <v>18</v>
      </c>
      <c r="C46" s="9">
        <v>3.5</v>
      </c>
      <c r="D46" s="8" t="s">
        <v>17</v>
      </c>
      <c r="E46" s="7" t="str">
        <f t="shared" si="9"/>
        <v>Significantly Different</v>
      </c>
      <c r="G46">
        <f t="shared" si="10"/>
        <v>3.5</v>
      </c>
      <c r="H46">
        <f t="shared" si="11"/>
        <v>6</v>
      </c>
      <c r="I46" t="str">
        <f t="shared" si="12"/>
        <v>+/-</v>
      </c>
      <c r="J46" t="str">
        <f t="shared" si="13"/>
        <v>0.1</v>
      </c>
      <c r="K46" s="1">
        <f t="shared" si="14"/>
        <v>6.0790273556231005E-2</v>
      </c>
      <c r="L46" s="1">
        <f t="shared" si="15"/>
        <v>2.0999999999999996</v>
      </c>
      <c r="M46" s="1">
        <f t="shared" si="16"/>
        <v>8.5970429323592404E-2</v>
      </c>
      <c r="N46" s="1">
        <f t="shared" si="17"/>
        <v>24.427003756089281</v>
      </c>
      <c r="O46" t="s">
        <v>45</v>
      </c>
    </row>
    <row r="47" spans="1:15" x14ac:dyDescent="0.35">
      <c r="A47" s="11">
        <v>37</v>
      </c>
      <c r="B47" s="10" t="s">
        <v>45</v>
      </c>
      <c r="C47" s="9">
        <v>3.4</v>
      </c>
      <c r="D47" s="8" t="s">
        <v>17</v>
      </c>
      <c r="E47" s="7" t="str">
        <f t="shared" si="9"/>
        <v>Significantly Different</v>
      </c>
      <c r="G47">
        <f t="shared" si="10"/>
        <v>3.4</v>
      </c>
      <c r="H47">
        <f t="shared" si="11"/>
        <v>6</v>
      </c>
      <c r="I47" t="str">
        <f t="shared" si="12"/>
        <v>+/-</v>
      </c>
      <c r="J47" t="str">
        <f t="shared" si="13"/>
        <v>0.1</v>
      </c>
      <c r="K47" s="1">
        <f t="shared" si="14"/>
        <v>6.0790273556231005E-2</v>
      </c>
      <c r="L47" s="1">
        <f t="shared" si="15"/>
        <v>2.1999999999999997</v>
      </c>
      <c r="M47" s="1">
        <f t="shared" si="16"/>
        <v>8.5970429323592404E-2</v>
      </c>
      <c r="N47" s="1">
        <f t="shared" si="17"/>
        <v>25.590194411141152</v>
      </c>
      <c r="O47" t="s">
        <v>43</v>
      </c>
    </row>
    <row r="48" spans="1:15" x14ac:dyDescent="0.35">
      <c r="A48" s="11">
        <v>38</v>
      </c>
      <c r="B48" s="10" t="s">
        <v>54</v>
      </c>
      <c r="C48" s="9">
        <v>3.1</v>
      </c>
      <c r="D48" s="8" t="s">
        <v>41</v>
      </c>
      <c r="E48" s="7" t="str">
        <f t="shared" si="9"/>
        <v>Significantly Different</v>
      </c>
      <c r="G48">
        <f t="shared" si="10"/>
        <v>3.1</v>
      </c>
      <c r="H48">
        <f t="shared" si="11"/>
        <v>6</v>
      </c>
      <c r="I48" t="str">
        <f t="shared" si="12"/>
        <v>+/-</v>
      </c>
      <c r="J48" t="str">
        <f t="shared" si="13"/>
        <v>0.3</v>
      </c>
      <c r="K48" s="1">
        <f t="shared" si="14"/>
        <v>0.18237082066869301</v>
      </c>
      <c r="L48" s="1">
        <f t="shared" si="15"/>
        <v>2.4999999999999996</v>
      </c>
      <c r="M48" s="1">
        <f t="shared" si="16"/>
        <v>0.19223572402239389</v>
      </c>
      <c r="N48" s="1">
        <f t="shared" si="17"/>
        <v>13.004866877442456</v>
      </c>
      <c r="O48" t="s">
        <v>40</v>
      </c>
    </row>
    <row r="49" spans="1:15" x14ac:dyDescent="0.35">
      <c r="A49" s="11">
        <v>39</v>
      </c>
      <c r="B49" s="10" t="s">
        <v>65</v>
      </c>
      <c r="C49" s="9">
        <v>3</v>
      </c>
      <c r="D49" s="8" t="s">
        <v>23</v>
      </c>
      <c r="E49" s="7" t="str">
        <f t="shared" si="9"/>
        <v>Significantly Different</v>
      </c>
      <c r="G49">
        <f t="shared" si="10"/>
        <v>3</v>
      </c>
      <c r="H49">
        <f t="shared" si="11"/>
        <v>6</v>
      </c>
      <c r="I49" t="str">
        <f t="shared" si="12"/>
        <v>+/-</v>
      </c>
      <c r="J49" t="str">
        <f t="shared" si="13"/>
        <v>0.2</v>
      </c>
      <c r="K49" s="1">
        <f t="shared" si="14"/>
        <v>0.12158054711246201</v>
      </c>
      <c r="L49" s="1">
        <f t="shared" si="15"/>
        <v>2.5999999999999996</v>
      </c>
      <c r="M49" s="1">
        <f t="shared" si="16"/>
        <v>0.1359311840425404</v>
      </c>
      <c r="N49" s="1">
        <f t="shared" si="17"/>
        <v>19.127325479533198</v>
      </c>
      <c r="O49" t="s">
        <v>38</v>
      </c>
    </row>
    <row r="50" spans="1:15" x14ac:dyDescent="0.35">
      <c r="A50" s="11">
        <v>39</v>
      </c>
      <c r="B50" s="10" t="s">
        <v>14</v>
      </c>
      <c r="C50" s="9">
        <v>3</v>
      </c>
      <c r="D50" s="8" t="s">
        <v>17</v>
      </c>
      <c r="E50" s="7" t="str">
        <f t="shared" si="9"/>
        <v>Significantly Different</v>
      </c>
      <c r="G50">
        <f t="shared" si="10"/>
        <v>3</v>
      </c>
      <c r="H50">
        <f t="shared" si="11"/>
        <v>6</v>
      </c>
      <c r="I50" t="str">
        <f t="shared" si="12"/>
        <v>+/-</v>
      </c>
      <c r="J50" t="str">
        <f t="shared" si="13"/>
        <v>0.1</v>
      </c>
      <c r="K50" s="1">
        <f t="shared" si="14"/>
        <v>6.0790273556231005E-2</v>
      </c>
      <c r="L50" s="1">
        <f t="shared" si="15"/>
        <v>2.5999999999999996</v>
      </c>
      <c r="M50" s="1">
        <f t="shared" si="16"/>
        <v>8.5970429323592404E-2</v>
      </c>
      <c r="N50" s="1">
        <f t="shared" si="17"/>
        <v>30.242957031348634</v>
      </c>
      <c r="O50" t="s">
        <v>36</v>
      </c>
    </row>
    <row r="51" spans="1:15" x14ac:dyDescent="0.35">
      <c r="A51" s="11">
        <v>41</v>
      </c>
      <c r="B51" s="10" t="s">
        <v>60</v>
      </c>
      <c r="C51" s="9">
        <v>2.9</v>
      </c>
      <c r="D51" s="8" t="s">
        <v>17</v>
      </c>
      <c r="E51" s="7" t="str">
        <f t="shared" si="9"/>
        <v>Significantly Different</v>
      </c>
      <c r="G51">
        <f t="shared" si="10"/>
        <v>2.9</v>
      </c>
      <c r="H51">
        <f t="shared" si="11"/>
        <v>6</v>
      </c>
      <c r="I51" t="str">
        <f t="shared" si="12"/>
        <v>+/-</v>
      </c>
      <c r="J51" t="str">
        <f t="shared" si="13"/>
        <v>0.1</v>
      </c>
      <c r="K51" s="1">
        <f t="shared" si="14"/>
        <v>6.0790273556231005E-2</v>
      </c>
      <c r="L51" s="1">
        <f t="shared" si="15"/>
        <v>2.6999999999999997</v>
      </c>
      <c r="M51" s="1">
        <f t="shared" si="16"/>
        <v>8.5970429323592404E-2</v>
      </c>
      <c r="N51" s="1">
        <f t="shared" si="17"/>
        <v>31.406147686400505</v>
      </c>
      <c r="O51" t="s">
        <v>34</v>
      </c>
    </row>
    <row r="52" spans="1:15" x14ac:dyDescent="0.35">
      <c r="A52" s="11">
        <v>41</v>
      </c>
      <c r="B52" s="10" t="s">
        <v>27</v>
      </c>
      <c r="C52" s="9">
        <v>2.9</v>
      </c>
      <c r="D52" s="8" t="s">
        <v>23</v>
      </c>
      <c r="E52" s="7" t="str">
        <f t="shared" si="9"/>
        <v>Significantly Different</v>
      </c>
      <c r="G52">
        <f t="shared" si="10"/>
        <v>2.9</v>
      </c>
      <c r="H52">
        <f t="shared" si="11"/>
        <v>6</v>
      </c>
      <c r="I52" t="str">
        <f t="shared" si="12"/>
        <v>+/-</v>
      </c>
      <c r="J52" t="str">
        <f t="shared" si="13"/>
        <v>0.2</v>
      </c>
      <c r="K52" s="1">
        <f t="shared" si="14"/>
        <v>0.12158054711246201</v>
      </c>
      <c r="L52" s="1">
        <f t="shared" si="15"/>
        <v>2.6999999999999997</v>
      </c>
      <c r="M52" s="1">
        <f t="shared" si="16"/>
        <v>0.1359311840425404</v>
      </c>
      <c r="N52" s="1">
        <f t="shared" si="17"/>
        <v>19.862991844130629</v>
      </c>
      <c r="O52" t="s">
        <v>32</v>
      </c>
    </row>
    <row r="53" spans="1:15" x14ac:dyDescent="0.35">
      <c r="A53" s="11">
        <v>43</v>
      </c>
      <c r="B53" s="10" t="s">
        <v>50</v>
      </c>
      <c r="C53" s="9">
        <v>2.2999999999999998</v>
      </c>
      <c r="D53" s="8" t="s">
        <v>17</v>
      </c>
      <c r="E53" s="7" t="str">
        <f t="shared" si="9"/>
        <v>Significantly Different</v>
      </c>
      <c r="G53">
        <f t="shared" si="10"/>
        <v>2.2999999999999998</v>
      </c>
      <c r="H53">
        <f t="shared" si="11"/>
        <v>6</v>
      </c>
      <c r="I53" t="str">
        <f t="shared" si="12"/>
        <v>+/-</v>
      </c>
      <c r="J53" t="str">
        <f t="shared" si="13"/>
        <v>0.1</v>
      </c>
      <c r="K53" s="1">
        <f t="shared" si="14"/>
        <v>6.0790273556231005E-2</v>
      </c>
      <c r="L53" s="1">
        <f t="shared" si="15"/>
        <v>3.3</v>
      </c>
      <c r="M53" s="1">
        <f t="shared" si="16"/>
        <v>8.5970429323592404E-2</v>
      </c>
      <c r="N53" s="1">
        <f t="shared" si="17"/>
        <v>38.385291616711733</v>
      </c>
      <c r="O53" t="s">
        <v>30</v>
      </c>
    </row>
    <row r="54" spans="1:15" x14ac:dyDescent="0.35">
      <c r="A54" s="11">
        <v>44</v>
      </c>
      <c r="B54" s="10" t="s">
        <v>33</v>
      </c>
      <c r="C54" s="9">
        <v>2</v>
      </c>
      <c r="D54" s="8" t="s">
        <v>17</v>
      </c>
      <c r="E54" s="7" t="str">
        <f t="shared" si="9"/>
        <v>Significantly Different</v>
      </c>
      <c r="G54">
        <f t="shared" si="10"/>
        <v>2</v>
      </c>
      <c r="H54">
        <f t="shared" si="11"/>
        <v>6</v>
      </c>
      <c r="I54" t="str">
        <f t="shared" si="12"/>
        <v>+/-</v>
      </c>
      <c r="J54" t="str">
        <f t="shared" si="13"/>
        <v>0.1</v>
      </c>
      <c r="K54" s="1">
        <f t="shared" si="14"/>
        <v>6.0790273556231005E-2</v>
      </c>
      <c r="L54" s="1">
        <f t="shared" si="15"/>
        <v>3.5999999999999996</v>
      </c>
      <c r="M54" s="1">
        <f t="shared" si="16"/>
        <v>8.5970429323592404E-2</v>
      </c>
      <c r="N54" s="1">
        <f t="shared" si="17"/>
        <v>41.874863581867338</v>
      </c>
      <c r="O54" t="s">
        <v>24</v>
      </c>
    </row>
    <row r="55" spans="1:15" x14ac:dyDescent="0.35">
      <c r="A55" s="11">
        <v>45</v>
      </c>
      <c r="B55" s="10" t="s">
        <v>26</v>
      </c>
      <c r="C55" s="9">
        <v>1.3</v>
      </c>
      <c r="D55" s="8" t="s">
        <v>17</v>
      </c>
      <c r="E55" s="7" t="str">
        <f t="shared" si="9"/>
        <v>Significantly Different</v>
      </c>
      <c r="G55">
        <f t="shared" si="10"/>
        <v>1.3</v>
      </c>
      <c r="H55">
        <f t="shared" si="11"/>
        <v>6</v>
      </c>
      <c r="I55" t="str">
        <f t="shared" si="12"/>
        <v>+/-</v>
      </c>
      <c r="J55" t="str">
        <f t="shared" si="13"/>
        <v>0.1</v>
      </c>
      <c r="K55" s="1">
        <f t="shared" si="14"/>
        <v>6.0790273556231005E-2</v>
      </c>
      <c r="L55" s="1">
        <f t="shared" si="15"/>
        <v>4.3</v>
      </c>
      <c r="M55" s="1">
        <f t="shared" si="16"/>
        <v>8.5970429323592404E-2</v>
      </c>
      <c r="N55" s="1">
        <f t="shared" si="17"/>
        <v>50.01719816723044</v>
      </c>
      <c r="O55" t="s">
        <v>27</v>
      </c>
    </row>
    <row r="56" spans="1:15" x14ac:dyDescent="0.35">
      <c r="A56" s="11">
        <v>46</v>
      </c>
      <c r="B56" s="10" t="s">
        <v>31</v>
      </c>
      <c r="C56" s="9">
        <v>0.9</v>
      </c>
      <c r="D56" s="8" t="s">
        <v>17</v>
      </c>
      <c r="E56" s="7" t="str">
        <f t="shared" si="9"/>
        <v>Significantly Different</v>
      </c>
      <c r="G56">
        <f t="shared" si="10"/>
        <v>0.9</v>
      </c>
      <c r="H56">
        <f t="shared" si="11"/>
        <v>6</v>
      </c>
      <c r="I56" t="str">
        <f t="shared" si="12"/>
        <v>+/-</v>
      </c>
      <c r="J56" t="str">
        <f t="shared" si="13"/>
        <v>0.1</v>
      </c>
      <c r="K56" s="1">
        <f t="shared" si="14"/>
        <v>6.0790273556231005E-2</v>
      </c>
      <c r="L56" s="1">
        <f t="shared" si="15"/>
        <v>4.6999999999999993</v>
      </c>
      <c r="M56" s="1">
        <f t="shared" si="16"/>
        <v>8.5970429323592404E-2</v>
      </c>
      <c r="N56" s="1">
        <f t="shared" si="17"/>
        <v>54.669960787437915</v>
      </c>
      <c r="O56" t="s">
        <v>25</v>
      </c>
    </row>
    <row r="57" spans="1:15" x14ac:dyDescent="0.35">
      <c r="A57" s="11">
        <v>46</v>
      </c>
      <c r="B57" s="10" t="s">
        <v>36</v>
      </c>
      <c r="C57" s="9">
        <v>0.9</v>
      </c>
      <c r="D57" s="8" t="s">
        <v>23</v>
      </c>
      <c r="E57" s="7" t="str">
        <f t="shared" si="9"/>
        <v>Significantly Different</v>
      </c>
      <c r="G57">
        <f t="shared" si="10"/>
        <v>0.9</v>
      </c>
      <c r="H57">
        <f t="shared" si="11"/>
        <v>6</v>
      </c>
      <c r="I57" t="str">
        <f t="shared" si="12"/>
        <v>+/-</v>
      </c>
      <c r="J57" t="str">
        <f t="shared" si="13"/>
        <v>0.2</v>
      </c>
      <c r="K57" s="1">
        <f t="shared" si="14"/>
        <v>0.12158054711246201</v>
      </c>
      <c r="L57" s="1">
        <f t="shared" si="15"/>
        <v>4.6999999999999993</v>
      </c>
      <c r="M57" s="1">
        <f t="shared" si="16"/>
        <v>0.1359311840425404</v>
      </c>
      <c r="N57" s="1">
        <f t="shared" si="17"/>
        <v>34.576319136079242</v>
      </c>
      <c r="O57" t="s">
        <v>22</v>
      </c>
    </row>
    <row r="58" spans="1:15" x14ac:dyDescent="0.35">
      <c r="A58" s="11">
        <v>48</v>
      </c>
      <c r="B58" s="10" t="s">
        <v>53</v>
      </c>
      <c r="C58" s="9">
        <v>0.8</v>
      </c>
      <c r="D58" s="8" t="s">
        <v>17</v>
      </c>
      <c r="E58" s="7" t="str">
        <f t="shared" si="9"/>
        <v>Significantly Different</v>
      </c>
      <c r="G58">
        <f t="shared" si="10"/>
        <v>0.8</v>
      </c>
      <c r="H58">
        <f t="shared" si="11"/>
        <v>6</v>
      </c>
      <c r="I58" t="str">
        <f t="shared" si="12"/>
        <v>+/-</v>
      </c>
      <c r="J58" t="str">
        <f t="shared" si="13"/>
        <v>0.1</v>
      </c>
      <c r="K58" s="1">
        <f t="shared" si="14"/>
        <v>6.0790273556231005E-2</v>
      </c>
      <c r="L58" s="1">
        <f t="shared" si="15"/>
        <v>4.8</v>
      </c>
      <c r="M58" s="1">
        <f t="shared" si="16"/>
        <v>8.5970429323592404E-2</v>
      </c>
      <c r="N58" s="1">
        <f t="shared" si="17"/>
        <v>55.833151442489793</v>
      </c>
      <c r="O58" t="s">
        <v>19</v>
      </c>
    </row>
    <row r="59" spans="1:15" x14ac:dyDescent="0.35">
      <c r="A59" s="11">
        <v>49</v>
      </c>
      <c r="B59" s="10" t="s">
        <v>56</v>
      </c>
      <c r="C59" s="9">
        <v>0.7</v>
      </c>
      <c r="D59" s="8" t="s">
        <v>17</v>
      </c>
      <c r="E59" s="7" t="str">
        <f t="shared" si="9"/>
        <v>Significantly Different</v>
      </c>
      <c r="G59">
        <f t="shared" si="10"/>
        <v>0.7</v>
      </c>
      <c r="H59">
        <f t="shared" si="11"/>
        <v>6</v>
      </c>
      <c r="I59" t="str">
        <f t="shared" si="12"/>
        <v>+/-</v>
      </c>
      <c r="J59" t="str">
        <f t="shared" si="13"/>
        <v>0.1</v>
      </c>
      <c r="K59" s="1">
        <f t="shared" si="14"/>
        <v>6.0790273556231005E-2</v>
      </c>
      <c r="L59" s="1">
        <f t="shared" si="15"/>
        <v>4.8999999999999995</v>
      </c>
      <c r="M59" s="1">
        <f t="shared" si="16"/>
        <v>8.5970429323592404E-2</v>
      </c>
      <c r="N59" s="1">
        <f t="shared" si="17"/>
        <v>56.996342097541657</v>
      </c>
      <c r="O59" t="s">
        <v>16</v>
      </c>
    </row>
    <row r="60" spans="1:15" x14ac:dyDescent="0.35">
      <c r="A60" s="11">
        <v>50</v>
      </c>
      <c r="B60" s="10" t="s">
        <v>15</v>
      </c>
      <c r="C60" s="9">
        <v>0.2</v>
      </c>
      <c r="D60" s="8" t="s">
        <v>23</v>
      </c>
      <c r="E60" s="7" t="str">
        <f t="shared" si="9"/>
        <v>Significantly Different</v>
      </c>
      <c r="G60">
        <f t="shared" si="10"/>
        <v>0.2</v>
      </c>
      <c r="H60">
        <f t="shared" si="11"/>
        <v>6</v>
      </c>
      <c r="I60" t="str">
        <f t="shared" si="12"/>
        <v>+/-</v>
      </c>
      <c r="J60" t="str">
        <f t="shared" si="13"/>
        <v>0.2</v>
      </c>
      <c r="K60" s="1">
        <f t="shared" si="14"/>
        <v>0.12158054711246201</v>
      </c>
      <c r="L60" s="1">
        <f t="shared" si="15"/>
        <v>5.3999999999999995</v>
      </c>
      <c r="M60" s="1">
        <f t="shared" si="16"/>
        <v>0.1359311840425404</v>
      </c>
      <c r="N60" s="1">
        <f t="shared" si="17"/>
        <v>39.725983688261259</v>
      </c>
      <c r="O60" t="s">
        <v>14</v>
      </c>
    </row>
    <row r="61" spans="1:15" x14ac:dyDescent="0.35">
      <c r="A61" s="11">
        <v>50</v>
      </c>
      <c r="B61" s="10" t="s">
        <v>13</v>
      </c>
      <c r="C61" s="9">
        <v>0.2</v>
      </c>
      <c r="D61" s="8" t="s">
        <v>17</v>
      </c>
      <c r="E61" s="7" t="str">
        <f t="shared" si="9"/>
        <v>Significantly Different</v>
      </c>
      <c r="G61">
        <f t="shared" si="10"/>
        <v>0.2</v>
      </c>
      <c r="H61">
        <f t="shared" si="11"/>
        <v>6</v>
      </c>
      <c r="I61" t="str">
        <f t="shared" si="12"/>
        <v>+/-</v>
      </c>
      <c r="J61" t="str">
        <f t="shared" si="13"/>
        <v>0.1</v>
      </c>
      <c r="K61" s="1">
        <f t="shared" si="14"/>
        <v>6.0790273556231005E-2</v>
      </c>
      <c r="L61" s="1">
        <f t="shared" si="15"/>
        <v>5.3999999999999995</v>
      </c>
      <c r="M61" s="1">
        <f t="shared" si="16"/>
        <v>8.5970429323592404E-2</v>
      </c>
      <c r="N61" s="1">
        <f t="shared" si="17"/>
        <v>62.81229537280101</v>
      </c>
      <c r="O61" t="s">
        <v>11</v>
      </c>
    </row>
    <row r="62" spans="1:15" ht="15" thickBot="1" x14ac:dyDescent="0.4">
      <c r="A62" s="6"/>
      <c r="B62" s="5" t="s">
        <v>9</v>
      </c>
      <c r="C62" s="4">
        <v>0.2</v>
      </c>
      <c r="D62" s="3" t="s">
        <v>17</v>
      </c>
      <c r="E62" s="2" t="str">
        <f t="shared" si="9"/>
        <v>Significantly Different</v>
      </c>
      <c r="G62">
        <f t="shared" si="10"/>
        <v>0.2</v>
      </c>
      <c r="H62">
        <f t="shared" si="11"/>
        <v>6</v>
      </c>
      <c r="I62" t="str">
        <f t="shared" si="12"/>
        <v>+/-</v>
      </c>
      <c r="J62" t="str">
        <f t="shared" si="13"/>
        <v>0.1</v>
      </c>
      <c r="K62" s="1">
        <f t="shared" si="14"/>
        <v>6.0790273556231005E-2</v>
      </c>
      <c r="L62" s="1">
        <f t="shared" si="15"/>
        <v>5.3999999999999995</v>
      </c>
      <c r="M62" s="1">
        <f t="shared" si="16"/>
        <v>8.5970429323592404E-2</v>
      </c>
      <c r="N62" s="1">
        <f t="shared" si="17"/>
        <v>62.81229537280101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84" priority="1" operator="equal">
      <formula>"OTHER ERROR"</formula>
    </cfRule>
    <cfRule type="cellIs" dxfId="83" priority="2" operator="equal">
      <formula>"Statistical Test not applicable"</formula>
    </cfRule>
    <cfRule type="cellIs" dxfId="82" priority="3" operator="equal">
      <formula>"Geography Selected"</formula>
    </cfRule>
  </conditionalFormatting>
  <conditionalFormatting sqref="E10:J62">
    <cfRule type="cellIs" dxfId="81" priority="4" operator="equal">
      <formula>"Not Significantly Different"</formula>
    </cfRule>
  </conditionalFormatting>
  <conditionalFormatting sqref="F10:J62">
    <cfRule type="cellIs" dxfId="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D73359F-AD59-4F65-AAC5-9E9E036DAE18}">
      <formula1>$O$10:$O$62</formula1>
    </dataValidation>
  </dataValidation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A515-7B70-41D6-BF90-A763133ED9B7}">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569</v>
      </c>
    </row>
    <row r="2" spans="1:16" x14ac:dyDescent="0.35">
      <c r="A2" s="25" t="s">
        <v>92</v>
      </c>
      <c r="B2" t="s">
        <v>568</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0.8</v>
      </c>
      <c r="C6" t="s">
        <v>86</v>
      </c>
      <c r="H6" s="13" t="s">
        <v>85</v>
      </c>
      <c r="I6">
        <f>VLOOKUP($B$4,$B$9:$K$62,6,FALSE)</f>
        <v>0.8</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0.8</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0.8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67</v>
      </c>
      <c r="C11" s="9">
        <v>1.4</v>
      </c>
      <c r="D11" s="12" t="s">
        <v>41</v>
      </c>
      <c r="E11" s="7" t="str">
        <f t="shared" si="0"/>
        <v>Significantly Different</v>
      </c>
      <c r="G11">
        <f t="shared" si="1"/>
        <v>1.4</v>
      </c>
      <c r="H11">
        <f t="shared" si="2"/>
        <v>6</v>
      </c>
      <c r="I11" t="str">
        <f t="shared" si="3"/>
        <v>+/-</v>
      </c>
      <c r="J11" t="str">
        <f t="shared" si="4"/>
        <v>0.3</v>
      </c>
      <c r="K11" s="1">
        <f t="shared" si="5"/>
        <v>0.18237082066869301</v>
      </c>
      <c r="L11" s="1">
        <f t="shared" si="6"/>
        <v>-0.59999999999999987</v>
      </c>
      <c r="M11" s="1">
        <f t="shared" si="7"/>
        <v>0.19223572402239389</v>
      </c>
      <c r="N11" s="1">
        <f t="shared" si="8"/>
        <v>-3.1211680505861894</v>
      </c>
      <c r="O11" t="s">
        <v>51</v>
      </c>
    </row>
    <row r="12" spans="1:16" x14ac:dyDescent="0.35">
      <c r="A12" s="11">
        <v>1</v>
      </c>
      <c r="B12" s="10" t="s">
        <v>28</v>
      </c>
      <c r="C12" s="9">
        <v>1.4</v>
      </c>
      <c r="D12" s="8" t="s">
        <v>23</v>
      </c>
      <c r="E12" s="7" t="str">
        <f t="shared" si="0"/>
        <v>Significantly Different</v>
      </c>
      <c r="G12">
        <f t="shared" si="1"/>
        <v>1.4</v>
      </c>
      <c r="H12">
        <f t="shared" si="2"/>
        <v>6</v>
      </c>
      <c r="I12" t="str">
        <f t="shared" si="3"/>
        <v>+/-</v>
      </c>
      <c r="J12" t="str">
        <f t="shared" si="4"/>
        <v>0.2</v>
      </c>
      <c r="K12" s="1">
        <f t="shared" si="5"/>
        <v>0.12158054711246201</v>
      </c>
      <c r="L12" s="1">
        <f t="shared" si="6"/>
        <v>-0.59999999999999987</v>
      </c>
      <c r="M12" s="1">
        <f t="shared" si="7"/>
        <v>0.1359311840425404</v>
      </c>
      <c r="N12" s="1">
        <f t="shared" si="8"/>
        <v>-4.4139981875845837</v>
      </c>
      <c r="O12" t="s">
        <v>44</v>
      </c>
    </row>
    <row r="13" spans="1:16" x14ac:dyDescent="0.35">
      <c r="A13" s="11">
        <v>1</v>
      </c>
      <c r="B13" s="10" t="s">
        <v>46</v>
      </c>
      <c r="C13" s="9">
        <v>1.4</v>
      </c>
      <c r="D13" s="8" t="s">
        <v>12</v>
      </c>
      <c r="E13" s="7" t="str">
        <f t="shared" si="0"/>
        <v>Significantly Different</v>
      </c>
      <c r="G13">
        <f t="shared" si="1"/>
        <v>1.4</v>
      </c>
      <c r="H13">
        <f t="shared" si="2"/>
        <v>6</v>
      </c>
      <c r="I13" t="str">
        <f t="shared" si="3"/>
        <v>+/-</v>
      </c>
      <c r="J13" t="str">
        <f t="shared" si="4"/>
        <v>0.4</v>
      </c>
      <c r="K13" s="1">
        <f t="shared" si="5"/>
        <v>0.24316109422492402</v>
      </c>
      <c r="L13" s="1">
        <f t="shared" si="6"/>
        <v>-0.59999999999999987</v>
      </c>
      <c r="M13" s="1">
        <f t="shared" si="7"/>
        <v>0.25064471888253259</v>
      </c>
      <c r="N13" s="1">
        <f t="shared" si="8"/>
        <v>-2.3938266191086055</v>
      </c>
      <c r="O13" t="s">
        <v>42</v>
      </c>
    </row>
    <row r="14" spans="1:16" x14ac:dyDescent="0.35">
      <c r="A14" s="11">
        <v>1</v>
      </c>
      <c r="B14" s="10" t="s">
        <v>34</v>
      </c>
      <c r="C14" s="9">
        <v>1.4</v>
      </c>
      <c r="D14" s="8" t="s">
        <v>23</v>
      </c>
      <c r="E14" s="7" t="str">
        <f t="shared" si="0"/>
        <v>Significantly Different</v>
      </c>
      <c r="G14">
        <f t="shared" si="1"/>
        <v>1.4</v>
      </c>
      <c r="H14">
        <f t="shared" si="2"/>
        <v>6</v>
      </c>
      <c r="I14" t="str">
        <f t="shared" si="3"/>
        <v>+/-</v>
      </c>
      <c r="J14" t="str">
        <f t="shared" si="4"/>
        <v>0.2</v>
      </c>
      <c r="K14" s="1">
        <f t="shared" si="5"/>
        <v>0.12158054711246201</v>
      </c>
      <c r="L14" s="1">
        <f t="shared" si="6"/>
        <v>-0.59999999999999987</v>
      </c>
      <c r="M14" s="1">
        <f t="shared" si="7"/>
        <v>0.1359311840425404</v>
      </c>
      <c r="N14" s="1">
        <f t="shared" si="8"/>
        <v>-4.4139981875845837</v>
      </c>
      <c r="O14" t="s">
        <v>58</v>
      </c>
    </row>
    <row r="15" spans="1:16" x14ac:dyDescent="0.35">
      <c r="A15" s="11">
        <v>1</v>
      </c>
      <c r="B15" s="10" t="s">
        <v>24</v>
      </c>
      <c r="C15" s="9">
        <v>1.4</v>
      </c>
      <c r="D15" s="8" t="s">
        <v>17</v>
      </c>
      <c r="E15" s="7" t="str">
        <f t="shared" si="0"/>
        <v>Significantly Different</v>
      </c>
      <c r="G15">
        <f t="shared" si="1"/>
        <v>1.4</v>
      </c>
      <c r="H15">
        <f t="shared" si="2"/>
        <v>6</v>
      </c>
      <c r="I15" t="str">
        <f t="shared" si="3"/>
        <v>+/-</v>
      </c>
      <c r="J15" t="str">
        <f t="shared" si="4"/>
        <v>0.1</v>
      </c>
      <c r="K15" s="1">
        <f t="shared" si="5"/>
        <v>6.0790273556231005E-2</v>
      </c>
      <c r="L15" s="1">
        <f t="shared" si="6"/>
        <v>-0.59999999999999987</v>
      </c>
      <c r="M15" s="1">
        <f t="shared" si="7"/>
        <v>8.5970429323592404E-2</v>
      </c>
      <c r="N15" s="1">
        <f t="shared" si="8"/>
        <v>-6.9791439303112224</v>
      </c>
      <c r="O15" t="s">
        <v>18</v>
      </c>
    </row>
    <row r="16" spans="1:16" x14ac:dyDescent="0.35">
      <c r="A16" s="11">
        <v>6</v>
      </c>
      <c r="B16" s="10" t="s">
        <v>48</v>
      </c>
      <c r="C16" s="9">
        <v>1.3</v>
      </c>
      <c r="D16" s="8" t="s">
        <v>41</v>
      </c>
      <c r="E16" s="7" t="str">
        <f t="shared" si="0"/>
        <v>Significantly Different</v>
      </c>
      <c r="G16">
        <f t="shared" si="1"/>
        <v>1.3</v>
      </c>
      <c r="H16">
        <f t="shared" si="2"/>
        <v>6</v>
      </c>
      <c r="I16" t="str">
        <f t="shared" si="3"/>
        <v>+/-</v>
      </c>
      <c r="J16" t="str">
        <f t="shared" si="4"/>
        <v>0.3</v>
      </c>
      <c r="K16" s="1">
        <f t="shared" si="5"/>
        <v>0.18237082066869301</v>
      </c>
      <c r="L16" s="1">
        <f t="shared" si="6"/>
        <v>-0.5</v>
      </c>
      <c r="M16" s="1">
        <f t="shared" si="7"/>
        <v>0.19223572402239389</v>
      </c>
      <c r="N16" s="1">
        <f t="shared" si="8"/>
        <v>-2.6009733754884921</v>
      </c>
      <c r="O16" t="s">
        <v>59</v>
      </c>
    </row>
    <row r="17" spans="1:15" x14ac:dyDescent="0.35">
      <c r="A17" s="11">
        <v>6</v>
      </c>
      <c r="B17" s="10" t="s">
        <v>30</v>
      </c>
      <c r="C17" s="9">
        <v>1.3</v>
      </c>
      <c r="D17" s="8" t="s">
        <v>17</v>
      </c>
      <c r="E17" s="7" t="str">
        <f t="shared" si="0"/>
        <v>Significantly Different</v>
      </c>
      <c r="G17">
        <f t="shared" si="1"/>
        <v>1.3</v>
      </c>
      <c r="H17">
        <f t="shared" si="2"/>
        <v>6</v>
      </c>
      <c r="I17" t="str">
        <f t="shared" si="3"/>
        <v>+/-</v>
      </c>
      <c r="J17" t="str">
        <f t="shared" si="4"/>
        <v>0.1</v>
      </c>
      <c r="K17" s="1">
        <f t="shared" si="5"/>
        <v>6.0790273556231005E-2</v>
      </c>
      <c r="L17" s="1">
        <f t="shared" si="6"/>
        <v>-0.5</v>
      </c>
      <c r="M17" s="1">
        <f t="shared" si="7"/>
        <v>8.5970429323592404E-2</v>
      </c>
      <c r="N17" s="1">
        <f t="shared" si="8"/>
        <v>-5.8159532752593535</v>
      </c>
      <c r="O17" t="s">
        <v>53</v>
      </c>
    </row>
    <row r="18" spans="1:15" x14ac:dyDescent="0.35">
      <c r="A18" s="11">
        <v>8</v>
      </c>
      <c r="B18" s="10" t="s">
        <v>37</v>
      </c>
      <c r="C18" s="9">
        <v>1.2</v>
      </c>
      <c r="D18" s="8" t="s">
        <v>17</v>
      </c>
      <c r="E18" s="7" t="str">
        <f t="shared" si="0"/>
        <v>Significantly Different</v>
      </c>
      <c r="G18">
        <f t="shared" si="1"/>
        <v>1.2</v>
      </c>
      <c r="H18">
        <f t="shared" si="2"/>
        <v>6</v>
      </c>
      <c r="I18" t="str">
        <f t="shared" si="3"/>
        <v>+/-</v>
      </c>
      <c r="J18" t="str">
        <f t="shared" si="4"/>
        <v>0.1</v>
      </c>
      <c r="K18" s="1">
        <f t="shared" si="5"/>
        <v>6.0790273556231005E-2</v>
      </c>
      <c r="L18" s="1">
        <f t="shared" si="6"/>
        <v>-0.39999999999999991</v>
      </c>
      <c r="M18" s="1">
        <f t="shared" si="7"/>
        <v>8.5970429323592404E-2</v>
      </c>
      <c r="N18" s="1">
        <f t="shared" si="8"/>
        <v>-4.6527626202074819</v>
      </c>
      <c r="O18" t="s">
        <v>48</v>
      </c>
    </row>
    <row r="19" spans="1:15" x14ac:dyDescent="0.35">
      <c r="A19" s="11">
        <v>9</v>
      </c>
      <c r="B19" s="10" t="s">
        <v>59</v>
      </c>
      <c r="C19" s="9">
        <v>1.1000000000000001</v>
      </c>
      <c r="D19" s="8" t="s">
        <v>17</v>
      </c>
      <c r="E19" s="7" t="str">
        <f t="shared" si="0"/>
        <v>Significantly Different</v>
      </c>
      <c r="G19">
        <f t="shared" si="1"/>
        <v>1.1000000000000001</v>
      </c>
      <c r="H19">
        <f t="shared" si="2"/>
        <v>6</v>
      </c>
      <c r="I19" t="str">
        <f t="shared" si="3"/>
        <v>+/-</v>
      </c>
      <c r="J19" t="str">
        <f t="shared" si="4"/>
        <v>0.1</v>
      </c>
      <c r="K19" s="1">
        <f t="shared" si="5"/>
        <v>6.0790273556231005E-2</v>
      </c>
      <c r="L19" s="1">
        <f t="shared" si="6"/>
        <v>-0.30000000000000004</v>
      </c>
      <c r="M19" s="1">
        <f t="shared" si="7"/>
        <v>8.5970429323592404E-2</v>
      </c>
      <c r="N19" s="1">
        <f t="shared" si="8"/>
        <v>-3.4895719651556125</v>
      </c>
      <c r="O19" t="s">
        <v>15</v>
      </c>
    </row>
    <row r="20" spans="1:15" x14ac:dyDescent="0.35">
      <c r="A20" s="11">
        <v>9</v>
      </c>
      <c r="B20" s="10" t="s">
        <v>27</v>
      </c>
      <c r="C20" s="9">
        <v>1.1000000000000001</v>
      </c>
      <c r="D20" s="12" t="s">
        <v>23</v>
      </c>
      <c r="E20" s="7" t="str">
        <f t="shared" si="0"/>
        <v>Significantly Different</v>
      </c>
      <c r="G20">
        <f t="shared" si="1"/>
        <v>1.1000000000000001</v>
      </c>
      <c r="H20">
        <f t="shared" si="2"/>
        <v>6</v>
      </c>
      <c r="I20" t="str">
        <f t="shared" si="3"/>
        <v>+/-</v>
      </c>
      <c r="J20" t="str">
        <f t="shared" si="4"/>
        <v>0.2</v>
      </c>
      <c r="K20" s="1">
        <f t="shared" si="5"/>
        <v>0.12158054711246201</v>
      </c>
      <c r="L20" s="1">
        <f t="shared" si="6"/>
        <v>-0.30000000000000004</v>
      </c>
      <c r="M20" s="1">
        <f t="shared" si="7"/>
        <v>0.1359311840425404</v>
      </c>
      <c r="N20" s="1">
        <f t="shared" si="8"/>
        <v>-2.2069990937922928</v>
      </c>
      <c r="O20" t="s">
        <v>37</v>
      </c>
    </row>
    <row r="21" spans="1:15" x14ac:dyDescent="0.35">
      <c r="A21" s="11">
        <v>11</v>
      </c>
      <c r="B21" s="10" t="s">
        <v>42</v>
      </c>
      <c r="C21" s="9">
        <v>1</v>
      </c>
      <c r="D21" s="8" t="s">
        <v>17</v>
      </c>
      <c r="E21" s="7" t="str">
        <f t="shared" si="0"/>
        <v>Significantly Different</v>
      </c>
      <c r="G21">
        <f t="shared" si="1"/>
        <v>1</v>
      </c>
      <c r="H21">
        <f t="shared" si="2"/>
        <v>6</v>
      </c>
      <c r="I21" t="str">
        <f t="shared" si="3"/>
        <v>+/-</v>
      </c>
      <c r="J21" t="str">
        <f t="shared" si="4"/>
        <v>0.1</v>
      </c>
      <c r="K21" s="1">
        <f t="shared" si="5"/>
        <v>6.0790273556231005E-2</v>
      </c>
      <c r="L21" s="1">
        <f t="shared" si="6"/>
        <v>-0.19999999999999996</v>
      </c>
      <c r="M21" s="1">
        <f t="shared" si="7"/>
        <v>8.5970429323592404E-2</v>
      </c>
      <c r="N21" s="1">
        <f t="shared" si="8"/>
        <v>-2.3263813101037409</v>
      </c>
      <c r="O21" t="s">
        <v>29</v>
      </c>
    </row>
    <row r="22" spans="1:15" x14ac:dyDescent="0.35">
      <c r="A22" s="11">
        <v>11</v>
      </c>
      <c r="B22" s="10" t="s">
        <v>39</v>
      </c>
      <c r="C22" s="9">
        <v>1</v>
      </c>
      <c r="D22" s="8" t="s">
        <v>23</v>
      </c>
      <c r="E22" s="7" t="str">
        <f t="shared" si="0"/>
        <v>Not Significantly Different</v>
      </c>
      <c r="G22">
        <f t="shared" si="1"/>
        <v>1</v>
      </c>
      <c r="H22">
        <f t="shared" si="2"/>
        <v>6</v>
      </c>
      <c r="I22" t="str">
        <f t="shared" si="3"/>
        <v>+/-</v>
      </c>
      <c r="J22" t="str">
        <f t="shared" si="4"/>
        <v>0.2</v>
      </c>
      <c r="K22" s="1">
        <f t="shared" si="5"/>
        <v>0.12158054711246201</v>
      </c>
      <c r="L22" s="1">
        <f t="shared" si="6"/>
        <v>-0.19999999999999996</v>
      </c>
      <c r="M22" s="1">
        <f t="shared" si="7"/>
        <v>0.1359311840425404</v>
      </c>
      <c r="N22" s="1">
        <f t="shared" si="8"/>
        <v>-1.4713327291948615</v>
      </c>
      <c r="O22" t="s">
        <v>13</v>
      </c>
    </row>
    <row r="23" spans="1:15" x14ac:dyDescent="0.35">
      <c r="A23" s="11">
        <v>11</v>
      </c>
      <c r="B23" s="10" t="s">
        <v>49</v>
      </c>
      <c r="C23" s="9">
        <v>1</v>
      </c>
      <c r="D23" s="8" t="s">
        <v>17</v>
      </c>
      <c r="E23" s="7" t="str">
        <f t="shared" si="0"/>
        <v>Significantly Different</v>
      </c>
      <c r="G23">
        <f t="shared" si="1"/>
        <v>1</v>
      </c>
      <c r="H23">
        <f t="shared" si="2"/>
        <v>6</v>
      </c>
      <c r="I23" t="str">
        <f t="shared" si="3"/>
        <v>+/-</v>
      </c>
      <c r="J23" t="str">
        <f t="shared" si="4"/>
        <v>0.1</v>
      </c>
      <c r="K23" s="1">
        <f t="shared" si="5"/>
        <v>6.0790273556231005E-2</v>
      </c>
      <c r="L23" s="1">
        <f t="shared" si="6"/>
        <v>-0.19999999999999996</v>
      </c>
      <c r="M23" s="1">
        <f t="shared" si="7"/>
        <v>8.5970429323592404E-2</v>
      </c>
      <c r="N23" s="1">
        <f t="shared" si="8"/>
        <v>-2.3263813101037409</v>
      </c>
      <c r="O23" t="s">
        <v>67</v>
      </c>
    </row>
    <row r="24" spans="1:15" x14ac:dyDescent="0.35">
      <c r="A24" s="11">
        <v>11</v>
      </c>
      <c r="B24" s="10" t="s">
        <v>19</v>
      </c>
      <c r="C24" s="9">
        <v>1</v>
      </c>
      <c r="D24" s="8" t="s">
        <v>17</v>
      </c>
      <c r="E24" s="7" t="str">
        <f t="shared" si="0"/>
        <v>Significantly Different</v>
      </c>
      <c r="G24">
        <f t="shared" si="1"/>
        <v>1</v>
      </c>
      <c r="H24">
        <f t="shared" si="2"/>
        <v>6</v>
      </c>
      <c r="I24" t="str">
        <f t="shared" si="3"/>
        <v>+/-</v>
      </c>
      <c r="J24" t="str">
        <f t="shared" si="4"/>
        <v>0.1</v>
      </c>
      <c r="K24" s="1">
        <f t="shared" si="5"/>
        <v>6.0790273556231005E-2</v>
      </c>
      <c r="L24" s="1">
        <f t="shared" si="6"/>
        <v>-0.19999999999999996</v>
      </c>
      <c r="M24" s="1">
        <f t="shared" si="7"/>
        <v>8.5970429323592404E-2</v>
      </c>
      <c r="N24" s="1">
        <f t="shared" si="8"/>
        <v>-2.3263813101037409</v>
      </c>
      <c r="O24" t="s">
        <v>50</v>
      </c>
    </row>
    <row r="25" spans="1:15" x14ac:dyDescent="0.35">
      <c r="A25" s="11">
        <v>15</v>
      </c>
      <c r="B25" s="10" t="s">
        <v>58</v>
      </c>
      <c r="C25" s="9">
        <v>0.9</v>
      </c>
      <c r="D25" s="8" t="s">
        <v>23</v>
      </c>
      <c r="E25" s="7" t="str">
        <f t="shared" si="0"/>
        <v>Not Significantly Different</v>
      </c>
      <c r="G25">
        <f t="shared" si="1"/>
        <v>0.9</v>
      </c>
      <c r="H25">
        <f t="shared" si="2"/>
        <v>6</v>
      </c>
      <c r="I25" t="str">
        <f t="shared" si="3"/>
        <v>+/-</v>
      </c>
      <c r="J25" t="str">
        <f t="shared" si="4"/>
        <v>0.2</v>
      </c>
      <c r="K25" s="1">
        <f t="shared" si="5"/>
        <v>0.12158054711246201</v>
      </c>
      <c r="L25" s="1">
        <f t="shared" si="6"/>
        <v>-9.9999999999999978E-2</v>
      </c>
      <c r="M25" s="1">
        <f t="shared" si="7"/>
        <v>0.1359311840425404</v>
      </c>
      <c r="N25" s="1">
        <f t="shared" si="8"/>
        <v>-0.73566636459743073</v>
      </c>
      <c r="O25" t="s">
        <v>66</v>
      </c>
    </row>
    <row r="26" spans="1:15" x14ac:dyDescent="0.35">
      <c r="A26" s="11">
        <v>15</v>
      </c>
      <c r="B26" s="10" t="s">
        <v>15</v>
      </c>
      <c r="C26" s="9">
        <v>0.9</v>
      </c>
      <c r="D26" s="8" t="s">
        <v>41</v>
      </c>
      <c r="E26" s="7" t="str">
        <f t="shared" si="0"/>
        <v>Not Significantly Different</v>
      </c>
      <c r="G26">
        <f t="shared" si="1"/>
        <v>0.9</v>
      </c>
      <c r="H26">
        <f t="shared" si="2"/>
        <v>6</v>
      </c>
      <c r="I26" t="str">
        <f t="shared" si="3"/>
        <v>+/-</v>
      </c>
      <c r="J26" t="str">
        <f t="shared" si="4"/>
        <v>0.3</v>
      </c>
      <c r="K26" s="1">
        <f t="shared" si="5"/>
        <v>0.18237082066869301</v>
      </c>
      <c r="L26" s="1">
        <f t="shared" si="6"/>
        <v>-9.9999999999999978E-2</v>
      </c>
      <c r="M26" s="1">
        <f t="shared" si="7"/>
        <v>0.19223572402239389</v>
      </c>
      <c r="N26" s="1">
        <f t="shared" si="8"/>
        <v>-0.52019467509769823</v>
      </c>
      <c r="O26" t="s">
        <v>65</v>
      </c>
    </row>
    <row r="27" spans="1:15" x14ac:dyDescent="0.35">
      <c r="A27" s="11">
        <v>15</v>
      </c>
      <c r="B27" s="10" t="s">
        <v>29</v>
      </c>
      <c r="C27" s="9">
        <v>0.9</v>
      </c>
      <c r="D27" s="8" t="s">
        <v>17</v>
      </c>
      <c r="E27" s="7" t="str">
        <f t="shared" si="0"/>
        <v>Not Significantly Different</v>
      </c>
      <c r="G27">
        <f t="shared" si="1"/>
        <v>0.9</v>
      </c>
      <c r="H27">
        <f t="shared" si="2"/>
        <v>6</v>
      </c>
      <c r="I27" t="str">
        <f t="shared" si="3"/>
        <v>+/-</v>
      </c>
      <c r="J27" t="str">
        <f t="shared" si="4"/>
        <v>0.1</v>
      </c>
      <c r="K27" s="1">
        <f t="shared" si="5"/>
        <v>6.0790273556231005E-2</v>
      </c>
      <c r="L27" s="1">
        <f t="shared" si="6"/>
        <v>-9.9999999999999978E-2</v>
      </c>
      <c r="M27" s="1">
        <f t="shared" si="7"/>
        <v>8.5970429323592404E-2</v>
      </c>
      <c r="N27" s="1">
        <f t="shared" si="8"/>
        <v>-1.1631906550518705</v>
      </c>
      <c r="O27" t="s">
        <v>63</v>
      </c>
    </row>
    <row r="28" spans="1:15" x14ac:dyDescent="0.35">
      <c r="A28" s="11">
        <v>15</v>
      </c>
      <c r="B28" s="10" t="s">
        <v>55</v>
      </c>
      <c r="C28" s="9">
        <v>0.9</v>
      </c>
      <c r="D28" s="8" t="s">
        <v>23</v>
      </c>
      <c r="E28" s="7" t="str">
        <f t="shared" si="0"/>
        <v>Not Significantly Different</v>
      </c>
      <c r="G28">
        <f t="shared" si="1"/>
        <v>0.9</v>
      </c>
      <c r="H28">
        <f t="shared" si="2"/>
        <v>6</v>
      </c>
      <c r="I28" t="str">
        <f t="shared" si="3"/>
        <v>+/-</v>
      </c>
      <c r="J28" t="str">
        <f t="shared" si="4"/>
        <v>0.2</v>
      </c>
      <c r="K28" s="1">
        <f t="shared" si="5"/>
        <v>0.12158054711246201</v>
      </c>
      <c r="L28" s="1">
        <f t="shared" si="6"/>
        <v>-9.9999999999999978E-2</v>
      </c>
      <c r="M28" s="1">
        <f t="shared" si="7"/>
        <v>0.1359311840425404</v>
      </c>
      <c r="N28" s="1">
        <f t="shared" si="8"/>
        <v>-0.73566636459743073</v>
      </c>
      <c r="O28" t="s">
        <v>64</v>
      </c>
    </row>
    <row r="29" spans="1:15" x14ac:dyDescent="0.35">
      <c r="A29" s="11">
        <v>19</v>
      </c>
      <c r="B29" s="10" t="s">
        <v>51</v>
      </c>
      <c r="C29" s="9">
        <v>0.8</v>
      </c>
      <c r="D29" s="8" t="s">
        <v>17</v>
      </c>
      <c r="E29" s="7" t="str">
        <f t="shared" si="0"/>
        <v>Not Significantly Different</v>
      </c>
      <c r="G29">
        <f t="shared" si="1"/>
        <v>0.8</v>
      </c>
      <c r="H29">
        <f t="shared" si="2"/>
        <v>6</v>
      </c>
      <c r="I29" t="str">
        <f t="shared" si="3"/>
        <v>+/-</v>
      </c>
      <c r="J29" t="str">
        <f t="shared" si="4"/>
        <v>0.1</v>
      </c>
      <c r="K29" s="1">
        <f t="shared" si="5"/>
        <v>6.0790273556231005E-2</v>
      </c>
      <c r="L29" s="1">
        <f t="shared" si="6"/>
        <v>0</v>
      </c>
      <c r="M29" s="1">
        <f t="shared" si="7"/>
        <v>8.5970429323592404E-2</v>
      </c>
      <c r="N29" s="1">
        <f t="shared" si="8"/>
        <v>0</v>
      </c>
      <c r="O29" t="s">
        <v>39</v>
      </c>
    </row>
    <row r="30" spans="1:15" x14ac:dyDescent="0.35">
      <c r="A30" s="11">
        <v>19</v>
      </c>
      <c r="B30" s="10" t="s">
        <v>43</v>
      </c>
      <c r="C30" s="9">
        <v>0.8</v>
      </c>
      <c r="D30" s="8" t="s">
        <v>17</v>
      </c>
      <c r="E30" s="7" t="str">
        <f t="shared" si="0"/>
        <v>Not Significantly Different</v>
      </c>
      <c r="G30">
        <f t="shared" si="1"/>
        <v>0.8</v>
      </c>
      <c r="H30">
        <f t="shared" si="2"/>
        <v>6</v>
      </c>
      <c r="I30" t="str">
        <f t="shared" si="3"/>
        <v>+/-</v>
      </c>
      <c r="J30" t="str">
        <f t="shared" si="4"/>
        <v>0.1</v>
      </c>
      <c r="K30" s="1">
        <f t="shared" si="5"/>
        <v>6.0790273556231005E-2</v>
      </c>
      <c r="L30" s="1">
        <f t="shared" si="6"/>
        <v>0</v>
      </c>
      <c r="M30" s="1">
        <f t="shared" si="7"/>
        <v>8.5970429323592404E-2</v>
      </c>
      <c r="N30" s="1">
        <f t="shared" si="8"/>
        <v>0</v>
      </c>
      <c r="O30" t="s">
        <v>62</v>
      </c>
    </row>
    <row r="31" spans="1:15" x14ac:dyDescent="0.35">
      <c r="A31" s="11">
        <v>19</v>
      </c>
      <c r="B31" s="10" t="s">
        <v>40</v>
      </c>
      <c r="C31" s="9">
        <v>0.8</v>
      </c>
      <c r="D31" s="8" t="s">
        <v>17</v>
      </c>
      <c r="E31" s="7" t="str">
        <f t="shared" si="0"/>
        <v>Not Significantly Different</v>
      </c>
      <c r="G31">
        <f t="shared" si="1"/>
        <v>0.8</v>
      </c>
      <c r="H31">
        <f t="shared" si="2"/>
        <v>6</v>
      </c>
      <c r="I31" t="str">
        <f t="shared" si="3"/>
        <v>+/-</v>
      </c>
      <c r="J31" t="str">
        <f t="shared" si="4"/>
        <v>0.1</v>
      </c>
      <c r="K31" s="1">
        <f t="shared" si="5"/>
        <v>6.0790273556231005E-2</v>
      </c>
      <c r="L31" s="1">
        <f t="shared" si="6"/>
        <v>0</v>
      </c>
      <c r="M31" s="1">
        <f t="shared" si="7"/>
        <v>8.5970429323592404E-2</v>
      </c>
      <c r="N31" s="1">
        <f t="shared" si="8"/>
        <v>0</v>
      </c>
      <c r="O31" t="s">
        <v>26</v>
      </c>
    </row>
    <row r="32" spans="1:15" x14ac:dyDescent="0.35">
      <c r="A32" s="11">
        <v>22</v>
      </c>
      <c r="B32" s="10" t="s">
        <v>65</v>
      </c>
      <c r="C32" s="9">
        <v>0.7</v>
      </c>
      <c r="D32" s="8" t="s">
        <v>17</v>
      </c>
      <c r="E32" s="7" t="str">
        <f t="shared" si="0"/>
        <v>Not Significantly Different</v>
      </c>
      <c r="G32">
        <f t="shared" si="1"/>
        <v>0.7</v>
      </c>
      <c r="H32">
        <f t="shared" si="2"/>
        <v>6</v>
      </c>
      <c r="I32" t="str">
        <f t="shared" si="3"/>
        <v>+/-</v>
      </c>
      <c r="J32" t="str">
        <f t="shared" si="4"/>
        <v>0.1</v>
      </c>
      <c r="K32" s="1">
        <f t="shared" si="5"/>
        <v>6.0790273556231005E-2</v>
      </c>
      <c r="L32" s="1">
        <f t="shared" si="6"/>
        <v>0.10000000000000009</v>
      </c>
      <c r="M32" s="1">
        <f t="shared" si="7"/>
        <v>8.5970429323592404E-2</v>
      </c>
      <c r="N32" s="1">
        <f t="shared" si="8"/>
        <v>1.1631906550518718</v>
      </c>
      <c r="O32" t="s">
        <v>56</v>
      </c>
    </row>
    <row r="33" spans="1:15" x14ac:dyDescent="0.35">
      <c r="A33" s="11">
        <v>22</v>
      </c>
      <c r="B33" s="10" t="s">
        <v>64</v>
      </c>
      <c r="C33" s="9">
        <v>0.7</v>
      </c>
      <c r="D33" s="8" t="s">
        <v>17</v>
      </c>
      <c r="E33" s="7" t="str">
        <f t="shared" si="0"/>
        <v>Not Significantly Different</v>
      </c>
      <c r="G33">
        <f t="shared" si="1"/>
        <v>0.7</v>
      </c>
      <c r="H33">
        <f t="shared" si="2"/>
        <v>6</v>
      </c>
      <c r="I33" t="str">
        <f t="shared" si="3"/>
        <v>+/-</v>
      </c>
      <c r="J33" t="str">
        <f t="shared" si="4"/>
        <v>0.1</v>
      </c>
      <c r="K33" s="1">
        <f t="shared" si="5"/>
        <v>6.0790273556231005E-2</v>
      </c>
      <c r="L33" s="1">
        <f t="shared" si="6"/>
        <v>0.10000000000000009</v>
      </c>
      <c r="M33" s="1">
        <f t="shared" si="7"/>
        <v>8.5970429323592404E-2</v>
      </c>
      <c r="N33" s="1">
        <f t="shared" si="8"/>
        <v>1.1631906550518718</v>
      </c>
      <c r="O33" t="s">
        <v>61</v>
      </c>
    </row>
    <row r="34" spans="1:15" x14ac:dyDescent="0.35">
      <c r="A34" s="11">
        <v>22</v>
      </c>
      <c r="B34" s="10" t="s">
        <v>21</v>
      </c>
      <c r="C34" s="9">
        <v>0.7</v>
      </c>
      <c r="D34" s="8" t="s">
        <v>23</v>
      </c>
      <c r="E34" s="7" t="str">
        <f t="shared" si="0"/>
        <v>Not Significantly Different</v>
      </c>
      <c r="G34">
        <f t="shared" si="1"/>
        <v>0.7</v>
      </c>
      <c r="H34">
        <f t="shared" si="2"/>
        <v>6</v>
      </c>
      <c r="I34" t="str">
        <f t="shared" si="3"/>
        <v>+/-</v>
      </c>
      <c r="J34" t="str">
        <f t="shared" si="4"/>
        <v>0.2</v>
      </c>
      <c r="K34" s="1">
        <f t="shared" si="5"/>
        <v>0.12158054711246201</v>
      </c>
      <c r="L34" s="1">
        <f t="shared" si="6"/>
        <v>0.10000000000000009</v>
      </c>
      <c r="M34" s="1">
        <f t="shared" si="7"/>
        <v>0.1359311840425404</v>
      </c>
      <c r="N34" s="1">
        <f t="shared" si="8"/>
        <v>0.73566636459743151</v>
      </c>
      <c r="O34" t="s">
        <v>60</v>
      </c>
    </row>
    <row r="35" spans="1:15" x14ac:dyDescent="0.35">
      <c r="A35" s="11">
        <v>22</v>
      </c>
      <c r="B35" s="10" t="s">
        <v>32</v>
      </c>
      <c r="C35" s="9">
        <v>0.7</v>
      </c>
      <c r="D35" s="8" t="s">
        <v>23</v>
      </c>
      <c r="E35" s="7" t="str">
        <f t="shared" si="0"/>
        <v>Not Significantly Different</v>
      </c>
      <c r="G35">
        <f t="shared" si="1"/>
        <v>0.7</v>
      </c>
      <c r="H35">
        <f t="shared" si="2"/>
        <v>6</v>
      </c>
      <c r="I35" t="str">
        <f t="shared" si="3"/>
        <v>+/-</v>
      </c>
      <c r="J35" t="str">
        <f t="shared" si="4"/>
        <v>0.2</v>
      </c>
      <c r="K35" s="1">
        <f t="shared" si="5"/>
        <v>0.12158054711246201</v>
      </c>
      <c r="L35" s="1">
        <f t="shared" si="6"/>
        <v>0.10000000000000009</v>
      </c>
      <c r="M35" s="1">
        <f t="shared" si="7"/>
        <v>0.1359311840425404</v>
      </c>
      <c r="N35" s="1">
        <f t="shared" si="8"/>
        <v>0.73566636459743151</v>
      </c>
      <c r="O35" t="s">
        <v>35</v>
      </c>
    </row>
    <row r="36" spans="1:15" x14ac:dyDescent="0.35">
      <c r="A36" s="11">
        <v>26</v>
      </c>
      <c r="B36" s="10" t="s">
        <v>18</v>
      </c>
      <c r="C36" s="9">
        <v>0.6</v>
      </c>
      <c r="D36" s="8" t="s">
        <v>17</v>
      </c>
      <c r="E36" s="7" t="str">
        <f t="shared" si="0"/>
        <v>Significantly Different</v>
      </c>
      <c r="G36">
        <f t="shared" si="1"/>
        <v>0.6</v>
      </c>
      <c r="H36">
        <f t="shared" si="2"/>
        <v>6</v>
      </c>
      <c r="I36" t="str">
        <f t="shared" si="3"/>
        <v>+/-</v>
      </c>
      <c r="J36" t="str">
        <f t="shared" si="4"/>
        <v>0.1</v>
      </c>
      <c r="K36" s="1">
        <f t="shared" si="5"/>
        <v>6.0790273556231005E-2</v>
      </c>
      <c r="L36" s="1">
        <f t="shared" si="6"/>
        <v>0.20000000000000007</v>
      </c>
      <c r="M36" s="1">
        <f t="shared" si="7"/>
        <v>8.5970429323592404E-2</v>
      </c>
      <c r="N36" s="1">
        <f t="shared" si="8"/>
        <v>2.3263813101037423</v>
      </c>
      <c r="O36" t="s">
        <v>57</v>
      </c>
    </row>
    <row r="37" spans="1:15" x14ac:dyDescent="0.35">
      <c r="A37" s="11">
        <v>26</v>
      </c>
      <c r="B37" s="10" t="s">
        <v>66</v>
      </c>
      <c r="C37" s="9">
        <v>0.6</v>
      </c>
      <c r="D37" s="8" t="s">
        <v>17</v>
      </c>
      <c r="E37" s="7" t="str">
        <f t="shared" si="0"/>
        <v>Significantly Different</v>
      </c>
      <c r="G37">
        <f t="shared" si="1"/>
        <v>0.6</v>
      </c>
      <c r="H37">
        <f t="shared" si="2"/>
        <v>6</v>
      </c>
      <c r="I37" t="str">
        <f t="shared" si="3"/>
        <v>+/-</v>
      </c>
      <c r="J37" t="str">
        <f t="shared" si="4"/>
        <v>0.1</v>
      </c>
      <c r="K37" s="1">
        <f t="shared" si="5"/>
        <v>6.0790273556231005E-2</v>
      </c>
      <c r="L37" s="1">
        <f t="shared" si="6"/>
        <v>0.20000000000000007</v>
      </c>
      <c r="M37" s="1">
        <f t="shared" si="7"/>
        <v>8.5970429323592404E-2</v>
      </c>
      <c r="N37" s="1">
        <f t="shared" si="8"/>
        <v>2.3263813101037423</v>
      </c>
      <c r="O37" t="s">
        <v>55</v>
      </c>
    </row>
    <row r="38" spans="1:15" x14ac:dyDescent="0.35">
      <c r="A38" s="11">
        <v>26</v>
      </c>
      <c r="B38" s="10" t="s">
        <v>60</v>
      </c>
      <c r="C38" s="9">
        <v>0.6</v>
      </c>
      <c r="D38" s="8" t="s">
        <v>17</v>
      </c>
      <c r="E38" s="7" t="str">
        <f t="shared" si="0"/>
        <v>Significantly Different</v>
      </c>
      <c r="G38">
        <f t="shared" si="1"/>
        <v>0.6</v>
      </c>
      <c r="H38">
        <f t="shared" si="2"/>
        <v>6</v>
      </c>
      <c r="I38" t="str">
        <f t="shared" si="3"/>
        <v>+/-</v>
      </c>
      <c r="J38" t="str">
        <f t="shared" si="4"/>
        <v>0.1</v>
      </c>
      <c r="K38" s="1">
        <f t="shared" si="5"/>
        <v>6.0790273556231005E-2</v>
      </c>
      <c r="L38" s="1">
        <f t="shared" si="6"/>
        <v>0.20000000000000007</v>
      </c>
      <c r="M38" s="1">
        <f t="shared" si="7"/>
        <v>8.5970429323592404E-2</v>
      </c>
      <c r="N38" s="1">
        <f t="shared" si="8"/>
        <v>2.3263813101037423</v>
      </c>
      <c r="O38" t="s">
        <v>54</v>
      </c>
    </row>
    <row r="39" spans="1:15" x14ac:dyDescent="0.35">
      <c r="A39" s="11">
        <v>26</v>
      </c>
      <c r="B39" s="10" t="s">
        <v>57</v>
      </c>
      <c r="C39" s="9">
        <v>0.6</v>
      </c>
      <c r="D39" s="8" t="s">
        <v>17</v>
      </c>
      <c r="E39" s="7" t="str">
        <f t="shared" si="0"/>
        <v>Significantly Different</v>
      </c>
      <c r="G39">
        <f t="shared" si="1"/>
        <v>0.6</v>
      </c>
      <c r="H39">
        <f t="shared" si="2"/>
        <v>6</v>
      </c>
      <c r="I39" t="str">
        <f t="shared" si="3"/>
        <v>+/-</v>
      </c>
      <c r="J39" t="str">
        <f t="shared" si="4"/>
        <v>0.1</v>
      </c>
      <c r="K39" s="1">
        <f t="shared" si="5"/>
        <v>6.0790273556231005E-2</v>
      </c>
      <c r="L39" s="1">
        <f t="shared" si="6"/>
        <v>0.20000000000000007</v>
      </c>
      <c r="M39" s="1">
        <f t="shared" si="7"/>
        <v>8.5970429323592404E-2</v>
      </c>
      <c r="N39" s="1">
        <f t="shared" si="8"/>
        <v>2.3263813101037423</v>
      </c>
      <c r="O39" t="s">
        <v>28</v>
      </c>
    </row>
    <row r="40" spans="1:15" x14ac:dyDescent="0.35">
      <c r="A40" s="11">
        <v>26</v>
      </c>
      <c r="B40" s="10" t="s">
        <v>54</v>
      </c>
      <c r="C40" s="9">
        <v>0.6</v>
      </c>
      <c r="D40" s="8" t="s">
        <v>17</v>
      </c>
      <c r="E40" s="7" t="str">
        <f t="shared" si="0"/>
        <v>Significantly Different</v>
      </c>
      <c r="G40">
        <f t="shared" si="1"/>
        <v>0.6</v>
      </c>
      <c r="H40">
        <f t="shared" si="2"/>
        <v>6</v>
      </c>
      <c r="I40" t="str">
        <f t="shared" si="3"/>
        <v>+/-</v>
      </c>
      <c r="J40" t="str">
        <f t="shared" si="4"/>
        <v>0.1</v>
      </c>
      <c r="K40" s="1">
        <f t="shared" si="5"/>
        <v>6.0790273556231005E-2</v>
      </c>
      <c r="L40" s="1">
        <f t="shared" si="6"/>
        <v>0.20000000000000007</v>
      </c>
      <c r="M40" s="1">
        <f t="shared" si="7"/>
        <v>8.5970429323592404E-2</v>
      </c>
      <c r="N40" s="1">
        <f t="shared" si="8"/>
        <v>2.3263813101037423</v>
      </c>
      <c r="O40" t="s">
        <v>52</v>
      </c>
    </row>
    <row r="41" spans="1:15" x14ac:dyDescent="0.35">
      <c r="A41" s="11">
        <v>26</v>
      </c>
      <c r="B41" s="10" t="s">
        <v>22</v>
      </c>
      <c r="C41" s="9">
        <v>0.6</v>
      </c>
      <c r="D41" s="8" t="s">
        <v>17</v>
      </c>
      <c r="E41" s="7" t="str">
        <f t="shared" si="0"/>
        <v>Significantly Different</v>
      </c>
      <c r="G41">
        <f t="shared" si="1"/>
        <v>0.6</v>
      </c>
      <c r="H41">
        <f t="shared" si="2"/>
        <v>6</v>
      </c>
      <c r="I41" t="str">
        <f t="shared" si="3"/>
        <v>+/-</v>
      </c>
      <c r="J41" t="str">
        <f t="shared" si="4"/>
        <v>0.1</v>
      </c>
      <c r="K41" s="1">
        <f t="shared" si="5"/>
        <v>6.0790273556231005E-2</v>
      </c>
      <c r="L41" s="1">
        <f t="shared" si="6"/>
        <v>0.20000000000000007</v>
      </c>
      <c r="M41" s="1">
        <f t="shared" si="7"/>
        <v>8.5970429323592404E-2</v>
      </c>
      <c r="N41" s="1">
        <f t="shared" si="8"/>
        <v>2.3263813101037423</v>
      </c>
      <c r="O41" t="s">
        <v>31</v>
      </c>
    </row>
    <row r="42" spans="1:15" x14ac:dyDescent="0.35">
      <c r="A42" s="11">
        <v>26</v>
      </c>
      <c r="B42" s="10" t="s">
        <v>11</v>
      </c>
      <c r="C42" s="9">
        <v>0.6</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0.6</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0.20000000000000007</v>
      </c>
      <c r="M42" s="1">
        <f t="shared" ref="M42:M62" si="16">IF(AND(ISNUMBER(K42),ISNUMBER($I$7)),SQRT(K42^2+($I$7)^2),"N/A")</f>
        <v>0.19223572402239389</v>
      </c>
      <c r="N42" s="1">
        <f t="shared" ref="N42:N73" si="17">IF(AND(ISNUMBER(L42),ISNUMBER(M42),M42&lt;&gt;0),L42/M42,"NA")</f>
        <v>1.0403893501953971</v>
      </c>
      <c r="O42" t="s">
        <v>21</v>
      </c>
    </row>
    <row r="43" spans="1:15" x14ac:dyDescent="0.35">
      <c r="A43" s="11">
        <v>33</v>
      </c>
      <c r="B43" s="10" t="s">
        <v>63</v>
      </c>
      <c r="C43" s="9">
        <v>0.5</v>
      </c>
      <c r="D43" s="8" t="s">
        <v>17</v>
      </c>
      <c r="E43" s="7" t="str">
        <f t="shared" si="9"/>
        <v>Significantly Different</v>
      </c>
      <c r="G43">
        <f t="shared" si="10"/>
        <v>0.5</v>
      </c>
      <c r="H43">
        <f t="shared" si="11"/>
        <v>6</v>
      </c>
      <c r="I43" t="str">
        <f t="shared" si="12"/>
        <v>+/-</v>
      </c>
      <c r="J43" t="str">
        <f t="shared" si="13"/>
        <v>0.1</v>
      </c>
      <c r="K43" s="1">
        <f t="shared" si="14"/>
        <v>6.0790273556231005E-2</v>
      </c>
      <c r="L43" s="1">
        <f t="shared" si="15"/>
        <v>0.30000000000000004</v>
      </c>
      <c r="M43" s="1">
        <f t="shared" si="16"/>
        <v>8.5970429323592404E-2</v>
      </c>
      <c r="N43" s="1">
        <f t="shared" si="17"/>
        <v>3.4895719651556125</v>
      </c>
      <c r="O43" t="s">
        <v>33</v>
      </c>
    </row>
    <row r="44" spans="1:15" x14ac:dyDescent="0.35">
      <c r="A44" s="11">
        <v>33</v>
      </c>
      <c r="B44" s="10" t="s">
        <v>62</v>
      </c>
      <c r="C44" s="9">
        <v>0.5</v>
      </c>
      <c r="D44" s="8" t="s">
        <v>17</v>
      </c>
      <c r="E44" s="7" t="str">
        <f t="shared" si="9"/>
        <v>Significantly Different</v>
      </c>
      <c r="G44">
        <f t="shared" si="10"/>
        <v>0.5</v>
      </c>
      <c r="H44">
        <f t="shared" si="11"/>
        <v>6</v>
      </c>
      <c r="I44" t="str">
        <f t="shared" si="12"/>
        <v>+/-</v>
      </c>
      <c r="J44" t="str">
        <f t="shared" si="13"/>
        <v>0.1</v>
      </c>
      <c r="K44" s="1">
        <f t="shared" si="14"/>
        <v>6.0790273556231005E-2</v>
      </c>
      <c r="L44" s="1">
        <f t="shared" si="15"/>
        <v>0.30000000000000004</v>
      </c>
      <c r="M44" s="1">
        <f t="shared" si="16"/>
        <v>8.5970429323592404E-2</v>
      </c>
      <c r="N44" s="1">
        <f t="shared" si="17"/>
        <v>3.4895719651556125</v>
      </c>
      <c r="O44" t="s">
        <v>49</v>
      </c>
    </row>
    <row r="45" spans="1:15" x14ac:dyDescent="0.35">
      <c r="A45" s="11">
        <v>33</v>
      </c>
      <c r="B45" s="10" t="s">
        <v>26</v>
      </c>
      <c r="C45" s="9">
        <v>0.5</v>
      </c>
      <c r="D45" s="8" t="s">
        <v>17</v>
      </c>
      <c r="E45" s="7" t="str">
        <f t="shared" si="9"/>
        <v>Significantly Different</v>
      </c>
      <c r="G45">
        <f t="shared" si="10"/>
        <v>0.5</v>
      </c>
      <c r="H45">
        <f t="shared" si="11"/>
        <v>6</v>
      </c>
      <c r="I45" t="str">
        <f t="shared" si="12"/>
        <v>+/-</v>
      </c>
      <c r="J45" t="str">
        <f t="shared" si="13"/>
        <v>0.1</v>
      </c>
      <c r="K45" s="1">
        <f t="shared" si="14"/>
        <v>6.0790273556231005E-2</v>
      </c>
      <c r="L45" s="1">
        <f t="shared" si="15"/>
        <v>0.30000000000000004</v>
      </c>
      <c r="M45" s="1">
        <f t="shared" si="16"/>
        <v>8.5970429323592404E-2</v>
      </c>
      <c r="N45" s="1">
        <f t="shared" si="17"/>
        <v>3.4895719651556125</v>
      </c>
      <c r="O45" t="s">
        <v>46</v>
      </c>
    </row>
    <row r="46" spans="1:15" x14ac:dyDescent="0.35">
      <c r="A46" s="11">
        <v>33</v>
      </c>
      <c r="B46" s="10" t="s">
        <v>35</v>
      </c>
      <c r="C46" s="9">
        <v>0.5</v>
      </c>
      <c r="D46" s="8" t="s">
        <v>17</v>
      </c>
      <c r="E46" s="7" t="str">
        <f t="shared" si="9"/>
        <v>Significantly Different</v>
      </c>
      <c r="G46">
        <f t="shared" si="10"/>
        <v>0.5</v>
      </c>
      <c r="H46">
        <f t="shared" si="11"/>
        <v>6</v>
      </c>
      <c r="I46" t="str">
        <f t="shared" si="12"/>
        <v>+/-</v>
      </c>
      <c r="J46" t="str">
        <f t="shared" si="13"/>
        <v>0.1</v>
      </c>
      <c r="K46" s="1">
        <f t="shared" si="14"/>
        <v>6.0790273556231005E-2</v>
      </c>
      <c r="L46" s="1">
        <f t="shared" si="15"/>
        <v>0.30000000000000004</v>
      </c>
      <c r="M46" s="1">
        <f t="shared" si="16"/>
        <v>8.5970429323592404E-2</v>
      </c>
      <c r="N46" s="1">
        <f t="shared" si="17"/>
        <v>3.4895719651556125</v>
      </c>
      <c r="O46" t="s">
        <v>45</v>
      </c>
    </row>
    <row r="47" spans="1:15" x14ac:dyDescent="0.35">
      <c r="A47" s="11">
        <v>33</v>
      </c>
      <c r="B47" s="10" t="s">
        <v>45</v>
      </c>
      <c r="C47" s="9">
        <v>0.5</v>
      </c>
      <c r="D47" s="8" t="s">
        <v>17</v>
      </c>
      <c r="E47" s="7" t="str">
        <f t="shared" si="9"/>
        <v>Significantly Different</v>
      </c>
      <c r="G47">
        <f t="shared" si="10"/>
        <v>0.5</v>
      </c>
      <c r="H47">
        <f t="shared" si="11"/>
        <v>6</v>
      </c>
      <c r="I47" t="str">
        <f t="shared" si="12"/>
        <v>+/-</v>
      </c>
      <c r="J47" t="str">
        <f t="shared" si="13"/>
        <v>0.1</v>
      </c>
      <c r="K47" s="1">
        <f t="shared" si="14"/>
        <v>6.0790273556231005E-2</v>
      </c>
      <c r="L47" s="1">
        <f t="shared" si="15"/>
        <v>0.30000000000000004</v>
      </c>
      <c r="M47" s="1">
        <f t="shared" si="16"/>
        <v>8.5970429323592404E-2</v>
      </c>
      <c r="N47" s="1">
        <f t="shared" si="17"/>
        <v>3.4895719651556125</v>
      </c>
      <c r="O47" t="s">
        <v>43</v>
      </c>
    </row>
    <row r="48" spans="1:15" x14ac:dyDescent="0.35">
      <c r="A48" s="11">
        <v>38</v>
      </c>
      <c r="B48" s="10" t="s">
        <v>56</v>
      </c>
      <c r="C48" s="9">
        <v>0.4</v>
      </c>
      <c r="D48" s="8" t="s">
        <v>17</v>
      </c>
      <c r="E48" s="7" t="str">
        <f t="shared" si="9"/>
        <v>Significantly Different</v>
      </c>
      <c r="G48">
        <f t="shared" si="10"/>
        <v>0.4</v>
      </c>
      <c r="H48">
        <f t="shared" si="11"/>
        <v>6</v>
      </c>
      <c r="I48" t="str">
        <f t="shared" si="12"/>
        <v>+/-</v>
      </c>
      <c r="J48" t="str">
        <f t="shared" si="13"/>
        <v>0.1</v>
      </c>
      <c r="K48" s="1">
        <f t="shared" si="14"/>
        <v>6.0790273556231005E-2</v>
      </c>
      <c r="L48" s="1">
        <f t="shared" si="15"/>
        <v>0.4</v>
      </c>
      <c r="M48" s="1">
        <f t="shared" si="16"/>
        <v>8.5970429323592404E-2</v>
      </c>
      <c r="N48" s="1">
        <f t="shared" si="17"/>
        <v>4.6527626202074828</v>
      </c>
      <c r="O48" t="s">
        <v>40</v>
      </c>
    </row>
    <row r="49" spans="1:15" x14ac:dyDescent="0.35">
      <c r="A49" s="11">
        <v>38</v>
      </c>
      <c r="B49" s="10" t="s">
        <v>61</v>
      </c>
      <c r="C49" s="9">
        <v>0.4</v>
      </c>
      <c r="D49" s="8" t="s">
        <v>17</v>
      </c>
      <c r="E49" s="7" t="str">
        <f t="shared" si="9"/>
        <v>Significantly Different</v>
      </c>
      <c r="G49">
        <f t="shared" si="10"/>
        <v>0.4</v>
      </c>
      <c r="H49">
        <f t="shared" si="11"/>
        <v>6</v>
      </c>
      <c r="I49" t="str">
        <f t="shared" si="12"/>
        <v>+/-</v>
      </c>
      <c r="J49" t="str">
        <f t="shared" si="13"/>
        <v>0.1</v>
      </c>
      <c r="K49" s="1">
        <f t="shared" si="14"/>
        <v>6.0790273556231005E-2</v>
      </c>
      <c r="L49" s="1">
        <f t="shared" si="15"/>
        <v>0.4</v>
      </c>
      <c r="M49" s="1">
        <f t="shared" si="16"/>
        <v>8.5970429323592404E-2</v>
      </c>
      <c r="N49" s="1">
        <f t="shared" si="17"/>
        <v>4.6527626202074828</v>
      </c>
      <c r="O49" t="s">
        <v>38</v>
      </c>
    </row>
    <row r="50" spans="1:15" x14ac:dyDescent="0.35">
      <c r="A50" s="11">
        <v>38</v>
      </c>
      <c r="B50" s="10" t="s">
        <v>52</v>
      </c>
      <c r="C50" s="9">
        <v>0.4</v>
      </c>
      <c r="D50" s="8" t="s">
        <v>17</v>
      </c>
      <c r="E50" s="7" t="str">
        <f t="shared" si="9"/>
        <v>Significantly Different</v>
      </c>
      <c r="G50">
        <f t="shared" si="10"/>
        <v>0.4</v>
      </c>
      <c r="H50">
        <f t="shared" si="11"/>
        <v>6</v>
      </c>
      <c r="I50" t="str">
        <f t="shared" si="12"/>
        <v>+/-</v>
      </c>
      <c r="J50" t="str">
        <f t="shared" si="13"/>
        <v>0.1</v>
      </c>
      <c r="K50" s="1">
        <f t="shared" si="14"/>
        <v>6.0790273556231005E-2</v>
      </c>
      <c r="L50" s="1">
        <f t="shared" si="15"/>
        <v>0.4</v>
      </c>
      <c r="M50" s="1">
        <f t="shared" si="16"/>
        <v>8.5970429323592404E-2</v>
      </c>
      <c r="N50" s="1">
        <f t="shared" si="17"/>
        <v>4.6527626202074828</v>
      </c>
      <c r="O50" t="s">
        <v>36</v>
      </c>
    </row>
    <row r="51" spans="1:15" x14ac:dyDescent="0.35">
      <c r="A51" s="11">
        <v>38</v>
      </c>
      <c r="B51" s="10" t="s">
        <v>31</v>
      </c>
      <c r="C51" s="9">
        <v>0.4</v>
      </c>
      <c r="D51" s="8" t="s">
        <v>17</v>
      </c>
      <c r="E51" s="7" t="str">
        <f t="shared" si="9"/>
        <v>Significantly Different</v>
      </c>
      <c r="G51">
        <f t="shared" si="10"/>
        <v>0.4</v>
      </c>
      <c r="H51">
        <f t="shared" si="11"/>
        <v>6</v>
      </c>
      <c r="I51" t="str">
        <f t="shared" si="12"/>
        <v>+/-</v>
      </c>
      <c r="J51" t="str">
        <f t="shared" si="13"/>
        <v>0.1</v>
      </c>
      <c r="K51" s="1">
        <f t="shared" si="14"/>
        <v>6.0790273556231005E-2</v>
      </c>
      <c r="L51" s="1">
        <f t="shared" si="15"/>
        <v>0.4</v>
      </c>
      <c r="M51" s="1">
        <f t="shared" si="16"/>
        <v>8.5970429323592404E-2</v>
      </c>
      <c r="N51" s="1">
        <f t="shared" si="17"/>
        <v>4.6527626202074828</v>
      </c>
      <c r="O51" t="s">
        <v>34</v>
      </c>
    </row>
    <row r="52" spans="1:15" x14ac:dyDescent="0.35">
      <c r="A52" s="11">
        <v>38</v>
      </c>
      <c r="B52" s="10" t="s">
        <v>38</v>
      </c>
      <c r="C52" s="9">
        <v>0.4</v>
      </c>
      <c r="D52" s="8" t="s">
        <v>17</v>
      </c>
      <c r="E52" s="7" t="str">
        <f t="shared" si="9"/>
        <v>Significantly Different</v>
      </c>
      <c r="G52">
        <f t="shared" si="10"/>
        <v>0.4</v>
      </c>
      <c r="H52">
        <f t="shared" si="11"/>
        <v>6</v>
      </c>
      <c r="I52" t="str">
        <f t="shared" si="12"/>
        <v>+/-</v>
      </c>
      <c r="J52" t="str">
        <f t="shared" si="13"/>
        <v>0.1</v>
      </c>
      <c r="K52" s="1">
        <f t="shared" si="14"/>
        <v>6.0790273556231005E-2</v>
      </c>
      <c r="L52" s="1">
        <f t="shared" si="15"/>
        <v>0.4</v>
      </c>
      <c r="M52" s="1">
        <f t="shared" si="16"/>
        <v>8.5970429323592404E-2</v>
      </c>
      <c r="N52" s="1">
        <f t="shared" si="17"/>
        <v>4.6527626202074828</v>
      </c>
      <c r="O52" t="s">
        <v>32</v>
      </c>
    </row>
    <row r="53" spans="1:15" x14ac:dyDescent="0.35">
      <c r="A53" s="11">
        <v>38</v>
      </c>
      <c r="B53" s="10" t="s">
        <v>36</v>
      </c>
      <c r="C53" s="9">
        <v>0.4</v>
      </c>
      <c r="D53" s="8" t="s">
        <v>23</v>
      </c>
      <c r="E53" s="7" t="str">
        <f t="shared" si="9"/>
        <v>Significantly Different</v>
      </c>
      <c r="G53">
        <f t="shared" si="10"/>
        <v>0.4</v>
      </c>
      <c r="H53">
        <f t="shared" si="11"/>
        <v>6</v>
      </c>
      <c r="I53" t="str">
        <f t="shared" si="12"/>
        <v>+/-</v>
      </c>
      <c r="J53" t="str">
        <f t="shared" si="13"/>
        <v>0.2</v>
      </c>
      <c r="K53" s="1">
        <f t="shared" si="14"/>
        <v>0.12158054711246201</v>
      </c>
      <c r="L53" s="1">
        <f t="shared" si="15"/>
        <v>0.4</v>
      </c>
      <c r="M53" s="1">
        <f t="shared" si="16"/>
        <v>0.1359311840425404</v>
      </c>
      <c r="N53" s="1">
        <f t="shared" si="17"/>
        <v>2.9426654583897234</v>
      </c>
      <c r="O53" t="s">
        <v>30</v>
      </c>
    </row>
    <row r="54" spans="1:15" x14ac:dyDescent="0.35">
      <c r="A54" s="11">
        <v>38</v>
      </c>
      <c r="B54" s="10" t="s">
        <v>14</v>
      </c>
      <c r="C54" s="9">
        <v>0.4</v>
      </c>
      <c r="D54" s="8" t="s">
        <v>17</v>
      </c>
      <c r="E54" s="7" t="str">
        <f t="shared" si="9"/>
        <v>Significantly Different</v>
      </c>
      <c r="G54">
        <f t="shared" si="10"/>
        <v>0.4</v>
      </c>
      <c r="H54">
        <f t="shared" si="11"/>
        <v>6</v>
      </c>
      <c r="I54" t="str">
        <f t="shared" si="12"/>
        <v>+/-</v>
      </c>
      <c r="J54" t="str">
        <f t="shared" si="13"/>
        <v>0.1</v>
      </c>
      <c r="K54" s="1">
        <f t="shared" si="14"/>
        <v>6.0790273556231005E-2</v>
      </c>
      <c r="L54" s="1">
        <f t="shared" si="15"/>
        <v>0.4</v>
      </c>
      <c r="M54" s="1">
        <f t="shared" si="16"/>
        <v>8.5970429323592404E-2</v>
      </c>
      <c r="N54" s="1">
        <f t="shared" si="17"/>
        <v>4.6527626202074828</v>
      </c>
      <c r="O54" t="s">
        <v>24</v>
      </c>
    </row>
    <row r="55" spans="1:15" x14ac:dyDescent="0.35">
      <c r="A55" s="11">
        <v>45</v>
      </c>
      <c r="B55" s="10" t="s">
        <v>44</v>
      </c>
      <c r="C55" s="9">
        <v>0.3</v>
      </c>
      <c r="D55" s="8" t="s">
        <v>17</v>
      </c>
      <c r="E55" s="7" t="str">
        <f t="shared" si="9"/>
        <v>Significantly Different</v>
      </c>
      <c r="G55">
        <f t="shared" si="10"/>
        <v>0.3</v>
      </c>
      <c r="H55">
        <f t="shared" si="11"/>
        <v>6</v>
      </c>
      <c r="I55" t="str">
        <f t="shared" si="12"/>
        <v>+/-</v>
      </c>
      <c r="J55" t="str">
        <f t="shared" si="13"/>
        <v>0.1</v>
      </c>
      <c r="K55" s="1">
        <f t="shared" si="14"/>
        <v>6.0790273556231005E-2</v>
      </c>
      <c r="L55" s="1">
        <f t="shared" si="15"/>
        <v>0.5</v>
      </c>
      <c r="M55" s="1">
        <f t="shared" si="16"/>
        <v>8.5970429323592404E-2</v>
      </c>
      <c r="N55" s="1">
        <f t="shared" si="17"/>
        <v>5.8159532752593535</v>
      </c>
      <c r="O55" t="s">
        <v>27</v>
      </c>
    </row>
    <row r="56" spans="1:15" x14ac:dyDescent="0.35">
      <c r="A56" s="11">
        <v>45</v>
      </c>
      <c r="B56" s="10" t="s">
        <v>50</v>
      </c>
      <c r="C56" s="9">
        <v>0.3</v>
      </c>
      <c r="D56" s="8" t="s">
        <v>17</v>
      </c>
      <c r="E56" s="7" t="str">
        <f t="shared" si="9"/>
        <v>Significantly Different</v>
      </c>
      <c r="G56">
        <f t="shared" si="10"/>
        <v>0.3</v>
      </c>
      <c r="H56">
        <f t="shared" si="11"/>
        <v>6</v>
      </c>
      <c r="I56" t="str">
        <f t="shared" si="12"/>
        <v>+/-</v>
      </c>
      <c r="J56" t="str">
        <f t="shared" si="13"/>
        <v>0.1</v>
      </c>
      <c r="K56" s="1">
        <f t="shared" si="14"/>
        <v>6.0790273556231005E-2</v>
      </c>
      <c r="L56" s="1">
        <f t="shared" si="15"/>
        <v>0.5</v>
      </c>
      <c r="M56" s="1">
        <f t="shared" si="16"/>
        <v>8.5970429323592404E-2</v>
      </c>
      <c r="N56" s="1">
        <f t="shared" si="17"/>
        <v>5.8159532752593535</v>
      </c>
      <c r="O56" t="s">
        <v>25</v>
      </c>
    </row>
    <row r="57" spans="1:15" x14ac:dyDescent="0.35">
      <c r="A57" s="11">
        <v>45</v>
      </c>
      <c r="B57" s="10" t="s">
        <v>33</v>
      </c>
      <c r="C57" s="9">
        <v>0.3</v>
      </c>
      <c r="D57" s="8" t="s">
        <v>17</v>
      </c>
      <c r="E57" s="7" t="str">
        <f t="shared" si="9"/>
        <v>Significantly Different</v>
      </c>
      <c r="G57">
        <f t="shared" si="10"/>
        <v>0.3</v>
      </c>
      <c r="H57">
        <f t="shared" si="11"/>
        <v>6</v>
      </c>
      <c r="I57" t="str">
        <f t="shared" si="12"/>
        <v>+/-</v>
      </c>
      <c r="J57" t="str">
        <f t="shared" si="13"/>
        <v>0.1</v>
      </c>
      <c r="K57" s="1">
        <f t="shared" si="14"/>
        <v>6.0790273556231005E-2</v>
      </c>
      <c r="L57" s="1">
        <f t="shared" si="15"/>
        <v>0.5</v>
      </c>
      <c r="M57" s="1">
        <f t="shared" si="16"/>
        <v>8.5970429323592404E-2</v>
      </c>
      <c r="N57" s="1">
        <f t="shared" si="17"/>
        <v>5.8159532752593535</v>
      </c>
      <c r="O57" t="s">
        <v>22</v>
      </c>
    </row>
    <row r="58" spans="1:15" x14ac:dyDescent="0.35">
      <c r="A58" s="11">
        <v>45</v>
      </c>
      <c r="B58" s="10" t="s">
        <v>25</v>
      </c>
      <c r="C58" s="9">
        <v>0.3</v>
      </c>
      <c r="D58" s="8" t="s">
        <v>17</v>
      </c>
      <c r="E58" s="7" t="str">
        <f t="shared" si="9"/>
        <v>Significantly Different</v>
      </c>
      <c r="G58">
        <f t="shared" si="10"/>
        <v>0.3</v>
      </c>
      <c r="H58">
        <f t="shared" si="11"/>
        <v>6</v>
      </c>
      <c r="I58" t="str">
        <f t="shared" si="12"/>
        <v>+/-</v>
      </c>
      <c r="J58" t="str">
        <f t="shared" si="13"/>
        <v>0.1</v>
      </c>
      <c r="K58" s="1">
        <f t="shared" si="14"/>
        <v>6.0790273556231005E-2</v>
      </c>
      <c r="L58" s="1">
        <f t="shared" si="15"/>
        <v>0.5</v>
      </c>
      <c r="M58" s="1">
        <f t="shared" si="16"/>
        <v>8.5970429323592404E-2</v>
      </c>
      <c r="N58" s="1">
        <f t="shared" si="17"/>
        <v>5.8159532752593535</v>
      </c>
      <c r="O58" t="s">
        <v>19</v>
      </c>
    </row>
    <row r="59" spans="1:15" x14ac:dyDescent="0.35">
      <c r="A59" s="11">
        <v>49</v>
      </c>
      <c r="B59" s="10" t="s">
        <v>53</v>
      </c>
      <c r="C59" s="9">
        <v>0.2</v>
      </c>
      <c r="D59" s="8" t="s">
        <v>17</v>
      </c>
      <c r="E59" s="7" t="str">
        <f t="shared" si="9"/>
        <v>Significantly Different</v>
      </c>
      <c r="G59">
        <f t="shared" si="10"/>
        <v>0.2</v>
      </c>
      <c r="H59">
        <f t="shared" si="11"/>
        <v>6</v>
      </c>
      <c r="I59" t="str">
        <f t="shared" si="12"/>
        <v>+/-</v>
      </c>
      <c r="J59" t="str">
        <f t="shared" si="13"/>
        <v>0.1</v>
      </c>
      <c r="K59" s="1">
        <f t="shared" si="14"/>
        <v>6.0790273556231005E-2</v>
      </c>
      <c r="L59" s="1">
        <f t="shared" si="15"/>
        <v>0.60000000000000009</v>
      </c>
      <c r="M59" s="1">
        <f t="shared" si="16"/>
        <v>8.5970429323592404E-2</v>
      </c>
      <c r="N59" s="1">
        <f t="shared" si="17"/>
        <v>6.979143930311225</v>
      </c>
      <c r="O59" t="s">
        <v>16</v>
      </c>
    </row>
    <row r="60" spans="1:15" x14ac:dyDescent="0.35">
      <c r="A60" s="11">
        <v>49</v>
      </c>
      <c r="B60" s="10" t="s">
        <v>13</v>
      </c>
      <c r="C60" s="9">
        <v>0.2</v>
      </c>
      <c r="D60" s="8" t="s">
        <v>17</v>
      </c>
      <c r="E60" s="7" t="str">
        <f t="shared" si="9"/>
        <v>Significantly Different</v>
      </c>
      <c r="G60">
        <f t="shared" si="10"/>
        <v>0.2</v>
      </c>
      <c r="H60">
        <f t="shared" si="11"/>
        <v>6</v>
      </c>
      <c r="I60" t="str">
        <f t="shared" si="12"/>
        <v>+/-</v>
      </c>
      <c r="J60" t="str">
        <f t="shared" si="13"/>
        <v>0.1</v>
      </c>
      <c r="K60" s="1">
        <f t="shared" si="14"/>
        <v>6.0790273556231005E-2</v>
      </c>
      <c r="L60" s="1">
        <f t="shared" si="15"/>
        <v>0.60000000000000009</v>
      </c>
      <c r="M60" s="1">
        <f t="shared" si="16"/>
        <v>8.5970429323592404E-2</v>
      </c>
      <c r="N60" s="1">
        <f t="shared" si="17"/>
        <v>6.979143930311225</v>
      </c>
      <c r="O60" t="s">
        <v>14</v>
      </c>
    </row>
    <row r="61" spans="1:15" x14ac:dyDescent="0.35">
      <c r="A61" s="11">
        <v>49</v>
      </c>
      <c r="B61" s="10" t="s">
        <v>16</v>
      </c>
      <c r="C61" s="9">
        <v>0.2</v>
      </c>
      <c r="D61" s="8" t="s">
        <v>17</v>
      </c>
      <c r="E61" s="7" t="str">
        <f t="shared" si="9"/>
        <v>Significantly Different</v>
      </c>
      <c r="G61">
        <f t="shared" si="10"/>
        <v>0.2</v>
      </c>
      <c r="H61">
        <f t="shared" si="11"/>
        <v>6</v>
      </c>
      <c r="I61" t="str">
        <f t="shared" si="12"/>
        <v>+/-</v>
      </c>
      <c r="J61" t="str">
        <f t="shared" si="13"/>
        <v>0.1</v>
      </c>
      <c r="K61" s="1">
        <f t="shared" si="14"/>
        <v>6.0790273556231005E-2</v>
      </c>
      <c r="L61" s="1">
        <f t="shared" si="15"/>
        <v>0.60000000000000009</v>
      </c>
      <c r="M61" s="1">
        <f t="shared" si="16"/>
        <v>8.5970429323592404E-2</v>
      </c>
      <c r="N61" s="1">
        <f t="shared" si="17"/>
        <v>6.979143930311225</v>
      </c>
      <c r="O61" t="s">
        <v>11</v>
      </c>
    </row>
    <row r="62" spans="1:15" ht="15" thickBot="1" x14ac:dyDescent="0.4">
      <c r="A62" s="6"/>
      <c r="B62" s="5" t="s">
        <v>9</v>
      </c>
      <c r="C62" s="4">
        <v>0.1</v>
      </c>
      <c r="D62" s="3" t="s">
        <v>17</v>
      </c>
      <c r="E62" s="2" t="str">
        <f t="shared" si="9"/>
        <v>Significantly Different</v>
      </c>
      <c r="G62">
        <f t="shared" si="10"/>
        <v>0.1</v>
      </c>
      <c r="H62">
        <f t="shared" si="11"/>
        <v>6</v>
      </c>
      <c r="I62" t="str">
        <f t="shared" si="12"/>
        <v>+/-</v>
      </c>
      <c r="J62" t="str">
        <f t="shared" si="13"/>
        <v>0.1</v>
      </c>
      <c r="K62" s="1">
        <f t="shared" si="14"/>
        <v>6.0790273556231005E-2</v>
      </c>
      <c r="L62" s="1">
        <f t="shared" si="15"/>
        <v>0.70000000000000007</v>
      </c>
      <c r="M62" s="1">
        <f t="shared" si="16"/>
        <v>8.5970429323592404E-2</v>
      </c>
      <c r="N62" s="1">
        <f t="shared" si="17"/>
        <v>8.1423345853630948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79" priority="1" operator="equal">
      <formula>"OTHER ERROR"</formula>
    </cfRule>
    <cfRule type="cellIs" dxfId="78" priority="2" operator="equal">
      <formula>"Statistical Test not applicable"</formula>
    </cfRule>
    <cfRule type="cellIs" dxfId="77" priority="3" operator="equal">
      <formula>"Geography Selected"</formula>
    </cfRule>
  </conditionalFormatting>
  <conditionalFormatting sqref="E10:J62">
    <cfRule type="cellIs" dxfId="76" priority="4" operator="equal">
      <formula>"Not Significantly Different"</formula>
    </cfRule>
  </conditionalFormatting>
  <conditionalFormatting sqref="F10:J62">
    <cfRule type="cellIs" dxfId="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EAB84D1-7B3E-4047-8210-82DE328184ED}">
      <formula1>$O$10:$O$62</formula1>
    </dataValidation>
  </dataValidation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62BA-0162-467C-95DE-2F904AF92CC7}">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571</v>
      </c>
    </row>
    <row r="2" spans="1:16" x14ac:dyDescent="0.35">
      <c r="A2" s="25" t="s">
        <v>92</v>
      </c>
      <c r="B2" t="s">
        <v>570</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11.9</v>
      </c>
      <c r="C6" t="s">
        <v>86</v>
      </c>
      <c r="H6" s="13" t="s">
        <v>85</v>
      </c>
      <c r="I6">
        <f>VLOOKUP($B$4,$B$9:$K$62,6,FALSE)</f>
        <v>11.9</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11.9</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11.9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32.200000000000003</v>
      </c>
      <c r="D11" s="12" t="s">
        <v>122</v>
      </c>
      <c r="E11" s="7" t="str">
        <f t="shared" si="0"/>
        <v>Significantly Different</v>
      </c>
      <c r="G11">
        <f t="shared" si="1"/>
        <v>32.200000000000003</v>
      </c>
      <c r="H11">
        <f t="shared" si="2"/>
        <v>6</v>
      </c>
      <c r="I11" t="str">
        <f t="shared" si="3"/>
        <v>+/-</v>
      </c>
      <c r="J11" t="str">
        <f t="shared" si="4"/>
        <v>1.5</v>
      </c>
      <c r="K11" s="1">
        <f t="shared" si="5"/>
        <v>0.91185410334346506</v>
      </c>
      <c r="L11" s="1">
        <f t="shared" si="6"/>
        <v>-20.300000000000004</v>
      </c>
      <c r="M11" s="1">
        <f t="shared" si="7"/>
        <v>0.91387819929318592</v>
      </c>
      <c r="N11" s="1">
        <f t="shared" si="8"/>
        <v>-22.213025779256451</v>
      </c>
      <c r="O11" t="s">
        <v>51</v>
      </c>
    </row>
    <row r="12" spans="1:16" x14ac:dyDescent="0.35">
      <c r="A12" s="11">
        <v>2</v>
      </c>
      <c r="B12" s="10" t="s">
        <v>36</v>
      </c>
      <c r="C12" s="9">
        <v>31.3</v>
      </c>
      <c r="D12" s="8" t="s">
        <v>118</v>
      </c>
      <c r="E12" s="7" t="str">
        <f t="shared" si="0"/>
        <v>Significantly Different</v>
      </c>
      <c r="G12">
        <f t="shared" si="1"/>
        <v>31.3</v>
      </c>
      <c r="H12">
        <f t="shared" si="2"/>
        <v>6</v>
      </c>
      <c r="I12" t="str">
        <f t="shared" si="3"/>
        <v>+/-</v>
      </c>
      <c r="J12" t="str">
        <f t="shared" si="4"/>
        <v>1.2</v>
      </c>
      <c r="K12" s="1">
        <f t="shared" si="5"/>
        <v>0.72948328267477203</v>
      </c>
      <c r="L12" s="1">
        <f t="shared" si="6"/>
        <v>-19.399999999999999</v>
      </c>
      <c r="M12" s="1">
        <f t="shared" si="7"/>
        <v>0.73201182849801194</v>
      </c>
      <c r="N12" s="1">
        <f t="shared" si="8"/>
        <v>-26.502303985724033</v>
      </c>
      <c r="O12" t="s">
        <v>44</v>
      </c>
    </row>
    <row r="13" spans="1:16" x14ac:dyDescent="0.35">
      <c r="A13" s="11">
        <v>3</v>
      </c>
      <c r="B13" s="10" t="s">
        <v>33</v>
      </c>
      <c r="C13" s="9">
        <v>30.7</v>
      </c>
      <c r="D13" s="8" t="s">
        <v>23</v>
      </c>
      <c r="E13" s="7" t="str">
        <f t="shared" si="0"/>
        <v>Significantly Different</v>
      </c>
      <c r="G13">
        <f t="shared" si="1"/>
        <v>30.7</v>
      </c>
      <c r="H13">
        <f t="shared" si="2"/>
        <v>6</v>
      </c>
      <c r="I13" t="str">
        <f t="shared" si="3"/>
        <v>+/-</v>
      </c>
      <c r="J13" t="str">
        <f t="shared" si="4"/>
        <v>0.2</v>
      </c>
      <c r="K13" s="1">
        <f t="shared" si="5"/>
        <v>0.12158054711246201</v>
      </c>
      <c r="L13" s="1">
        <f t="shared" si="6"/>
        <v>-18.799999999999997</v>
      </c>
      <c r="M13" s="1">
        <f t="shared" si="7"/>
        <v>0.1359311840425404</v>
      </c>
      <c r="N13" s="1">
        <f t="shared" si="8"/>
        <v>-138.30527654431697</v>
      </c>
      <c r="O13" t="s">
        <v>42</v>
      </c>
    </row>
    <row r="14" spans="1:16" x14ac:dyDescent="0.35">
      <c r="A14" s="11">
        <v>4</v>
      </c>
      <c r="B14" s="10" t="s">
        <v>56</v>
      </c>
      <c r="C14" s="9">
        <v>30.1</v>
      </c>
      <c r="D14" s="8" t="s">
        <v>12</v>
      </c>
      <c r="E14" s="7" t="str">
        <f t="shared" si="0"/>
        <v>Significantly Different</v>
      </c>
      <c r="G14">
        <f t="shared" si="1"/>
        <v>30.1</v>
      </c>
      <c r="H14">
        <f t="shared" si="2"/>
        <v>6</v>
      </c>
      <c r="I14" t="str">
        <f t="shared" si="3"/>
        <v>+/-</v>
      </c>
      <c r="J14" t="str">
        <f t="shared" si="4"/>
        <v>0.4</v>
      </c>
      <c r="K14" s="1">
        <f t="shared" si="5"/>
        <v>0.24316109422492402</v>
      </c>
      <c r="L14" s="1">
        <f t="shared" si="6"/>
        <v>-18.200000000000003</v>
      </c>
      <c r="M14" s="1">
        <f t="shared" si="7"/>
        <v>0.25064471888253259</v>
      </c>
      <c r="N14" s="1">
        <f t="shared" si="8"/>
        <v>-72.612740779627728</v>
      </c>
      <c r="O14" t="s">
        <v>58</v>
      </c>
    </row>
    <row r="15" spans="1:16" x14ac:dyDescent="0.35">
      <c r="A15" s="11">
        <v>5</v>
      </c>
      <c r="B15" s="10" t="s">
        <v>25</v>
      </c>
      <c r="C15" s="9">
        <v>25.4</v>
      </c>
      <c r="D15" s="8" t="s">
        <v>110</v>
      </c>
      <c r="E15" s="7" t="str">
        <f t="shared" si="0"/>
        <v>Significantly Different</v>
      </c>
      <c r="G15">
        <f t="shared" si="1"/>
        <v>25.4</v>
      </c>
      <c r="H15">
        <f t="shared" si="2"/>
        <v>6</v>
      </c>
      <c r="I15" t="str">
        <f t="shared" si="3"/>
        <v>+/-</v>
      </c>
      <c r="J15" t="str">
        <f t="shared" si="4"/>
        <v>1.1</v>
      </c>
      <c r="K15" s="1">
        <f t="shared" si="5"/>
        <v>0.66869300911854113</v>
      </c>
      <c r="L15" s="1">
        <f t="shared" si="6"/>
        <v>-13.499999999999998</v>
      </c>
      <c r="M15" s="1">
        <f t="shared" si="7"/>
        <v>0.67145051776214359</v>
      </c>
      <c r="N15" s="1">
        <f t="shared" si="8"/>
        <v>-20.105725802392296</v>
      </c>
      <c r="O15" t="s">
        <v>18</v>
      </c>
    </row>
    <row r="16" spans="1:16" x14ac:dyDescent="0.35">
      <c r="A16" s="11">
        <v>6</v>
      </c>
      <c r="B16" s="10" t="s">
        <v>38</v>
      </c>
      <c r="C16" s="9">
        <v>24.9</v>
      </c>
      <c r="D16" s="8" t="s">
        <v>41</v>
      </c>
      <c r="E16" s="7" t="str">
        <f t="shared" si="0"/>
        <v>Significantly Different</v>
      </c>
      <c r="G16">
        <f t="shared" si="1"/>
        <v>24.9</v>
      </c>
      <c r="H16">
        <f t="shared" si="2"/>
        <v>6</v>
      </c>
      <c r="I16" t="str">
        <f t="shared" si="3"/>
        <v>+/-</v>
      </c>
      <c r="J16" t="str">
        <f t="shared" si="4"/>
        <v>0.3</v>
      </c>
      <c r="K16" s="1">
        <f t="shared" si="5"/>
        <v>0.18237082066869301</v>
      </c>
      <c r="L16" s="1">
        <f t="shared" si="6"/>
        <v>-12.999999999999998</v>
      </c>
      <c r="M16" s="1">
        <f t="shared" si="7"/>
        <v>0.19223572402239389</v>
      </c>
      <c r="N16" s="1">
        <f t="shared" si="8"/>
        <v>-67.625307762700785</v>
      </c>
      <c r="O16" t="s">
        <v>59</v>
      </c>
    </row>
    <row r="17" spans="1:15" x14ac:dyDescent="0.35">
      <c r="A17" s="11">
        <v>7</v>
      </c>
      <c r="B17" s="10" t="s">
        <v>65</v>
      </c>
      <c r="C17" s="9">
        <v>24.8</v>
      </c>
      <c r="D17" s="8" t="s">
        <v>47</v>
      </c>
      <c r="E17" s="7" t="str">
        <f t="shared" si="0"/>
        <v>Significantly Different</v>
      </c>
      <c r="G17">
        <f t="shared" si="1"/>
        <v>24.8</v>
      </c>
      <c r="H17">
        <f t="shared" si="2"/>
        <v>6</v>
      </c>
      <c r="I17" t="str">
        <f t="shared" si="3"/>
        <v>+/-</v>
      </c>
      <c r="J17" t="str">
        <f t="shared" si="4"/>
        <v>0.5</v>
      </c>
      <c r="K17" s="1">
        <f t="shared" si="5"/>
        <v>0.303951367781155</v>
      </c>
      <c r="L17" s="1">
        <f t="shared" si="6"/>
        <v>-12.9</v>
      </c>
      <c r="M17" s="1">
        <f t="shared" si="7"/>
        <v>0.30997079109986531</v>
      </c>
      <c r="N17" s="1">
        <f t="shared" si="8"/>
        <v>-41.616824456998351</v>
      </c>
      <c r="O17" t="s">
        <v>53</v>
      </c>
    </row>
    <row r="18" spans="1:15" x14ac:dyDescent="0.35">
      <c r="A18" s="11">
        <v>8</v>
      </c>
      <c r="B18" s="10" t="s">
        <v>62</v>
      </c>
      <c r="C18" s="9">
        <v>22.1</v>
      </c>
      <c r="D18" s="8" t="s">
        <v>20</v>
      </c>
      <c r="E18" s="7" t="str">
        <f t="shared" si="0"/>
        <v>Significantly Different</v>
      </c>
      <c r="G18">
        <f t="shared" si="1"/>
        <v>22.1</v>
      </c>
      <c r="H18">
        <f t="shared" si="2"/>
        <v>6</v>
      </c>
      <c r="I18" t="str">
        <f t="shared" si="3"/>
        <v>+/-</v>
      </c>
      <c r="J18" t="str">
        <f t="shared" si="4"/>
        <v>0.7</v>
      </c>
      <c r="K18" s="1">
        <f t="shared" si="5"/>
        <v>0.42553191489361697</v>
      </c>
      <c r="L18" s="1">
        <f t="shared" si="6"/>
        <v>-10.200000000000001</v>
      </c>
      <c r="M18" s="1">
        <f t="shared" si="7"/>
        <v>0.42985214661796195</v>
      </c>
      <c r="N18" s="1">
        <f t="shared" si="8"/>
        <v>-23.729089363058169</v>
      </c>
      <c r="O18" t="s">
        <v>48</v>
      </c>
    </row>
    <row r="19" spans="1:15" x14ac:dyDescent="0.35">
      <c r="A19" s="11">
        <v>9</v>
      </c>
      <c r="B19" s="10" t="s">
        <v>50</v>
      </c>
      <c r="C19" s="9">
        <v>20.7</v>
      </c>
      <c r="D19" s="8" t="s">
        <v>41</v>
      </c>
      <c r="E19" s="7" t="str">
        <f t="shared" si="0"/>
        <v>Significantly Different</v>
      </c>
      <c r="G19">
        <f t="shared" si="1"/>
        <v>20.7</v>
      </c>
      <c r="H19">
        <f t="shared" si="2"/>
        <v>6</v>
      </c>
      <c r="I19" t="str">
        <f t="shared" si="3"/>
        <v>+/-</v>
      </c>
      <c r="J19" t="str">
        <f t="shared" si="4"/>
        <v>0.3</v>
      </c>
      <c r="K19" s="1">
        <f t="shared" si="5"/>
        <v>0.18237082066869301</v>
      </c>
      <c r="L19" s="1">
        <f t="shared" si="6"/>
        <v>-8.7999999999999989</v>
      </c>
      <c r="M19" s="1">
        <f t="shared" si="7"/>
        <v>0.19223572402239389</v>
      </c>
      <c r="N19" s="1">
        <f t="shared" si="8"/>
        <v>-45.777131408597448</v>
      </c>
      <c r="O19" t="s">
        <v>15</v>
      </c>
    </row>
    <row r="20" spans="1:15" x14ac:dyDescent="0.35">
      <c r="A20" s="11">
        <v>10</v>
      </c>
      <c r="B20" s="10" t="s">
        <v>53</v>
      </c>
      <c r="C20" s="9">
        <v>19.8</v>
      </c>
      <c r="D20" s="12" t="s">
        <v>10</v>
      </c>
      <c r="E20" s="7" t="str">
        <f t="shared" si="0"/>
        <v>Significantly Different</v>
      </c>
      <c r="G20">
        <f t="shared" si="1"/>
        <v>19.8</v>
      </c>
      <c r="H20">
        <f t="shared" si="2"/>
        <v>6</v>
      </c>
      <c r="I20" t="str">
        <f t="shared" si="3"/>
        <v>+/-</v>
      </c>
      <c r="J20" t="str">
        <f t="shared" si="4"/>
        <v>0.6</v>
      </c>
      <c r="K20" s="1">
        <f t="shared" si="5"/>
        <v>0.36474164133738601</v>
      </c>
      <c r="L20" s="1">
        <f t="shared" si="6"/>
        <v>-7.9</v>
      </c>
      <c r="M20" s="1">
        <f t="shared" si="7"/>
        <v>0.36977279819442066</v>
      </c>
      <c r="N20" s="1">
        <f t="shared" si="8"/>
        <v>-21.364470395267706</v>
      </c>
      <c r="O20" t="s">
        <v>37</v>
      </c>
    </row>
    <row r="21" spans="1:15" x14ac:dyDescent="0.35">
      <c r="A21" s="11">
        <v>11</v>
      </c>
      <c r="B21" s="10" t="s">
        <v>52</v>
      </c>
      <c r="C21" s="9">
        <v>19.3</v>
      </c>
      <c r="D21" s="8" t="s">
        <v>99</v>
      </c>
      <c r="E21" s="7" t="str">
        <f t="shared" si="0"/>
        <v>Significantly Different</v>
      </c>
      <c r="G21">
        <f t="shared" si="1"/>
        <v>19.3</v>
      </c>
      <c r="H21">
        <f t="shared" si="2"/>
        <v>6</v>
      </c>
      <c r="I21" t="str">
        <f t="shared" si="3"/>
        <v>+/-</v>
      </c>
      <c r="J21" t="str">
        <f t="shared" si="4"/>
        <v>0.8</v>
      </c>
      <c r="K21" s="1">
        <f t="shared" si="5"/>
        <v>0.48632218844984804</v>
      </c>
      <c r="L21" s="1">
        <f t="shared" si="6"/>
        <v>-7.4</v>
      </c>
      <c r="M21" s="1">
        <f t="shared" si="7"/>
        <v>0.49010685399991183</v>
      </c>
      <c r="N21" s="1">
        <f t="shared" si="8"/>
        <v>-15.098748241544346</v>
      </c>
      <c r="O21" t="s">
        <v>29</v>
      </c>
    </row>
    <row r="22" spans="1:15" x14ac:dyDescent="0.35">
      <c r="A22" s="11">
        <v>12</v>
      </c>
      <c r="B22" s="10" t="s">
        <v>45</v>
      </c>
      <c r="C22" s="9">
        <v>19.100000000000001</v>
      </c>
      <c r="D22" s="8" t="s">
        <v>41</v>
      </c>
      <c r="E22" s="7" t="str">
        <f t="shared" si="0"/>
        <v>Significantly Different</v>
      </c>
      <c r="G22">
        <f t="shared" si="1"/>
        <v>19.100000000000001</v>
      </c>
      <c r="H22">
        <f t="shared" si="2"/>
        <v>6</v>
      </c>
      <c r="I22" t="str">
        <f t="shared" si="3"/>
        <v>+/-</v>
      </c>
      <c r="J22" t="str">
        <f t="shared" si="4"/>
        <v>0.3</v>
      </c>
      <c r="K22" s="1">
        <f t="shared" si="5"/>
        <v>0.18237082066869301</v>
      </c>
      <c r="L22" s="1">
        <f t="shared" si="6"/>
        <v>-7.2000000000000011</v>
      </c>
      <c r="M22" s="1">
        <f t="shared" si="7"/>
        <v>0.19223572402239389</v>
      </c>
      <c r="N22" s="1">
        <f t="shared" si="8"/>
        <v>-37.454016607034291</v>
      </c>
      <c r="O22" t="s">
        <v>13</v>
      </c>
    </row>
    <row r="23" spans="1:15" x14ac:dyDescent="0.35">
      <c r="A23" s="11">
        <v>13</v>
      </c>
      <c r="B23" s="10" t="s">
        <v>54</v>
      </c>
      <c r="C23" s="9">
        <v>18.8</v>
      </c>
      <c r="D23" s="8" t="s">
        <v>47</v>
      </c>
      <c r="E23" s="7" t="str">
        <f t="shared" si="0"/>
        <v>Significantly Different</v>
      </c>
      <c r="G23">
        <f t="shared" si="1"/>
        <v>18.8</v>
      </c>
      <c r="H23">
        <f t="shared" si="2"/>
        <v>6</v>
      </c>
      <c r="I23" t="str">
        <f t="shared" si="3"/>
        <v>+/-</v>
      </c>
      <c r="J23" t="str">
        <f t="shared" si="4"/>
        <v>0.5</v>
      </c>
      <c r="K23" s="1">
        <f t="shared" si="5"/>
        <v>0.303951367781155</v>
      </c>
      <c r="L23" s="1">
        <f t="shared" si="6"/>
        <v>-6.9</v>
      </c>
      <c r="M23" s="1">
        <f t="shared" si="7"/>
        <v>0.30997079109986531</v>
      </c>
      <c r="N23" s="1">
        <f t="shared" si="8"/>
        <v>-22.260161918859581</v>
      </c>
      <c r="O23" t="s">
        <v>67</v>
      </c>
    </row>
    <row r="24" spans="1:15" x14ac:dyDescent="0.35">
      <c r="A24" s="11">
        <v>14</v>
      </c>
      <c r="B24" s="10" t="s">
        <v>14</v>
      </c>
      <c r="C24" s="9">
        <v>18.2</v>
      </c>
      <c r="D24" s="8" t="s">
        <v>41</v>
      </c>
      <c r="E24" s="7" t="str">
        <f t="shared" si="0"/>
        <v>Significantly Different</v>
      </c>
      <c r="G24">
        <f t="shared" si="1"/>
        <v>18.2</v>
      </c>
      <c r="H24">
        <f t="shared" si="2"/>
        <v>6</v>
      </c>
      <c r="I24" t="str">
        <f t="shared" si="3"/>
        <v>+/-</v>
      </c>
      <c r="J24" t="str">
        <f t="shared" si="4"/>
        <v>0.3</v>
      </c>
      <c r="K24" s="1">
        <f t="shared" si="5"/>
        <v>0.18237082066869301</v>
      </c>
      <c r="L24" s="1">
        <f t="shared" si="6"/>
        <v>-6.2999999999999989</v>
      </c>
      <c r="M24" s="1">
        <f t="shared" si="7"/>
        <v>0.19223572402239389</v>
      </c>
      <c r="N24" s="1">
        <f t="shared" si="8"/>
        <v>-32.772264531154995</v>
      </c>
      <c r="O24" t="s">
        <v>50</v>
      </c>
    </row>
    <row r="25" spans="1:15" x14ac:dyDescent="0.35">
      <c r="A25" s="11">
        <v>15</v>
      </c>
      <c r="B25" s="10" t="s">
        <v>31</v>
      </c>
      <c r="C25" s="9">
        <v>17.2</v>
      </c>
      <c r="D25" s="8" t="s">
        <v>41</v>
      </c>
      <c r="E25" s="7" t="str">
        <f t="shared" si="0"/>
        <v>Significantly Different</v>
      </c>
      <c r="G25">
        <f t="shared" si="1"/>
        <v>17.2</v>
      </c>
      <c r="H25">
        <f t="shared" si="2"/>
        <v>6</v>
      </c>
      <c r="I25" t="str">
        <f t="shared" si="3"/>
        <v>+/-</v>
      </c>
      <c r="J25" t="str">
        <f t="shared" si="4"/>
        <v>0.3</v>
      </c>
      <c r="K25" s="1">
        <f t="shared" si="5"/>
        <v>0.18237082066869301</v>
      </c>
      <c r="L25" s="1">
        <f t="shared" si="6"/>
        <v>-5.2999999999999989</v>
      </c>
      <c r="M25" s="1">
        <f t="shared" si="7"/>
        <v>0.19223572402239389</v>
      </c>
      <c r="N25" s="1">
        <f t="shared" si="8"/>
        <v>-27.570317780178009</v>
      </c>
      <c r="O25" t="s">
        <v>66</v>
      </c>
    </row>
    <row r="26" spans="1:15" x14ac:dyDescent="0.35">
      <c r="A26" s="11">
        <v>16</v>
      </c>
      <c r="B26" s="10" t="s">
        <v>66</v>
      </c>
      <c r="C26" s="9">
        <v>16.399999999999999</v>
      </c>
      <c r="D26" s="8" t="s">
        <v>12</v>
      </c>
      <c r="E26" s="7" t="str">
        <f t="shared" si="0"/>
        <v>Significantly Different</v>
      </c>
      <c r="G26">
        <f t="shared" si="1"/>
        <v>16.399999999999999</v>
      </c>
      <c r="H26">
        <f t="shared" si="2"/>
        <v>6</v>
      </c>
      <c r="I26" t="str">
        <f t="shared" si="3"/>
        <v>+/-</v>
      </c>
      <c r="J26" t="str">
        <f t="shared" si="4"/>
        <v>0.4</v>
      </c>
      <c r="K26" s="1">
        <f t="shared" si="5"/>
        <v>0.24316109422492402</v>
      </c>
      <c r="L26" s="1">
        <f t="shared" si="6"/>
        <v>-4.4999999999999982</v>
      </c>
      <c r="M26" s="1">
        <f t="shared" si="7"/>
        <v>0.25064471888253259</v>
      </c>
      <c r="N26" s="1">
        <f t="shared" si="8"/>
        <v>-17.95369964331454</v>
      </c>
      <c r="O26" t="s">
        <v>65</v>
      </c>
    </row>
    <row r="27" spans="1:15" x14ac:dyDescent="0.35">
      <c r="A27" s="11">
        <v>17</v>
      </c>
      <c r="B27" s="10" t="s">
        <v>32</v>
      </c>
      <c r="C27" s="9">
        <v>16</v>
      </c>
      <c r="D27" s="8" t="s">
        <v>99</v>
      </c>
      <c r="E27" s="7" t="str">
        <f t="shared" si="0"/>
        <v>Significantly Different</v>
      </c>
      <c r="G27">
        <f t="shared" si="1"/>
        <v>16</v>
      </c>
      <c r="H27">
        <f t="shared" si="2"/>
        <v>6</v>
      </c>
      <c r="I27" t="str">
        <f t="shared" si="3"/>
        <v>+/-</v>
      </c>
      <c r="J27" t="str">
        <f t="shared" si="4"/>
        <v>0.8</v>
      </c>
      <c r="K27" s="1">
        <f t="shared" si="5"/>
        <v>0.48632218844984804</v>
      </c>
      <c r="L27" s="1">
        <f t="shared" si="6"/>
        <v>-4.0999999999999996</v>
      </c>
      <c r="M27" s="1">
        <f t="shared" si="7"/>
        <v>0.49010685399991183</v>
      </c>
      <c r="N27" s="1">
        <f t="shared" si="8"/>
        <v>-8.3655226743691635</v>
      </c>
      <c r="O27" t="s">
        <v>63</v>
      </c>
    </row>
    <row r="28" spans="1:15" x14ac:dyDescent="0.35">
      <c r="A28" s="11">
        <v>18</v>
      </c>
      <c r="B28" s="10" t="s">
        <v>60</v>
      </c>
      <c r="C28" s="9">
        <v>15.6</v>
      </c>
      <c r="D28" s="8" t="s">
        <v>41</v>
      </c>
      <c r="E28" s="7" t="str">
        <f t="shared" si="0"/>
        <v>Significantly Different</v>
      </c>
      <c r="G28">
        <f t="shared" si="1"/>
        <v>15.6</v>
      </c>
      <c r="H28">
        <f t="shared" si="2"/>
        <v>6</v>
      </c>
      <c r="I28" t="str">
        <f t="shared" si="3"/>
        <v>+/-</v>
      </c>
      <c r="J28" t="str">
        <f t="shared" si="4"/>
        <v>0.3</v>
      </c>
      <c r="K28" s="1">
        <f t="shared" si="5"/>
        <v>0.18237082066869301</v>
      </c>
      <c r="L28" s="1">
        <f t="shared" si="6"/>
        <v>-3.6999999999999993</v>
      </c>
      <c r="M28" s="1">
        <f t="shared" si="7"/>
        <v>0.19223572402239389</v>
      </c>
      <c r="N28" s="1">
        <f t="shared" si="8"/>
        <v>-19.247202978614837</v>
      </c>
      <c r="O28" t="s">
        <v>64</v>
      </c>
    </row>
    <row r="29" spans="1:15" x14ac:dyDescent="0.35">
      <c r="A29" s="11">
        <v>19</v>
      </c>
      <c r="B29" s="10" t="s">
        <v>63</v>
      </c>
      <c r="C29" s="9">
        <v>15.2</v>
      </c>
      <c r="D29" s="8" t="s">
        <v>47</v>
      </c>
      <c r="E29" s="7" t="str">
        <f t="shared" si="0"/>
        <v>Significantly Different</v>
      </c>
      <c r="G29">
        <f t="shared" si="1"/>
        <v>15.2</v>
      </c>
      <c r="H29">
        <f t="shared" si="2"/>
        <v>6</v>
      </c>
      <c r="I29" t="str">
        <f t="shared" si="3"/>
        <v>+/-</v>
      </c>
      <c r="J29" t="str">
        <f t="shared" si="4"/>
        <v>0.5</v>
      </c>
      <c r="K29" s="1">
        <f t="shared" si="5"/>
        <v>0.303951367781155</v>
      </c>
      <c r="L29" s="1">
        <f t="shared" si="6"/>
        <v>-3.2999999999999989</v>
      </c>
      <c r="M29" s="1">
        <f t="shared" si="7"/>
        <v>0.30997079109986531</v>
      </c>
      <c r="N29" s="1">
        <f t="shared" si="8"/>
        <v>-10.646164395976317</v>
      </c>
      <c r="O29" t="s">
        <v>39</v>
      </c>
    </row>
    <row r="30" spans="1:15" x14ac:dyDescent="0.35">
      <c r="A30" s="11">
        <v>19</v>
      </c>
      <c r="B30" s="10" t="s">
        <v>16</v>
      </c>
      <c r="C30" s="9">
        <v>15.2</v>
      </c>
      <c r="D30" s="8" t="s">
        <v>10</v>
      </c>
      <c r="E30" s="7" t="str">
        <f t="shared" si="0"/>
        <v>Significantly Different</v>
      </c>
      <c r="G30">
        <f t="shared" si="1"/>
        <v>15.2</v>
      </c>
      <c r="H30">
        <f t="shared" si="2"/>
        <v>6</v>
      </c>
      <c r="I30" t="str">
        <f t="shared" si="3"/>
        <v>+/-</v>
      </c>
      <c r="J30" t="str">
        <f t="shared" si="4"/>
        <v>0.6</v>
      </c>
      <c r="K30" s="1">
        <f t="shared" si="5"/>
        <v>0.36474164133738601</v>
      </c>
      <c r="L30" s="1">
        <f t="shared" si="6"/>
        <v>-3.2999999999999989</v>
      </c>
      <c r="M30" s="1">
        <f t="shared" si="7"/>
        <v>0.36977279819442066</v>
      </c>
      <c r="N30" s="1">
        <f t="shared" si="8"/>
        <v>-8.9243990258713168</v>
      </c>
      <c r="O30" t="s">
        <v>62</v>
      </c>
    </row>
    <row r="31" spans="1:15" x14ac:dyDescent="0.35">
      <c r="A31" s="11">
        <v>21</v>
      </c>
      <c r="B31" s="10" t="s">
        <v>61</v>
      </c>
      <c r="C31" s="9">
        <v>14.6</v>
      </c>
      <c r="D31" s="8" t="s">
        <v>41</v>
      </c>
      <c r="E31" s="7" t="str">
        <f t="shared" si="0"/>
        <v>Significantly Different</v>
      </c>
      <c r="G31">
        <f t="shared" si="1"/>
        <v>14.6</v>
      </c>
      <c r="H31">
        <f t="shared" si="2"/>
        <v>6</v>
      </c>
      <c r="I31" t="str">
        <f t="shared" si="3"/>
        <v>+/-</v>
      </c>
      <c r="J31" t="str">
        <f t="shared" si="4"/>
        <v>0.3</v>
      </c>
      <c r="K31" s="1">
        <f t="shared" si="5"/>
        <v>0.18237082066869301</v>
      </c>
      <c r="L31" s="1">
        <f t="shared" si="6"/>
        <v>-2.6999999999999993</v>
      </c>
      <c r="M31" s="1">
        <f t="shared" si="7"/>
        <v>0.19223572402239389</v>
      </c>
      <c r="N31" s="1">
        <f t="shared" si="8"/>
        <v>-14.045256227637852</v>
      </c>
      <c r="O31" t="s">
        <v>26</v>
      </c>
    </row>
    <row r="32" spans="1:15" x14ac:dyDescent="0.35">
      <c r="A32" s="11">
        <v>22</v>
      </c>
      <c r="B32" s="10" t="s">
        <v>57</v>
      </c>
      <c r="C32" s="9">
        <v>13.2</v>
      </c>
      <c r="D32" s="8" t="s">
        <v>41</v>
      </c>
      <c r="E32" s="7" t="str">
        <f t="shared" si="0"/>
        <v>Significantly Different</v>
      </c>
      <c r="G32">
        <f t="shared" si="1"/>
        <v>13.2</v>
      </c>
      <c r="H32">
        <f t="shared" si="2"/>
        <v>6</v>
      </c>
      <c r="I32" t="str">
        <f t="shared" si="3"/>
        <v>+/-</v>
      </c>
      <c r="J32" t="str">
        <f t="shared" si="4"/>
        <v>0.3</v>
      </c>
      <c r="K32" s="1">
        <f t="shared" si="5"/>
        <v>0.18237082066869301</v>
      </c>
      <c r="L32" s="1">
        <f t="shared" si="6"/>
        <v>-1.2999999999999989</v>
      </c>
      <c r="M32" s="1">
        <f t="shared" si="7"/>
        <v>0.19223572402239389</v>
      </c>
      <c r="N32" s="1">
        <f t="shared" si="8"/>
        <v>-6.762530776270073</v>
      </c>
      <c r="O32" t="s">
        <v>56</v>
      </c>
    </row>
    <row r="33" spans="1:15" x14ac:dyDescent="0.35">
      <c r="A33" s="11">
        <v>22</v>
      </c>
      <c r="B33" s="10" t="s">
        <v>55</v>
      </c>
      <c r="C33" s="9">
        <v>13.2</v>
      </c>
      <c r="D33" s="8" t="s">
        <v>20</v>
      </c>
      <c r="E33" s="7" t="str">
        <f t="shared" si="0"/>
        <v>Significantly Different</v>
      </c>
      <c r="G33">
        <f t="shared" si="1"/>
        <v>13.2</v>
      </c>
      <c r="H33">
        <f t="shared" si="2"/>
        <v>6</v>
      </c>
      <c r="I33" t="str">
        <f t="shared" si="3"/>
        <v>+/-</v>
      </c>
      <c r="J33" t="str">
        <f t="shared" si="4"/>
        <v>0.7</v>
      </c>
      <c r="K33" s="1">
        <f t="shared" si="5"/>
        <v>0.42553191489361697</v>
      </c>
      <c r="L33" s="1">
        <f t="shared" si="6"/>
        <v>-1.2999999999999989</v>
      </c>
      <c r="M33" s="1">
        <f t="shared" si="7"/>
        <v>0.42985214661796195</v>
      </c>
      <c r="N33" s="1">
        <f t="shared" si="8"/>
        <v>-3.0242957031348618</v>
      </c>
      <c r="O33" t="s">
        <v>61</v>
      </c>
    </row>
    <row r="34" spans="1:15" x14ac:dyDescent="0.35">
      <c r="A34" s="11">
        <v>24</v>
      </c>
      <c r="B34" s="10" t="s">
        <v>46</v>
      </c>
      <c r="C34" s="9">
        <v>11.6</v>
      </c>
      <c r="D34" s="8" t="s">
        <v>10</v>
      </c>
      <c r="E34" s="7" t="str">
        <f t="shared" si="0"/>
        <v>Not Significantly Different</v>
      </c>
      <c r="G34">
        <f t="shared" si="1"/>
        <v>11.6</v>
      </c>
      <c r="H34">
        <f t="shared" si="2"/>
        <v>6</v>
      </c>
      <c r="I34" t="str">
        <f t="shared" si="3"/>
        <v>+/-</v>
      </c>
      <c r="J34" t="str">
        <f t="shared" si="4"/>
        <v>0.6</v>
      </c>
      <c r="K34" s="1">
        <f t="shared" si="5"/>
        <v>0.36474164133738601</v>
      </c>
      <c r="L34" s="1">
        <f t="shared" si="6"/>
        <v>0.30000000000000071</v>
      </c>
      <c r="M34" s="1">
        <f t="shared" si="7"/>
        <v>0.36977279819442066</v>
      </c>
      <c r="N34" s="1">
        <f t="shared" si="8"/>
        <v>0.81130900235194015</v>
      </c>
      <c r="O34" t="s">
        <v>60</v>
      </c>
    </row>
    <row r="35" spans="1:15" x14ac:dyDescent="0.35">
      <c r="A35" s="11">
        <v>25</v>
      </c>
      <c r="B35" s="10" t="s">
        <v>26</v>
      </c>
      <c r="C35" s="9">
        <v>10.7</v>
      </c>
      <c r="D35" s="8" t="s">
        <v>41</v>
      </c>
      <c r="E35" s="7" t="str">
        <f t="shared" si="0"/>
        <v>Significantly Different</v>
      </c>
      <c r="G35">
        <f t="shared" si="1"/>
        <v>10.7</v>
      </c>
      <c r="H35">
        <f t="shared" si="2"/>
        <v>6</v>
      </c>
      <c r="I35" t="str">
        <f t="shared" si="3"/>
        <v>+/-</v>
      </c>
      <c r="J35" t="str">
        <f t="shared" si="4"/>
        <v>0.3</v>
      </c>
      <c r="K35" s="1">
        <f t="shared" si="5"/>
        <v>0.18237082066869301</v>
      </c>
      <c r="L35" s="1">
        <f t="shared" si="6"/>
        <v>1.2000000000000011</v>
      </c>
      <c r="M35" s="1">
        <f t="shared" si="7"/>
        <v>0.19223572402239389</v>
      </c>
      <c r="N35" s="1">
        <f t="shared" si="8"/>
        <v>6.2423361011723859</v>
      </c>
      <c r="O35" t="s">
        <v>35</v>
      </c>
    </row>
    <row r="36" spans="1:15" x14ac:dyDescent="0.35">
      <c r="A36" s="11">
        <v>25</v>
      </c>
      <c r="B36" s="10" t="s">
        <v>40</v>
      </c>
      <c r="C36" s="9">
        <v>10.7</v>
      </c>
      <c r="D36" s="8" t="s">
        <v>12</v>
      </c>
      <c r="E36" s="7" t="str">
        <f t="shared" si="0"/>
        <v>Significantly Different</v>
      </c>
      <c r="G36">
        <f t="shared" si="1"/>
        <v>10.7</v>
      </c>
      <c r="H36">
        <f t="shared" si="2"/>
        <v>6</v>
      </c>
      <c r="I36" t="str">
        <f t="shared" si="3"/>
        <v>+/-</v>
      </c>
      <c r="J36" t="str">
        <f t="shared" si="4"/>
        <v>0.4</v>
      </c>
      <c r="K36" s="1">
        <f t="shared" si="5"/>
        <v>0.24316109422492402</v>
      </c>
      <c r="L36" s="1">
        <f t="shared" si="6"/>
        <v>1.2000000000000011</v>
      </c>
      <c r="M36" s="1">
        <f t="shared" si="7"/>
        <v>0.25064471888253259</v>
      </c>
      <c r="N36" s="1">
        <f t="shared" si="8"/>
        <v>4.7876532382172163</v>
      </c>
      <c r="O36" t="s">
        <v>57</v>
      </c>
    </row>
    <row r="37" spans="1:15" x14ac:dyDescent="0.35">
      <c r="A37" s="11">
        <v>27</v>
      </c>
      <c r="B37" s="10" t="s">
        <v>11</v>
      </c>
      <c r="C37" s="9">
        <v>10.199999999999999</v>
      </c>
      <c r="D37" s="8" t="s">
        <v>99</v>
      </c>
      <c r="E37" s="7" t="str">
        <f t="shared" si="0"/>
        <v>Significantly Different</v>
      </c>
      <c r="G37">
        <f t="shared" si="1"/>
        <v>10.199999999999999</v>
      </c>
      <c r="H37">
        <f t="shared" si="2"/>
        <v>6</v>
      </c>
      <c r="I37" t="str">
        <f t="shared" si="3"/>
        <v>+/-</v>
      </c>
      <c r="J37" t="str">
        <f t="shared" si="4"/>
        <v>0.8</v>
      </c>
      <c r="K37" s="1">
        <f t="shared" si="5"/>
        <v>0.48632218844984804</v>
      </c>
      <c r="L37" s="1">
        <f t="shared" si="6"/>
        <v>1.7000000000000011</v>
      </c>
      <c r="M37" s="1">
        <f t="shared" si="7"/>
        <v>0.49010685399991183</v>
      </c>
      <c r="N37" s="1">
        <f t="shared" si="8"/>
        <v>3.4686313527872166</v>
      </c>
      <c r="O37" t="s">
        <v>55</v>
      </c>
    </row>
    <row r="38" spans="1:15" x14ac:dyDescent="0.35">
      <c r="A38" s="11">
        <v>28</v>
      </c>
      <c r="B38" s="10" t="s">
        <v>19</v>
      </c>
      <c r="C38" s="9">
        <v>9.6999999999999993</v>
      </c>
      <c r="D38" s="8" t="s">
        <v>23</v>
      </c>
      <c r="E38" s="7" t="str">
        <f t="shared" si="0"/>
        <v>Significantly Different</v>
      </c>
      <c r="G38">
        <f t="shared" si="1"/>
        <v>9.6999999999999993</v>
      </c>
      <c r="H38">
        <f t="shared" si="2"/>
        <v>6</v>
      </c>
      <c r="I38" t="str">
        <f t="shared" si="3"/>
        <v>+/-</v>
      </c>
      <c r="J38" t="str">
        <f t="shared" si="4"/>
        <v>0.2</v>
      </c>
      <c r="K38" s="1">
        <f t="shared" si="5"/>
        <v>0.12158054711246201</v>
      </c>
      <c r="L38" s="1">
        <f t="shared" si="6"/>
        <v>2.2000000000000011</v>
      </c>
      <c r="M38" s="1">
        <f t="shared" si="7"/>
        <v>0.1359311840425404</v>
      </c>
      <c r="N38" s="1">
        <f t="shared" si="8"/>
        <v>16.184660021143486</v>
      </c>
      <c r="O38" t="s">
        <v>54</v>
      </c>
    </row>
    <row r="39" spans="1:15" x14ac:dyDescent="0.35">
      <c r="A39" s="11">
        <v>29</v>
      </c>
      <c r="B39" s="10" t="s">
        <v>64</v>
      </c>
      <c r="C39" s="9">
        <v>9</v>
      </c>
      <c r="D39" s="8" t="s">
        <v>41</v>
      </c>
      <c r="E39" s="7" t="str">
        <f t="shared" si="0"/>
        <v>Significantly Different</v>
      </c>
      <c r="G39">
        <f t="shared" si="1"/>
        <v>9</v>
      </c>
      <c r="H39">
        <f t="shared" si="2"/>
        <v>6</v>
      </c>
      <c r="I39" t="str">
        <f t="shared" si="3"/>
        <v>+/-</v>
      </c>
      <c r="J39" t="str">
        <f t="shared" si="4"/>
        <v>0.3</v>
      </c>
      <c r="K39" s="1">
        <f t="shared" si="5"/>
        <v>0.18237082066869301</v>
      </c>
      <c r="L39" s="1">
        <f t="shared" si="6"/>
        <v>2.9000000000000004</v>
      </c>
      <c r="M39" s="1">
        <f t="shared" si="7"/>
        <v>0.19223572402239389</v>
      </c>
      <c r="N39" s="1">
        <f t="shared" si="8"/>
        <v>15.085645577833255</v>
      </c>
      <c r="O39" t="s">
        <v>28</v>
      </c>
    </row>
    <row r="40" spans="1:15" x14ac:dyDescent="0.35">
      <c r="A40" s="11">
        <v>30</v>
      </c>
      <c r="B40" s="10" t="s">
        <v>18</v>
      </c>
      <c r="C40" s="9">
        <v>8.9</v>
      </c>
      <c r="D40" s="8" t="s">
        <v>17</v>
      </c>
      <c r="E40" s="7" t="str">
        <f t="shared" si="0"/>
        <v>Significantly Different</v>
      </c>
      <c r="G40">
        <f t="shared" si="1"/>
        <v>8.9</v>
      </c>
      <c r="H40">
        <f t="shared" si="2"/>
        <v>6</v>
      </c>
      <c r="I40" t="str">
        <f t="shared" si="3"/>
        <v>+/-</v>
      </c>
      <c r="J40" t="str">
        <f t="shared" si="4"/>
        <v>0.1</v>
      </c>
      <c r="K40" s="1">
        <f t="shared" si="5"/>
        <v>6.0790273556231005E-2</v>
      </c>
      <c r="L40" s="1">
        <f t="shared" si="6"/>
        <v>3</v>
      </c>
      <c r="M40" s="1">
        <f t="shared" si="7"/>
        <v>8.5970429323592404E-2</v>
      </c>
      <c r="N40" s="1">
        <f t="shared" si="8"/>
        <v>34.895719651556121</v>
      </c>
      <c r="O40" t="s">
        <v>52</v>
      </c>
    </row>
    <row r="41" spans="1:15" x14ac:dyDescent="0.35">
      <c r="A41" s="11">
        <v>31</v>
      </c>
      <c r="B41" s="10" t="s">
        <v>48</v>
      </c>
      <c r="C41" s="9">
        <v>8.4</v>
      </c>
      <c r="D41" s="8" t="s">
        <v>20</v>
      </c>
      <c r="E41" s="7" t="str">
        <f t="shared" si="0"/>
        <v>Significantly Different</v>
      </c>
      <c r="G41">
        <f t="shared" si="1"/>
        <v>8.4</v>
      </c>
      <c r="H41">
        <f t="shared" si="2"/>
        <v>6</v>
      </c>
      <c r="I41" t="str">
        <f t="shared" si="3"/>
        <v>+/-</v>
      </c>
      <c r="J41" t="str">
        <f t="shared" si="4"/>
        <v>0.7</v>
      </c>
      <c r="K41" s="1">
        <f t="shared" si="5"/>
        <v>0.42553191489361697</v>
      </c>
      <c r="L41" s="1">
        <f t="shared" si="6"/>
        <v>3.5</v>
      </c>
      <c r="M41" s="1">
        <f t="shared" si="7"/>
        <v>0.42985214661796195</v>
      </c>
      <c r="N41" s="1">
        <f t="shared" si="8"/>
        <v>8.1423345853630966</v>
      </c>
      <c r="O41" t="s">
        <v>31</v>
      </c>
    </row>
    <row r="42" spans="1:15" x14ac:dyDescent="0.35">
      <c r="A42" s="11">
        <v>32</v>
      </c>
      <c r="B42" s="10" t="s">
        <v>67</v>
      </c>
      <c r="C42" s="9">
        <v>8.3000000000000007</v>
      </c>
      <c r="D42" s="8" t="s">
        <v>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8.3000000000000007</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3.5999999999999996</v>
      </c>
      <c r="M42" s="1">
        <f t="shared" ref="M42:M62" si="16">IF(AND(ISNUMBER(K42),ISNUMBER($I$7)),SQRT(K42^2+($I$7)^2),"N/A")</f>
        <v>0.36977279819442066</v>
      </c>
      <c r="N42" s="1">
        <f t="shared" ref="N42:N73" si="17">IF(AND(ISNUMBER(L42),ISNUMBER(M42),M42&lt;&gt;0),L42/M42,"NA")</f>
        <v>9.7357080282232573</v>
      </c>
      <c r="O42" t="s">
        <v>21</v>
      </c>
    </row>
    <row r="43" spans="1:15" x14ac:dyDescent="0.35">
      <c r="A43" s="11">
        <v>33</v>
      </c>
      <c r="B43" s="10" t="s">
        <v>59</v>
      </c>
      <c r="C43" s="9">
        <v>7.2</v>
      </c>
      <c r="D43" s="8" t="s">
        <v>23</v>
      </c>
      <c r="E43" s="7" t="str">
        <f t="shared" si="9"/>
        <v>Significantly Different</v>
      </c>
      <c r="G43">
        <f t="shared" si="10"/>
        <v>7.2</v>
      </c>
      <c r="H43">
        <f t="shared" si="11"/>
        <v>6</v>
      </c>
      <c r="I43" t="str">
        <f t="shared" si="12"/>
        <v>+/-</v>
      </c>
      <c r="J43" t="str">
        <f t="shared" si="13"/>
        <v>0.2</v>
      </c>
      <c r="K43" s="1">
        <f t="shared" si="14"/>
        <v>0.12158054711246201</v>
      </c>
      <c r="L43" s="1">
        <f t="shared" si="15"/>
        <v>4.7</v>
      </c>
      <c r="M43" s="1">
        <f t="shared" si="16"/>
        <v>0.1359311840425404</v>
      </c>
      <c r="N43" s="1">
        <f t="shared" si="17"/>
        <v>34.576319136079249</v>
      </c>
      <c r="O43" t="s">
        <v>33</v>
      </c>
    </row>
    <row r="44" spans="1:15" x14ac:dyDescent="0.35">
      <c r="A44" s="11">
        <v>34</v>
      </c>
      <c r="B44" s="10" t="s">
        <v>43</v>
      </c>
      <c r="C44" s="9">
        <v>7.1</v>
      </c>
      <c r="D44" s="8" t="s">
        <v>23</v>
      </c>
      <c r="E44" s="7" t="str">
        <f t="shared" si="9"/>
        <v>Significantly Different</v>
      </c>
      <c r="G44">
        <f t="shared" si="10"/>
        <v>7.1</v>
      </c>
      <c r="H44">
        <f t="shared" si="11"/>
        <v>6</v>
      </c>
      <c r="I44" t="str">
        <f t="shared" si="12"/>
        <v>+/-</v>
      </c>
      <c r="J44" t="str">
        <f t="shared" si="13"/>
        <v>0.2</v>
      </c>
      <c r="K44" s="1">
        <f t="shared" si="14"/>
        <v>0.12158054711246201</v>
      </c>
      <c r="L44" s="1">
        <f t="shared" si="15"/>
        <v>4.8000000000000007</v>
      </c>
      <c r="M44" s="1">
        <f t="shared" si="16"/>
        <v>0.1359311840425404</v>
      </c>
      <c r="N44" s="1">
        <f t="shared" si="17"/>
        <v>35.311985500676684</v>
      </c>
      <c r="O44" t="s">
        <v>49</v>
      </c>
    </row>
    <row r="45" spans="1:15" x14ac:dyDescent="0.35">
      <c r="A45" s="11">
        <v>35</v>
      </c>
      <c r="B45" s="10" t="s">
        <v>22</v>
      </c>
      <c r="C45" s="9">
        <v>7</v>
      </c>
      <c r="D45" s="8" t="s">
        <v>23</v>
      </c>
      <c r="E45" s="7" t="str">
        <f t="shared" si="9"/>
        <v>Significantly Different</v>
      </c>
      <c r="G45">
        <f t="shared" si="10"/>
        <v>7</v>
      </c>
      <c r="H45">
        <f t="shared" si="11"/>
        <v>6</v>
      </c>
      <c r="I45" t="str">
        <f t="shared" si="12"/>
        <v>+/-</v>
      </c>
      <c r="J45" t="str">
        <f t="shared" si="13"/>
        <v>0.2</v>
      </c>
      <c r="K45" s="1">
        <f t="shared" si="14"/>
        <v>0.12158054711246201</v>
      </c>
      <c r="L45" s="1">
        <f t="shared" si="15"/>
        <v>4.9000000000000004</v>
      </c>
      <c r="M45" s="1">
        <f t="shared" si="16"/>
        <v>0.1359311840425404</v>
      </c>
      <c r="N45" s="1">
        <f t="shared" si="17"/>
        <v>36.047651865274112</v>
      </c>
      <c r="O45" t="s">
        <v>46</v>
      </c>
    </row>
    <row r="46" spans="1:15" x14ac:dyDescent="0.35">
      <c r="A46" s="11">
        <v>36</v>
      </c>
      <c r="B46" s="10" t="s">
        <v>27</v>
      </c>
      <c r="C46" s="9">
        <v>6.6</v>
      </c>
      <c r="D46" s="8" t="s">
        <v>12</v>
      </c>
      <c r="E46" s="7" t="str">
        <f t="shared" si="9"/>
        <v>Significantly Different</v>
      </c>
      <c r="G46">
        <f t="shared" si="10"/>
        <v>6.6</v>
      </c>
      <c r="H46">
        <f t="shared" si="11"/>
        <v>6</v>
      </c>
      <c r="I46" t="str">
        <f t="shared" si="12"/>
        <v>+/-</v>
      </c>
      <c r="J46" t="str">
        <f t="shared" si="13"/>
        <v>0.4</v>
      </c>
      <c r="K46" s="1">
        <f t="shared" si="14"/>
        <v>0.24316109422492402</v>
      </c>
      <c r="L46" s="1">
        <f t="shared" si="15"/>
        <v>5.3000000000000007</v>
      </c>
      <c r="M46" s="1">
        <f t="shared" si="16"/>
        <v>0.25064471888253259</v>
      </c>
      <c r="N46" s="1">
        <f t="shared" si="17"/>
        <v>21.145468468792689</v>
      </c>
      <c r="O46" t="s">
        <v>45</v>
      </c>
    </row>
    <row r="47" spans="1:15" x14ac:dyDescent="0.35">
      <c r="A47" s="11">
        <v>37</v>
      </c>
      <c r="B47" s="10" t="s">
        <v>39</v>
      </c>
      <c r="C47" s="9">
        <v>6.3</v>
      </c>
      <c r="D47" s="8" t="s">
        <v>23</v>
      </c>
      <c r="E47" s="7" t="str">
        <f t="shared" si="9"/>
        <v>Significantly Different</v>
      </c>
      <c r="G47">
        <f t="shared" si="10"/>
        <v>6.3</v>
      </c>
      <c r="H47">
        <f t="shared" si="11"/>
        <v>6</v>
      </c>
      <c r="I47" t="str">
        <f t="shared" si="12"/>
        <v>+/-</v>
      </c>
      <c r="J47" t="str">
        <f t="shared" si="13"/>
        <v>0.2</v>
      </c>
      <c r="K47" s="1">
        <f t="shared" si="14"/>
        <v>0.12158054711246201</v>
      </c>
      <c r="L47" s="1">
        <f t="shared" si="15"/>
        <v>5.6000000000000005</v>
      </c>
      <c r="M47" s="1">
        <f t="shared" si="16"/>
        <v>0.1359311840425404</v>
      </c>
      <c r="N47" s="1">
        <f t="shared" si="17"/>
        <v>41.197316417456129</v>
      </c>
      <c r="O47" t="s">
        <v>43</v>
      </c>
    </row>
    <row r="48" spans="1:15" x14ac:dyDescent="0.35">
      <c r="A48" s="11">
        <v>38</v>
      </c>
      <c r="B48" s="10" t="s">
        <v>30</v>
      </c>
      <c r="C48" s="9">
        <v>5.7</v>
      </c>
      <c r="D48" s="8" t="s">
        <v>23</v>
      </c>
      <c r="E48" s="7" t="str">
        <f t="shared" si="9"/>
        <v>Significantly Different</v>
      </c>
      <c r="G48">
        <f t="shared" si="10"/>
        <v>5.7</v>
      </c>
      <c r="H48">
        <f t="shared" si="11"/>
        <v>6</v>
      </c>
      <c r="I48" t="str">
        <f t="shared" si="12"/>
        <v>+/-</v>
      </c>
      <c r="J48" t="str">
        <f t="shared" si="13"/>
        <v>0.2</v>
      </c>
      <c r="K48" s="1">
        <f t="shared" si="14"/>
        <v>0.12158054711246201</v>
      </c>
      <c r="L48" s="1">
        <f t="shared" si="15"/>
        <v>6.2</v>
      </c>
      <c r="M48" s="1">
        <f t="shared" si="16"/>
        <v>0.1359311840425404</v>
      </c>
      <c r="N48" s="1">
        <f t="shared" si="17"/>
        <v>45.611314605040711</v>
      </c>
      <c r="O48" t="s">
        <v>40</v>
      </c>
    </row>
    <row r="49" spans="1:15" x14ac:dyDescent="0.35">
      <c r="A49" s="11">
        <v>39</v>
      </c>
      <c r="B49" s="10" t="s">
        <v>49</v>
      </c>
      <c r="C49" s="9">
        <v>4.9000000000000004</v>
      </c>
      <c r="D49" s="8" t="s">
        <v>23</v>
      </c>
      <c r="E49" s="7" t="str">
        <f t="shared" si="9"/>
        <v>Significantly Different</v>
      </c>
      <c r="G49">
        <f t="shared" si="10"/>
        <v>4.9000000000000004</v>
      </c>
      <c r="H49">
        <f t="shared" si="11"/>
        <v>6</v>
      </c>
      <c r="I49" t="str">
        <f t="shared" si="12"/>
        <v>+/-</v>
      </c>
      <c r="J49" t="str">
        <f t="shared" si="13"/>
        <v>0.2</v>
      </c>
      <c r="K49" s="1">
        <f t="shared" si="14"/>
        <v>0.12158054711246201</v>
      </c>
      <c r="L49" s="1">
        <f t="shared" si="15"/>
        <v>7</v>
      </c>
      <c r="M49" s="1">
        <f t="shared" si="16"/>
        <v>0.1359311840425404</v>
      </c>
      <c r="N49" s="1">
        <f t="shared" si="17"/>
        <v>51.496645521820163</v>
      </c>
      <c r="O49" t="s">
        <v>38</v>
      </c>
    </row>
    <row r="50" spans="1:15" x14ac:dyDescent="0.35">
      <c r="A50" s="11">
        <v>40</v>
      </c>
      <c r="B50" s="10" t="s">
        <v>51</v>
      </c>
      <c r="C50" s="9">
        <v>4.7</v>
      </c>
      <c r="D50" s="8" t="s">
        <v>23</v>
      </c>
      <c r="E50" s="7" t="str">
        <f t="shared" si="9"/>
        <v>Significantly Different</v>
      </c>
      <c r="G50">
        <f t="shared" si="10"/>
        <v>4.7</v>
      </c>
      <c r="H50">
        <f t="shared" si="11"/>
        <v>6</v>
      </c>
      <c r="I50" t="str">
        <f t="shared" si="12"/>
        <v>+/-</v>
      </c>
      <c r="J50" t="str">
        <f t="shared" si="13"/>
        <v>0.2</v>
      </c>
      <c r="K50" s="1">
        <f t="shared" si="14"/>
        <v>0.12158054711246201</v>
      </c>
      <c r="L50" s="1">
        <f t="shared" si="15"/>
        <v>7.2</v>
      </c>
      <c r="M50" s="1">
        <f t="shared" si="16"/>
        <v>0.1359311840425404</v>
      </c>
      <c r="N50" s="1">
        <f t="shared" si="17"/>
        <v>52.967978251015026</v>
      </c>
      <c r="O50" t="s">
        <v>36</v>
      </c>
    </row>
    <row r="51" spans="1:15" x14ac:dyDescent="0.35">
      <c r="A51" s="11">
        <v>41</v>
      </c>
      <c r="B51" s="10" t="s">
        <v>58</v>
      </c>
      <c r="C51" s="9">
        <v>4.4000000000000004</v>
      </c>
      <c r="D51" s="8" t="s">
        <v>41</v>
      </c>
      <c r="E51" s="7" t="str">
        <f t="shared" si="9"/>
        <v>Significantly Different</v>
      </c>
      <c r="G51">
        <f t="shared" si="10"/>
        <v>4.4000000000000004</v>
      </c>
      <c r="H51">
        <f t="shared" si="11"/>
        <v>6</v>
      </c>
      <c r="I51" t="str">
        <f t="shared" si="12"/>
        <v>+/-</v>
      </c>
      <c r="J51" t="str">
        <f t="shared" si="13"/>
        <v>0.3</v>
      </c>
      <c r="K51" s="1">
        <f t="shared" si="14"/>
        <v>0.18237082066869301</v>
      </c>
      <c r="L51" s="1">
        <f t="shared" si="15"/>
        <v>7.5</v>
      </c>
      <c r="M51" s="1">
        <f t="shared" si="16"/>
        <v>0.19223572402239389</v>
      </c>
      <c r="N51" s="1">
        <f t="shared" si="17"/>
        <v>39.01460063232738</v>
      </c>
      <c r="O51" t="s">
        <v>34</v>
      </c>
    </row>
    <row r="52" spans="1:15" x14ac:dyDescent="0.35">
      <c r="A52" s="11">
        <v>41</v>
      </c>
      <c r="B52" s="10" t="s">
        <v>21</v>
      </c>
      <c r="C52" s="9">
        <v>4.4000000000000004</v>
      </c>
      <c r="D52" s="8" t="s">
        <v>12</v>
      </c>
      <c r="E52" s="7" t="str">
        <f t="shared" si="9"/>
        <v>Significantly Different</v>
      </c>
      <c r="G52">
        <f t="shared" si="10"/>
        <v>4.4000000000000004</v>
      </c>
      <c r="H52">
        <f t="shared" si="11"/>
        <v>6</v>
      </c>
      <c r="I52" t="str">
        <f t="shared" si="12"/>
        <v>+/-</v>
      </c>
      <c r="J52" t="str">
        <f t="shared" si="13"/>
        <v>0.4</v>
      </c>
      <c r="K52" s="1">
        <f t="shared" si="14"/>
        <v>0.24316109422492402</v>
      </c>
      <c r="L52" s="1">
        <f t="shared" si="15"/>
        <v>7.5</v>
      </c>
      <c r="M52" s="1">
        <f t="shared" si="16"/>
        <v>0.25064471888253259</v>
      </c>
      <c r="N52" s="1">
        <f t="shared" si="17"/>
        <v>29.922832738857576</v>
      </c>
      <c r="O52" t="s">
        <v>32</v>
      </c>
    </row>
    <row r="53" spans="1:15" x14ac:dyDescent="0.35">
      <c r="A53" s="11">
        <v>43</v>
      </c>
      <c r="B53" s="10" t="s">
        <v>35</v>
      </c>
      <c r="C53" s="9">
        <v>4.2</v>
      </c>
      <c r="D53" s="8" t="s">
        <v>41</v>
      </c>
      <c r="E53" s="7" t="str">
        <f t="shared" si="9"/>
        <v>Significantly Different</v>
      </c>
      <c r="G53">
        <f t="shared" si="10"/>
        <v>4.2</v>
      </c>
      <c r="H53">
        <f t="shared" si="11"/>
        <v>6</v>
      </c>
      <c r="I53" t="str">
        <f t="shared" si="12"/>
        <v>+/-</v>
      </c>
      <c r="J53" t="str">
        <f t="shared" si="13"/>
        <v>0.3</v>
      </c>
      <c r="K53" s="1">
        <f t="shared" si="14"/>
        <v>0.18237082066869301</v>
      </c>
      <c r="L53" s="1">
        <f t="shared" si="15"/>
        <v>7.7</v>
      </c>
      <c r="M53" s="1">
        <f t="shared" si="16"/>
        <v>0.19223572402239389</v>
      </c>
      <c r="N53" s="1">
        <f t="shared" si="17"/>
        <v>40.054989982522777</v>
      </c>
      <c r="O53" t="s">
        <v>30</v>
      </c>
    </row>
    <row r="54" spans="1:15" x14ac:dyDescent="0.35">
      <c r="A54" s="11">
        <v>44</v>
      </c>
      <c r="B54" s="10" t="s">
        <v>29</v>
      </c>
      <c r="C54" s="9">
        <v>4</v>
      </c>
      <c r="D54" s="8" t="s">
        <v>23</v>
      </c>
      <c r="E54" s="7" t="str">
        <f t="shared" si="9"/>
        <v>Significantly Different</v>
      </c>
      <c r="G54">
        <f t="shared" si="10"/>
        <v>4</v>
      </c>
      <c r="H54">
        <f t="shared" si="11"/>
        <v>6</v>
      </c>
      <c r="I54" t="str">
        <f t="shared" si="12"/>
        <v>+/-</v>
      </c>
      <c r="J54" t="str">
        <f t="shared" si="13"/>
        <v>0.2</v>
      </c>
      <c r="K54" s="1">
        <f t="shared" si="14"/>
        <v>0.12158054711246201</v>
      </c>
      <c r="L54" s="1">
        <f t="shared" si="15"/>
        <v>7.9</v>
      </c>
      <c r="M54" s="1">
        <f t="shared" si="16"/>
        <v>0.1359311840425404</v>
      </c>
      <c r="N54" s="1">
        <f t="shared" si="17"/>
        <v>58.117642803197043</v>
      </c>
      <c r="O54" t="s">
        <v>24</v>
      </c>
    </row>
    <row r="55" spans="1:15" x14ac:dyDescent="0.35">
      <c r="A55" s="11">
        <v>45</v>
      </c>
      <c r="B55" s="10" t="s">
        <v>34</v>
      </c>
      <c r="C55" s="9">
        <v>3.9</v>
      </c>
      <c r="D55" s="8" t="s">
        <v>23</v>
      </c>
      <c r="E55" s="7" t="str">
        <f t="shared" si="9"/>
        <v>Significantly Different</v>
      </c>
      <c r="G55">
        <f t="shared" si="10"/>
        <v>3.9</v>
      </c>
      <c r="H55">
        <f t="shared" si="11"/>
        <v>6</v>
      </c>
      <c r="I55" t="str">
        <f t="shared" si="12"/>
        <v>+/-</v>
      </c>
      <c r="J55" t="str">
        <f t="shared" si="13"/>
        <v>0.2</v>
      </c>
      <c r="K55" s="1">
        <f t="shared" si="14"/>
        <v>0.12158054711246201</v>
      </c>
      <c r="L55" s="1">
        <f t="shared" si="15"/>
        <v>8</v>
      </c>
      <c r="M55" s="1">
        <f t="shared" si="16"/>
        <v>0.1359311840425404</v>
      </c>
      <c r="N55" s="1">
        <f t="shared" si="17"/>
        <v>58.853309167794471</v>
      </c>
      <c r="O55" t="s">
        <v>27</v>
      </c>
    </row>
    <row r="56" spans="1:15" x14ac:dyDescent="0.35">
      <c r="A56" s="11">
        <v>46</v>
      </c>
      <c r="B56" s="10" t="s">
        <v>24</v>
      </c>
      <c r="C56" s="9">
        <v>3.2</v>
      </c>
      <c r="D56" s="8" t="s">
        <v>17</v>
      </c>
      <c r="E56" s="7" t="str">
        <f t="shared" si="9"/>
        <v>Significantly Different</v>
      </c>
      <c r="G56">
        <f t="shared" si="10"/>
        <v>3.2</v>
      </c>
      <c r="H56">
        <f t="shared" si="11"/>
        <v>6</v>
      </c>
      <c r="I56" t="str">
        <f t="shared" si="12"/>
        <v>+/-</v>
      </c>
      <c r="J56" t="str">
        <f t="shared" si="13"/>
        <v>0.1</v>
      </c>
      <c r="K56" s="1">
        <f t="shared" si="14"/>
        <v>6.0790273556231005E-2</v>
      </c>
      <c r="L56" s="1">
        <f t="shared" si="15"/>
        <v>8.6999999999999993</v>
      </c>
      <c r="M56" s="1">
        <f t="shared" si="16"/>
        <v>8.5970429323592404E-2</v>
      </c>
      <c r="N56" s="1">
        <f t="shared" si="17"/>
        <v>101.19758698951274</v>
      </c>
      <c r="O56" t="s">
        <v>25</v>
      </c>
    </row>
    <row r="57" spans="1:15" x14ac:dyDescent="0.35">
      <c r="A57" s="11">
        <v>47</v>
      </c>
      <c r="B57" s="10" t="s">
        <v>13</v>
      </c>
      <c r="C57" s="9">
        <v>2.9</v>
      </c>
      <c r="D57" s="8" t="s">
        <v>41</v>
      </c>
      <c r="E57" s="7" t="str">
        <f t="shared" si="9"/>
        <v>Significantly Different</v>
      </c>
      <c r="G57">
        <f t="shared" si="10"/>
        <v>2.9</v>
      </c>
      <c r="H57">
        <f t="shared" si="11"/>
        <v>6</v>
      </c>
      <c r="I57" t="str">
        <f t="shared" si="12"/>
        <v>+/-</v>
      </c>
      <c r="J57" t="str">
        <f t="shared" si="13"/>
        <v>0.3</v>
      </c>
      <c r="K57" s="1">
        <f t="shared" si="14"/>
        <v>0.18237082066869301</v>
      </c>
      <c r="L57" s="1">
        <f t="shared" si="15"/>
        <v>9</v>
      </c>
      <c r="M57" s="1">
        <f t="shared" si="16"/>
        <v>0.19223572402239389</v>
      </c>
      <c r="N57" s="1">
        <f t="shared" si="17"/>
        <v>46.817520758792853</v>
      </c>
      <c r="O57" t="s">
        <v>22</v>
      </c>
    </row>
    <row r="58" spans="1:15" x14ac:dyDescent="0.35">
      <c r="A58" s="11">
        <v>48</v>
      </c>
      <c r="B58" s="10" t="s">
        <v>37</v>
      </c>
      <c r="C58" s="9">
        <v>2</v>
      </c>
      <c r="D58" s="8" t="s">
        <v>17</v>
      </c>
      <c r="E58" s="7" t="str">
        <f t="shared" si="9"/>
        <v>Significantly Different</v>
      </c>
      <c r="G58">
        <f t="shared" si="10"/>
        <v>2</v>
      </c>
      <c r="H58">
        <f t="shared" si="11"/>
        <v>6</v>
      </c>
      <c r="I58" t="str">
        <f t="shared" si="12"/>
        <v>+/-</v>
      </c>
      <c r="J58" t="str">
        <f t="shared" si="13"/>
        <v>0.1</v>
      </c>
      <c r="K58" s="1">
        <f t="shared" si="14"/>
        <v>6.0790273556231005E-2</v>
      </c>
      <c r="L58" s="1">
        <f t="shared" si="15"/>
        <v>9.9</v>
      </c>
      <c r="M58" s="1">
        <f t="shared" si="16"/>
        <v>8.5970429323592404E-2</v>
      </c>
      <c r="N58" s="1">
        <f t="shared" si="17"/>
        <v>115.15587485013521</v>
      </c>
      <c r="O58" t="s">
        <v>19</v>
      </c>
    </row>
    <row r="59" spans="1:15" x14ac:dyDescent="0.35">
      <c r="A59" s="11">
        <v>49</v>
      </c>
      <c r="B59" s="10" t="s">
        <v>44</v>
      </c>
      <c r="C59" s="9">
        <v>1.6</v>
      </c>
      <c r="D59" s="8" t="s">
        <v>41</v>
      </c>
      <c r="E59" s="7" t="str">
        <f t="shared" si="9"/>
        <v>Significantly Different</v>
      </c>
      <c r="G59">
        <f t="shared" si="10"/>
        <v>1.6</v>
      </c>
      <c r="H59">
        <f t="shared" si="11"/>
        <v>6</v>
      </c>
      <c r="I59" t="str">
        <f t="shared" si="12"/>
        <v>+/-</v>
      </c>
      <c r="J59" t="str">
        <f t="shared" si="13"/>
        <v>0.3</v>
      </c>
      <c r="K59" s="1">
        <f t="shared" si="14"/>
        <v>0.18237082066869301</v>
      </c>
      <c r="L59" s="1">
        <f t="shared" si="15"/>
        <v>10.3</v>
      </c>
      <c r="M59" s="1">
        <f t="shared" si="16"/>
        <v>0.19223572402239389</v>
      </c>
      <c r="N59" s="1">
        <f t="shared" si="17"/>
        <v>53.580051535062935</v>
      </c>
      <c r="O59" t="s">
        <v>16</v>
      </c>
    </row>
    <row r="60" spans="1:15" x14ac:dyDescent="0.35">
      <c r="A60" s="11">
        <v>50</v>
      </c>
      <c r="B60" s="10" t="s">
        <v>42</v>
      </c>
      <c r="C60" s="9">
        <v>1.4</v>
      </c>
      <c r="D60" s="8" t="s">
        <v>17</v>
      </c>
      <c r="E60" s="7" t="str">
        <f t="shared" si="9"/>
        <v>Significantly Different</v>
      </c>
      <c r="G60">
        <f t="shared" si="10"/>
        <v>1.4</v>
      </c>
      <c r="H60">
        <f t="shared" si="11"/>
        <v>6</v>
      </c>
      <c r="I60" t="str">
        <f t="shared" si="12"/>
        <v>+/-</v>
      </c>
      <c r="J60" t="str">
        <f t="shared" si="13"/>
        <v>0.1</v>
      </c>
      <c r="K60" s="1">
        <f t="shared" si="14"/>
        <v>6.0790273556231005E-2</v>
      </c>
      <c r="L60" s="1">
        <f t="shared" si="15"/>
        <v>10.5</v>
      </c>
      <c r="M60" s="1">
        <f t="shared" si="16"/>
        <v>8.5970429323592404E-2</v>
      </c>
      <c r="N60" s="1">
        <f t="shared" si="17"/>
        <v>122.13501878044642</v>
      </c>
      <c r="O60" t="s">
        <v>14</v>
      </c>
    </row>
    <row r="61" spans="1:15" x14ac:dyDescent="0.35">
      <c r="A61" s="11">
        <v>51</v>
      </c>
      <c r="B61" s="10" t="s">
        <v>28</v>
      </c>
      <c r="C61" s="9">
        <v>1.1000000000000001</v>
      </c>
      <c r="D61" s="8" t="s">
        <v>23</v>
      </c>
      <c r="E61" s="7" t="str">
        <f t="shared" si="9"/>
        <v>Significantly Different</v>
      </c>
      <c r="G61">
        <f t="shared" si="10"/>
        <v>1.1000000000000001</v>
      </c>
      <c r="H61">
        <f t="shared" si="11"/>
        <v>6</v>
      </c>
      <c r="I61" t="str">
        <f t="shared" si="12"/>
        <v>+/-</v>
      </c>
      <c r="J61" t="str">
        <f t="shared" si="13"/>
        <v>0.2</v>
      </c>
      <c r="K61" s="1">
        <f t="shared" si="14"/>
        <v>0.12158054711246201</v>
      </c>
      <c r="L61" s="1">
        <f t="shared" si="15"/>
        <v>10.8</v>
      </c>
      <c r="M61" s="1">
        <f t="shared" si="16"/>
        <v>0.1359311840425404</v>
      </c>
      <c r="N61" s="1">
        <f t="shared" si="17"/>
        <v>79.451967376522532</v>
      </c>
      <c r="O61" t="s">
        <v>11</v>
      </c>
    </row>
    <row r="62" spans="1:15" ht="15" thickBot="1" x14ac:dyDescent="0.4">
      <c r="A62" s="6"/>
      <c r="B62" s="5" t="s">
        <v>9</v>
      </c>
      <c r="C62" s="4">
        <v>1.9</v>
      </c>
      <c r="D62" s="3" t="s">
        <v>23</v>
      </c>
      <c r="E62" s="2" t="str">
        <f t="shared" si="9"/>
        <v>Significantly Different</v>
      </c>
      <c r="G62">
        <f t="shared" si="10"/>
        <v>1.9</v>
      </c>
      <c r="H62">
        <f t="shared" si="11"/>
        <v>6</v>
      </c>
      <c r="I62" t="str">
        <f t="shared" si="12"/>
        <v>+/-</v>
      </c>
      <c r="J62" t="str">
        <f t="shared" si="13"/>
        <v>0.2</v>
      </c>
      <c r="K62" s="1">
        <f t="shared" si="14"/>
        <v>0.12158054711246201</v>
      </c>
      <c r="L62" s="1">
        <f t="shared" si="15"/>
        <v>10</v>
      </c>
      <c r="M62" s="1">
        <f t="shared" si="16"/>
        <v>0.1359311840425404</v>
      </c>
      <c r="N62" s="1">
        <f t="shared" si="17"/>
        <v>73.56663645974308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74" priority="1" operator="equal">
      <formula>"OTHER ERROR"</formula>
    </cfRule>
    <cfRule type="cellIs" dxfId="73" priority="2" operator="equal">
      <formula>"Statistical Test not applicable"</formula>
    </cfRule>
    <cfRule type="cellIs" dxfId="72" priority="3" operator="equal">
      <formula>"Geography Selected"</formula>
    </cfRule>
  </conditionalFormatting>
  <conditionalFormatting sqref="E10:J62">
    <cfRule type="cellIs" dxfId="71" priority="4" operator="equal">
      <formula>"Not Significantly Different"</formula>
    </cfRule>
  </conditionalFormatting>
  <conditionalFormatting sqref="F10:J62">
    <cfRule type="cellIs" dxfId="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A8654F7-096A-456A-96F2-6112E8CF4734}">
      <formula1>$O$10:$O$62</formula1>
    </dataValidation>
  </dataValidations>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343D8-D0AD-4815-B638-5DF61D730BF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573</v>
      </c>
    </row>
    <row r="2" spans="1:16" x14ac:dyDescent="0.35">
      <c r="A2" s="25" t="s">
        <v>92</v>
      </c>
      <c r="B2" t="s">
        <v>572</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27.3</v>
      </c>
      <c r="C6" t="s">
        <v>86</v>
      </c>
      <c r="H6" s="13" t="s">
        <v>85</v>
      </c>
      <c r="I6">
        <f>VLOOKUP($B$4,$B$9:$K$62,6,FALSE)</f>
        <v>27.3</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27.3</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27.3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15</v>
      </c>
      <c r="C11" s="9">
        <v>37.9</v>
      </c>
      <c r="D11" s="12" t="s">
        <v>121</v>
      </c>
      <c r="E11" s="7" t="str">
        <f t="shared" si="0"/>
        <v>Significantly Different</v>
      </c>
      <c r="G11">
        <f t="shared" si="1"/>
        <v>37.9</v>
      </c>
      <c r="H11">
        <f t="shared" si="2"/>
        <v>6</v>
      </c>
      <c r="I11" t="str">
        <f t="shared" si="3"/>
        <v>+/-</v>
      </c>
      <c r="J11" t="str">
        <f t="shared" si="4"/>
        <v>1.4</v>
      </c>
      <c r="K11" s="1">
        <f t="shared" si="5"/>
        <v>0.85106382978723394</v>
      </c>
      <c r="L11" s="1">
        <f t="shared" si="6"/>
        <v>-10.599999999999998</v>
      </c>
      <c r="M11" s="1">
        <f t="shared" si="7"/>
        <v>0.85323214879137987</v>
      </c>
      <c r="N11" s="1">
        <f t="shared" si="8"/>
        <v>-12.423348106391803</v>
      </c>
      <c r="O11" t="s">
        <v>51</v>
      </c>
    </row>
    <row r="12" spans="1:16" x14ac:dyDescent="0.35">
      <c r="A12" s="11">
        <v>2</v>
      </c>
      <c r="B12" s="10" t="s">
        <v>59</v>
      </c>
      <c r="C12" s="9">
        <v>33.799999999999997</v>
      </c>
      <c r="D12" s="8" t="s">
        <v>10</v>
      </c>
      <c r="E12" s="7" t="str">
        <f t="shared" si="0"/>
        <v>Significantly Different</v>
      </c>
      <c r="G12">
        <f t="shared" si="1"/>
        <v>33.799999999999997</v>
      </c>
      <c r="H12">
        <f t="shared" si="2"/>
        <v>6</v>
      </c>
      <c r="I12" t="str">
        <f t="shared" si="3"/>
        <v>+/-</v>
      </c>
      <c r="J12" t="str">
        <f t="shared" si="4"/>
        <v>0.6</v>
      </c>
      <c r="K12" s="1">
        <f t="shared" si="5"/>
        <v>0.36474164133738601</v>
      </c>
      <c r="L12" s="1">
        <f t="shared" si="6"/>
        <v>-6.4999999999999964</v>
      </c>
      <c r="M12" s="1">
        <f t="shared" si="7"/>
        <v>0.36977279819442066</v>
      </c>
      <c r="N12" s="1">
        <f t="shared" si="8"/>
        <v>-17.578361717625317</v>
      </c>
      <c r="O12" t="s">
        <v>44</v>
      </c>
    </row>
    <row r="13" spans="1:16" x14ac:dyDescent="0.35">
      <c r="A13" s="11">
        <v>3</v>
      </c>
      <c r="B13" s="10" t="s">
        <v>28</v>
      </c>
      <c r="C13" s="9">
        <v>33.4</v>
      </c>
      <c r="D13" s="8" t="s">
        <v>20</v>
      </c>
      <c r="E13" s="7" t="str">
        <f t="shared" si="0"/>
        <v>Significantly Different</v>
      </c>
      <c r="G13">
        <f t="shared" si="1"/>
        <v>33.4</v>
      </c>
      <c r="H13">
        <f t="shared" si="2"/>
        <v>6</v>
      </c>
      <c r="I13" t="str">
        <f t="shared" si="3"/>
        <v>+/-</v>
      </c>
      <c r="J13" t="str">
        <f t="shared" si="4"/>
        <v>0.7</v>
      </c>
      <c r="K13" s="1">
        <f t="shared" si="5"/>
        <v>0.42553191489361697</v>
      </c>
      <c r="L13" s="1">
        <f t="shared" si="6"/>
        <v>-6.0999999999999979</v>
      </c>
      <c r="M13" s="1">
        <f t="shared" si="7"/>
        <v>0.42985214661796195</v>
      </c>
      <c r="N13" s="1">
        <f t="shared" si="8"/>
        <v>-14.19092599163282</v>
      </c>
      <c r="O13" t="s">
        <v>42</v>
      </c>
    </row>
    <row r="14" spans="1:16" x14ac:dyDescent="0.35">
      <c r="A14" s="11">
        <v>4</v>
      </c>
      <c r="B14" s="10" t="s">
        <v>24</v>
      </c>
      <c r="C14" s="9">
        <v>32.799999999999997</v>
      </c>
      <c r="D14" s="8" t="s">
        <v>41</v>
      </c>
      <c r="E14" s="7" t="str">
        <f t="shared" si="0"/>
        <v>Significantly Different</v>
      </c>
      <c r="G14">
        <f t="shared" si="1"/>
        <v>32.799999999999997</v>
      </c>
      <c r="H14">
        <f t="shared" si="2"/>
        <v>6</v>
      </c>
      <c r="I14" t="str">
        <f t="shared" si="3"/>
        <v>+/-</v>
      </c>
      <c r="J14" t="str">
        <f t="shared" si="4"/>
        <v>0.3</v>
      </c>
      <c r="K14" s="1">
        <f t="shared" si="5"/>
        <v>0.18237082066869301</v>
      </c>
      <c r="L14" s="1">
        <f t="shared" si="6"/>
        <v>-5.4999999999999964</v>
      </c>
      <c r="M14" s="1">
        <f t="shared" si="7"/>
        <v>0.19223572402239389</v>
      </c>
      <c r="N14" s="1">
        <f t="shared" si="8"/>
        <v>-28.610707130373392</v>
      </c>
      <c r="O14" t="s">
        <v>58</v>
      </c>
    </row>
    <row r="15" spans="1:16" x14ac:dyDescent="0.35">
      <c r="A15" s="11">
        <v>5</v>
      </c>
      <c r="B15" s="10" t="s">
        <v>42</v>
      </c>
      <c r="C15" s="9">
        <v>32.700000000000003</v>
      </c>
      <c r="D15" s="8" t="s">
        <v>47</v>
      </c>
      <c r="E15" s="7" t="str">
        <f t="shared" si="0"/>
        <v>Significantly Different</v>
      </c>
      <c r="G15">
        <f t="shared" si="1"/>
        <v>32.700000000000003</v>
      </c>
      <c r="H15">
        <f t="shared" si="2"/>
        <v>6</v>
      </c>
      <c r="I15" t="str">
        <f t="shared" si="3"/>
        <v>+/-</v>
      </c>
      <c r="J15" t="str">
        <f t="shared" si="4"/>
        <v>0.5</v>
      </c>
      <c r="K15" s="1">
        <f t="shared" si="5"/>
        <v>0.303951367781155</v>
      </c>
      <c r="L15" s="1">
        <f t="shared" si="6"/>
        <v>-5.4000000000000021</v>
      </c>
      <c r="M15" s="1">
        <f t="shared" si="7"/>
        <v>0.30997079109986531</v>
      </c>
      <c r="N15" s="1">
        <f t="shared" si="8"/>
        <v>-17.420996284324897</v>
      </c>
      <c r="O15" t="s">
        <v>18</v>
      </c>
    </row>
    <row r="16" spans="1:16" x14ac:dyDescent="0.35">
      <c r="A16" s="11">
        <v>6</v>
      </c>
      <c r="B16" s="10" t="s">
        <v>27</v>
      </c>
      <c r="C16" s="9">
        <v>31.8</v>
      </c>
      <c r="D16" s="8" t="s">
        <v>20</v>
      </c>
      <c r="E16" s="7" t="str">
        <f t="shared" si="0"/>
        <v>Significantly Different</v>
      </c>
      <c r="G16">
        <f t="shared" si="1"/>
        <v>31.8</v>
      </c>
      <c r="H16">
        <f t="shared" si="2"/>
        <v>6</v>
      </c>
      <c r="I16" t="str">
        <f t="shared" si="3"/>
        <v>+/-</v>
      </c>
      <c r="J16" t="str">
        <f t="shared" si="4"/>
        <v>0.7</v>
      </c>
      <c r="K16" s="1">
        <f t="shared" si="5"/>
        <v>0.42553191489361697</v>
      </c>
      <c r="L16" s="1">
        <f t="shared" si="6"/>
        <v>-4.5</v>
      </c>
      <c r="M16" s="1">
        <f t="shared" si="7"/>
        <v>0.42985214661796195</v>
      </c>
      <c r="N16" s="1">
        <f t="shared" si="8"/>
        <v>-10.468715895466838</v>
      </c>
      <c r="O16" t="s">
        <v>59</v>
      </c>
    </row>
    <row r="17" spans="1:15" x14ac:dyDescent="0.35">
      <c r="A17" s="11">
        <v>7</v>
      </c>
      <c r="B17" s="10" t="s">
        <v>11</v>
      </c>
      <c r="C17" s="9">
        <v>31.6</v>
      </c>
      <c r="D17" s="8" t="s">
        <v>117</v>
      </c>
      <c r="E17" s="7" t="str">
        <f t="shared" si="0"/>
        <v>Significantly Different</v>
      </c>
      <c r="G17">
        <f t="shared" si="1"/>
        <v>31.6</v>
      </c>
      <c r="H17">
        <f t="shared" si="2"/>
        <v>6</v>
      </c>
      <c r="I17" t="str">
        <f t="shared" si="3"/>
        <v>+/-</v>
      </c>
      <c r="J17" t="str">
        <f t="shared" si="4"/>
        <v>1.3</v>
      </c>
      <c r="K17" s="1">
        <f t="shared" si="5"/>
        <v>0.79027355623100304</v>
      </c>
      <c r="L17" s="1">
        <f t="shared" si="6"/>
        <v>-4.3000000000000007</v>
      </c>
      <c r="M17" s="1">
        <f t="shared" si="7"/>
        <v>0.79260819516141623</v>
      </c>
      <c r="N17" s="1">
        <f t="shared" si="8"/>
        <v>-5.4251268486118756</v>
      </c>
      <c r="O17" t="s">
        <v>53</v>
      </c>
    </row>
    <row r="18" spans="1:15" x14ac:dyDescent="0.35">
      <c r="A18" s="11">
        <v>8</v>
      </c>
      <c r="B18" s="10" t="s">
        <v>37</v>
      </c>
      <c r="C18" s="9">
        <v>30.8</v>
      </c>
      <c r="D18" s="8" t="s">
        <v>41</v>
      </c>
      <c r="E18" s="7" t="str">
        <f t="shared" si="0"/>
        <v>Significantly Different</v>
      </c>
      <c r="G18">
        <f t="shared" si="1"/>
        <v>30.8</v>
      </c>
      <c r="H18">
        <f t="shared" si="2"/>
        <v>6</v>
      </c>
      <c r="I18" t="str">
        <f t="shared" si="3"/>
        <v>+/-</v>
      </c>
      <c r="J18" t="str">
        <f t="shared" si="4"/>
        <v>0.3</v>
      </c>
      <c r="K18" s="1">
        <f t="shared" si="5"/>
        <v>0.18237082066869301</v>
      </c>
      <c r="L18" s="1">
        <f t="shared" si="6"/>
        <v>-3.5</v>
      </c>
      <c r="M18" s="1">
        <f t="shared" si="7"/>
        <v>0.19223572402239389</v>
      </c>
      <c r="N18" s="1">
        <f t="shared" si="8"/>
        <v>-18.206813628419443</v>
      </c>
      <c r="O18" t="s">
        <v>48</v>
      </c>
    </row>
    <row r="19" spans="1:15" x14ac:dyDescent="0.35">
      <c r="A19" s="11">
        <v>8</v>
      </c>
      <c r="B19" s="10" t="s">
        <v>19</v>
      </c>
      <c r="C19" s="9">
        <v>30.8</v>
      </c>
      <c r="D19" s="8" t="s">
        <v>12</v>
      </c>
      <c r="E19" s="7" t="str">
        <f t="shared" si="0"/>
        <v>Significantly Different</v>
      </c>
      <c r="G19">
        <f t="shared" si="1"/>
        <v>30.8</v>
      </c>
      <c r="H19">
        <f t="shared" si="2"/>
        <v>6</v>
      </c>
      <c r="I19" t="str">
        <f t="shared" si="3"/>
        <v>+/-</v>
      </c>
      <c r="J19" t="str">
        <f t="shared" si="4"/>
        <v>0.4</v>
      </c>
      <c r="K19" s="1">
        <f t="shared" si="5"/>
        <v>0.24316109422492402</v>
      </c>
      <c r="L19" s="1">
        <f t="shared" si="6"/>
        <v>-3.5</v>
      </c>
      <c r="M19" s="1">
        <f t="shared" si="7"/>
        <v>0.25064471888253259</v>
      </c>
      <c r="N19" s="1">
        <f t="shared" si="8"/>
        <v>-13.963988611466869</v>
      </c>
      <c r="O19" t="s">
        <v>15</v>
      </c>
    </row>
    <row r="20" spans="1:15" x14ac:dyDescent="0.35">
      <c r="A20" s="11">
        <v>10</v>
      </c>
      <c r="B20" s="10" t="s">
        <v>46</v>
      </c>
      <c r="C20" s="9">
        <v>30.4</v>
      </c>
      <c r="D20" s="12" t="s">
        <v>118</v>
      </c>
      <c r="E20" s="7" t="str">
        <f t="shared" si="0"/>
        <v>Significantly Different</v>
      </c>
      <c r="G20">
        <f t="shared" si="1"/>
        <v>30.4</v>
      </c>
      <c r="H20">
        <f t="shared" si="2"/>
        <v>6</v>
      </c>
      <c r="I20" t="str">
        <f t="shared" si="3"/>
        <v>+/-</v>
      </c>
      <c r="J20" t="str">
        <f t="shared" si="4"/>
        <v>1.2</v>
      </c>
      <c r="K20" s="1">
        <f t="shared" si="5"/>
        <v>0.72948328267477203</v>
      </c>
      <c r="L20" s="1">
        <f t="shared" si="6"/>
        <v>-3.0999999999999979</v>
      </c>
      <c r="M20" s="1">
        <f t="shared" si="7"/>
        <v>0.73201182849801194</v>
      </c>
      <c r="N20" s="1">
        <f t="shared" si="8"/>
        <v>-4.2349042451414665</v>
      </c>
      <c r="O20" t="s">
        <v>37</v>
      </c>
    </row>
    <row r="21" spans="1:15" x14ac:dyDescent="0.35">
      <c r="A21" s="11">
        <v>10</v>
      </c>
      <c r="B21" s="10" t="s">
        <v>43</v>
      </c>
      <c r="C21" s="9">
        <v>30.4</v>
      </c>
      <c r="D21" s="8" t="s">
        <v>47</v>
      </c>
      <c r="E21" s="7" t="str">
        <f t="shared" si="0"/>
        <v>Significantly Different</v>
      </c>
      <c r="G21">
        <f t="shared" si="1"/>
        <v>30.4</v>
      </c>
      <c r="H21">
        <f t="shared" si="2"/>
        <v>6</v>
      </c>
      <c r="I21" t="str">
        <f t="shared" si="3"/>
        <v>+/-</v>
      </c>
      <c r="J21" t="str">
        <f t="shared" si="4"/>
        <v>0.5</v>
      </c>
      <c r="K21" s="1">
        <f t="shared" si="5"/>
        <v>0.303951367781155</v>
      </c>
      <c r="L21" s="1">
        <f t="shared" si="6"/>
        <v>-3.0999999999999979</v>
      </c>
      <c r="M21" s="1">
        <f t="shared" si="7"/>
        <v>0.30997079109986531</v>
      </c>
      <c r="N21" s="1">
        <f t="shared" si="8"/>
        <v>-10.00094231137169</v>
      </c>
      <c r="O21" t="s">
        <v>29</v>
      </c>
    </row>
    <row r="22" spans="1:15" x14ac:dyDescent="0.35">
      <c r="A22" s="11">
        <v>12</v>
      </c>
      <c r="B22" s="10" t="s">
        <v>44</v>
      </c>
      <c r="C22" s="9">
        <v>30.1</v>
      </c>
      <c r="D22" s="8" t="s">
        <v>121</v>
      </c>
      <c r="E22" s="7" t="str">
        <f t="shared" si="0"/>
        <v>Significantly Different</v>
      </c>
      <c r="G22">
        <f t="shared" si="1"/>
        <v>30.1</v>
      </c>
      <c r="H22">
        <f t="shared" si="2"/>
        <v>6</v>
      </c>
      <c r="I22" t="str">
        <f t="shared" si="3"/>
        <v>+/-</v>
      </c>
      <c r="J22" t="str">
        <f t="shared" si="4"/>
        <v>1.4</v>
      </c>
      <c r="K22" s="1">
        <f t="shared" si="5"/>
        <v>0.85106382978723394</v>
      </c>
      <c r="L22" s="1">
        <f t="shared" si="6"/>
        <v>-2.8000000000000007</v>
      </c>
      <c r="M22" s="1">
        <f t="shared" si="7"/>
        <v>0.85323214879137987</v>
      </c>
      <c r="N22" s="1">
        <f t="shared" si="8"/>
        <v>-3.2816391224431189</v>
      </c>
      <c r="O22" t="s">
        <v>13</v>
      </c>
    </row>
    <row r="23" spans="1:15" x14ac:dyDescent="0.35">
      <c r="A23" s="11">
        <v>13</v>
      </c>
      <c r="B23" s="10" t="s">
        <v>58</v>
      </c>
      <c r="C23" s="9">
        <v>29.9</v>
      </c>
      <c r="D23" s="8" t="s">
        <v>99</v>
      </c>
      <c r="E23" s="7" t="str">
        <f t="shared" si="0"/>
        <v>Significantly Different</v>
      </c>
      <c r="G23">
        <f t="shared" si="1"/>
        <v>29.9</v>
      </c>
      <c r="H23">
        <f t="shared" si="2"/>
        <v>6</v>
      </c>
      <c r="I23" t="str">
        <f t="shared" si="3"/>
        <v>+/-</v>
      </c>
      <c r="J23" t="str">
        <f t="shared" si="4"/>
        <v>0.8</v>
      </c>
      <c r="K23" s="1">
        <f t="shared" si="5"/>
        <v>0.48632218844984804</v>
      </c>
      <c r="L23" s="1">
        <f t="shared" si="6"/>
        <v>-2.5999999999999979</v>
      </c>
      <c r="M23" s="1">
        <f t="shared" si="7"/>
        <v>0.49010685399991183</v>
      </c>
      <c r="N23" s="1">
        <f t="shared" si="8"/>
        <v>-5.3049655983804413</v>
      </c>
      <c r="O23" t="s">
        <v>67</v>
      </c>
    </row>
    <row r="24" spans="1:15" x14ac:dyDescent="0.35">
      <c r="A24" s="11">
        <v>14</v>
      </c>
      <c r="B24" s="10" t="s">
        <v>40</v>
      </c>
      <c r="C24" s="9">
        <v>29.7</v>
      </c>
      <c r="D24" s="8" t="s">
        <v>47</v>
      </c>
      <c r="E24" s="7" t="str">
        <f t="shared" si="0"/>
        <v>Significantly Different</v>
      </c>
      <c r="G24">
        <f t="shared" si="1"/>
        <v>29.7</v>
      </c>
      <c r="H24">
        <f t="shared" si="2"/>
        <v>6</v>
      </c>
      <c r="I24" t="str">
        <f t="shared" si="3"/>
        <v>+/-</v>
      </c>
      <c r="J24" t="str">
        <f t="shared" si="4"/>
        <v>0.5</v>
      </c>
      <c r="K24" s="1">
        <f t="shared" si="5"/>
        <v>0.303951367781155</v>
      </c>
      <c r="L24" s="1">
        <f t="shared" si="6"/>
        <v>-2.3999999999999986</v>
      </c>
      <c r="M24" s="1">
        <f t="shared" si="7"/>
        <v>0.30997079109986531</v>
      </c>
      <c r="N24" s="1">
        <f t="shared" si="8"/>
        <v>-7.7426650152555014</v>
      </c>
      <c r="O24" t="s">
        <v>50</v>
      </c>
    </row>
    <row r="25" spans="1:15" x14ac:dyDescent="0.35">
      <c r="A25" s="11">
        <v>15</v>
      </c>
      <c r="B25" s="10" t="s">
        <v>29</v>
      </c>
      <c r="C25" s="9">
        <v>29.4</v>
      </c>
      <c r="D25" s="8" t="s">
        <v>12</v>
      </c>
      <c r="E25" s="7" t="str">
        <f t="shared" si="0"/>
        <v>Significantly Different</v>
      </c>
      <c r="G25">
        <f t="shared" si="1"/>
        <v>29.4</v>
      </c>
      <c r="H25">
        <f t="shared" si="2"/>
        <v>6</v>
      </c>
      <c r="I25" t="str">
        <f t="shared" si="3"/>
        <v>+/-</v>
      </c>
      <c r="J25" t="str">
        <f t="shared" si="4"/>
        <v>0.4</v>
      </c>
      <c r="K25" s="1">
        <f t="shared" si="5"/>
        <v>0.24316109422492402</v>
      </c>
      <c r="L25" s="1">
        <f t="shared" si="6"/>
        <v>-2.0999999999999979</v>
      </c>
      <c r="M25" s="1">
        <f t="shared" si="7"/>
        <v>0.25064471888253259</v>
      </c>
      <c r="N25" s="1">
        <f t="shared" si="8"/>
        <v>-8.3783931668801124</v>
      </c>
      <c r="O25" t="s">
        <v>66</v>
      </c>
    </row>
    <row r="26" spans="1:15" x14ac:dyDescent="0.35">
      <c r="A26" s="11">
        <v>16</v>
      </c>
      <c r="B26" s="10" t="s">
        <v>67</v>
      </c>
      <c r="C26" s="9">
        <v>29.2</v>
      </c>
      <c r="D26" s="8" t="s">
        <v>107</v>
      </c>
      <c r="E26" s="7" t="str">
        <f t="shared" si="0"/>
        <v>Significantly Different</v>
      </c>
      <c r="G26">
        <f t="shared" si="1"/>
        <v>29.2</v>
      </c>
      <c r="H26">
        <f t="shared" si="2"/>
        <v>6</v>
      </c>
      <c r="I26" t="str">
        <f t="shared" si="3"/>
        <v>+/-</v>
      </c>
      <c r="J26" t="str">
        <f t="shared" si="4"/>
        <v>1.0</v>
      </c>
      <c r="K26" s="1">
        <f t="shared" si="5"/>
        <v>0.60790273556231</v>
      </c>
      <c r="L26" s="1">
        <f t="shared" si="6"/>
        <v>-1.8999999999999986</v>
      </c>
      <c r="M26" s="1">
        <f t="shared" si="7"/>
        <v>0.61093468821403585</v>
      </c>
      <c r="N26" s="1">
        <f t="shared" si="8"/>
        <v>-3.1099887380013187</v>
      </c>
      <c r="O26" t="s">
        <v>65</v>
      </c>
    </row>
    <row r="27" spans="1:15" x14ac:dyDescent="0.35">
      <c r="A27" s="11">
        <v>17</v>
      </c>
      <c r="B27" s="10" t="s">
        <v>63</v>
      </c>
      <c r="C27" s="9">
        <v>28.7</v>
      </c>
      <c r="D27" s="8" t="s">
        <v>10</v>
      </c>
      <c r="E27" s="7" t="str">
        <f t="shared" si="0"/>
        <v>Significantly Different</v>
      </c>
      <c r="G27">
        <f t="shared" si="1"/>
        <v>28.7</v>
      </c>
      <c r="H27">
        <f t="shared" si="2"/>
        <v>6</v>
      </c>
      <c r="I27" t="str">
        <f t="shared" si="3"/>
        <v>+/-</v>
      </c>
      <c r="J27" t="str">
        <f t="shared" si="4"/>
        <v>0.6</v>
      </c>
      <c r="K27" s="1">
        <f t="shared" si="5"/>
        <v>0.36474164133738601</v>
      </c>
      <c r="L27" s="1">
        <f t="shared" si="6"/>
        <v>-1.3999999999999986</v>
      </c>
      <c r="M27" s="1">
        <f t="shared" si="7"/>
        <v>0.36977279819442066</v>
      </c>
      <c r="N27" s="1">
        <f t="shared" si="8"/>
        <v>-3.7861086776423742</v>
      </c>
      <c r="O27" t="s">
        <v>63</v>
      </c>
    </row>
    <row r="28" spans="1:15" x14ac:dyDescent="0.35">
      <c r="A28" s="11">
        <v>18</v>
      </c>
      <c r="B28" s="10" t="s">
        <v>49</v>
      </c>
      <c r="C28" s="9">
        <v>28.6</v>
      </c>
      <c r="D28" s="8" t="s">
        <v>12</v>
      </c>
      <c r="E28" s="7" t="str">
        <f t="shared" si="0"/>
        <v>Significantly Different</v>
      </c>
      <c r="G28">
        <f t="shared" si="1"/>
        <v>28.6</v>
      </c>
      <c r="H28">
        <f t="shared" si="2"/>
        <v>6</v>
      </c>
      <c r="I28" t="str">
        <f t="shared" si="3"/>
        <v>+/-</v>
      </c>
      <c r="J28" t="str">
        <f t="shared" si="4"/>
        <v>0.4</v>
      </c>
      <c r="K28" s="1">
        <f t="shared" si="5"/>
        <v>0.24316109422492402</v>
      </c>
      <c r="L28" s="1">
        <f t="shared" si="6"/>
        <v>-1.3000000000000007</v>
      </c>
      <c r="M28" s="1">
        <f t="shared" si="7"/>
        <v>0.25064471888253259</v>
      </c>
      <c r="N28" s="1">
        <f t="shared" si="8"/>
        <v>-5.1866243414019824</v>
      </c>
      <c r="O28" t="s">
        <v>64</v>
      </c>
    </row>
    <row r="29" spans="1:15" x14ac:dyDescent="0.35">
      <c r="A29" s="11">
        <v>19</v>
      </c>
      <c r="B29" s="10" t="s">
        <v>30</v>
      </c>
      <c r="C29" s="9">
        <v>28.5</v>
      </c>
      <c r="D29" s="8" t="s">
        <v>47</v>
      </c>
      <c r="E29" s="7" t="str">
        <f t="shared" si="0"/>
        <v>Significantly Different</v>
      </c>
      <c r="G29">
        <f t="shared" si="1"/>
        <v>28.5</v>
      </c>
      <c r="H29">
        <f t="shared" si="2"/>
        <v>6</v>
      </c>
      <c r="I29" t="str">
        <f t="shared" si="3"/>
        <v>+/-</v>
      </c>
      <c r="J29" t="str">
        <f t="shared" si="4"/>
        <v>0.5</v>
      </c>
      <c r="K29" s="1">
        <f t="shared" si="5"/>
        <v>0.303951367781155</v>
      </c>
      <c r="L29" s="1">
        <f t="shared" si="6"/>
        <v>-1.1999999999999993</v>
      </c>
      <c r="M29" s="1">
        <f t="shared" si="7"/>
        <v>0.30997079109986531</v>
      </c>
      <c r="N29" s="1">
        <f t="shared" si="8"/>
        <v>-3.8713325076277507</v>
      </c>
      <c r="O29" t="s">
        <v>39</v>
      </c>
    </row>
    <row r="30" spans="1:15" x14ac:dyDescent="0.35">
      <c r="A30" s="11">
        <v>20</v>
      </c>
      <c r="B30" s="10" t="s">
        <v>57</v>
      </c>
      <c r="C30" s="9">
        <v>28.3</v>
      </c>
      <c r="D30" s="8" t="s">
        <v>47</v>
      </c>
      <c r="E30" s="7" t="str">
        <f t="shared" si="0"/>
        <v>Significantly Different</v>
      </c>
      <c r="G30">
        <f t="shared" si="1"/>
        <v>28.3</v>
      </c>
      <c r="H30">
        <f t="shared" si="2"/>
        <v>6</v>
      </c>
      <c r="I30" t="str">
        <f t="shared" si="3"/>
        <v>+/-</v>
      </c>
      <c r="J30" t="str">
        <f t="shared" si="4"/>
        <v>0.5</v>
      </c>
      <c r="K30" s="1">
        <f t="shared" si="5"/>
        <v>0.303951367781155</v>
      </c>
      <c r="L30" s="1">
        <f t="shared" si="6"/>
        <v>-1</v>
      </c>
      <c r="M30" s="1">
        <f t="shared" si="7"/>
        <v>0.30997079109986531</v>
      </c>
      <c r="N30" s="1">
        <f t="shared" si="8"/>
        <v>-3.2261104230231274</v>
      </c>
      <c r="O30" t="s">
        <v>62</v>
      </c>
    </row>
    <row r="31" spans="1:15" x14ac:dyDescent="0.35">
      <c r="A31" s="11">
        <v>20</v>
      </c>
      <c r="B31" s="10" t="s">
        <v>22</v>
      </c>
      <c r="C31" s="9">
        <v>28.3</v>
      </c>
      <c r="D31" s="8" t="s">
        <v>12</v>
      </c>
      <c r="E31" s="7" t="str">
        <f t="shared" si="0"/>
        <v>Significantly Different</v>
      </c>
      <c r="G31">
        <f t="shared" si="1"/>
        <v>28.3</v>
      </c>
      <c r="H31">
        <f t="shared" si="2"/>
        <v>6</v>
      </c>
      <c r="I31" t="str">
        <f t="shared" si="3"/>
        <v>+/-</v>
      </c>
      <c r="J31" t="str">
        <f t="shared" si="4"/>
        <v>0.4</v>
      </c>
      <c r="K31" s="1">
        <f t="shared" si="5"/>
        <v>0.24316109422492402</v>
      </c>
      <c r="L31" s="1">
        <f t="shared" si="6"/>
        <v>-1</v>
      </c>
      <c r="M31" s="1">
        <f t="shared" si="7"/>
        <v>0.25064471888253259</v>
      </c>
      <c r="N31" s="1">
        <f t="shared" si="8"/>
        <v>-3.9897110318476767</v>
      </c>
      <c r="O31" t="s">
        <v>26</v>
      </c>
    </row>
    <row r="32" spans="1:15" x14ac:dyDescent="0.35">
      <c r="A32" s="11">
        <v>22</v>
      </c>
      <c r="B32" s="10" t="s">
        <v>32</v>
      </c>
      <c r="C32" s="9">
        <v>28.2</v>
      </c>
      <c r="D32" s="8" t="s">
        <v>118</v>
      </c>
      <c r="E32" s="7" t="str">
        <f t="shared" si="0"/>
        <v>Not Significantly Different</v>
      </c>
      <c r="G32">
        <f t="shared" si="1"/>
        <v>28.2</v>
      </c>
      <c r="H32">
        <f t="shared" si="2"/>
        <v>6</v>
      </c>
      <c r="I32" t="str">
        <f t="shared" si="3"/>
        <v>+/-</v>
      </c>
      <c r="J32" t="str">
        <f t="shared" si="4"/>
        <v>1.2</v>
      </c>
      <c r="K32" s="1">
        <f t="shared" si="5"/>
        <v>0.72948328267477203</v>
      </c>
      <c r="L32" s="1">
        <f t="shared" si="6"/>
        <v>-0.89999999999999858</v>
      </c>
      <c r="M32" s="1">
        <f t="shared" si="7"/>
        <v>0.73201182849801194</v>
      </c>
      <c r="N32" s="1">
        <f t="shared" si="8"/>
        <v>-1.2294883292346181</v>
      </c>
      <c r="O32" t="s">
        <v>56</v>
      </c>
    </row>
    <row r="33" spans="1:15" x14ac:dyDescent="0.35">
      <c r="A33" s="11">
        <v>23</v>
      </c>
      <c r="B33" s="10" t="s">
        <v>34</v>
      </c>
      <c r="C33" s="9">
        <v>28</v>
      </c>
      <c r="D33" s="8" t="s">
        <v>10</v>
      </c>
      <c r="E33" s="7" t="str">
        <f t="shared" si="0"/>
        <v>Significantly Different</v>
      </c>
      <c r="G33">
        <f t="shared" si="1"/>
        <v>28</v>
      </c>
      <c r="H33">
        <f t="shared" si="2"/>
        <v>6</v>
      </c>
      <c r="I33" t="str">
        <f t="shared" si="3"/>
        <v>+/-</v>
      </c>
      <c r="J33" t="str">
        <f t="shared" si="4"/>
        <v>0.6</v>
      </c>
      <c r="K33" s="1">
        <f t="shared" si="5"/>
        <v>0.36474164133738601</v>
      </c>
      <c r="L33" s="1">
        <f t="shared" si="6"/>
        <v>-0.69999999999999929</v>
      </c>
      <c r="M33" s="1">
        <f t="shared" si="7"/>
        <v>0.36977279819442066</v>
      </c>
      <c r="N33" s="1">
        <f t="shared" si="8"/>
        <v>-1.8930543388211871</v>
      </c>
      <c r="O33" t="s">
        <v>61</v>
      </c>
    </row>
    <row r="34" spans="1:15" x14ac:dyDescent="0.35">
      <c r="A34" s="11">
        <v>24</v>
      </c>
      <c r="B34" s="10" t="s">
        <v>55</v>
      </c>
      <c r="C34" s="9">
        <v>27.9</v>
      </c>
      <c r="D34" s="8" t="s">
        <v>110</v>
      </c>
      <c r="E34" s="7" t="str">
        <f t="shared" si="0"/>
        <v>Not Significantly Different</v>
      </c>
      <c r="G34">
        <f t="shared" si="1"/>
        <v>27.9</v>
      </c>
      <c r="H34">
        <f t="shared" si="2"/>
        <v>6</v>
      </c>
      <c r="I34" t="str">
        <f t="shared" si="3"/>
        <v>+/-</v>
      </c>
      <c r="J34" t="str">
        <f t="shared" si="4"/>
        <v>1.1</v>
      </c>
      <c r="K34" s="1">
        <f t="shared" si="5"/>
        <v>0.66869300911854113</v>
      </c>
      <c r="L34" s="1">
        <f t="shared" si="6"/>
        <v>-0.59999999999999787</v>
      </c>
      <c r="M34" s="1">
        <f t="shared" si="7"/>
        <v>0.67145051776214359</v>
      </c>
      <c r="N34" s="1">
        <f t="shared" si="8"/>
        <v>-0.89358781343965465</v>
      </c>
      <c r="O34" t="s">
        <v>60</v>
      </c>
    </row>
    <row r="35" spans="1:15" x14ac:dyDescent="0.35">
      <c r="A35" s="11">
        <v>25</v>
      </c>
      <c r="B35" s="10" t="s">
        <v>54</v>
      </c>
      <c r="C35" s="9">
        <v>27.7</v>
      </c>
      <c r="D35" s="8" t="s">
        <v>20</v>
      </c>
      <c r="E35" s="7" t="str">
        <f t="shared" si="0"/>
        <v>Not Significantly Different</v>
      </c>
      <c r="G35">
        <f t="shared" si="1"/>
        <v>27.7</v>
      </c>
      <c r="H35">
        <f t="shared" si="2"/>
        <v>6</v>
      </c>
      <c r="I35" t="str">
        <f t="shared" si="3"/>
        <v>+/-</v>
      </c>
      <c r="J35" t="str">
        <f t="shared" si="4"/>
        <v>0.7</v>
      </c>
      <c r="K35" s="1">
        <f t="shared" si="5"/>
        <v>0.42553191489361697</v>
      </c>
      <c r="L35" s="1">
        <f t="shared" si="6"/>
        <v>-0.39999999999999858</v>
      </c>
      <c r="M35" s="1">
        <f t="shared" si="7"/>
        <v>0.42985214661796195</v>
      </c>
      <c r="N35" s="1">
        <f t="shared" si="8"/>
        <v>-0.93055252404149336</v>
      </c>
      <c r="O35" t="s">
        <v>35</v>
      </c>
    </row>
    <row r="36" spans="1:15" x14ac:dyDescent="0.35">
      <c r="A36" s="11">
        <v>26</v>
      </c>
      <c r="B36" s="10" t="s">
        <v>13</v>
      </c>
      <c r="C36" s="9">
        <v>27.3</v>
      </c>
      <c r="D36" s="8" t="s">
        <v>106</v>
      </c>
      <c r="E36" s="7" t="str">
        <f t="shared" si="0"/>
        <v>Not Significantly Different</v>
      </c>
      <c r="G36">
        <f t="shared" si="1"/>
        <v>27.3</v>
      </c>
      <c r="H36">
        <f t="shared" si="2"/>
        <v>6</v>
      </c>
      <c r="I36" t="str">
        <f t="shared" si="3"/>
        <v>+/-</v>
      </c>
      <c r="J36" t="str">
        <f t="shared" si="4"/>
        <v>0.9</v>
      </c>
      <c r="K36" s="1">
        <f t="shared" si="5"/>
        <v>0.54711246200607899</v>
      </c>
      <c r="L36" s="1">
        <f t="shared" si="6"/>
        <v>0</v>
      </c>
      <c r="M36" s="1">
        <f t="shared" si="7"/>
        <v>0.55047933970440222</v>
      </c>
      <c r="N36" s="1">
        <f t="shared" si="8"/>
        <v>0</v>
      </c>
      <c r="O36" t="s">
        <v>57</v>
      </c>
    </row>
    <row r="37" spans="1:15" x14ac:dyDescent="0.35">
      <c r="A37" s="11">
        <v>27</v>
      </c>
      <c r="B37" s="10" t="s">
        <v>66</v>
      </c>
      <c r="C37" s="9">
        <v>26.6</v>
      </c>
      <c r="D37" s="8" t="s">
        <v>12</v>
      </c>
      <c r="E37" s="7" t="str">
        <f t="shared" si="0"/>
        <v>Significantly Different</v>
      </c>
      <c r="G37">
        <f t="shared" si="1"/>
        <v>26.6</v>
      </c>
      <c r="H37">
        <f t="shared" si="2"/>
        <v>6</v>
      </c>
      <c r="I37" t="str">
        <f t="shared" si="3"/>
        <v>+/-</v>
      </c>
      <c r="J37" t="str">
        <f t="shared" si="4"/>
        <v>0.4</v>
      </c>
      <c r="K37" s="1">
        <f t="shared" si="5"/>
        <v>0.24316109422492402</v>
      </c>
      <c r="L37" s="1">
        <f t="shared" si="6"/>
        <v>0.69999999999999929</v>
      </c>
      <c r="M37" s="1">
        <f t="shared" si="7"/>
        <v>0.25064471888253259</v>
      </c>
      <c r="N37" s="1">
        <f t="shared" si="8"/>
        <v>2.7927977222933711</v>
      </c>
      <c r="O37" t="s">
        <v>55</v>
      </c>
    </row>
    <row r="38" spans="1:15" x14ac:dyDescent="0.35">
      <c r="A38" s="11">
        <v>28</v>
      </c>
      <c r="B38" s="10" t="s">
        <v>65</v>
      </c>
      <c r="C38" s="9">
        <v>26.4</v>
      </c>
      <c r="D38" s="8" t="s">
        <v>10</v>
      </c>
      <c r="E38" s="7" t="str">
        <f t="shared" si="0"/>
        <v>Significantly Different</v>
      </c>
      <c r="G38">
        <f t="shared" si="1"/>
        <v>26.4</v>
      </c>
      <c r="H38">
        <f t="shared" si="2"/>
        <v>6</v>
      </c>
      <c r="I38" t="str">
        <f t="shared" si="3"/>
        <v>+/-</v>
      </c>
      <c r="J38" t="str">
        <f t="shared" si="4"/>
        <v>0.6</v>
      </c>
      <c r="K38" s="1">
        <f t="shared" si="5"/>
        <v>0.36474164133738601</v>
      </c>
      <c r="L38" s="1">
        <f t="shared" si="6"/>
        <v>0.90000000000000213</v>
      </c>
      <c r="M38" s="1">
        <f t="shared" si="7"/>
        <v>0.36977279819442066</v>
      </c>
      <c r="N38" s="1">
        <f t="shared" si="8"/>
        <v>2.4339270070558205</v>
      </c>
      <c r="O38" t="s">
        <v>54</v>
      </c>
    </row>
    <row r="39" spans="1:15" x14ac:dyDescent="0.35">
      <c r="A39" s="11">
        <v>28</v>
      </c>
      <c r="B39" s="10" t="s">
        <v>21</v>
      </c>
      <c r="C39" s="9">
        <v>26.4</v>
      </c>
      <c r="D39" s="8" t="s">
        <v>106</v>
      </c>
      <c r="E39" s="7" t="str">
        <f t="shared" si="0"/>
        <v>Not Significantly Different</v>
      </c>
      <c r="G39">
        <f t="shared" si="1"/>
        <v>26.4</v>
      </c>
      <c r="H39">
        <f t="shared" si="2"/>
        <v>6</v>
      </c>
      <c r="I39" t="str">
        <f t="shared" si="3"/>
        <v>+/-</v>
      </c>
      <c r="J39" t="str">
        <f t="shared" si="4"/>
        <v>0.9</v>
      </c>
      <c r="K39" s="1">
        <f t="shared" si="5"/>
        <v>0.54711246200607899</v>
      </c>
      <c r="L39" s="1">
        <f t="shared" si="6"/>
        <v>0.90000000000000213</v>
      </c>
      <c r="M39" s="1">
        <f t="shared" si="7"/>
        <v>0.55047933970440222</v>
      </c>
      <c r="N39" s="1">
        <f t="shared" si="8"/>
        <v>1.6349387435381071</v>
      </c>
      <c r="O39" t="s">
        <v>28</v>
      </c>
    </row>
    <row r="40" spans="1:15" x14ac:dyDescent="0.35">
      <c r="A40" s="11">
        <v>30</v>
      </c>
      <c r="B40" s="10" t="s">
        <v>64</v>
      </c>
      <c r="C40" s="9">
        <v>26</v>
      </c>
      <c r="D40" s="8" t="s">
        <v>10</v>
      </c>
      <c r="E40" s="7" t="str">
        <f t="shared" si="0"/>
        <v>Significantly Different</v>
      </c>
      <c r="G40">
        <f t="shared" si="1"/>
        <v>26</v>
      </c>
      <c r="H40">
        <f t="shared" si="2"/>
        <v>6</v>
      </c>
      <c r="I40" t="str">
        <f t="shared" si="3"/>
        <v>+/-</v>
      </c>
      <c r="J40" t="str">
        <f t="shared" si="4"/>
        <v>0.6</v>
      </c>
      <c r="K40" s="1">
        <f t="shared" si="5"/>
        <v>0.36474164133738601</v>
      </c>
      <c r="L40" s="1">
        <f t="shared" si="6"/>
        <v>1.3000000000000007</v>
      </c>
      <c r="M40" s="1">
        <f t="shared" si="7"/>
        <v>0.36977279819442066</v>
      </c>
      <c r="N40" s="1">
        <f t="shared" si="8"/>
        <v>3.5156723435250674</v>
      </c>
      <c r="O40" t="s">
        <v>52</v>
      </c>
    </row>
    <row r="41" spans="1:15" x14ac:dyDescent="0.35">
      <c r="A41" s="11">
        <v>31</v>
      </c>
      <c r="B41" s="10" t="s">
        <v>18</v>
      </c>
      <c r="C41" s="9">
        <v>25.8</v>
      </c>
      <c r="D41" s="8" t="s">
        <v>23</v>
      </c>
      <c r="E41" s="7" t="str">
        <f t="shared" si="0"/>
        <v>Significantly Different</v>
      </c>
      <c r="G41">
        <f t="shared" si="1"/>
        <v>25.8</v>
      </c>
      <c r="H41">
        <f t="shared" si="2"/>
        <v>6</v>
      </c>
      <c r="I41" t="str">
        <f t="shared" si="3"/>
        <v>+/-</v>
      </c>
      <c r="J41" t="str">
        <f t="shared" si="4"/>
        <v>0.2</v>
      </c>
      <c r="K41" s="1">
        <f t="shared" si="5"/>
        <v>0.12158054711246201</v>
      </c>
      <c r="L41" s="1">
        <f t="shared" si="6"/>
        <v>1.5</v>
      </c>
      <c r="M41" s="1">
        <f t="shared" si="7"/>
        <v>0.1359311840425404</v>
      </c>
      <c r="N41" s="1">
        <f t="shared" si="8"/>
        <v>11.034995468961462</v>
      </c>
      <c r="O41" t="s">
        <v>31</v>
      </c>
    </row>
    <row r="42" spans="1:15" x14ac:dyDescent="0.35">
      <c r="A42" s="11">
        <v>32</v>
      </c>
      <c r="B42" s="10" t="s">
        <v>26</v>
      </c>
      <c r="C42" s="9">
        <v>25.7</v>
      </c>
      <c r="D42" s="8" t="s">
        <v>47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25.7</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1.6000000000000014</v>
      </c>
      <c r="M42" s="1">
        <f t="shared" ref="M42:M62" si="16">IF(AND(ISNUMBER(K42),ISNUMBER($I$7)),SQRT(K42^2+($I$7)^2),"N/A")</f>
        <v>0.30997079109986531</v>
      </c>
      <c r="N42" s="1">
        <f t="shared" ref="N42:N73" si="17">IF(AND(ISNUMBER(L42),ISNUMBER(M42),M42&lt;&gt;0),L42/M42,"NA")</f>
        <v>5.1617766768370092</v>
      </c>
      <c r="O42" t="s">
        <v>21</v>
      </c>
    </row>
    <row r="43" spans="1:15" x14ac:dyDescent="0.35">
      <c r="A43" s="11">
        <v>33</v>
      </c>
      <c r="B43" s="10" t="s">
        <v>51</v>
      </c>
      <c r="C43" s="9">
        <v>25.6</v>
      </c>
      <c r="D43" s="8" t="s">
        <v>47</v>
      </c>
      <c r="E43" s="7" t="str">
        <f t="shared" si="9"/>
        <v>Significantly Different</v>
      </c>
      <c r="G43">
        <f t="shared" si="10"/>
        <v>25.6</v>
      </c>
      <c r="H43">
        <f t="shared" si="11"/>
        <v>6</v>
      </c>
      <c r="I43" t="str">
        <f t="shared" si="12"/>
        <v>+/-</v>
      </c>
      <c r="J43" t="str">
        <f t="shared" si="13"/>
        <v>0.5</v>
      </c>
      <c r="K43" s="1">
        <f t="shared" si="14"/>
        <v>0.303951367781155</v>
      </c>
      <c r="L43" s="1">
        <f t="shared" si="15"/>
        <v>1.6999999999999993</v>
      </c>
      <c r="M43" s="1">
        <f t="shared" si="16"/>
        <v>0.30997079109986531</v>
      </c>
      <c r="N43" s="1">
        <f t="shared" si="17"/>
        <v>5.4843877191393151</v>
      </c>
      <c r="O43" t="s">
        <v>33</v>
      </c>
    </row>
    <row r="44" spans="1:15" x14ac:dyDescent="0.35">
      <c r="A44" s="11">
        <v>33</v>
      </c>
      <c r="B44" s="10" t="s">
        <v>39</v>
      </c>
      <c r="C44" s="9">
        <v>25.6</v>
      </c>
      <c r="D44" s="8" t="s">
        <v>10</v>
      </c>
      <c r="E44" s="7" t="str">
        <f t="shared" si="9"/>
        <v>Significantly Different</v>
      </c>
      <c r="G44">
        <f t="shared" si="10"/>
        <v>25.6</v>
      </c>
      <c r="H44">
        <f t="shared" si="11"/>
        <v>6</v>
      </c>
      <c r="I44" t="str">
        <f t="shared" si="12"/>
        <v>+/-</v>
      </c>
      <c r="J44" t="str">
        <f t="shared" si="13"/>
        <v>0.6</v>
      </c>
      <c r="K44" s="1">
        <f t="shared" si="14"/>
        <v>0.36474164133738601</v>
      </c>
      <c r="L44" s="1">
        <f t="shared" si="15"/>
        <v>1.6999999999999993</v>
      </c>
      <c r="M44" s="1">
        <f t="shared" si="16"/>
        <v>0.36977279819442066</v>
      </c>
      <c r="N44" s="1">
        <f t="shared" si="17"/>
        <v>4.5974176799943143</v>
      </c>
      <c r="O44" t="s">
        <v>49</v>
      </c>
    </row>
    <row r="45" spans="1:15" x14ac:dyDescent="0.35">
      <c r="A45" s="11">
        <v>33</v>
      </c>
      <c r="B45" s="10" t="s">
        <v>60</v>
      </c>
      <c r="C45" s="9">
        <v>25.6</v>
      </c>
      <c r="D45" s="8" t="s">
        <v>12</v>
      </c>
      <c r="E45" s="7" t="str">
        <f t="shared" si="9"/>
        <v>Significantly Different</v>
      </c>
      <c r="G45">
        <f t="shared" si="10"/>
        <v>25.6</v>
      </c>
      <c r="H45">
        <f t="shared" si="11"/>
        <v>6</v>
      </c>
      <c r="I45" t="str">
        <f t="shared" si="12"/>
        <v>+/-</v>
      </c>
      <c r="J45" t="str">
        <f t="shared" si="13"/>
        <v>0.4</v>
      </c>
      <c r="K45" s="1">
        <f t="shared" si="14"/>
        <v>0.24316109422492402</v>
      </c>
      <c r="L45" s="1">
        <f t="shared" si="15"/>
        <v>1.6999999999999993</v>
      </c>
      <c r="M45" s="1">
        <f t="shared" si="16"/>
        <v>0.25064471888253259</v>
      </c>
      <c r="N45" s="1">
        <f t="shared" si="17"/>
        <v>6.7825087541410483</v>
      </c>
      <c r="O45" t="s">
        <v>46</v>
      </c>
    </row>
    <row r="46" spans="1:15" x14ac:dyDescent="0.35">
      <c r="A46" s="11">
        <v>33</v>
      </c>
      <c r="B46" s="10" t="s">
        <v>36</v>
      </c>
      <c r="C46" s="9">
        <v>25.6</v>
      </c>
      <c r="D46" s="8" t="s">
        <v>118</v>
      </c>
      <c r="E46" s="7" t="str">
        <f t="shared" si="9"/>
        <v>Significantly Different</v>
      </c>
      <c r="G46">
        <f t="shared" si="10"/>
        <v>25.6</v>
      </c>
      <c r="H46">
        <f t="shared" si="11"/>
        <v>6</v>
      </c>
      <c r="I46" t="str">
        <f t="shared" si="12"/>
        <v>+/-</v>
      </c>
      <c r="J46" t="str">
        <f t="shared" si="13"/>
        <v>1.2</v>
      </c>
      <c r="K46" s="1">
        <f t="shared" si="14"/>
        <v>0.72948328267477203</v>
      </c>
      <c r="L46" s="1">
        <f t="shared" si="15"/>
        <v>1.6999999999999993</v>
      </c>
      <c r="M46" s="1">
        <f t="shared" si="16"/>
        <v>0.73201182849801194</v>
      </c>
      <c r="N46" s="1">
        <f t="shared" si="17"/>
        <v>2.3223668441098373</v>
      </c>
      <c r="O46" t="s">
        <v>45</v>
      </c>
    </row>
    <row r="47" spans="1:15" x14ac:dyDescent="0.35">
      <c r="A47" s="11">
        <v>37</v>
      </c>
      <c r="B47" s="10" t="s">
        <v>50</v>
      </c>
      <c r="C47" s="9">
        <v>25.5</v>
      </c>
      <c r="D47" s="8" t="s">
        <v>41</v>
      </c>
      <c r="E47" s="7" t="str">
        <f t="shared" si="9"/>
        <v>Significantly Different</v>
      </c>
      <c r="G47">
        <f t="shared" si="10"/>
        <v>25.5</v>
      </c>
      <c r="H47">
        <f t="shared" si="11"/>
        <v>6</v>
      </c>
      <c r="I47" t="str">
        <f t="shared" si="12"/>
        <v>+/-</v>
      </c>
      <c r="J47" t="str">
        <f t="shared" si="13"/>
        <v>0.3</v>
      </c>
      <c r="K47" s="1">
        <f t="shared" si="14"/>
        <v>0.18237082066869301</v>
      </c>
      <c r="L47" s="1">
        <f t="shared" si="15"/>
        <v>1.8000000000000007</v>
      </c>
      <c r="M47" s="1">
        <f t="shared" si="16"/>
        <v>0.19223572402239389</v>
      </c>
      <c r="N47" s="1">
        <f t="shared" si="17"/>
        <v>9.3635041517585744</v>
      </c>
      <c r="O47" t="s">
        <v>43</v>
      </c>
    </row>
    <row r="48" spans="1:15" x14ac:dyDescent="0.35">
      <c r="A48" s="11">
        <v>37</v>
      </c>
      <c r="B48" s="10" t="s">
        <v>45</v>
      </c>
      <c r="C48" s="9">
        <v>25.5</v>
      </c>
      <c r="D48" s="8" t="s">
        <v>41</v>
      </c>
      <c r="E48" s="7" t="str">
        <f t="shared" si="9"/>
        <v>Significantly Different</v>
      </c>
      <c r="G48">
        <f t="shared" si="10"/>
        <v>25.5</v>
      </c>
      <c r="H48">
        <f t="shared" si="11"/>
        <v>6</v>
      </c>
      <c r="I48" t="str">
        <f t="shared" si="12"/>
        <v>+/-</v>
      </c>
      <c r="J48" t="str">
        <f t="shared" si="13"/>
        <v>0.3</v>
      </c>
      <c r="K48" s="1">
        <f t="shared" si="14"/>
        <v>0.18237082066869301</v>
      </c>
      <c r="L48" s="1">
        <f t="shared" si="15"/>
        <v>1.8000000000000007</v>
      </c>
      <c r="M48" s="1">
        <f t="shared" si="16"/>
        <v>0.19223572402239389</v>
      </c>
      <c r="N48" s="1">
        <f t="shared" si="17"/>
        <v>9.3635041517585744</v>
      </c>
      <c r="O48" t="s">
        <v>40</v>
      </c>
    </row>
    <row r="49" spans="1:15" x14ac:dyDescent="0.35">
      <c r="A49" s="11">
        <v>39</v>
      </c>
      <c r="B49" s="10" t="s">
        <v>14</v>
      </c>
      <c r="C49" s="9">
        <v>25.1</v>
      </c>
      <c r="D49" s="8" t="s">
        <v>12</v>
      </c>
      <c r="E49" s="7" t="str">
        <f t="shared" si="9"/>
        <v>Significantly Different</v>
      </c>
      <c r="G49">
        <f t="shared" si="10"/>
        <v>25.1</v>
      </c>
      <c r="H49">
        <f t="shared" si="11"/>
        <v>6</v>
      </c>
      <c r="I49" t="str">
        <f t="shared" si="12"/>
        <v>+/-</v>
      </c>
      <c r="J49" t="str">
        <f t="shared" si="13"/>
        <v>0.4</v>
      </c>
      <c r="K49" s="1">
        <f t="shared" si="14"/>
        <v>0.24316109422492402</v>
      </c>
      <c r="L49" s="1">
        <f t="shared" si="15"/>
        <v>2.1999999999999993</v>
      </c>
      <c r="M49" s="1">
        <f t="shared" si="16"/>
        <v>0.25064471888253259</v>
      </c>
      <c r="N49" s="1">
        <f t="shared" si="17"/>
        <v>8.7773642700648864</v>
      </c>
      <c r="O49" t="s">
        <v>38</v>
      </c>
    </row>
    <row r="50" spans="1:15" x14ac:dyDescent="0.35">
      <c r="A50" s="11">
        <v>40</v>
      </c>
      <c r="B50" s="10" t="s">
        <v>56</v>
      </c>
      <c r="C50" s="9">
        <v>24.7</v>
      </c>
      <c r="D50" s="8" t="s">
        <v>47</v>
      </c>
      <c r="E50" s="7" t="str">
        <f t="shared" si="9"/>
        <v>Significantly Different</v>
      </c>
      <c r="G50">
        <f t="shared" si="10"/>
        <v>24.7</v>
      </c>
      <c r="H50">
        <f t="shared" si="11"/>
        <v>6</v>
      </c>
      <c r="I50" t="str">
        <f t="shared" si="12"/>
        <v>+/-</v>
      </c>
      <c r="J50" t="str">
        <f t="shared" si="13"/>
        <v>0.5</v>
      </c>
      <c r="K50" s="1">
        <f t="shared" si="14"/>
        <v>0.303951367781155</v>
      </c>
      <c r="L50" s="1">
        <f t="shared" si="15"/>
        <v>2.6000000000000014</v>
      </c>
      <c r="M50" s="1">
        <f t="shared" si="16"/>
        <v>0.30997079109986531</v>
      </c>
      <c r="N50" s="1">
        <f t="shared" si="17"/>
        <v>8.3878870998601371</v>
      </c>
      <c r="O50" t="s">
        <v>36</v>
      </c>
    </row>
    <row r="51" spans="1:15" x14ac:dyDescent="0.35">
      <c r="A51" s="11">
        <v>41</v>
      </c>
      <c r="B51" s="10" t="s">
        <v>48</v>
      </c>
      <c r="C51" s="9">
        <v>24.3</v>
      </c>
      <c r="D51" s="8" t="s">
        <v>118</v>
      </c>
      <c r="E51" s="7" t="str">
        <f t="shared" si="9"/>
        <v>Significantly Different</v>
      </c>
      <c r="G51">
        <f t="shared" si="10"/>
        <v>24.3</v>
      </c>
      <c r="H51">
        <f t="shared" si="11"/>
        <v>6</v>
      </c>
      <c r="I51" t="str">
        <f t="shared" si="12"/>
        <v>+/-</v>
      </c>
      <c r="J51" t="str">
        <f t="shared" si="13"/>
        <v>1.2</v>
      </c>
      <c r="K51" s="1">
        <f t="shared" si="14"/>
        <v>0.72948328267477203</v>
      </c>
      <c r="L51" s="1">
        <f t="shared" si="15"/>
        <v>3</v>
      </c>
      <c r="M51" s="1">
        <f t="shared" si="16"/>
        <v>0.73201182849801194</v>
      </c>
      <c r="N51" s="1">
        <f t="shared" si="17"/>
        <v>4.098294430782067</v>
      </c>
      <c r="O51" t="s">
        <v>34</v>
      </c>
    </row>
    <row r="52" spans="1:15" x14ac:dyDescent="0.35">
      <c r="A52" s="11">
        <v>42</v>
      </c>
      <c r="B52" s="10" t="s">
        <v>53</v>
      </c>
      <c r="C52" s="9">
        <v>23.9</v>
      </c>
      <c r="D52" s="8" t="s">
        <v>20</v>
      </c>
      <c r="E52" s="7" t="str">
        <f t="shared" si="9"/>
        <v>Significantly Different</v>
      </c>
      <c r="G52">
        <f t="shared" si="10"/>
        <v>23.9</v>
      </c>
      <c r="H52">
        <f t="shared" si="11"/>
        <v>6</v>
      </c>
      <c r="I52" t="str">
        <f t="shared" si="12"/>
        <v>+/-</v>
      </c>
      <c r="J52" t="str">
        <f t="shared" si="13"/>
        <v>0.7</v>
      </c>
      <c r="K52" s="1">
        <f t="shared" si="14"/>
        <v>0.42553191489361697</v>
      </c>
      <c r="L52" s="1">
        <f t="shared" si="15"/>
        <v>3.4000000000000021</v>
      </c>
      <c r="M52" s="1">
        <f t="shared" si="16"/>
        <v>0.42985214661796195</v>
      </c>
      <c r="N52" s="1">
        <f t="shared" si="17"/>
        <v>7.9096964543527273</v>
      </c>
      <c r="O52" t="s">
        <v>32</v>
      </c>
    </row>
    <row r="53" spans="1:15" x14ac:dyDescent="0.35">
      <c r="A53" s="11">
        <v>42</v>
      </c>
      <c r="B53" s="10" t="s">
        <v>62</v>
      </c>
      <c r="C53" s="9">
        <v>23.9</v>
      </c>
      <c r="D53" s="8" t="s">
        <v>106</v>
      </c>
      <c r="E53" s="7" t="str">
        <f t="shared" si="9"/>
        <v>Significantly Different</v>
      </c>
      <c r="G53">
        <f t="shared" si="10"/>
        <v>23.9</v>
      </c>
      <c r="H53">
        <f t="shared" si="11"/>
        <v>6</v>
      </c>
      <c r="I53" t="str">
        <f t="shared" si="12"/>
        <v>+/-</v>
      </c>
      <c r="J53" t="str">
        <f t="shared" si="13"/>
        <v>0.9</v>
      </c>
      <c r="K53" s="1">
        <f t="shared" si="14"/>
        <v>0.54711246200607899</v>
      </c>
      <c r="L53" s="1">
        <f t="shared" si="15"/>
        <v>3.4000000000000021</v>
      </c>
      <c r="M53" s="1">
        <f t="shared" si="16"/>
        <v>0.55047933970440222</v>
      </c>
      <c r="N53" s="1">
        <f t="shared" si="17"/>
        <v>6.1764352533661713</v>
      </c>
      <c r="O53" t="s">
        <v>30</v>
      </c>
    </row>
    <row r="54" spans="1:15" x14ac:dyDescent="0.35">
      <c r="A54" s="11">
        <v>44</v>
      </c>
      <c r="B54" s="10" t="s">
        <v>25</v>
      </c>
      <c r="C54" s="9">
        <v>23.5</v>
      </c>
      <c r="D54" s="8" t="s">
        <v>110</v>
      </c>
      <c r="E54" s="7" t="str">
        <f t="shared" si="9"/>
        <v>Significantly Different</v>
      </c>
      <c r="G54">
        <f t="shared" si="10"/>
        <v>23.5</v>
      </c>
      <c r="H54">
        <f t="shared" si="11"/>
        <v>6</v>
      </c>
      <c r="I54" t="str">
        <f t="shared" si="12"/>
        <v>+/-</v>
      </c>
      <c r="J54" t="str">
        <f t="shared" si="13"/>
        <v>1.1</v>
      </c>
      <c r="K54" s="1">
        <f t="shared" si="14"/>
        <v>0.66869300911854113</v>
      </c>
      <c r="L54" s="1">
        <f t="shared" si="15"/>
        <v>3.8000000000000007</v>
      </c>
      <c r="M54" s="1">
        <f t="shared" si="16"/>
        <v>0.67145051776214359</v>
      </c>
      <c r="N54" s="1">
        <f t="shared" si="17"/>
        <v>5.6593894851178339</v>
      </c>
      <c r="O54" t="s">
        <v>24</v>
      </c>
    </row>
    <row r="55" spans="1:15" x14ac:dyDescent="0.35">
      <c r="A55" s="11">
        <v>45</v>
      </c>
      <c r="B55" s="10" t="s">
        <v>31</v>
      </c>
      <c r="C55" s="9">
        <v>23.4</v>
      </c>
      <c r="D55" s="8" t="s">
        <v>12</v>
      </c>
      <c r="E55" s="7" t="str">
        <f t="shared" si="9"/>
        <v>Significantly Different</v>
      </c>
      <c r="G55">
        <f t="shared" si="10"/>
        <v>23.4</v>
      </c>
      <c r="H55">
        <f t="shared" si="11"/>
        <v>6</v>
      </c>
      <c r="I55" t="str">
        <f t="shared" si="12"/>
        <v>+/-</v>
      </c>
      <c r="J55" t="str">
        <f t="shared" si="13"/>
        <v>0.4</v>
      </c>
      <c r="K55" s="1">
        <f t="shared" si="14"/>
        <v>0.24316109422492402</v>
      </c>
      <c r="L55" s="1">
        <f t="shared" si="15"/>
        <v>3.9000000000000021</v>
      </c>
      <c r="M55" s="1">
        <f t="shared" si="16"/>
        <v>0.25064471888253259</v>
      </c>
      <c r="N55" s="1">
        <f t="shared" si="17"/>
        <v>15.559873024205949</v>
      </c>
      <c r="O55" t="s">
        <v>27</v>
      </c>
    </row>
    <row r="56" spans="1:15" x14ac:dyDescent="0.35">
      <c r="A56" s="11">
        <v>46</v>
      </c>
      <c r="B56" s="10" t="s">
        <v>61</v>
      </c>
      <c r="C56" s="9">
        <v>23.3</v>
      </c>
      <c r="D56" s="8" t="s">
        <v>41</v>
      </c>
      <c r="E56" s="7" t="str">
        <f t="shared" si="9"/>
        <v>Significantly Different</v>
      </c>
      <c r="G56">
        <f t="shared" si="10"/>
        <v>23.3</v>
      </c>
      <c r="H56">
        <f t="shared" si="11"/>
        <v>6</v>
      </c>
      <c r="I56" t="str">
        <f t="shared" si="12"/>
        <v>+/-</v>
      </c>
      <c r="J56" t="str">
        <f t="shared" si="13"/>
        <v>0.3</v>
      </c>
      <c r="K56" s="1">
        <f t="shared" si="14"/>
        <v>0.18237082066869301</v>
      </c>
      <c r="L56" s="1">
        <f t="shared" si="15"/>
        <v>4</v>
      </c>
      <c r="M56" s="1">
        <f t="shared" si="16"/>
        <v>0.19223572402239389</v>
      </c>
      <c r="N56" s="1">
        <f t="shared" si="17"/>
        <v>20.807787003907936</v>
      </c>
      <c r="O56" t="s">
        <v>25</v>
      </c>
    </row>
    <row r="57" spans="1:15" x14ac:dyDescent="0.35">
      <c r="A57" s="11">
        <v>47</v>
      </c>
      <c r="B57" s="10" t="s">
        <v>52</v>
      </c>
      <c r="C57" s="9">
        <v>23</v>
      </c>
      <c r="D57" s="8" t="s">
        <v>106</v>
      </c>
      <c r="E57" s="7" t="str">
        <f t="shared" si="9"/>
        <v>Significantly Different</v>
      </c>
      <c r="G57">
        <f t="shared" si="10"/>
        <v>23</v>
      </c>
      <c r="H57">
        <f t="shared" si="11"/>
        <v>6</v>
      </c>
      <c r="I57" t="str">
        <f t="shared" si="12"/>
        <v>+/-</v>
      </c>
      <c r="J57" t="str">
        <f t="shared" si="13"/>
        <v>0.9</v>
      </c>
      <c r="K57" s="1">
        <f t="shared" si="14"/>
        <v>0.54711246200607899</v>
      </c>
      <c r="L57" s="1">
        <f t="shared" si="15"/>
        <v>4.3000000000000007</v>
      </c>
      <c r="M57" s="1">
        <f t="shared" si="16"/>
        <v>0.55047933970440222</v>
      </c>
      <c r="N57" s="1">
        <f t="shared" si="17"/>
        <v>7.8113739969042717</v>
      </c>
      <c r="O57" t="s">
        <v>22</v>
      </c>
    </row>
    <row r="58" spans="1:15" x14ac:dyDescent="0.35">
      <c r="A58" s="11">
        <v>48</v>
      </c>
      <c r="B58" s="10" t="s">
        <v>35</v>
      </c>
      <c r="C58" s="9">
        <v>22.9</v>
      </c>
      <c r="D58" s="8" t="s">
        <v>106</v>
      </c>
      <c r="E58" s="7" t="str">
        <f t="shared" si="9"/>
        <v>Significantly Different</v>
      </c>
      <c r="G58">
        <f t="shared" si="10"/>
        <v>22.9</v>
      </c>
      <c r="H58">
        <f t="shared" si="11"/>
        <v>6</v>
      </c>
      <c r="I58" t="str">
        <f t="shared" si="12"/>
        <v>+/-</v>
      </c>
      <c r="J58" t="str">
        <f t="shared" si="13"/>
        <v>0.9</v>
      </c>
      <c r="K58" s="1">
        <f t="shared" si="14"/>
        <v>0.54711246200607899</v>
      </c>
      <c r="L58" s="1">
        <f t="shared" si="15"/>
        <v>4.4000000000000021</v>
      </c>
      <c r="M58" s="1">
        <f t="shared" si="16"/>
        <v>0.55047933970440222</v>
      </c>
      <c r="N58" s="1">
        <f t="shared" si="17"/>
        <v>7.9930338572973971</v>
      </c>
      <c r="O58" t="s">
        <v>19</v>
      </c>
    </row>
    <row r="59" spans="1:15" x14ac:dyDescent="0.35">
      <c r="A59" s="11">
        <v>49</v>
      </c>
      <c r="B59" s="10" t="s">
        <v>38</v>
      </c>
      <c r="C59" s="9">
        <v>22.3</v>
      </c>
      <c r="D59" s="8" t="s">
        <v>41</v>
      </c>
      <c r="E59" s="7" t="str">
        <f t="shared" si="9"/>
        <v>Significantly Different</v>
      </c>
      <c r="G59">
        <f t="shared" si="10"/>
        <v>22.3</v>
      </c>
      <c r="H59">
        <f t="shared" si="11"/>
        <v>6</v>
      </c>
      <c r="I59" t="str">
        <f t="shared" si="12"/>
        <v>+/-</v>
      </c>
      <c r="J59" t="str">
        <f t="shared" si="13"/>
        <v>0.3</v>
      </c>
      <c r="K59" s="1">
        <f t="shared" si="14"/>
        <v>0.18237082066869301</v>
      </c>
      <c r="L59" s="1">
        <f t="shared" si="15"/>
        <v>5</v>
      </c>
      <c r="M59" s="1">
        <f t="shared" si="16"/>
        <v>0.19223572402239389</v>
      </c>
      <c r="N59" s="1">
        <f t="shared" si="17"/>
        <v>26.00973375488492</v>
      </c>
      <c r="O59" t="s">
        <v>16</v>
      </c>
    </row>
    <row r="60" spans="1:15" x14ac:dyDescent="0.35">
      <c r="A60" s="11">
        <v>50</v>
      </c>
      <c r="B60" s="10" t="s">
        <v>33</v>
      </c>
      <c r="C60" s="9">
        <v>21.5</v>
      </c>
      <c r="D60" s="8" t="s">
        <v>23</v>
      </c>
      <c r="E60" s="7" t="str">
        <f t="shared" si="9"/>
        <v>Significantly Different</v>
      </c>
      <c r="G60">
        <f t="shared" si="10"/>
        <v>21.5</v>
      </c>
      <c r="H60">
        <f t="shared" si="11"/>
        <v>6</v>
      </c>
      <c r="I60" t="str">
        <f t="shared" si="12"/>
        <v>+/-</v>
      </c>
      <c r="J60" t="str">
        <f t="shared" si="13"/>
        <v>0.2</v>
      </c>
      <c r="K60" s="1">
        <f t="shared" si="14"/>
        <v>0.12158054711246201</v>
      </c>
      <c r="L60" s="1">
        <f t="shared" si="15"/>
        <v>5.8000000000000007</v>
      </c>
      <c r="M60" s="1">
        <f t="shared" si="16"/>
        <v>0.1359311840425404</v>
      </c>
      <c r="N60" s="1">
        <f t="shared" si="17"/>
        <v>42.668649146650992</v>
      </c>
      <c r="O60" t="s">
        <v>14</v>
      </c>
    </row>
    <row r="61" spans="1:15" x14ac:dyDescent="0.35">
      <c r="A61" s="11">
        <v>51</v>
      </c>
      <c r="B61" s="10" t="s">
        <v>16</v>
      </c>
      <c r="C61" s="9">
        <v>20.3</v>
      </c>
      <c r="D61" s="8" t="s">
        <v>99</v>
      </c>
      <c r="E61" s="7" t="str">
        <f t="shared" si="9"/>
        <v>Significantly Different</v>
      </c>
      <c r="G61">
        <f t="shared" si="10"/>
        <v>20.3</v>
      </c>
      <c r="H61">
        <f t="shared" si="11"/>
        <v>6</v>
      </c>
      <c r="I61" t="str">
        <f t="shared" si="12"/>
        <v>+/-</v>
      </c>
      <c r="J61" t="str">
        <f t="shared" si="13"/>
        <v>0.8</v>
      </c>
      <c r="K61" s="1">
        <f t="shared" si="14"/>
        <v>0.48632218844984804</v>
      </c>
      <c r="L61" s="1">
        <f t="shared" si="15"/>
        <v>7</v>
      </c>
      <c r="M61" s="1">
        <f t="shared" si="16"/>
        <v>0.49010685399991183</v>
      </c>
      <c r="N61" s="1">
        <f t="shared" si="17"/>
        <v>14.282599687947354</v>
      </c>
      <c r="O61" t="s">
        <v>11</v>
      </c>
    </row>
    <row r="62" spans="1:15" ht="15" thickBot="1" x14ac:dyDescent="0.4">
      <c r="A62" s="6"/>
      <c r="B62" s="5" t="s">
        <v>9</v>
      </c>
      <c r="C62" s="4">
        <v>14.1</v>
      </c>
      <c r="D62" s="3" t="s">
        <v>47</v>
      </c>
      <c r="E62" s="2" t="str">
        <f t="shared" si="9"/>
        <v>Significantly Different</v>
      </c>
      <c r="G62">
        <f t="shared" si="10"/>
        <v>14.1</v>
      </c>
      <c r="H62">
        <f t="shared" si="11"/>
        <v>6</v>
      </c>
      <c r="I62" t="str">
        <f t="shared" si="12"/>
        <v>+/-</v>
      </c>
      <c r="J62" t="str">
        <f t="shared" si="13"/>
        <v>0.5</v>
      </c>
      <c r="K62" s="1">
        <f t="shared" si="14"/>
        <v>0.303951367781155</v>
      </c>
      <c r="L62" s="1">
        <f t="shared" si="15"/>
        <v>13.200000000000001</v>
      </c>
      <c r="M62" s="1">
        <f t="shared" si="16"/>
        <v>0.30997079109986531</v>
      </c>
      <c r="N62" s="1">
        <f t="shared" si="17"/>
        <v>42.58465758390529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69" priority="1" operator="equal">
      <formula>"OTHER ERROR"</formula>
    </cfRule>
    <cfRule type="cellIs" dxfId="68" priority="2" operator="equal">
      <formula>"Statistical Test not applicable"</formula>
    </cfRule>
    <cfRule type="cellIs" dxfId="67" priority="3" operator="equal">
      <formula>"Geography Selected"</formula>
    </cfRule>
  </conditionalFormatting>
  <conditionalFormatting sqref="E10:J62">
    <cfRule type="cellIs" dxfId="66" priority="4" operator="equal">
      <formula>"Not Significantly Different"</formula>
    </cfRule>
  </conditionalFormatting>
  <conditionalFormatting sqref="F10:J62">
    <cfRule type="cellIs" dxfId="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F2D1E4F-9D05-4B40-9354-127186B32CDD}">
      <formula1>$O$10:$O$62</formula1>
    </dataValidation>
  </dataValidation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2758-555C-49BF-B61A-16B1E93DE554}">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575</v>
      </c>
    </row>
    <row r="2" spans="1:16" x14ac:dyDescent="0.35">
      <c r="A2" s="25" t="s">
        <v>92</v>
      </c>
      <c r="B2" t="s">
        <v>574</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51.4</v>
      </c>
      <c r="C6" t="s">
        <v>86</v>
      </c>
      <c r="H6" s="13" t="s">
        <v>85</v>
      </c>
      <c r="I6">
        <f>VLOOKUP($B$4,$B$9:$K$62,6,FALSE)</f>
        <v>51.4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51.4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51.4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61</v>
      </c>
      <c r="C11" s="9">
        <v>83.6</v>
      </c>
      <c r="D11" s="12" t="s">
        <v>41</v>
      </c>
      <c r="E11" s="7" t="str">
        <f t="shared" si="0"/>
        <v>Significantly Different</v>
      </c>
      <c r="G11">
        <f t="shared" si="1"/>
        <v>83.6</v>
      </c>
      <c r="H11">
        <f t="shared" si="2"/>
        <v>6</v>
      </c>
      <c r="I11" t="str">
        <f t="shared" si="3"/>
        <v>+/-</v>
      </c>
      <c r="J11" t="str">
        <f t="shared" si="4"/>
        <v>0.3</v>
      </c>
      <c r="K11" s="1">
        <f t="shared" si="5"/>
        <v>0.18237082066869301</v>
      </c>
      <c r="L11" s="1">
        <f t="shared" si="6"/>
        <v>-32.199999999999996</v>
      </c>
      <c r="M11" s="1">
        <f t="shared" si="7"/>
        <v>0.19223572402239389</v>
      </c>
      <c r="N11" s="1">
        <f t="shared" si="8"/>
        <v>-167.50268538145886</v>
      </c>
      <c r="O11" t="s">
        <v>51</v>
      </c>
    </row>
    <row r="12" spans="1:16" x14ac:dyDescent="0.35">
      <c r="A12" s="11">
        <v>2</v>
      </c>
      <c r="B12" s="10" t="s">
        <v>27</v>
      </c>
      <c r="C12" s="9">
        <v>79.900000000000006</v>
      </c>
      <c r="D12" s="8" t="s">
        <v>10</v>
      </c>
      <c r="E12" s="7" t="str">
        <f t="shared" si="0"/>
        <v>Significantly Different</v>
      </c>
      <c r="G12">
        <f t="shared" si="1"/>
        <v>79.900000000000006</v>
      </c>
      <c r="H12">
        <f t="shared" si="2"/>
        <v>6</v>
      </c>
      <c r="I12" t="str">
        <f t="shared" si="3"/>
        <v>+/-</v>
      </c>
      <c r="J12" t="str">
        <f t="shared" si="4"/>
        <v>0.6</v>
      </c>
      <c r="K12" s="1">
        <f t="shared" si="5"/>
        <v>0.36474164133738601</v>
      </c>
      <c r="L12" s="1">
        <f t="shared" si="6"/>
        <v>-28.500000000000007</v>
      </c>
      <c r="M12" s="1">
        <f t="shared" si="7"/>
        <v>0.36977279819442066</v>
      </c>
      <c r="N12" s="1">
        <f t="shared" si="8"/>
        <v>-77.074355223434154</v>
      </c>
      <c r="O12" t="s">
        <v>44</v>
      </c>
    </row>
    <row r="13" spans="1:16" x14ac:dyDescent="0.35">
      <c r="A13" s="11">
        <v>3</v>
      </c>
      <c r="B13" s="10" t="s">
        <v>50</v>
      </c>
      <c r="C13" s="9">
        <v>79.7</v>
      </c>
      <c r="D13" s="8" t="s">
        <v>12</v>
      </c>
      <c r="E13" s="7" t="str">
        <f t="shared" si="0"/>
        <v>Significantly Different</v>
      </c>
      <c r="G13">
        <f t="shared" si="1"/>
        <v>79.7</v>
      </c>
      <c r="H13">
        <f t="shared" si="2"/>
        <v>6</v>
      </c>
      <c r="I13" t="str">
        <f t="shared" si="3"/>
        <v>+/-</v>
      </c>
      <c r="J13" t="str">
        <f t="shared" si="4"/>
        <v>0.4</v>
      </c>
      <c r="K13" s="1">
        <f t="shared" si="5"/>
        <v>0.24316109422492402</v>
      </c>
      <c r="L13" s="1">
        <f t="shared" si="6"/>
        <v>-28.300000000000004</v>
      </c>
      <c r="M13" s="1">
        <f t="shared" si="7"/>
        <v>0.25064471888253259</v>
      </c>
      <c r="N13" s="1">
        <f t="shared" si="8"/>
        <v>-112.90882220128927</v>
      </c>
      <c r="O13" t="s">
        <v>42</v>
      </c>
    </row>
    <row r="14" spans="1:16" x14ac:dyDescent="0.35">
      <c r="A14" s="11">
        <v>4</v>
      </c>
      <c r="B14" s="10" t="s">
        <v>14</v>
      </c>
      <c r="C14" s="9">
        <v>76.7</v>
      </c>
      <c r="D14" s="8" t="s">
        <v>12</v>
      </c>
      <c r="E14" s="7" t="str">
        <f t="shared" si="0"/>
        <v>Significantly Different</v>
      </c>
      <c r="G14">
        <f t="shared" si="1"/>
        <v>76.7</v>
      </c>
      <c r="H14">
        <f t="shared" si="2"/>
        <v>6</v>
      </c>
      <c r="I14" t="str">
        <f t="shared" si="3"/>
        <v>+/-</v>
      </c>
      <c r="J14" t="str">
        <f t="shared" si="4"/>
        <v>0.4</v>
      </c>
      <c r="K14" s="1">
        <f t="shared" si="5"/>
        <v>0.24316109422492402</v>
      </c>
      <c r="L14" s="1">
        <f t="shared" si="6"/>
        <v>-25.300000000000004</v>
      </c>
      <c r="M14" s="1">
        <f t="shared" si="7"/>
        <v>0.25064471888253259</v>
      </c>
      <c r="N14" s="1">
        <f t="shared" si="8"/>
        <v>-100.93968910574624</v>
      </c>
      <c r="O14" t="s">
        <v>58</v>
      </c>
    </row>
    <row r="15" spans="1:16" x14ac:dyDescent="0.35">
      <c r="A15" s="11">
        <v>5</v>
      </c>
      <c r="B15" s="10" t="s">
        <v>60</v>
      </c>
      <c r="C15" s="9">
        <v>75.8</v>
      </c>
      <c r="D15" s="8" t="s">
        <v>12</v>
      </c>
      <c r="E15" s="7" t="str">
        <f t="shared" si="0"/>
        <v>Significantly Different</v>
      </c>
      <c r="G15">
        <f t="shared" si="1"/>
        <v>75.8</v>
      </c>
      <c r="H15">
        <f t="shared" si="2"/>
        <v>6</v>
      </c>
      <c r="I15" t="str">
        <f t="shared" si="3"/>
        <v>+/-</v>
      </c>
      <c r="J15" t="str">
        <f t="shared" si="4"/>
        <v>0.4</v>
      </c>
      <c r="K15" s="1">
        <f t="shared" si="5"/>
        <v>0.24316109422492402</v>
      </c>
      <c r="L15" s="1">
        <f t="shared" si="6"/>
        <v>-24.4</v>
      </c>
      <c r="M15" s="1">
        <f t="shared" si="7"/>
        <v>0.25064471888253259</v>
      </c>
      <c r="N15" s="1">
        <f t="shared" si="8"/>
        <v>-97.348949177083313</v>
      </c>
      <c r="O15" t="s">
        <v>18</v>
      </c>
    </row>
    <row r="16" spans="1:16" x14ac:dyDescent="0.35">
      <c r="A16" s="11">
        <v>6</v>
      </c>
      <c r="B16" s="10" t="s">
        <v>31</v>
      </c>
      <c r="C16" s="9">
        <v>75.3</v>
      </c>
      <c r="D16" s="8" t="s">
        <v>12</v>
      </c>
      <c r="E16" s="7" t="str">
        <f t="shared" si="0"/>
        <v>Significantly Different</v>
      </c>
      <c r="G16">
        <f t="shared" si="1"/>
        <v>75.3</v>
      </c>
      <c r="H16">
        <f t="shared" si="2"/>
        <v>6</v>
      </c>
      <c r="I16" t="str">
        <f t="shared" si="3"/>
        <v>+/-</v>
      </c>
      <c r="J16" t="str">
        <f t="shared" si="4"/>
        <v>0.4</v>
      </c>
      <c r="K16" s="1">
        <f t="shared" si="5"/>
        <v>0.24316109422492402</v>
      </c>
      <c r="L16" s="1">
        <f t="shared" si="6"/>
        <v>-23.9</v>
      </c>
      <c r="M16" s="1">
        <f t="shared" si="7"/>
        <v>0.25064471888253259</v>
      </c>
      <c r="N16" s="1">
        <f t="shared" si="8"/>
        <v>-95.354093661159467</v>
      </c>
      <c r="O16" t="s">
        <v>59</v>
      </c>
    </row>
    <row r="17" spans="1:15" x14ac:dyDescent="0.35">
      <c r="A17" s="11">
        <v>7</v>
      </c>
      <c r="B17" s="10" t="s">
        <v>65</v>
      </c>
      <c r="C17" s="9">
        <v>73</v>
      </c>
      <c r="D17" s="8" t="s">
        <v>10</v>
      </c>
      <c r="E17" s="7" t="str">
        <f t="shared" si="0"/>
        <v>Significantly Different</v>
      </c>
      <c r="G17">
        <f t="shared" si="1"/>
        <v>73</v>
      </c>
      <c r="H17">
        <f t="shared" si="2"/>
        <v>6</v>
      </c>
      <c r="I17" t="str">
        <f t="shared" si="3"/>
        <v>+/-</v>
      </c>
      <c r="J17" t="str">
        <f t="shared" si="4"/>
        <v>0.6</v>
      </c>
      <c r="K17" s="1">
        <f t="shared" si="5"/>
        <v>0.36474164133738601</v>
      </c>
      <c r="L17" s="1">
        <f t="shared" si="6"/>
        <v>-21.6</v>
      </c>
      <c r="M17" s="1">
        <f t="shared" si="7"/>
        <v>0.36977279819442066</v>
      </c>
      <c r="N17" s="1">
        <f t="shared" si="8"/>
        <v>-58.414248169339551</v>
      </c>
      <c r="O17" t="s">
        <v>53</v>
      </c>
    </row>
    <row r="18" spans="1:15" x14ac:dyDescent="0.35">
      <c r="A18" s="11">
        <v>8</v>
      </c>
      <c r="B18" s="10" t="s">
        <v>59</v>
      </c>
      <c r="C18" s="9">
        <v>70.900000000000006</v>
      </c>
      <c r="D18" s="8" t="s">
        <v>10</v>
      </c>
      <c r="E18" s="7" t="str">
        <f t="shared" si="0"/>
        <v>Significantly Different</v>
      </c>
      <c r="G18">
        <f t="shared" si="1"/>
        <v>70.900000000000006</v>
      </c>
      <c r="H18">
        <f t="shared" si="2"/>
        <v>6</v>
      </c>
      <c r="I18" t="str">
        <f t="shared" si="3"/>
        <v>+/-</v>
      </c>
      <c r="J18" t="str">
        <f t="shared" si="4"/>
        <v>0.6</v>
      </c>
      <c r="K18" s="1">
        <f t="shared" si="5"/>
        <v>0.36474164133738601</v>
      </c>
      <c r="L18" s="1">
        <f t="shared" si="6"/>
        <v>-19.500000000000007</v>
      </c>
      <c r="M18" s="1">
        <f t="shared" si="7"/>
        <v>0.36977279819442066</v>
      </c>
      <c r="N18" s="1">
        <f t="shared" si="8"/>
        <v>-52.735085152876003</v>
      </c>
      <c r="O18" t="s">
        <v>48</v>
      </c>
    </row>
    <row r="19" spans="1:15" x14ac:dyDescent="0.35">
      <c r="A19" s="11">
        <v>9</v>
      </c>
      <c r="B19" s="10" t="s">
        <v>63</v>
      </c>
      <c r="C19" s="9">
        <v>70.5</v>
      </c>
      <c r="D19" s="8" t="s">
        <v>20</v>
      </c>
      <c r="E19" s="7" t="str">
        <f t="shared" si="0"/>
        <v>Significantly Different</v>
      </c>
      <c r="G19">
        <f t="shared" si="1"/>
        <v>70.5</v>
      </c>
      <c r="H19">
        <f t="shared" si="2"/>
        <v>6</v>
      </c>
      <c r="I19" t="str">
        <f t="shared" si="3"/>
        <v>+/-</v>
      </c>
      <c r="J19" t="str">
        <f t="shared" si="4"/>
        <v>0.7</v>
      </c>
      <c r="K19" s="1">
        <f t="shared" si="5"/>
        <v>0.42553191489361697</v>
      </c>
      <c r="L19" s="1">
        <f t="shared" si="6"/>
        <v>-19.100000000000001</v>
      </c>
      <c r="M19" s="1">
        <f t="shared" si="7"/>
        <v>0.42985214661796195</v>
      </c>
      <c r="N19" s="1">
        <f t="shared" si="8"/>
        <v>-44.433883022981469</v>
      </c>
      <c r="O19" t="s">
        <v>15</v>
      </c>
    </row>
    <row r="20" spans="1:15" x14ac:dyDescent="0.35">
      <c r="A20" s="11">
        <v>10</v>
      </c>
      <c r="B20" s="10" t="s">
        <v>11</v>
      </c>
      <c r="C20" s="9">
        <v>70.400000000000006</v>
      </c>
      <c r="D20" s="12" t="s">
        <v>126</v>
      </c>
      <c r="E20" s="7" t="str">
        <f t="shared" si="0"/>
        <v>Significantly Different</v>
      </c>
      <c r="G20">
        <f t="shared" si="1"/>
        <v>70.400000000000006</v>
      </c>
      <c r="H20">
        <f t="shared" si="2"/>
        <v>6</v>
      </c>
      <c r="I20" t="str">
        <f t="shared" si="3"/>
        <v>+/-</v>
      </c>
      <c r="J20" t="str">
        <f t="shared" si="4"/>
        <v>1.7</v>
      </c>
      <c r="K20" s="1">
        <f t="shared" si="5"/>
        <v>1.0334346504559271</v>
      </c>
      <c r="L20" s="1">
        <f t="shared" si="6"/>
        <v>-19.000000000000007</v>
      </c>
      <c r="M20" s="1">
        <f t="shared" si="7"/>
        <v>1.0352210556794166</v>
      </c>
      <c r="N20" s="1">
        <f t="shared" si="8"/>
        <v>-18.353567960932061</v>
      </c>
      <c r="O20" t="s">
        <v>37</v>
      </c>
    </row>
    <row r="21" spans="1:15" x14ac:dyDescent="0.35">
      <c r="A21" s="11">
        <v>11</v>
      </c>
      <c r="B21" s="10" t="s">
        <v>45</v>
      </c>
      <c r="C21" s="9">
        <v>69.5</v>
      </c>
      <c r="D21" s="8" t="s">
        <v>12</v>
      </c>
      <c r="E21" s="7" t="str">
        <f t="shared" si="0"/>
        <v>Significantly Different</v>
      </c>
      <c r="G21">
        <f t="shared" si="1"/>
        <v>69.5</v>
      </c>
      <c r="H21">
        <f t="shared" si="2"/>
        <v>6</v>
      </c>
      <c r="I21" t="str">
        <f t="shared" si="3"/>
        <v>+/-</v>
      </c>
      <c r="J21" t="str">
        <f t="shared" si="4"/>
        <v>0.4</v>
      </c>
      <c r="K21" s="1">
        <f t="shared" si="5"/>
        <v>0.24316109422492402</v>
      </c>
      <c r="L21" s="1">
        <f t="shared" si="6"/>
        <v>-18.100000000000001</v>
      </c>
      <c r="M21" s="1">
        <f t="shared" si="7"/>
        <v>0.25064471888253259</v>
      </c>
      <c r="N21" s="1">
        <f t="shared" si="8"/>
        <v>-72.213769676442951</v>
      </c>
      <c r="O21" t="s">
        <v>29</v>
      </c>
    </row>
    <row r="22" spans="1:15" x14ac:dyDescent="0.35">
      <c r="A22" s="11">
        <v>12</v>
      </c>
      <c r="B22" s="10" t="s">
        <v>21</v>
      </c>
      <c r="C22" s="9">
        <v>67.3</v>
      </c>
      <c r="D22" s="8" t="s">
        <v>106</v>
      </c>
      <c r="E22" s="7" t="str">
        <f t="shared" si="0"/>
        <v>Significantly Different</v>
      </c>
      <c r="G22">
        <f t="shared" si="1"/>
        <v>67.3</v>
      </c>
      <c r="H22">
        <f t="shared" si="2"/>
        <v>6</v>
      </c>
      <c r="I22" t="str">
        <f t="shared" si="3"/>
        <v>+/-</v>
      </c>
      <c r="J22" t="str">
        <f t="shared" si="4"/>
        <v>0.9</v>
      </c>
      <c r="K22" s="1">
        <f t="shared" si="5"/>
        <v>0.54711246200607899</v>
      </c>
      <c r="L22" s="1">
        <f t="shared" si="6"/>
        <v>-15.899999999999999</v>
      </c>
      <c r="M22" s="1">
        <f t="shared" si="7"/>
        <v>0.55047933970440222</v>
      </c>
      <c r="N22" s="1">
        <f t="shared" si="8"/>
        <v>-28.883917802506485</v>
      </c>
      <c r="O22" t="s">
        <v>13</v>
      </c>
    </row>
    <row r="23" spans="1:15" x14ac:dyDescent="0.35">
      <c r="A23" s="11">
        <v>13</v>
      </c>
      <c r="B23" s="10" t="s">
        <v>66</v>
      </c>
      <c r="C23" s="9">
        <v>65.900000000000006</v>
      </c>
      <c r="D23" s="8" t="s">
        <v>47</v>
      </c>
      <c r="E23" s="7" t="str">
        <f t="shared" si="0"/>
        <v>Significantly Different</v>
      </c>
      <c r="G23">
        <f t="shared" si="1"/>
        <v>65.900000000000006</v>
      </c>
      <c r="H23">
        <f t="shared" si="2"/>
        <v>6</v>
      </c>
      <c r="I23" t="str">
        <f t="shared" si="3"/>
        <v>+/-</v>
      </c>
      <c r="J23" t="str">
        <f t="shared" si="4"/>
        <v>0.5</v>
      </c>
      <c r="K23" s="1">
        <f t="shared" si="5"/>
        <v>0.303951367781155</v>
      </c>
      <c r="L23" s="1">
        <f t="shared" si="6"/>
        <v>-14.500000000000007</v>
      </c>
      <c r="M23" s="1">
        <f t="shared" si="7"/>
        <v>0.30997079109986531</v>
      </c>
      <c r="N23" s="1">
        <f t="shared" si="8"/>
        <v>-46.778601133835373</v>
      </c>
      <c r="O23" t="s">
        <v>67</v>
      </c>
    </row>
    <row r="24" spans="1:15" x14ac:dyDescent="0.35">
      <c r="A24" s="11">
        <v>13</v>
      </c>
      <c r="B24" s="10" t="s">
        <v>54</v>
      </c>
      <c r="C24" s="9">
        <v>65.900000000000006</v>
      </c>
      <c r="D24" s="8" t="s">
        <v>106</v>
      </c>
      <c r="E24" s="7" t="str">
        <f t="shared" si="0"/>
        <v>Significantly Different</v>
      </c>
      <c r="G24">
        <f t="shared" si="1"/>
        <v>65.900000000000006</v>
      </c>
      <c r="H24">
        <f t="shared" si="2"/>
        <v>6</v>
      </c>
      <c r="I24" t="str">
        <f t="shared" si="3"/>
        <v>+/-</v>
      </c>
      <c r="J24" t="str">
        <f t="shared" si="4"/>
        <v>0.9</v>
      </c>
      <c r="K24" s="1">
        <f t="shared" si="5"/>
        <v>0.54711246200607899</v>
      </c>
      <c r="L24" s="1">
        <f t="shared" si="6"/>
        <v>-14.500000000000007</v>
      </c>
      <c r="M24" s="1">
        <f t="shared" si="7"/>
        <v>0.55047933970440222</v>
      </c>
      <c r="N24" s="1">
        <f t="shared" si="8"/>
        <v>-26.340679757002786</v>
      </c>
      <c r="O24" t="s">
        <v>50</v>
      </c>
    </row>
    <row r="25" spans="1:15" x14ac:dyDescent="0.35">
      <c r="A25" s="11">
        <v>15</v>
      </c>
      <c r="B25" s="10" t="s">
        <v>18</v>
      </c>
      <c r="C25" s="9">
        <v>64.3</v>
      </c>
      <c r="D25" s="8" t="s">
        <v>23</v>
      </c>
      <c r="E25" s="7" t="str">
        <f t="shared" si="0"/>
        <v>Significantly Different</v>
      </c>
      <c r="G25">
        <f t="shared" si="1"/>
        <v>64.3</v>
      </c>
      <c r="H25">
        <f t="shared" si="2"/>
        <v>6</v>
      </c>
      <c r="I25" t="str">
        <f t="shared" si="3"/>
        <v>+/-</v>
      </c>
      <c r="J25" t="str">
        <f t="shared" si="4"/>
        <v>0.2</v>
      </c>
      <c r="K25" s="1">
        <f t="shared" si="5"/>
        <v>0.12158054711246201</v>
      </c>
      <c r="L25" s="1">
        <f t="shared" si="6"/>
        <v>-12.899999999999999</v>
      </c>
      <c r="M25" s="1">
        <f t="shared" si="7"/>
        <v>0.1359311840425404</v>
      </c>
      <c r="N25" s="1">
        <f t="shared" si="8"/>
        <v>-94.900961033068569</v>
      </c>
      <c r="O25" t="s">
        <v>66</v>
      </c>
    </row>
    <row r="26" spans="1:15" x14ac:dyDescent="0.35">
      <c r="A26" s="11">
        <v>16</v>
      </c>
      <c r="B26" s="10" t="s">
        <v>55</v>
      </c>
      <c r="C26" s="9">
        <v>63.9</v>
      </c>
      <c r="D26" s="8" t="s">
        <v>107</v>
      </c>
      <c r="E26" s="7" t="str">
        <f t="shared" si="0"/>
        <v>Significantly Different</v>
      </c>
      <c r="G26">
        <f t="shared" si="1"/>
        <v>63.9</v>
      </c>
      <c r="H26">
        <f t="shared" si="2"/>
        <v>6</v>
      </c>
      <c r="I26" t="str">
        <f t="shared" si="3"/>
        <v>+/-</v>
      </c>
      <c r="J26" t="str">
        <f t="shared" si="4"/>
        <v>1.0</v>
      </c>
      <c r="K26" s="1">
        <f t="shared" si="5"/>
        <v>0.60790273556231</v>
      </c>
      <c r="L26" s="1">
        <f t="shared" si="6"/>
        <v>-12.5</v>
      </c>
      <c r="M26" s="1">
        <f t="shared" si="7"/>
        <v>0.61093468821403585</v>
      </c>
      <c r="N26" s="1">
        <f t="shared" si="8"/>
        <v>-20.460452223692904</v>
      </c>
      <c r="O26" t="s">
        <v>65</v>
      </c>
    </row>
    <row r="27" spans="1:15" x14ac:dyDescent="0.35">
      <c r="A27" s="11">
        <v>17</v>
      </c>
      <c r="B27" s="10" t="s">
        <v>33</v>
      </c>
      <c r="C27" s="9">
        <v>63.7</v>
      </c>
      <c r="D27" s="8" t="s">
        <v>41</v>
      </c>
      <c r="E27" s="7" t="str">
        <f t="shared" si="0"/>
        <v>Significantly Different</v>
      </c>
      <c r="G27">
        <f t="shared" si="1"/>
        <v>63.7</v>
      </c>
      <c r="H27">
        <f t="shared" si="2"/>
        <v>6</v>
      </c>
      <c r="I27" t="str">
        <f t="shared" si="3"/>
        <v>+/-</v>
      </c>
      <c r="J27" t="str">
        <f t="shared" si="4"/>
        <v>0.3</v>
      </c>
      <c r="K27" s="1">
        <f t="shared" si="5"/>
        <v>0.18237082066869301</v>
      </c>
      <c r="L27" s="1">
        <f t="shared" si="6"/>
        <v>-12.300000000000004</v>
      </c>
      <c r="M27" s="1">
        <f t="shared" si="7"/>
        <v>0.19223572402239389</v>
      </c>
      <c r="N27" s="1">
        <f t="shared" si="8"/>
        <v>-63.983945037016923</v>
      </c>
      <c r="O27" t="s">
        <v>63</v>
      </c>
    </row>
    <row r="28" spans="1:15" x14ac:dyDescent="0.35">
      <c r="A28" s="11">
        <v>18</v>
      </c>
      <c r="B28" s="10" t="s">
        <v>32</v>
      </c>
      <c r="C28" s="9">
        <v>62.3</v>
      </c>
      <c r="D28" s="8" t="s">
        <v>117</v>
      </c>
      <c r="E28" s="7" t="str">
        <f t="shared" si="0"/>
        <v>Significantly Different</v>
      </c>
      <c r="G28">
        <f t="shared" si="1"/>
        <v>62.3</v>
      </c>
      <c r="H28">
        <f t="shared" si="2"/>
        <v>6</v>
      </c>
      <c r="I28" t="str">
        <f t="shared" si="3"/>
        <v>+/-</v>
      </c>
      <c r="J28" t="str">
        <f t="shared" si="4"/>
        <v>1.3</v>
      </c>
      <c r="K28" s="1">
        <f t="shared" si="5"/>
        <v>0.79027355623100304</v>
      </c>
      <c r="L28" s="1">
        <f t="shared" si="6"/>
        <v>-10.899999999999999</v>
      </c>
      <c r="M28" s="1">
        <f t="shared" si="7"/>
        <v>0.79260819516141623</v>
      </c>
      <c r="N28" s="1">
        <f t="shared" si="8"/>
        <v>-13.752065732527774</v>
      </c>
      <c r="O28" t="s">
        <v>64</v>
      </c>
    </row>
    <row r="29" spans="1:15" x14ac:dyDescent="0.35">
      <c r="A29" s="11">
        <v>19</v>
      </c>
      <c r="B29" s="10" t="s">
        <v>28</v>
      </c>
      <c r="C29" s="9">
        <v>60.4</v>
      </c>
      <c r="D29" s="8" t="s">
        <v>99</v>
      </c>
      <c r="E29" s="7" t="str">
        <f t="shared" si="0"/>
        <v>Significantly Different</v>
      </c>
      <c r="G29">
        <f t="shared" si="1"/>
        <v>60.4</v>
      </c>
      <c r="H29">
        <f t="shared" si="2"/>
        <v>6</v>
      </c>
      <c r="I29" t="str">
        <f t="shared" si="3"/>
        <v>+/-</v>
      </c>
      <c r="J29" t="str">
        <f t="shared" si="4"/>
        <v>0.8</v>
      </c>
      <c r="K29" s="1">
        <f t="shared" si="5"/>
        <v>0.48632218844984804</v>
      </c>
      <c r="L29" s="1">
        <f t="shared" si="6"/>
        <v>-9</v>
      </c>
      <c r="M29" s="1">
        <f t="shared" si="7"/>
        <v>0.49010685399991183</v>
      </c>
      <c r="N29" s="1">
        <f t="shared" si="8"/>
        <v>-18.363342455932312</v>
      </c>
      <c r="O29" t="s">
        <v>39</v>
      </c>
    </row>
    <row r="30" spans="1:15" x14ac:dyDescent="0.35">
      <c r="A30" s="11">
        <v>20</v>
      </c>
      <c r="B30" s="10" t="s">
        <v>57</v>
      </c>
      <c r="C30" s="9">
        <v>58</v>
      </c>
      <c r="D30" s="8" t="s">
        <v>47</v>
      </c>
      <c r="E30" s="7" t="str">
        <f t="shared" si="0"/>
        <v>Significantly Different</v>
      </c>
      <c r="G30">
        <f t="shared" si="1"/>
        <v>58</v>
      </c>
      <c r="H30">
        <f t="shared" si="2"/>
        <v>6</v>
      </c>
      <c r="I30" t="str">
        <f t="shared" si="3"/>
        <v>+/-</v>
      </c>
      <c r="J30" t="str">
        <f t="shared" si="4"/>
        <v>0.5</v>
      </c>
      <c r="K30" s="1">
        <f t="shared" si="5"/>
        <v>0.303951367781155</v>
      </c>
      <c r="L30" s="1">
        <f t="shared" si="6"/>
        <v>-6.6000000000000014</v>
      </c>
      <c r="M30" s="1">
        <f t="shared" si="7"/>
        <v>0.30997079109986531</v>
      </c>
      <c r="N30" s="1">
        <f t="shared" si="8"/>
        <v>-21.292328791952649</v>
      </c>
      <c r="O30" t="s">
        <v>62</v>
      </c>
    </row>
    <row r="31" spans="1:15" x14ac:dyDescent="0.35">
      <c r="A31" s="11">
        <v>21</v>
      </c>
      <c r="B31" s="10" t="s">
        <v>36</v>
      </c>
      <c r="C31" s="9">
        <v>57.5</v>
      </c>
      <c r="D31" s="8" t="s">
        <v>110</v>
      </c>
      <c r="E31" s="7" t="str">
        <f t="shared" si="0"/>
        <v>Significantly Different</v>
      </c>
      <c r="G31">
        <f t="shared" si="1"/>
        <v>57.5</v>
      </c>
      <c r="H31">
        <f t="shared" si="2"/>
        <v>6</v>
      </c>
      <c r="I31" t="str">
        <f t="shared" si="3"/>
        <v>+/-</v>
      </c>
      <c r="J31" t="str">
        <f t="shared" si="4"/>
        <v>1.1</v>
      </c>
      <c r="K31" s="1">
        <f t="shared" si="5"/>
        <v>0.66869300911854113</v>
      </c>
      <c r="L31" s="1">
        <f t="shared" si="6"/>
        <v>-6.1000000000000014</v>
      </c>
      <c r="M31" s="1">
        <f t="shared" si="7"/>
        <v>0.67145051776214359</v>
      </c>
      <c r="N31" s="1">
        <f t="shared" si="8"/>
        <v>-9.0848094366365224</v>
      </c>
      <c r="O31" t="s">
        <v>26</v>
      </c>
    </row>
    <row r="32" spans="1:15" x14ac:dyDescent="0.35">
      <c r="A32" s="11">
        <v>22</v>
      </c>
      <c r="B32" s="10" t="s">
        <v>43</v>
      </c>
      <c r="C32" s="9">
        <v>56.6</v>
      </c>
      <c r="D32" s="8" t="s">
        <v>47</v>
      </c>
      <c r="E32" s="7" t="str">
        <f t="shared" si="0"/>
        <v>Significantly Different</v>
      </c>
      <c r="G32">
        <f t="shared" si="1"/>
        <v>56.6</v>
      </c>
      <c r="H32">
        <f t="shared" si="2"/>
        <v>6</v>
      </c>
      <c r="I32" t="str">
        <f t="shared" si="3"/>
        <v>+/-</v>
      </c>
      <c r="J32" t="str">
        <f t="shared" si="4"/>
        <v>0.5</v>
      </c>
      <c r="K32" s="1">
        <f t="shared" si="5"/>
        <v>0.303951367781155</v>
      </c>
      <c r="L32" s="1">
        <f t="shared" si="6"/>
        <v>-5.2000000000000028</v>
      </c>
      <c r="M32" s="1">
        <f t="shared" si="7"/>
        <v>0.30997079109986531</v>
      </c>
      <c r="N32" s="1">
        <f t="shared" si="8"/>
        <v>-16.775774199720274</v>
      </c>
      <c r="O32" t="s">
        <v>56</v>
      </c>
    </row>
    <row r="33" spans="1:15" x14ac:dyDescent="0.35">
      <c r="A33" s="11">
        <v>23</v>
      </c>
      <c r="B33" s="10" t="s">
        <v>38</v>
      </c>
      <c r="C33" s="9">
        <v>56.3</v>
      </c>
      <c r="D33" s="8" t="s">
        <v>12</v>
      </c>
      <c r="E33" s="7" t="str">
        <f t="shared" si="0"/>
        <v>Significantly Different</v>
      </c>
      <c r="G33">
        <f t="shared" si="1"/>
        <v>56.3</v>
      </c>
      <c r="H33">
        <f t="shared" si="2"/>
        <v>6</v>
      </c>
      <c r="I33" t="str">
        <f t="shared" si="3"/>
        <v>+/-</v>
      </c>
      <c r="J33" t="str">
        <f t="shared" si="4"/>
        <v>0.4</v>
      </c>
      <c r="K33" s="1">
        <f t="shared" si="5"/>
        <v>0.24316109422492402</v>
      </c>
      <c r="L33" s="1">
        <f t="shared" si="6"/>
        <v>-4.8999999999999986</v>
      </c>
      <c r="M33" s="1">
        <f t="shared" si="7"/>
        <v>0.25064471888253259</v>
      </c>
      <c r="N33" s="1">
        <f t="shared" si="8"/>
        <v>-19.549584056053611</v>
      </c>
      <c r="O33" t="s">
        <v>61</v>
      </c>
    </row>
    <row r="34" spans="1:15" x14ac:dyDescent="0.35">
      <c r="A34" s="11">
        <v>24</v>
      </c>
      <c r="B34" s="10" t="s">
        <v>67</v>
      </c>
      <c r="C34" s="9">
        <v>56.2</v>
      </c>
      <c r="D34" s="8" t="s">
        <v>110</v>
      </c>
      <c r="E34" s="7" t="str">
        <f t="shared" si="0"/>
        <v>Significantly Different</v>
      </c>
      <c r="G34">
        <f t="shared" si="1"/>
        <v>56.2</v>
      </c>
      <c r="H34">
        <f t="shared" si="2"/>
        <v>6</v>
      </c>
      <c r="I34" t="str">
        <f t="shared" si="3"/>
        <v>+/-</v>
      </c>
      <c r="J34" t="str">
        <f t="shared" si="4"/>
        <v>1.1</v>
      </c>
      <c r="K34" s="1">
        <f t="shared" si="5"/>
        <v>0.66869300911854113</v>
      </c>
      <c r="L34" s="1">
        <f t="shared" si="6"/>
        <v>-4.8000000000000043</v>
      </c>
      <c r="M34" s="1">
        <f t="shared" si="7"/>
        <v>0.67145051776214359</v>
      </c>
      <c r="N34" s="1">
        <f t="shared" si="8"/>
        <v>-7.1487025075172683</v>
      </c>
      <c r="O34" t="s">
        <v>60</v>
      </c>
    </row>
    <row r="35" spans="1:15" x14ac:dyDescent="0.35">
      <c r="A35" s="11">
        <v>25</v>
      </c>
      <c r="B35" s="10" t="s">
        <v>56</v>
      </c>
      <c r="C35" s="9">
        <v>55.9</v>
      </c>
      <c r="D35" s="8" t="s">
        <v>47</v>
      </c>
      <c r="E35" s="7" t="str">
        <f t="shared" si="0"/>
        <v>Significantly Different</v>
      </c>
      <c r="G35">
        <f t="shared" si="1"/>
        <v>55.9</v>
      </c>
      <c r="H35">
        <f t="shared" si="2"/>
        <v>6</v>
      </c>
      <c r="I35" t="str">
        <f t="shared" si="3"/>
        <v>+/-</v>
      </c>
      <c r="J35" t="str">
        <f t="shared" si="4"/>
        <v>0.5</v>
      </c>
      <c r="K35" s="1">
        <f t="shared" si="5"/>
        <v>0.303951367781155</v>
      </c>
      <c r="L35" s="1">
        <f t="shared" si="6"/>
        <v>-4.5</v>
      </c>
      <c r="M35" s="1">
        <f t="shared" si="7"/>
        <v>0.30997079109986531</v>
      </c>
      <c r="N35" s="1">
        <f t="shared" si="8"/>
        <v>-14.517496903604075</v>
      </c>
      <c r="O35" t="s">
        <v>35</v>
      </c>
    </row>
    <row r="36" spans="1:15" x14ac:dyDescent="0.35">
      <c r="A36" s="11">
        <v>26</v>
      </c>
      <c r="B36" s="10" t="s">
        <v>46</v>
      </c>
      <c r="C36" s="9">
        <v>54</v>
      </c>
      <c r="D36" s="8" t="s">
        <v>119</v>
      </c>
      <c r="E36" s="7" t="str">
        <f t="shared" si="0"/>
        <v>Significantly Different</v>
      </c>
      <c r="G36">
        <f t="shared" si="1"/>
        <v>54</v>
      </c>
      <c r="H36">
        <f t="shared" si="2"/>
        <v>6</v>
      </c>
      <c r="I36" t="str">
        <f t="shared" si="3"/>
        <v>+/-</v>
      </c>
      <c r="J36" t="str">
        <f t="shared" si="4"/>
        <v>1.6</v>
      </c>
      <c r="K36" s="1">
        <f t="shared" si="5"/>
        <v>0.97264437689969607</v>
      </c>
      <c r="L36" s="1">
        <f t="shared" si="6"/>
        <v>-2.6000000000000014</v>
      </c>
      <c r="M36" s="1">
        <f t="shared" si="7"/>
        <v>0.97454222139096647</v>
      </c>
      <c r="N36" s="1">
        <f t="shared" si="8"/>
        <v>-2.6679192988570728</v>
      </c>
      <c r="O36" t="s">
        <v>57</v>
      </c>
    </row>
    <row r="37" spans="1:15" x14ac:dyDescent="0.35">
      <c r="A37" s="11">
        <v>27</v>
      </c>
      <c r="B37" s="10" t="s">
        <v>44</v>
      </c>
      <c r="C37" s="9">
        <v>53.1</v>
      </c>
      <c r="D37" s="8" t="s">
        <v>118</v>
      </c>
      <c r="E37" s="7" t="str">
        <f t="shared" si="0"/>
        <v>Significantly Different</v>
      </c>
      <c r="G37">
        <f t="shared" si="1"/>
        <v>53.1</v>
      </c>
      <c r="H37">
        <f t="shared" si="2"/>
        <v>6</v>
      </c>
      <c r="I37" t="str">
        <f t="shared" si="3"/>
        <v>+/-</v>
      </c>
      <c r="J37" t="str">
        <f t="shared" si="4"/>
        <v>1.2</v>
      </c>
      <c r="K37" s="1">
        <f t="shared" si="5"/>
        <v>0.72948328267477203</v>
      </c>
      <c r="L37" s="1">
        <f t="shared" si="6"/>
        <v>-1.7000000000000028</v>
      </c>
      <c r="M37" s="1">
        <f t="shared" si="7"/>
        <v>0.73201182849801194</v>
      </c>
      <c r="N37" s="1">
        <f t="shared" si="8"/>
        <v>-2.3223668441098417</v>
      </c>
      <c r="O37" t="s">
        <v>55</v>
      </c>
    </row>
    <row r="38" spans="1:15" x14ac:dyDescent="0.35">
      <c r="A38" s="11">
        <v>28</v>
      </c>
      <c r="B38" s="10" t="s">
        <v>48</v>
      </c>
      <c r="C38" s="9">
        <v>51.9</v>
      </c>
      <c r="D38" s="8" t="s">
        <v>117</v>
      </c>
      <c r="E38" s="7" t="str">
        <f t="shared" si="0"/>
        <v>Not Significantly Different</v>
      </c>
      <c r="G38">
        <f t="shared" si="1"/>
        <v>51.9</v>
      </c>
      <c r="H38">
        <f t="shared" si="2"/>
        <v>6</v>
      </c>
      <c r="I38" t="str">
        <f t="shared" si="3"/>
        <v>+/-</v>
      </c>
      <c r="J38" t="str">
        <f t="shared" si="4"/>
        <v>1.3</v>
      </c>
      <c r="K38" s="1">
        <f t="shared" si="5"/>
        <v>0.79027355623100304</v>
      </c>
      <c r="L38" s="1">
        <f t="shared" si="6"/>
        <v>-0.5</v>
      </c>
      <c r="M38" s="1">
        <f t="shared" si="7"/>
        <v>0.79260819516141623</v>
      </c>
      <c r="N38" s="1">
        <f t="shared" si="8"/>
        <v>-0.63082870332696217</v>
      </c>
      <c r="O38" t="s">
        <v>54</v>
      </c>
    </row>
    <row r="39" spans="1:15" x14ac:dyDescent="0.35">
      <c r="A39" s="11">
        <v>29</v>
      </c>
      <c r="B39" s="10" t="s">
        <v>15</v>
      </c>
      <c r="C39" s="9">
        <v>51.2</v>
      </c>
      <c r="D39" s="8" t="s">
        <v>147</v>
      </c>
      <c r="E39" s="7" t="str">
        <f t="shared" si="0"/>
        <v>Not Significantly Different</v>
      </c>
      <c r="G39">
        <f t="shared" si="1"/>
        <v>51.2</v>
      </c>
      <c r="H39">
        <f t="shared" si="2"/>
        <v>6</v>
      </c>
      <c r="I39" t="str">
        <f t="shared" si="3"/>
        <v>+/-</v>
      </c>
      <c r="J39" t="str">
        <f t="shared" si="4"/>
        <v>1.8</v>
      </c>
      <c r="K39" s="1">
        <f t="shared" si="5"/>
        <v>1.094224924012158</v>
      </c>
      <c r="L39" s="1">
        <f t="shared" si="6"/>
        <v>0.19999999999999574</v>
      </c>
      <c r="M39" s="1">
        <f t="shared" si="7"/>
        <v>1.0959122417823675</v>
      </c>
      <c r="N39" s="1">
        <f t="shared" si="8"/>
        <v>0.18249636455809651</v>
      </c>
      <c r="O39" t="s">
        <v>28</v>
      </c>
    </row>
    <row r="40" spans="1:15" x14ac:dyDescent="0.35">
      <c r="A40" s="11">
        <v>30</v>
      </c>
      <c r="B40" s="10" t="s">
        <v>26</v>
      </c>
      <c r="C40" s="9">
        <v>46.6</v>
      </c>
      <c r="D40" s="8" t="s">
        <v>47</v>
      </c>
      <c r="E40" s="7" t="str">
        <f t="shared" si="0"/>
        <v>Significantly Different</v>
      </c>
      <c r="G40">
        <f t="shared" si="1"/>
        <v>46.6</v>
      </c>
      <c r="H40">
        <f t="shared" si="2"/>
        <v>6</v>
      </c>
      <c r="I40" t="str">
        <f t="shared" si="3"/>
        <v>+/-</v>
      </c>
      <c r="J40" t="str">
        <f t="shared" si="4"/>
        <v>0.5</v>
      </c>
      <c r="K40" s="1">
        <f t="shared" si="5"/>
        <v>0.303951367781155</v>
      </c>
      <c r="L40" s="1">
        <f t="shared" si="6"/>
        <v>4.7999999999999972</v>
      </c>
      <c r="M40" s="1">
        <f t="shared" si="7"/>
        <v>0.30997079109986531</v>
      </c>
      <c r="N40" s="1">
        <f t="shared" si="8"/>
        <v>15.485330030511003</v>
      </c>
      <c r="O40" t="s">
        <v>52</v>
      </c>
    </row>
    <row r="41" spans="1:15" x14ac:dyDescent="0.35">
      <c r="A41" s="11">
        <v>31</v>
      </c>
      <c r="B41" s="10" t="s">
        <v>16</v>
      </c>
      <c r="C41" s="9">
        <v>46.4</v>
      </c>
      <c r="D41" s="8" t="s">
        <v>107</v>
      </c>
      <c r="E41" s="7" t="str">
        <f t="shared" si="0"/>
        <v>Significantly Different</v>
      </c>
      <c r="G41">
        <f t="shared" si="1"/>
        <v>46.4</v>
      </c>
      <c r="H41">
        <f t="shared" si="2"/>
        <v>6</v>
      </c>
      <c r="I41" t="str">
        <f t="shared" si="3"/>
        <v>+/-</v>
      </c>
      <c r="J41" t="str">
        <f t="shared" si="4"/>
        <v>1.0</v>
      </c>
      <c r="K41" s="1">
        <f t="shared" si="5"/>
        <v>0.60790273556231</v>
      </c>
      <c r="L41" s="1">
        <f t="shared" si="6"/>
        <v>5</v>
      </c>
      <c r="M41" s="1">
        <f t="shared" si="7"/>
        <v>0.61093468821403585</v>
      </c>
      <c r="N41" s="1">
        <f t="shared" si="8"/>
        <v>8.1841808894771617</v>
      </c>
      <c r="O41" t="s">
        <v>31</v>
      </c>
    </row>
    <row r="42" spans="1:15" x14ac:dyDescent="0.35">
      <c r="A42" s="11">
        <v>32</v>
      </c>
      <c r="B42" s="10" t="s">
        <v>58</v>
      </c>
      <c r="C42" s="9">
        <v>43</v>
      </c>
      <c r="D42" s="8" t="s">
        <v>99</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43</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8.3999999999999986</v>
      </c>
      <c r="M42" s="1">
        <f t="shared" ref="M42:M62" si="16">IF(AND(ISNUMBER(K42),ISNUMBER($I$7)),SQRT(K42^2+($I$7)^2),"N/A")</f>
        <v>0.49010685399991183</v>
      </c>
      <c r="N42" s="1">
        <f t="shared" ref="N42:N73" si="17">IF(AND(ISNUMBER(L42),ISNUMBER(M42),M42&lt;&gt;0),L42/M42,"NA")</f>
        <v>17.139119625536821</v>
      </c>
      <c r="O42" t="s">
        <v>21</v>
      </c>
    </row>
    <row r="43" spans="1:15" x14ac:dyDescent="0.35">
      <c r="A43" s="11">
        <v>33</v>
      </c>
      <c r="B43" s="10" t="s">
        <v>29</v>
      </c>
      <c r="C43" s="9">
        <v>42.4</v>
      </c>
      <c r="D43" s="8" t="s">
        <v>12</v>
      </c>
      <c r="E43" s="7" t="str">
        <f t="shared" si="9"/>
        <v>Significantly Different</v>
      </c>
      <c r="G43">
        <f t="shared" si="10"/>
        <v>42.4</v>
      </c>
      <c r="H43">
        <f t="shared" si="11"/>
        <v>6</v>
      </c>
      <c r="I43" t="str">
        <f t="shared" si="12"/>
        <v>+/-</v>
      </c>
      <c r="J43" t="str">
        <f t="shared" si="13"/>
        <v>0.4</v>
      </c>
      <c r="K43" s="1">
        <f t="shared" si="14"/>
        <v>0.24316109422492402</v>
      </c>
      <c r="L43" s="1">
        <f t="shared" si="15"/>
        <v>9</v>
      </c>
      <c r="M43" s="1">
        <f t="shared" si="16"/>
        <v>0.25064471888253259</v>
      </c>
      <c r="N43" s="1">
        <f t="shared" si="17"/>
        <v>35.907399286629094</v>
      </c>
      <c r="O43" t="s">
        <v>33</v>
      </c>
    </row>
    <row r="44" spans="1:15" x14ac:dyDescent="0.35">
      <c r="A44" s="11">
        <v>34</v>
      </c>
      <c r="B44" s="10" t="s">
        <v>64</v>
      </c>
      <c r="C44" s="9">
        <v>41.2</v>
      </c>
      <c r="D44" s="8" t="s">
        <v>10</v>
      </c>
      <c r="E44" s="7" t="str">
        <f t="shared" si="9"/>
        <v>Significantly Different</v>
      </c>
      <c r="G44">
        <f t="shared" si="10"/>
        <v>41.2</v>
      </c>
      <c r="H44">
        <f t="shared" si="11"/>
        <v>6</v>
      </c>
      <c r="I44" t="str">
        <f t="shared" si="12"/>
        <v>+/-</v>
      </c>
      <c r="J44" t="str">
        <f t="shared" si="13"/>
        <v>0.6</v>
      </c>
      <c r="K44" s="1">
        <f t="shared" si="14"/>
        <v>0.36474164133738601</v>
      </c>
      <c r="L44" s="1">
        <f t="shared" si="15"/>
        <v>10.199999999999996</v>
      </c>
      <c r="M44" s="1">
        <f t="shared" si="16"/>
        <v>0.36977279819442066</v>
      </c>
      <c r="N44" s="1">
        <f t="shared" si="17"/>
        <v>27.584506079965887</v>
      </c>
      <c r="O44" t="s">
        <v>49</v>
      </c>
    </row>
    <row r="45" spans="1:15" x14ac:dyDescent="0.35">
      <c r="A45" s="11">
        <v>35</v>
      </c>
      <c r="B45" s="10" t="s">
        <v>53</v>
      </c>
      <c r="C45" s="9">
        <v>41.1</v>
      </c>
      <c r="D45" s="8" t="s">
        <v>20</v>
      </c>
      <c r="E45" s="7" t="str">
        <f t="shared" si="9"/>
        <v>Significantly Different</v>
      </c>
      <c r="G45">
        <f t="shared" si="10"/>
        <v>41.1</v>
      </c>
      <c r="H45">
        <f t="shared" si="11"/>
        <v>6</v>
      </c>
      <c r="I45" t="str">
        <f t="shared" si="12"/>
        <v>+/-</v>
      </c>
      <c r="J45" t="str">
        <f t="shared" si="13"/>
        <v>0.7</v>
      </c>
      <c r="K45" s="1">
        <f t="shared" si="14"/>
        <v>0.42553191489361697</v>
      </c>
      <c r="L45" s="1">
        <f t="shared" si="15"/>
        <v>10.299999999999997</v>
      </c>
      <c r="M45" s="1">
        <f t="shared" si="16"/>
        <v>0.42985214661796195</v>
      </c>
      <c r="N45" s="1">
        <f t="shared" si="17"/>
        <v>23.961727494068533</v>
      </c>
      <c r="O45" t="s">
        <v>46</v>
      </c>
    </row>
    <row r="46" spans="1:15" x14ac:dyDescent="0.35">
      <c r="A46" s="11">
        <v>36</v>
      </c>
      <c r="B46" s="10" t="s">
        <v>52</v>
      </c>
      <c r="C46" s="9">
        <v>40.9</v>
      </c>
      <c r="D46" s="8" t="s">
        <v>106</v>
      </c>
      <c r="E46" s="7" t="str">
        <f t="shared" si="9"/>
        <v>Significantly Different</v>
      </c>
      <c r="G46">
        <f t="shared" si="10"/>
        <v>40.9</v>
      </c>
      <c r="H46">
        <f t="shared" si="11"/>
        <v>6</v>
      </c>
      <c r="I46" t="str">
        <f t="shared" si="12"/>
        <v>+/-</v>
      </c>
      <c r="J46" t="str">
        <f t="shared" si="13"/>
        <v>0.9</v>
      </c>
      <c r="K46" s="1">
        <f t="shared" si="14"/>
        <v>0.54711246200607899</v>
      </c>
      <c r="L46" s="1">
        <f t="shared" si="15"/>
        <v>10.5</v>
      </c>
      <c r="M46" s="1">
        <f t="shared" si="16"/>
        <v>0.55047933970440222</v>
      </c>
      <c r="N46" s="1">
        <f t="shared" si="17"/>
        <v>19.074285341277871</v>
      </c>
      <c r="O46" t="s">
        <v>45</v>
      </c>
    </row>
    <row r="47" spans="1:15" x14ac:dyDescent="0.35">
      <c r="A47" s="11">
        <v>37</v>
      </c>
      <c r="B47" s="10" t="s">
        <v>40</v>
      </c>
      <c r="C47" s="9">
        <v>39.799999999999997</v>
      </c>
      <c r="D47" s="8" t="s">
        <v>10</v>
      </c>
      <c r="E47" s="7" t="str">
        <f t="shared" si="9"/>
        <v>Significantly Different</v>
      </c>
      <c r="G47">
        <f t="shared" si="10"/>
        <v>39.799999999999997</v>
      </c>
      <c r="H47">
        <f t="shared" si="11"/>
        <v>6</v>
      </c>
      <c r="I47" t="str">
        <f t="shared" si="12"/>
        <v>+/-</v>
      </c>
      <c r="J47" t="str">
        <f t="shared" si="13"/>
        <v>0.6</v>
      </c>
      <c r="K47" s="1">
        <f t="shared" si="14"/>
        <v>0.36474164133738601</v>
      </c>
      <c r="L47" s="1">
        <f t="shared" si="15"/>
        <v>11.600000000000001</v>
      </c>
      <c r="M47" s="1">
        <f t="shared" si="16"/>
        <v>0.36977279819442066</v>
      </c>
      <c r="N47" s="1">
        <f t="shared" si="17"/>
        <v>31.37061475760828</v>
      </c>
      <c r="O47" t="s">
        <v>43</v>
      </c>
    </row>
    <row r="48" spans="1:15" x14ac:dyDescent="0.35">
      <c r="A48" s="11">
        <v>38</v>
      </c>
      <c r="B48" s="10" t="s">
        <v>35</v>
      </c>
      <c r="C48" s="9">
        <v>39.200000000000003</v>
      </c>
      <c r="D48" s="8" t="s">
        <v>99</v>
      </c>
      <c r="E48" s="7" t="str">
        <f t="shared" si="9"/>
        <v>Significantly Different</v>
      </c>
      <c r="G48">
        <f t="shared" si="10"/>
        <v>39.200000000000003</v>
      </c>
      <c r="H48">
        <f t="shared" si="11"/>
        <v>6</v>
      </c>
      <c r="I48" t="str">
        <f t="shared" si="12"/>
        <v>+/-</v>
      </c>
      <c r="J48" t="str">
        <f t="shared" si="13"/>
        <v>0.8</v>
      </c>
      <c r="K48" s="1">
        <f t="shared" si="14"/>
        <v>0.48632218844984804</v>
      </c>
      <c r="L48" s="1">
        <f t="shared" si="15"/>
        <v>12.199999999999996</v>
      </c>
      <c r="M48" s="1">
        <f t="shared" si="16"/>
        <v>0.49010685399991183</v>
      </c>
      <c r="N48" s="1">
        <f t="shared" si="17"/>
        <v>24.892530884708236</v>
      </c>
      <c r="O48" t="s">
        <v>40</v>
      </c>
    </row>
    <row r="49" spans="1:15" x14ac:dyDescent="0.35">
      <c r="A49" s="11">
        <v>39</v>
      </c>
      <c r="B49" s="10" t="s">
        <v>25</v>
      </c>
      <c r="C49" s="9">
        <v>38</v>
      </c>
      <c r="D49" s="8" t="s">
        <v>117</v>
      </c>
      <c r="E49" s="7" t="str">
        <f t="shared" si="9"/>
        <v>Significantly Different</v>
      </c>
      <c r="G49">
        <f t="shared" si="10"/>
        <v>38</v>
      </c>
      <c r="H49">
        <f t="shared" si="11"/>
        <v>6</v>
      </c>
      <c r="I49" t="str">
        <f t="shared" si="12"/>
        <v>+/-</v>
      </c>
      <c r="J49" t="str">
        <f t="shared" si="13"/>
        <v>1.3</v>
      </c>
      <c r="K49" s="1">
        <f t="shared" si="14"/>
        <v>0.79027355623100304</v>
      </c>
      <c r="L49" s="1">
        <f t="shared" si="15"/>
        <v>13.399999999999999</v>
      </c>
      <c r="M49" s="1">
        <f t="shared" si="16"/>
        <v>0.79260819516141623</v>
      </c>
      <c r="N49" s="1">
        <f t="shared" si="17"/>
        <v>16.906209249162586</v>
      </c>
      <c r="O49" t="s">
        <v>38</v>
      </c>
    </row>
    <row r="50" spans="1:15" x14ac:dyDescent="0.35">
      <c r="A50" s="11">
        <v>40</v>
      </c>
      <c r="B50" s="10" t="s">
        <v>24</v>
      </c>
      <c r="C50" s="9">
        <v>36.799999999999997</v>
      </c>
      <c r="D50" s="8" t="s">
        <v>41</v>
      </c>
      <c r="E50" s="7" t="str">
        <f t="shared" si="9"/>
        <v>Significantly Different</v>
      </c>
      <c r="G50">
        <f t="shared" si="10"/>
        <v>36.799999999999997</v>
      </c>
      <c r="H50">
        <f t="shared" si="11"/>
        <v>6</v>
      </c>
      <c r="I50" t="str">
        <f t="shared" si="12"/>
        <v>+/-</v>
      </c>
      <c r="J50" t="str">
        <f t="shared" si="13"/>
        <v>0.3</v>
      </c>
      <c r="K50" s="1">
        <f t="shared" si="14"/>
        <v>0.18237082066869301</v>
      </c>
      <c r="L50" s="1">
        <f t="shared" si="15"/>
        <v>14.600000000000001</v>
      </c>
      <c r="M50" s="1">
        <f t="shared" si="16"/>
        <v>0.19223572402239389</v>
      </c>
      <c r="N50" s="1">
        <f t="shared" si="17"/>
        <v>75.948422564263964</v>
      </c>
      <c r="O50" t="s">
        <v>36</v>
      </c>
    </row>
    <row r="51" spans="1:15" x14ac:dyDescent="0.35">
      <c r="A51" s="11">
        <v>41</v>
      </c>
      <c r="B51" s="10" t="s">
        <v>19</v>
      </c>
      <c r="C51" s="9">
        <v>36.700000000000003</v>
      </c>
      <c r="D51" s="8" t="s">
        <v>12</v>
      </c>
      <c r="E51" s="7" t="str">
        <f t="shared" si="9"/>
        <v>Significantly Different</v>
      </c>
      <c r="G51">
        <f t="shared" si="10"/>
        <v>36.700000000000003</v>
      </c>
      <c r="H51">
        <f t="shared" si="11"/>
        <v>6</v>
      </c>
      <c r="I51" t="str">
        <f t="shared" si="12"/>
        <v>+/-</v>
      </c>
      <c r="J51" t="str">
        <f t="shared" si="13"/>
        <v>0.4</v>
      </c>
      <c r="K51" s="1">
        <f t="shared" si="14"/>
        <v>0.24316109422492402</v>
      </c>
      <c r="L51" s="1">
        <f t="shared" si="15"/>
        <v>14.699999999999996</v>
      </c>
      <c r="M51" s="1">
        <f t="shared" si="16"/>
        <v>0.25064471888253259</v>
      </c>
      <c r="N51" s="1">
        <f t="shared" si="17"/>
        <v>58.648752168160833</v>
      </c>
      <c r="O51" t="s">
        <v>34</v>
      </c>
    </row>
    <row r="52" spans="1:15" x14ac:dyDescent="0.35">
      <c r="A52" s="11">
        <v>42</v>
      </c>
      <c r="B52" s="10" t="s">
        <v>22</v>
      </c>
      <c r="C52" s="9">
        <v>36.6</v>
      </c>
      <c r="D52" s="8" t="s">
        <v>12</v>
      </c>
      <c r="E52" s="7" t="str">
        <f t="shared" si="9"/>
        <v>Significantly Different</v>
      </c>
      <c r="G52">
        <f t="shared" si="10"/>
        <v>36.6</v>
      </c>
      <c r="H52">
        <f t="shared" si="11"/>
        <v>6</v>
      </c>
      <c r="I52" t="str">
        <f t="shared" si="12"/>
        <v>+/-</v>
      </c>
      <c r="J52" t="str">
        <f t="shared" si="13"/>
        <v>0.4</v>
      </c>
      <c r="K52" s="1">
        <f t="shared" si="14"/>
        <v>0.24316109422492402</v>
      </c>
      <c r="L52" s="1">
        <f t="shared" si="15"/>
        <v>14.799999999999997</v>
      </c>
      <c r="M52" s="1">
        <f t="shared" si="16"/>
        <v>0.25064471888253259</v>
      </c>
      <c r="N52" s="1">
        <f t="shared" si="17"/>
        <v>59.047723271345603</v>
      </c>
      <c r="O52" t="s">
        <v>32</v>
      </c>
    </row>
    <row r="53" spans="1:15" x14ac:dyDescent="0.35">
      <c r="A53" s="11">
        <v>43</v>
      </c>
      <c r="B53" s="10" t="s">
        <v>42</v>
      </c>
      <c r="C53" s="9">
        <v>36</v>
      </c>
      <c r="D53" s="8" t="s">
        <v>12</v>
      </c>
      <c r="E53" s="7" t="str">
        <f t="shared" si="9"/>
        <v>Significantly Different</v>
      </c>
      <c r="G53">
        <f t="shared" si="10"/>
        <v>36</v>
      </c>
      <c r="H53">
        <f t="shared" si="11"/>
        <v>6</v>
      </c>
      <c r="I53" t="str">
        <f t="shared" si="12"/>
        <v>+/-</v>
      </c>
      <c r="J53" t="str">
        <f t="shared" si="13"/>
        <v>0.4</v>
      </c>
      <c r="K53" s="1">
        <f t="shared" si="14"/>
        <v>0.24316109422492402</v>
      </c>
      <c r="L53" s="1">
        <f t="shared" si="15"/>
        <v>15.399999999999999</v>
      </c>
      <c r="M53" s="1">
        <f t="shared" si="16"/>
        <v>0.25064471888253259</v>
      </c>
      <c r="N53" s="1">
        <f t="shared" si="17"/>
        <v>61.441549890454219</v>
      </c>
      <c r="O53" t="s">
        <v>30</v>
      </c>
    </row>
    <row r="54" spans="1:15" x14ac:dyDescent="0.35">
      <c r="A54" s="11">
        <v>44</v>
      </c>
      <c r="B54" s="10" t="s">
        <v>30</v>
      </c>
      <c r="C54" s="9">
        <v>34.5</v>
      </c>
      <c r="D54" s="8" t="s">
        <v>12</v>
      </c>
      <c r="E54" s="7" t="str">
        <f t="shared" si="9"/>
        <v>Significantly Different</v>
      </c>
      <c r="G54">
        <f t="shared" si="10"/>
        <v>34.5</v>
      </c>
      <c r="H54">
        <f t="shared" si="11"/>
        <v>6</v>
      </c>
      <c r="I54" t="str">
        <f t="shared" si="12"/>
        <v>+/-</v>
      </c>
      <c r="J54" t="str">
        <f t="shared" si="13"/>
        <v>0.4</v>
      </c>
      <c r="K54" s="1">
        <f t="shared" si="14"/>
        <v>0.24316109422492402</v>
      </c>
      <c r="L54" s="1">
        <f t="shared" si="15"/>
        <v>16.899999999999999</v>
      </c>
      <c r="M54" s="1">
        <f t="shared" si="16"/>
        <v>0.25064471888253259</v>
      </c>
      <c r="N54" s="1">
        <f t="shared" si="17"/>
        <v>67.426116438225733</v>
      </c>
      <c r="O54" t="s">
        <v>24</v>
      </c>
    </row>
    <row r="55" spans="1:15" x14ac:dyDescent="0.35">
      <c r="A55" s="11">
        <v>45</v>
      </c>
      <c r="B55" s="10" t="s">
        <v>39</v>
      </c>
      <c r="C55" s="9">
        <v>33.799999999999997</v>
      </c>
      <c r="D55" s="8" t="s">
        <v>10</v>
      </c>
      <c r="E55" s="7" t="str">
        <f t="shared" si="9"/>
        <v>Significantly Different</v>
      </c>
      <c r="G55">
        <f t="shared" si="10"/>
        <v>33.799999999999997</v>
      </c>
      <c r="H55">
        <f t="shared" si="11"/>
        <v>6</v>
      </c>
      <c r="I55" t="str">
        <f t="shared" si="12"/>
        <v>+/-</v>
      </c>
      <c r="J55" t="str">
        <f t="shared" si="13"/>
        <v>0.6</v>
      </c>
      <c r="K55" s="1">
        <f t="shared" si="14"/>
        <v>0.36474164133738601</v>
      </c>
      <c r="L55" s="1">
        <f t="shared" si="15"/>
        <v>17.600000000000001</v>
      </c>
      <c r="M55" s="1">
        <f t="shared" si="16"/>
        <v>0.36977279819442066</v>
      </c>
      <c r="N55" s="1">
        <f t="shared" si="17"/>
        <v>47.596794804647047</v>
      </c>
      <c r="O55" t="s">
        <v>27</v>
      </c>
    </row>
    <row r="56" spans="1:15" x14ac:dyDescent="0.35">
      <c r="A56" s="11">
        <v>46</v>
      </c>
      <c r="B56" s="10" t="s">
        <v>51</v>
      </c>
      <c r="C56" s="9">
        <v>32.5</v>
      </c>
      <c r="D56" s="8" t="s">
        <v>47</v>
      </c>
      <c r="E56" s="7" t="str">
        <f t="shared" si="9"/>
        <v>Significantly Different</v>
      </c>
      <c r="G56">
        <f t="shared" si="10"/>
        <v>32.5</v>
      </c>
      <c r="H56">
        <f t="shared" si="11"/>
        <v>6</v>
      </c>
      <c r="I56" t="str">
        <f t="shared" si="12"/>
        <v>+/-</v>
      </c>
      <c r="J56" t="str">
        <f t="shared" si="13"/>
        <v>0.5</v>
      </c>
      <c r="K56" s="1">
        <f t="shared" si="14"/>
        <v>0.303951367781155</v>
      </c>
      <c r="L56" s="1">
        <f t="shared" si="15"/>
        <v>18.899999999999999</v>
      </c>
      <c r="M56" s="1">
        <f t="shared" si="16"/>
        <v>0.30997079109986531</v>
      </c>
      <c r="N56" s="1">
        <f t="shared" si="17"/>
        <v>60.973486995137108</v>
      </c>
      <c r="O56" t="s">
        <v>25</v>
      </c>
    </row>
    <row r="57" spans="1:15" x14ac:dyDescent="0.35">
      <c r="A57" s="11">
        <v>47</v>
      </c>
      <c r="B57" s="10" t="s">
        <v>49</v>
      </c>
      <c r="C57" s="9">
        <v>30.6</v>
      </c>
      <c r="D57" s="8" t="s">
        <v>12</v>
      </c>
      <c r="E57" s="7" t="str">
        <f t="shared" si="9"/>
        <v>Significantly Different</v>
      </c>
      <c r="G57">
        <f t="shared" si="10"/>
        <v>30.6</v>
      </c>
      <c r="H57">
        <f t="shared" si="11"/>
        <v>6</v>
      </c>
      <c r="I57" t="str">
        <f t="shared" si="12"/>
        <v>+/-</v>
      </c>
      <c r="J57" t="str">
        <f t="shared" si="13"/>
        <v>0.4</v>
      </c>
      <c r="K57" s="1">
        <f t="shared" si="14"/>
        <v>0.24316109422492402</v>
      </c>
      <c r="L57" s="1">
        <f t="shared" si="15"/>
        <v>20.799999999999997</v>
      </c>
      <c r="M57" s="1">
        <f t="shared" si="16"/>
        <v>0.25064471888253259</v>
      </c>
      <c r="N57" s="1">
        <f t="shared" si="17"/>
        <v>82.985989462431661</v>
      </c>
      <c r="O57" t="s">
        <v>22</v>
      </c>
    </row>
    <row r="58" spans="1:15" x14ac:dyDescent="0.35">
      <c r="A58" s="11">
        <v>48</v>
      </c>
      <c r="B58" s="10" t="s">
        <v>34</v>
      </c>
      <c r="C58" s="9">
        <v>26.9</v>
      </c>
      <c r="D58" s="8" t="s">
        <v>47</v>
      </c>
      <c r="E58" s="7" t="str">
        <f t="shared" si="9"/>
        <v>Significantly Different</v>
      </c>
      <c r="G58">
        <f t="shared" si="10"/>
        <v>26.9</v>
      </c>
      <c r="H58">
        <f t="shared" si="11"/>
        <v>6</v>
      </c>
      <c r="I58" t="str">
        <f t="shared" si="12"/>
        <v>+/-</v>
      </c>
      <c r="J58" t="str">
        <f t="shared" si="13"/>
        <v>0.5</v>
      </c>
      <c r="K58" s="1">
        <f t="shared" si="14"/>
        <v>0.303951367781155</v>
      </c>
      <c r="L58" s="1">
        <f t="shared" si="15"/>
        <v>24.5</v>
      </c>
      <c r="M58" s="1">
        <f t="shared" si="16"/>
        <v>0.30997079109986531</v>
      </c>
      <c r="N58" s="1">
        <f t="shared" si="17"/>
        <v>79.039705364066634</v>
      </c>
      <c r="O58" t="s">
        <v>19</v>
      </c>
    </row>
    <row r="59" spans="1:15" x14ac:dyDescent="0.35">
      <c r="A59" s="11">
        <v>49</v>
      </c>
      <c r="B59" s="10" t="s">
        <v>62</v>
      </c>
      <c r="C59" s="9">
        <v>21.3</v>
      </c>
      <c r="D59" s="8" t="s">
        <v>106</v>
      </c>
      <c r="E59" s="7" t="str">
        <f t="shared" si="9"/>
        <v>Significantly Different</v>
      </c>
      <c r="G59">
        <f t="shared" si="10"/>
        <v>21.3</v>
      </c>
      <c r="H59">
        <f t="shared" si="11"/>
        <v>6</v>
      </c>
      <c r="I59" t="str">
        <f t="shared" si="12"/>
        <v>+/-</v>
      </c>
      <c r="J59" t="str">
        <f t="shared" si="13"/>
        <v>0.9</v>
      </c>
      <c r="K59" s="1">
        <f t="shared" si="14"/>
        <v>0.54711246200607899</v>
      </c>
      <c r="L59" s="1">
        <f t="shared" si="15"/>
        <v>30.099999999999998</v>
      </c>
      <c r="M59" s="1">
        <f t="shared" si="16"/>
        <v>0.55047933970440222</v>
      </c>
      <c r="N59" s="1">
        <f t="shared" si="17"/>
        <v>54.679617978329887</v>
      </c>
      <c r="O59" t="s">
        <v>16</v>
      </c>
    </row>
    <row r="60" spans="1:15" x14ac:dyDescent="0.35">
      <c r="A60" s="11">
        <v>50</v>
      </c>
      <c r="B60" s="10" t="s">
        <v>37</v>
      </c>
      <c r="C60" s="9">
        <v>6.1</v>
      </c>
      <c r="D60" s="8" t="s">
        <v>17</v>
      </c>
      <c r="E60" s="7" t="str">
        <f t="shared" si="9"/>
        <v>Significantly Different</v>
      </c>
      <c r="G60">
        <f t="shared" si="10"/>
        <v>6.1</v>
      </c>
      <c r="H60">
        <f t="shared" si="11"/>
        <v>6</v>
      </c>
      <c r="I60" t="str">
        <f t="shared" si="12"/>
        <v>+/-</v>
      </c>
      <c r="J60" t="str">
        <f t="shared" si="13"/>
        <v>0.1</v>
      </c>
      <c r="K60" s="1">
        <f t="shared" si="14"/>
        <v>6.0790273556231005E-2</v>
      </c>
      <c r="L60" s="1">
        <f t="shared" si="15"/>
        <v>45.3</v>
      </c>
      <c r="M60" s="1">
        <f t="shared" si="16"/>
        <v>8.5970429323592404E-2</v>
      </c>
      <c r="N60" s="1">
        <f t="shared" si="17"/>
        <v>526.92536673849736</v>
      </c>
      <c r="O60" t="s">
        <v>14</v>
      </c>
    </row>
    <row r="61" spans="1:15" x14ac:dyDescent="0.35">
      <c r="A61" s="11">
        <v>51</v>
      </c>
      <c r="B61" s="10" t="s">
        <v>13</v>
      </c>
      <c r="C61" s="9">
        <v>5.2</v>
      </c>
      <c r="D61" s="8" t="s">
        <v>47</v>
      </c>
      <c r="E61" s="7" t="str">
        <f t="shared" si="9"/>
        <v>Significantly Different</v>
      </c>
      <c r="G61">
        <f t="shared" si="10"/>
        <v>5.2</v>
      </c>
      <c r="H61">
        <f t="shared" si="11"/>
        <v>6</v>
      </c>
      <c r="I61" t="str">
        <f t="shared" si="12"/>
        <v>+/-</v>
      </c>
      <c r="J61" t="str">
        <f t="shared" si="13"/>
        <v>0.5</v>
      </c>
      <c r="K61" s="1">
        <f t="shared" si="14"/>
        <v>0.303951367781155</v>
      </c>
      <c r="L61" s="1">
        <f t="shared" si="15"/>
        <v>46.199999999999996</v>
      </c>
      <c r="M61" s="1">
        <f t="shared" si="16"/>
        <v>0.30997079109986531</v>
      </c>
      <c r="N61" s="1">
        <f t="shared" si="17"/>
        <v>149.04630154366848</v>
      </c>
      <c r="O61" t="s">
        <v>11</v>
      </c>
    </row>
    <row r="62" spans="1:15" ht="15" thickBot="1" x14ac:dyDescent="0.4">
      <c r="A62" s="6"/>
      <c r="B62" s="5" t="s">
        <v>9</v>
      </c>
      <c r="C62" s="4">
        <v>0.8</v>
      </c>
      <c r="D62" s="3" t="s">
        <v>17</v>
      </c>
      <c r="E62" s="2" t="str">
        <f t="shared" si="9"/>
        <v>Significantly Different</v>
      </c>
      <c r="G62">
        <f t="shared" si="10"/>
        <v>0.8</v>
      </c>
      <c r="H62">
        <f t="shared" si="11"/>
        <v>6</v>
      </c>
      <c r="I62" t="str">
        <f t="shared" si="12"/>
        <v>+/-</v>
      </c>
      <c r="J62" t="str">
        <f t="shared" si="13"/>
        <v>0.1</v>
      </c>
      <c r="K62" s="1">
        <f t="shared" si="14"/>
        <v>6.0790273556231005E-2</v>
      </c>
      <c r="L62" s="1">
        <f t="shared" si="15"/>
        <v>50.6</v>
      </c>
      <c r="M62" s="1">
        <f t="shared" si="16"/>
        <v>8.5970429323592404E-2</v>
      </c>
      <c r="N62" s="1">
        <f t="shared" si="17"/>
        <v>588.57447145624656</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64" priority="1" operator="equal">
      <formula>"OTHER ERROR"</formula>
    </cfRule>
    <cfRule type="cellIs" dxfId="63" priority="2" operator="equal">
      <formula>"Statistical Test not applicable"</formula>
    </cfRule>
    <cfRule type="cellIs" dxfId="62" priority="3" operator="equal">
      <formula>"Geography Selected"</formula>
    </cfRule>
  </conditionalFormatting>
  <conditionalFormatting sqref="E10:J62">
    <cfRule type="cellIs" dxfId="61" priority="4" operator="equal">
      <formula>"Not Significantly Different"</formula>
    </cfRule>
  </conditionalFormatting>
  <conditionalFormatting sqref="F10:J62">
    <cfRule type="cellIs" dxfId="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46A6996-AB28-4E39-95D2-D0BA5B22EDF8}">
      <formula1>$O$10:$O$62</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2EE5C-0BB0-41C6-A4E0-D8AF095AFA8A}">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105</v>
      </c>
    </row>
    <row r="2" spans="1:16" x14ac:dyDescent="0.35">
      <c r="A2" s="25" t="s">
        <v>92</v>
      </c>
      <c r="B2" t="s">
        <v>104</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7.2</v>
      </c>
      <c r="C6" t="s">
        <v>86</v>
      </c>
      <c r="H6" s="13" t="s">
        <v>85</v>
      </c>
      <c r="I6">
        <f>VLOOKUP($B$4,$B$9:$K$62,6,FALSE)</f>
        <v>7.2</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7.2</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18</v>
      </c>
      <c r="C11" s="9">
        <v>19.2</v>
      </c>
      <c r="D11" s="12" t="s">
        <v>23</v>
      </c>
      <c r="E11" s="7" t="str">
        <f t="shared" si="0"/>
        <v>Significantly Different</v>
      </c>
      <c r="G11">
        <f t="shared" si="1"/>
        <v>19.2</v>
      </c>
      <c r="H11">
        <f t="shared" si="2"/>
        <v>6</v>
      </c>
      <c r="I11" t="str">
        <f t="shared" si="3"/>
        <v>+/-</v>
      </c>
      <c r="J11" t="str">
        <f t="shared" si="4"/>
        <v>0.2</v>
      </c>
      <c r="K11" s="1">
        <f t="shared" si="5"/>
        <v>0.12158054711246201</v>
      </c>
      <c r="L11" s="1">
        <f t="shared" si="6"/>
        <v>-12</v>
      </c>
      <c r="M11" s="1">
        <f t="shared" si="7"/>
        <v>0.1359311840425404</v>
      </c>
      <c r="N11" s="1">
        <f t="shared" si="8"/>
        <v>-88.279963751691696</v>
      </c>
      <c r="O11" t="s">
        <v>51</v>
      </c>
    </row>
    <row r="12" spans="1:16" x14ac:dyDescent="0.35">
      <c r="A12" s="11">
        <v>2</v>
      </c>
      <c r="B12" s="10" t="s">
        <v>21</v>
      </c>
      <c r="C12" s="9">
        <v>14.3</v>
      </c>
      <c r="D12" s="8" t="s">
        <v>99</v>
      </c>
      <c r="E12" s="7" t="str">
        <f t="shared" si="0"/>
        <v>Significantly Different</v>
      </c>
      <c r="G12">
        <f t="shared" si="1"/>
        <v>14.3</v>
      </c>
      <c r="H12">
        <f t="shared" si="2"/>
        <v>6</v>
      </c>
      <c r="I12" t="str">
        <f t="shared" si="3"/>
        <v>+/-</v>
      </c>
      <c r="J12" t="str">
        <f t="shared" si="4"/>
        <v>0.8</v>
      </c>
      <c r="K12" s="1">
        <f t="shared" si="5"/>
        <v>0.48632218844984804</v>
      </c>
      <c r="L12" s="1">
        <f t="shared" si="6"/>
        <v>-7.1000000000000005</v>
      </c>
      <c r="M12" s="1">
        <f t="shared" si="7"/>
        <v>0.49010685399991183</v>
      </c>
      <c r="N12" s="1">
        <f t="shared" si="8"/>
        <v>-14.486636826346603</v>
      </c>
      <c r="O12" t="s">
        <v>44</v>
      </c>
    </row>
    <row r="13" spans="1:16" x14ac:dyDescent="0.35">
      <c r="A13" s="11">
        <v>3</v>
      </c>
      <c r="B13" s="10" t="s">
        <v>28</v>
      </c>
      <c r="C13" s="9">
        <v>12.9</v>
      </c>
      <c r="D13" s="8" t="s">
        <v>47</v>
      </c>
      <c r="E13" s="7" t="str">
        <f t="shared" si="0"/>
        <v>Significantly Different</v>
      </c>
      <c r="G13">
        <f t="shared" si="1"/>
        <v>12.9</v>
      </c>
      <c r="H13">
        <f t="shared" si="2"/>
        <v>6</v>
      </c>
      <c r="I13" t="str">
        <f t="shared" si="3"/>
        <v>+/-</v>
      </c>
      <c r="J13" t="str">
        <f t="shared" si="4"/>
        <v>0.5</v>
      </c>
      <c r="K13" s="1">
        <f t="shared" si="5"/>
        <v>0.303951367781155</v>
      </c>
      <c r="L13" s="1">
        <f t="shared" si="6"/>
        <v>-5.7</v>
      </c>
      <c r="M13" s="1">
        <f t="shared" si="7"/>
        <v>0.30997079109986531</v>
      </c>
      <c r="N13" s="1">
        <f t="shared" si="8"/>
        <v>-18.388829411231828</v>
      </c>
      <c r="O13" t="s">
        <v>42</v>
      </c>
    </row>
    <row r="14" spans="1:16" x14ac:dyDescent="0.35">
      <c r="A14" s="11">
        <v>4</v>
      </c>
      <c r="B14" s="10" t="s">
        <v>33</v>
      </c>
      <c r="C14" s="9">
        <v>10.199999999999999</v>
      </c>
      <c r="D14" s="8" t="s">
        <v>23</v>
      </c>
      <c r="E14" s="7" t="str">
        <f t="shared" si="0"/>
        <v>Significantly Different</v>
      </c>
      <c r="G14">
        <f t="shared" si="1"/>
        <v>10.199999999999999</v>
      </c>
      <c r="H14">
        <f t="shared" si="2"/>
        <v>6</v>
      </c>
      <c r="I14" t="str">
        <f t="shared" si="3"/>
        <v>+/-</v>
      </c>
      <c r="J14" t="str">
        <f t="shared" si="4"/>
        <v>0.2</v>
      </c>
      <c r="K14" s="1">
        <f t="shared" si="5"/>
        <v>0.12158054711246201</v>
      </c>
      <c r="L14" s="1">
        <f t="shared" si="6"/>
        <v>-2.9999999999999991</v>
      </c>
      <c r="M14" s="1">
        <f t="shared" si="7"/>
        <v>0.1359311840425404</v>
      </c>
      <c r="N14" s="1">
        <f t="shared" si="8"/>
        <v>-22.06999093792292</v>
      </c>
      <c r="O14" t="s">
        <v>58</v>
      </c>
    </row>
    <row r="15" spans="1:16" x14ac:dyDescent="0.35">
      <c r="A15" s="11">
        <v>4</v>
      </c>
      <c r="B15" s="10" t="s">
        <v>24</v>
      </c>
      <c r="C15" s="9">
        <v>10.199999999999999</v>
      </c>
      <c r="D15" s="8" t="s">
        <v>23</v>
      </c>
      <c r="E15" s="7" t="str">
        <f t="shared" si="0"/>
        <v>Significantly Different</v>
      </c>
      <c r="G15">
        <f t="shared" si="1"/>
        <v>10.199999999999999</v>
      </c>
      <c r="H15">
        <f t="shared" si="2"/>
        <v>6</v>
      </c>
      <c r="I15" t="str">
        <f t="shared" si="3"/>
        <v>+/-</v>
      </c>
      <c r="J15" t="str">
        <f t="shared" si="4"/>
        <v>0.2</v>
      </c>
      <c r="K15" s="1">
        <f t="shared" si="5"/>
        <v>0.12158054711246201</v>
      </c>
      <c r="L15" s="1">
        <f t="shared" si="6"/>
        <v>-2.9999999999999991</v>
      </c>
      <c r="M15" s="1">
        <f t="shared" si="7"/>
        <v>0.1359311840425404</v>
      </c>
      <c r="N15" s="1">
        <f t="shared" si="8"/>
        <v>-22.06999093792292</v>
      </c>
      <c r="O15" t="s">
        <v>18</v>
      </c>
    </row>
    <row r="16" spans="1:16" x14ac:dyDescent="0.35">
      <c r="A16" s="11">
        <v>6</v>
      </c>
      <c r="B16" s="10" t="s">
        <v>31</v>
      </c>
      <c r="C16" s="9">
        <v>10</v>
      </c>
      <c r="D16" s="8" t="s">
        <v>41</v>
      </c>
      <c r="E16" s="7" t="str">
        <f t="shared" si="0"/>
        <v>Significantly Different</v>
      </c>
      <c r="G16">
        <f t="shared" si="1"/>
        <v>10</v>
      </c>
      <c r="H16">
        <f t="shared" si="2"/>
        <v>6</v>
      </c>
      <c r="I16" t="str">
        <f t="shared" si="3"/>
        <v>+/-</v>
      </c>
      <c r="J16" t="str">
        <f t="shared" si="4"/>
        <v>0.3</v>
      </c>
      <c r="K16" s="1">
        <f t="shared" si="5"/>
        <v>0.18237082066869301</v>
      </c>
      <c r="L16" s="1">
        <f t="shared" si="6"/>
        <v>-2.8</v>
      </c>
      <c r="M16" s="1">
        <f t="shared" si="7"/>
        <v>0.19223572402239389</v>
      </c>
      <c r="N16" s="1">
        <f t="shared" si="8"/>
        <v>-14.565450902735554</v>
      </c>
      <c r="O16" t="s">
        <v>59</v>
      </c>
    </row>
    <row r="17" spans="1:15" x14ac:dyDescent="0.35">
      <c r="A17" s="11">
        <v>7</v>
      </c>
      <c r="B17" s="10" t="s">
        <v>42</v>
      </c>
      <c r="C17" s="9">
        <v>9.5</v>
      </c>
      <c r="D17" s="8" t="s">
        <v>12</v>
      </c>
      <c r="E17" s="7" t="str">
        <f t="shared" si="0"/>
        <v>Significantly Different</v>
      </c>
      <c r="G17">
        <f t="shared" si="1"/>
        <v>9.5</v>
      </c>
      <c r="H17">
        <f t="shared" si="2"/>
        <v>6</v>
      </c>
      <c r="I17" t="str">
        <f t="shared" si="3"/>
        <v>+/-</v>
      </c>
      <c r="J17" t="str">
        <f t="shared" si="4"/>
        <v>0.4</v>
      </c>
      <c r="K17" s="1">
        <f t="shared" si="5"/>
        <v>0.24316109422492402</v>
      </c>
      <c r="L17" s="1">
        <f t="shared" si="6"/>
        <v>-2.2999999999999998</v>
      </c>
      <c r="M17" s="1">
        <f t="shared" si="7"/>
        <v>0.25064471888253259</v>
      </c>
      <c r="N17" s="1">
        <f t="shared" si="8"/>
        <v>-9.1763353732496569</v>
      </c>
      <c r="O17" t="s">
        <v>53</v>
      </c>
    </row>
    <row r="18" spans="1:15" x14ac:dyDescent="0.35">
      <c r="A18" s="11">
        <v>8</v>
      </c>
      <c r="B18" s="10" t="s">
        <v>36</v>
      </c>
      <c r="C18" s="9">
        <v>8.8000000000000007</v>
      </c>
      <c r="D18" s="8" t="s">
        <v>20</v>
      </c>
      <c r="E18" s="7" t="str">
        <f t="shared" si="0"/>
        <v>Significantly Different</v>
      </c>
      <c r="G18">
        <f t="shared" si="1"/>
        <v>8.8000000000000007</v>
      </c>
      <c r="H18">
        <f t="shared" si="2"/>
        <v>6</v>
      </c>
      <c r="I18" t="str">
        <f t="shared" si="3"/>
        <v>+/-</v>
      </c>
      <c r="J18" t="str">
        <f t="shared" si="4"/>
        <v>0.7</v>
      </c>
      <c r="K18" s="1">
        <f t="shared" si="5"/>
        <v>0.42553191489361697</v>
      </c>
      <c r="L18" s="1">
        <f t="shared" si="6"/>
        <v>-1.6000000000000005</v>
      </c>
      <c r="M18" s="1">
        <f t="shared" si="7"/>
        <v>0.42985214661796195</v>
      </c>
      <c r="N18" s="1">
        <f t="shared" si="8"/>
        <v>-3.7222100961659881</v>
      </c>
      <c r="O18" t="s">
        <v>48</v>
      </c>
    </row>
    <row r="19" spans="1:15" x14ac:dyDescent="0.35">
      <c r="A19" s="11">
        <v>9</v>
      </c>
      <c r="B19" s="10" t="s">
        <v>50</v>
      </c>
      <c r="C19" s="9">
        <v>7.5</v>
      </c>
      <c r="D19" s="8" t="s">
        <v>23</v>
      </c>
      <c r="E19" s="7" t="str">
        <f t="shared" si="0"/>
        <v>Significantly Different</v>
      </c>
      <c r="G19">
        <f t="shared" si="1"/>
        <v>7.5</v>
      </c>
      <c r="H19">
        <f t="shared" si="2"/>
        <v>6</v>
      </c>
      <c r="I19" t="str">
        <f t="shared" si="3"/>
        <v>+/-</v>
      </c>
      <c r="J19" t="str">
        <f t="shared" si="4"/>
        <v>0.2</v>
      </c>
      <c r="K19" s="1">
        <f t="shared" si="5"/>
        <v>0.12158054711246201</v>
      </c>
      <c r="L19" s="1">
        <f t="shared" si="6"/>
        <v>-0.29999999999999982</v>
      </c>
      <c r="M19" s="1">
        <f t="shared" si="7"/>
        <v>0.1359311840425404</v>
      </c>
      <c r="N19" s="1">
        <f t="shared" si="8"/>
        <v>-2.2069990937922914</v>
      </c>
      <c r="O19" t="s">
        <v>15</v>
      </c>
    </row>
    <row r="20" spans="1:15" x14ac:dyDescent="0.35">
      <c r="A20" s="11">
        <v>10</v>
      </c>
      <c r="B20" s="10" t="s">
        <v>53</v>
      </c>
      <c r="C20" s="9">
        <v>7.3</v>
      </c>
      <c r="D20" s="12" t="s">
        <v>12</v>
      </c>
      <c r="E20" s="7" t="str">
        <f t="shared" si="0"/>
        <v>Not Significantly Different</v>
      </c>
      <c r="G20">
        <f t="shared" si="1"/>
        <v>7.3</v>
      </c>
      <c r="H20">
        <f t="shared" si="2"/>
        <v>6</v>
      </c>
      <c r="I20" t="str">
        <f t="shared" si="3"/>
        <v>+/-</v>
      </c>
      <c r="J20" t="str">
        <f t="shared" si="4"/>
        <v>0.4</v>
      </c>
      <c r="K20" s="1">
        <f t="shared" si="5"/>
        <v>0.24316109422492402</v>
      </c>
      <c r="L20" s="1">
        <f t="shared" si="6"/>
        <v>-9.9999999999999645E-2</v>
      </c>
      <c r="M20" s="1">
        <f t="shared" si="7"/>
        <v>0.25064471888253259</v>
      </c>
      <c r="N20" s="1">
        <f t="shared" si="8"/>
        <v>-0.39897110318476625</v>
      </c>
      <c r="O20" t="s">
        <v>37</v>
      </c>
    </row>
    <row r="21" spans="1:15" x14ac:dyDescent="0.35">
      <c r="A21" s="11">
        <v>11</v>
      </c>
      <c r="B21" s="10" t="s">
        <v>26</v>
      </c>
      <c r="C21" s="9">
        <v>6.6</v>
      </c>
      <c r="D21" s="8" t="s">
        <v>23</v>
      </c>
      <c r="E21" s="7" t="str">
        <f t="shared" si="0"/>
        <v>Significantly Different</v>
      </c>
      <c r="G21">
        <f t="shared" si="1"/>
        <v>6.6</v>
      </c>
      <c r="H21">
        <f t="shared" si="2"/>
        <v>6</v>
      </c>
      <c r="I21" t="str">
        <f t="shared" si="3"/>
        <v>+/-</v>
      </c>
      <c r="J21" t="str">
        <f t="shared" si="4"/>
        <v>0.2</v>
      </c>
      <c r="K21" s="1">
        <f t="shared" si="5"/>
        <v>0.12158054711246201</v>
      </c>
      <c r="L21" s="1">
        <f t="shared" si="6"/>
        <v>0.60000000000000053</v>
      </c>
      <c r="M21" s="1">
        <f t="shared" si="7"/>
        <v>0.1359311840425404</v>
      </c>
      <c r="N21" s="1">
        <f t="shared" si="8"/>
        <v>4.4139981875845891</v>
      </c>
      <c r="O21" t="s">
        <v>29</v>
      </c>
    </row>
    <row r="22" spans="1:15" x14ac:dyDescent="0.35">
      <c r="A22" s="11">
        <v>12</v>
      </c>
      <c r="B22" s="10" t="s">
        <v>37</v>
      </c>
      <c r="C22" s="9">
        <v>6.5</v>
      </c>
      <c r="D22" s="8" t="s">
        <v>23</v>
      </c>
      <c r="E22" s="7" t="str">
        <f t="shared" si="0"/>
        <v>Significantly Different</v>
      </c>
      <c r="G22">
        <f t="shared" si="1"/>
        <v>6.5</v>
      </c>
      <c r="H22">
        <f t="shared" si="2"/>
        <v>6</v>
      </c>
      <c r="I22" t="str">
        <f t="shared" si="3"/>
        <v>+/-</v>
      </c>
      <c r="J22" t="str">
        <f t="shared" si="4"/>
        <v>0.2</v>
      </c>
      <c r="K22" s="1">
        <f t="shared" si="5"/>
        <v>0.12158054711246201</v>
      </c>
      <c r="L22" s="1">
        <f t="shared" si="6"/>
        <v>0.70000000000000018</v>
      </c>
      <c r="M22" s="1">
        <f t="shared" si="7"/>
        <v>0.1359311840425404</v>
      </c>
      <c r="N22" s="1">
        <f t="shared" si="8"/>
        <v>5.149664552182017</v>
      </c>
      <c r="O22" t="s">
        <v>13</v>
      </c>
    </row>
    <row r="23" spans="1:15" x14ac:dyDescent="0.35">
      <c r="A23" s="11">
        <v>13</v>
      </c>
      <c r="B23" s="10" t="s">
        <v>59</v>
      </c>
      <c r="C23" s="9">
        <v>6.2</v>
      </c>
      <c r="D23" s="8" t="s">
        <v>41</v>
      </c>
      <c r="E23" s="7" t="str">
        <f t="shared" si="0"/>
        <v>Significantly Different</v>
      </c>
      <c r="G23">
        <f t="shared" si="1"/>
        <v>6.2</v>
      </c>
      <c r="H23">
        <f t="shared" si="2"/>
        <v>6</v>
      </c>
      <c r="I23" t="str">
        <f t="shared" si="3"/>
        <v>+/-</v>
      </c>
      <c r="J23" t="str">
        <f t="shared" si="4"/>
        <v>0.3</v>
      </c>
      <c r="K23" s="1">
        <f t="shared" si="5"/>
        <v>0.18237082066869301</v>
      </c>
      <c r="L23" s="1">
        <f t="shared" si="6"/>
        <v>1</v>
      </c>
      <c r="M23" s="1">
        <f t="shared" si="7"/>
        <v>0.19223572402239389</v>
      </c>
      <c r="N23" s="1">
        <f t="shared" si="8"/>
        <v>5.2019467509769841</v>
      </c>
      <c r="O23" t="s">
        <v>67</v>
      </c>
    </row>
    <row r="24" spans="1:15" x14ac:dyDescent="0.35">
      <c r="A24" s="11">
        <v>14</v>
      </c>
      <c r="B24" s="10" t="s">
        <v>19</v>
      </c>
      <c r="C24" s="9">
        <v>5.8</v>
      </c>
      <c r="D24" s="8" t="s">
        <v>23</v>
      </c>
      <c r="E24" s="7" t="str">
        <f t="shared" si="0"/>
        <v>Significantly Different</v>
      </c>
      <c r="G24">
        <f t="shared" si="1"/>
        <v>5.8</v>
      </c>
      <c r="H24">
        <f t="shared" si="2"/>
        <v>6</v>
      </c>
      <c r="I24" t="str">
        <f t="shared" si="3"/>
        <v>+/-</v>
      </c>
      <c r="J24" t="str">
        <f t="shared" si="4"/>
        <v>0.2</v>
      </c>
      <c r="K24" s="1">
        <f t="shared" si="5"/>
        <v>0.12158054711246201</v>
      </c>
      <c r="L24" s="1">
        <f t="shared" si="6"/>
        <v>1.4000000000000004</v>
      </c>
      <c r="M24" s="1">
        <f t="shared" si="7"/>
        <v>0.1359311840425404</v>
      </c>
      <c r="N24" s="1">
        <f t="shared" si="8"/>
        <v>10.299329104364034</v>
      </c>
      <c r="O24" t="s">
        <v>50</v>
      </c>
    </row>
    <row r="25" spans="1:15" x14ac:dyDescent="0.35">
      <c r="A25" s="11">
        <v>15</v>
      </c>
      <c r="B25" s="10" t="s">
        <v>67</v>
      </c>
      <c r="C25" s="9">
        <v>5.7</v>
      </c>
      <c r="D25" s="8" t="s">
        <v>47</v>
      </c>
      <c r="E25" s="7" t="str">
        <f t="shared" si="0"/>
        <v>Significantly Different</v>
      </c>
      <c r="G25">
        <f t="shared" si="1"/>
        <v>5.7</v>
      </c>
      <c r="H25">
        <f t="shared" si="2"/>
        <v>6</v>
      </c>
      <c r="I25" t="str">
        <f t="shared" si="3"/>
        <v>+/-</v>
      </c>
      <c r="J25" t="str">
        <f t="shared" si="4"/>
        <v>0.5</v>
      </c>
      <c r="K25" s="1">
        <f t="shared" si="5"/>
        <v>0.303951367781155</v>
      </c>
      <c r="L25" s="1">
        <f t="shared" si="6"/>
        <v>1.5</v>
      </c>
      <c r="M25" s="1">
        <f t="shared" si="7"/>
        <v>0.30997079109986531</v>
      </c>
      <c r="N25" s="1">
        <f t="shared" si="8"/>
        <v>4.8391656345346918</v>
      </c>
      <c r="O25" t="s">
        <v>66</v>
      </c>
    </row>
    <row r="26" spans="1:15" x14ac:dyDescent="0.35">
      <c r="A26" s="11">
        <v>15</v>
      </c>
      <c r="B26" s="10" t="s">
        <v>56</v>
      </c>
      <c r="C26" s="9">
        <v>5.7</v>
      </c>
      <c r="D26" s="8" t="s">
        <v>23</v>
      </c>
      <c r="E26" s="7" t="str">
        <f t="shared" si="0"/>
        <v>Significantly Different</v>
      </c>
      <c r="G26">
        <f t="shared" si="1"/>
        <v>5.7</v>
      </c>
      <c r="H26">
        <f t="shared" si="2"/>
        <v>6</v>
      </c>
      <c r="I26" t="str">
        <f t="shared" si="3"/>
        <v>+/-</v>
      </c>
      <c r="J26" t="str">
        <f t="shared" si="4"/>
        <v>0.2</v>
      </c>
      <c r="K26" s="1">
        <f t="shared" si="5"/>
        <v>0.12158054711246201</v>
      </c>
      <c r="L26" s="1">
        <f t="shared" si="6"/>
        <v>1.5</v>
      </c>
      <c r="M26" s="1">
        <f t="shared" si="7"/>
        <v>0.1359311840425404</v>
      </c>
      <c r="N26" s="1">
        <f t="shared" si="8"/>
        <v>11.034995468961462</v>
      </c>
      <c r="O26" t="s">
        <v>65</v>
      </c>
    </row>
    <row r="27" spans="1:15" x14ac:dyDescent="0.35">
      <c r="A27" s="11">
        <v>15</v>
      </c>
      <c r="B27" s="10" t="s">
        <v>27</v>
      </c>
      <c r="C27" s="9">
        <v>5.7</v>
      </c>
      <c r="D27" s="8" t="s">
        <v>12</v>
      </c>
      <c r="E27" s="7" t="str">
        <f t="shared" si="0"/>
        <v>Significantly Different</v>
      </c>
      <c r="G27">
        <f t="shared" si="1"/>
        <v>5.7</v>
      </c>
      <c r="H27">
        <f t="shared" si="2"/>
        <v>6</v>
      </c>
      <c r="I27" t="str">
        <f t="shared" si="3"/>
        <v>+/-</v>
      </c>
      <c r="J27" t="str">
        <f t="shared" si="4"/>
        <v>0.4</v>
      </c>
      <c r="K27" s="1">
        <f t="shared" si="5"/>
        <v>0.24316109422492402</v>
      </c>
      <c r="L27" s="1">
        <f t="shared" si="6"/>
        <v>1.5</v>
      </c>
      <c r="M27" s="1">
        <f t="shared" si="7"/>
        <v>0.25064471888253259</v>
      </c>
      <c r="N27" s="1">
        <f t="shared" si="8"/>
        <v>5.9845665477715153</v>
      </c>
      <c r="O27" t="s">
        <v>63</v>
      </c>
    </row>
    <row r="28" spans="1:15" x14ac:dyDescent="0.35">
      <c r="A28" s="11">
        <v>18</v>
      </c>
      <c r="B28" s="10" t="s">
        <v>40</v>
      </c>
      <c r="C28" s="9">
        <v>5.5</v>
      </c>
      <c r="D28" s="8" t="s">
        <v>41</v>
      </c>
      <c r="E28" s="7" t="str">
        <f t="shared" si="0"/>
        <v>Significantly Different</v>
      </c>
      <c r="G28">
        <f t="shared" si="1"/>
        <v>5.5</v>
      </c>
      <c r="H28">
        <f t="shared" si="2"/>
        <v>6</v>
      </c>
      <c r="I28" t="str">
        <f t="shared" si="3"/>
        <v>+/-</v>
      </c>
      <c r="J28" t="str">
        <f t="shared" si="4"/>
        <v>0.3</v>
      </c>
      <c r="K28" s="1">
        <f t="shared" si="5"/>
        <v>0.18237082066869301</v>
      </c>
      <c r="L28" s="1">
        <f t="shared" si="6"/>
        <v>1.7000000000000002</v>
      </c>
      <c r="M28" s="1">
        <f t="shared" si="7"/>
        <v>0.19223572402239389</v>
      </c>
      <c r="N28" s="1">
        <f t="shared" si="8"/>
        <v>8.843309476660874</v>
      </c>
      <c r="O28" t="s">
        <v>64</v>
      </c>
    </row>
    <row r="29" spans="1:15" x14ac:dyDescent="0.35">
      <c r="A29" s="11">
        <v>19</v>
      </c>
      <c r="B29" s="10" t="s">
        <v>15</v>
      </c>
      <c r="C29" s="9">
        <v>4.9000000000000004</v>
      </c>
      <c r="D29" s="8" t="s">
        <v>20</v>
      </c>
      <c r="E29" s="7" t="str">
        <f t="shared" si="0"/>
        <v>Significantly Different</v>
      </c>
      <c r="G29">
        <f t="shared" si="1"/>
        <v>4.9000000000000004</v>
      </c>
      <c r="H29">
        <f t="shared" si="2"/>
        <v>6</v>
      </c>
      <c r="I29" t="str">
        <f t="shared" si="3"/>
        <v>+/-</v>
      </c>
      <c r="J29" t="str">
        <f t="shared" si="4"/>
        <v>0.7</v>
      </c>
      <c r="K29" s="1">
        <f t="shared" si="5"/>
        <v>0.42553191489361697</v>
      </c>
      <c r="L29" s="1">
        <f t="shared" si="6"/>
        <v>2.2999999999999998</v>
      </c>
      <c r="M29" s="1">
        <f t="shared" si="7"/>
        <v>0.42985214661796195</v>
      </c>
      <c r="N29" s="1">
        <f t="shared" si="8"/>
        <v>5.3506770132386059</v>
      </c>
      <c r="O29" t="s">
        <v>39</v>
      </c>
    </row>
    <row r="30" spans="1:15" x14ac:dyDescent="0.35">
      <c r="A30" s="11">
        <v>19</v>
      </c>
      <c r="B30" s="10" t="s">
        <v>49</v>
      </c>
      <c r="C30" s="9">
        <v>4.9000000000000004</v>
      </c>
      <c r="D30" s="8" t="s">
        <v>23</v>
      </c>
      <c r="E30" s="7" t="str">
        <f t="shared" si="0"/>
        <v>Significantly Different</v>
      </c>
      <c r="G30">
        <f t="shared" si="1"/>
        <v>4.9000000000000004</v>
      </c>
      <c r="H30">
        <f t="shared" si="2"/>
        <v>6</v>
      </c>
      <c r="I30" t="str">
        <f t="shared" si="3"/>
        <v>+/-</v>
      </c>
      <c r="J30" t="str">
        <f t="shared" si="4"/>
        <v>0.2</v>
      </c>
      <c r="K30" s="1">
        <f t="shared" si="5"/>
        <v>0.12158054711246201</v>
      </c>
      <c r="L30" s="1">
        <f t="shared" si="6"/>
        <v>2.2999999999999998</v>
      </c>
      <c r="M30" s="1">
        <f t="shared" si="7"/>
        <v>0.1359311840425404</v>
      </c>
      <c r="N30" s="1">
        <f t="shared" si="8"/>
        <v>16.920326385740907</v>
      </c>
      <c r="O30" t="s">
        <v>62</v>
      </c>
    </row>
    <row r="31" spans="1:15" x14ac:dyDescent="0.35">
      <c r="A31" s="11">
        <v>21</v>
      </c>
      <c r="B31" s="10" t="s">
        <v>48</v>
      </c>
      <c r="C31" s="9">
        <v>4.5999999999999996</v>
      </c>
      <c r="D31" s="8" t="s">
        <v>47</v>
      </c>
      <c r="E31" s="7" t="str">
        <f t="shared" si="0"/>
        <v>Significantly Different</v>
      </c>
      <c r="G31">
        <f t="shared" si="1"/>
        <v>4.5999999999999996</v>
      </c>
      <c r="H31">
        <f t="shared" si="2"/>
        <v>6</v>
      </c>
      <c r="I31" t="str">
        <f t="shared" si="3"/>
        <v>+/-</v>
      </c>
      <c r="J31" t="str">
        <f t="shared" si="4"/>
        <v>0.5</v>
      </c>
      <c r="K31" s="1">
        <f t="shared" si="5"/>
        <v>0.303951367781155</v>
      </c>
      <c r="L31" s="1">
        <f t="shared" si="6"/>
        <v>2.6000000000000005</v>
      </c>
      <c r="M31" s="1">
        <f t="shared" si="7"/>
        <v>0.30997079109986531</v>
      </c>
      <c r="N31" s="1">
        <f t="shared" si="8"/>
        <v>8.3878870998601336</v>
      </c>
      <c r="O31" t="s">
        <v>26</v>
      </c>
    </row>
    <row r="32" spans="1:15" x14ac:dyDescent="0.35">
      <c r="A32" s="11">
        <v>21</v>
      </c>
      <c r="B32" s="10" t="s">
        <v>54</v>
      </c>
      <c r="C32" s="9">
        <v>4.5999999999999996</v>
      </c>
      <c r="D32" s="8" t="s">
        <v>41</v>
      </c>
      <c r="E32" s="7" t="str">
        <f t="shared" si="0"/>
        <v>Significantly Different</v>
      </c>
      <c r="G32">
        <f t="shared" si="1"/>
        <v>4.5999999999999996</v>
      </c>
      <c r="H32">
        <f t="shared" si="2"/>
        <v>6</v>
      </c>
      <c r="I32" t="str">
        <f t="shared" si="3"/>
        <v>+/-</v>
      </c>
      <c r="J32" t="str">
        <f t="shared" si="4"/>
        <v>0.3</v>
      </c>
      <c r="K32" s="1">
        <f t="shared" si="5"/>
        <v>0.18237082066869301</v>
      </c>
      <c r="L32" s="1">
        <f t="shared" si="6"/>
        <v>2.6000000000000005</v>
      </c>
      <c r="M32" s="1">
        <f t="shared" si="7"/>
        <v>0.19223572402239389</v>
      </c>
      <c r="N32" s="1">
        <f t="shared" si="8"/>
        <v>13.52506155254016</v>
      </c>
      <c r="O32" t="s">
        <v>56</v>
      </c>
    </row>
    <row r="33" spans="1:15" x14ac:dyDescent="0.35">
      <c r="A33" s="11">
        <v>23</v>
      </c>
      <c r="B33" s="10" t="s">
        <v>63</v>
      </c>
      <c r="C33" s="9">
        <v>4.4000000000000004</v>
      </c>
      <c r="D33" s="8" t="s">
        <v>41</v>
      </c>
      <c r="E33" s="7" t="str">
        <f t="shared" si="0"/>
        <v>Significantly Different</v>
      </c>
      <c r="G33">
        <f t="shared" si="1"/>
        <v>4.4000000000000004</v>
      </c>
      <c r="H33">
        <f t="shared" si="2"/>
        <v>6</v>
      </c>
      <c r="I33" t="str">
        <f t="shared" si="3"/>
        <v>+/-</v>
      </c>
      <c r="J33" t="str">
        <f t="shared" si="4"/>
        <v>0.3</v>
      </c>
      <c r="K33" s="1">
        <f t="shared" si="5"/>
        <v>0.18237082066869301</v>
      </c>
      <c r="L33" s="1">
        <f t="shared" si="6"/>
        <v>2.8</v>
      </c>
      <c r="M33" s="1">
        <f t="shared" si="7"/>
        <v>0.19223572402239389</v>
      </c>
      <c r="N33" s="1">
        <f t="shared" si="8"/>
        <v>14.565450902735554</v>
      </c>
      <c r="O33" t="s">
        <v>61</v>
      </c>
    </row>
    <row r="34" spans="1:15" x14ac:dyDescent="0.35">
      <c r="A34" s="11">
        <v>24</v>
      </c>
      <c r="B34" s="10" t="s">
        <v>22</v>
      </c>
      <c r="C34" s="9">
        <v>4</v>
      </c>
      <c r="D34" s="8" t="s">
        <v>23</v>
      </c>
      <c r="E34" s="7" t="str">
        <f t="shared" si="0"/>
        <v>Significantly Different</v>
      </c>
      <c r="G34">
        <f t="shared" si="1"/>
        <v>4</v>
      </c>
      <c r="H34">
        <f t="shared" si="2"/>
        <v>6</v>
      </c>
      <c r="I34" t="str">
        <f t="shared" si="3"/>
        <v>+/-</v>
      </c>
      <c r="J34" t="str">
        <f t="shared" si="4"/>
        <v>0.2</v>
      </c>
      <c r="K34" s="1">
        <f t="shared" si="5"/>
        <v>0.12158054711246201</v>
      </c>
      <c r="L34" s="1">
        <f t="shared" si="6"/>
        <v>3.2</v>
      </c>
      <c r="M34" s="1">
        <f t="shared" si="7"/>
        <v>0.1359311840425404</v>
      </c>
      <c r="N34" s="1">
        <f t="shared" si="8"/>
        <v>23.541323667117787</v>
      </c>
      <c r="O34" t="s">
        <v>60</v>
      </c>
    </row>
    <row r="35" spans="1:15" x14ac:dyDescent="0.35">
      <c r="A35" s="11">
        <v>25</v>
      </c>
      <c r="B35" s="10" t="s">
        <v>38</v>
      </c>
      <c r="C35" s="9">
        <v>3.9</v>
      </c>
      <c r="D35" s="8" t="s">
        <v>17</v>
      </c>
      <c r="E35" s="7" t="str">
        <f t="shared" si="0"/>
        <v>Significantly Different</v>
      </c>
      <c r="G35">
        <f t="shared" si="1"/>
        <v>3.9</v>
      </c>
      <c r="H35">
        <f t="shared" si="2"/>
        <v>6</v>
      </c>
      <c r="I35" t="str">
        <f t="shared" si="3"/>
        <v>+/-</v>
      </c>
      <c r="J35" t="str">
        <f t="shared" si="4"/>
        <v>0.1</v>
      </c>
      <c r="K35" s="1">
        <f t="shared" si="5"/>
        <v>6.0790273556231005E-2</v>
      </c>
      <c r="L35" s="1">
        <f t="shared" si="6"/>
        <v>3.3000000000000003</v>
      </c>
      <c r="M35" s="1">
        <f t="shared" si="7"/>
        <v>8.5970429323592404E-2</v>
      </c>
      <c r="N35" s="1">
        <f t="shared" si="8"/>
        <v>38.385291616711733</v>
      </c>
      <c r="O35" t="s">
        <v>35</v>
      </c>
    </row>
    <row r="36" spans="1:15" x14ac:dyDescent="0.35">
      <c r="A36" s="11">
        <v>26</v>
      </c>
      <c r="B36" s="10" t="s">
        <v>29</v>
      </c>
      <c r="C36" s="9">
        <v>3.7</v>
      </c>
      <c r="D36" s="8" t="s">
        <v>23</v>
      </c>
      <c r="E36" s="7" t="str">
        <f t="shared" si="0"/>
        <v>Significantly Different</v>
      </c>
      <c r="G36">
        <f t="shared" si="1"/>
        <v>3.7</v>
      </c>
      <c r="H36">
        <f t="shared" si="2"/>
        <v>6</v>
      </c>
      <c r="I36" t="str">
        <f t="shared" si="3"/>
        <v>+/-</v>
      </c>
      <c r="J36" t="str">
        <f t="shared" si="4"/>
        <v>0.2</v>
      </c>
      <c r="K36" s="1">
        <f t="shared" si="5"/>
        <v>0.12158054711246201</v>
      </c>
      <c r="L36" s="1">
        <f t="shared" si="6"/>
        <v>3.5</v>
      </c>
      <c r="M36" s="1">
        <f t="shared" si="7"/>
        <v>0.1359311840425404</v>
      </c>
      <c r="N36" s="1">
        <f t="shared" si="8"/>
        <v>25.748322760910082</v>
      </c>
      <c r="O36" t="s">
        <v>57</v>
      </c>
    </row>
    <row r="37" spans="1:15" x14ac:dyDescent="0.35">
      <c r="A37" s="11">
        <v>27</v>
      </c>
      <c r="B37" s="10" t="s">
        <v>43</v>
      </c>
      <c r="C37" s="9">
        <v>3.6</v>
      </c>
      <c r="D37" s="8" t="s">
        <v>23</v>
      </c>
      <c r="E37" s="7" t="str">
        <f t="shared" si="0"/>
        <v>Significantly Different</v>
      </c>
      <c r="G37">
        <f t="shared" si="1"/>
        <v>3.6</v>
      </c>
      <c r="H37">
        <f t="shared" si="2"/>
        <v>6</v>
      </c>
      <c r="I37" t="str">
        <f t="shared" si="3"/>
        <v>+/-</v>
      </c>
      <c r="J37" t="str">
        <f t="shared" si="4"/>
        <v>0.2</v>
      </c>
      <c r="K37" s="1">
        <f t="shared" si="5"/>
        <v>0.12158054711246201</v>
      </c>
      <c r="L37" s="1">
        <f t="shared" si="6"/>
        <v>3.6</v>
      </c>
      <c r="M37" s="1">
        <f t="shared" si="7"/>
        <v>0.1359311840425404</v>
      </c>
      <c r="N37" s="1">
        <f t="shared" si="8"/>
        <v>26.483989125507513</v>
      </c>
      <c r="O37" t="s">
        <v>55</v>
      </c>
    </row>
    <row r="38" spans="1:15" x14ac:dyDescent="0.35">
      <c r="A38" s="11">
        <v>28</v>
      </c>
      <c r="B38" s="10" t="s">
        <v>11</v>
      </c>
      <c r="C38" s="9">
        <v>3.5</v>
      </c>
      <c r="D38" s="8" t="s">
        <v>10</v>
      </c>
      <c r="E38" s="7" t="str">
        <f t="shared" si="0"/>
        <v>Significantly Different</v>
      </c>
      <c r="G38">
        <f t="shared" si="1"/>
        <v>3.5</v>
      </c>
      <c r="H38">
        <f t="shared" si="2"/>
        <v>6</v>
      </c>
      <c r="I38" t="str">
        <f t="shared" si="3"/>
        <v>+/-</v>
      </c>
      <c r="J38" t="str">
        <f t="shared" si="4"/>
        <v>0.6</v>
      </c>
      <c r="K38" s="1">
        <f t="shared" si="5"/>
        <v>0.36474164133738601</v>
      </c>
      <c r="L38" s="1">
        <f t="shared" si="6"/>
        <v>3.7</v>
      </c>
      <c r="M38" s="1">
        <f t="shared" si="7"/>
        <v>0.36977279819442066</v>
      </c>
      <c r="N38" s="1">
        <f t="shared" si="8"/>
        <v>10.006144362340571</v>
      </c>
      <c r="O38" t="s">
        <v>54</v>
      </c>
    </row>
    <row r="39" spans="1:15" x14ac:dyDescent="0.35">
      <c r="A39" s="11">
        <v>29</v>
      </c>
      <c r="B39" s="10" t="s">
        <v>66</v>
      </c>
      <c r="C39" s="9">
        <v>3.1</v>
      </c>
      <c r="D39" s="8" t="s">
        <v>23</v>
      </c>
      <c r="E39" s="7" t="str">
        <f t="shared" si="0"/>
        <v>Significantly Different</v>
      </c>
      <c r="G39">
        <f t="shared" si="1"/>
        <v>3.1</v>
      </c>
      <c r="H39">
        <f t="shared" si="2"/>
        <v>6</v>
      </c>
      <c r="I39" t="str">
        <f t="shared" si="3"/>
        <v>+/-</v>
      </c>
      <c r="J39" t="str">
        <f t="shared" si="4"/>
        <v>0.2</v>
      </c>
      <c r="K39" s="1">
        <f t="shared" si="5"/>
        <v>0.12158054711246201</v>
      </c>
      <c r="L39" s="1">
        <f t="shared" si="6"/>
        <v>4.0999999999999996</v>
      </c>
      <c r="M39" s="1">
        <f t="shared" si="7"/>
        <v>0.1359311840425404</v>
      </c>
      <c r="N39" s="1">
        <f t="shared" si="8"/>
        <v>30.162320948494663</v>
      </c>
      <c r="O39" t="s">
        <v>28</v>
      </c>
    </row>
    <row r="40" spans="1:15" x14ac:dyDescent="0.35">
      <c r="A40" s="11">
        <v>30</v>
      </c>
      <c r="B40" s="10" t="s">
        <v>58</v>
      </c>
      <c r="C40" s="9">
        <v>3</v>
      </c>
      <c r="D40" s="8" t="s">
        <v>23</v>
      </c>
      <c r="E40" s="7" t="str">
        <f t="shared" si="0"/>
        <v>Significantly Different</v>
      </c>
      <c r="G40">
        <f t="shared" si="1"/>
        <v>3</v>
      </c>
      <c r="H40">
        <f t="shared" si="2"/>
        <v>6</v>
      </c>
      <c r="I40" t="str">
        <f t="shared" si="3"/>
        <v>+/-</v>
      </c>
      <c r="J40" t="str">
        <f t="shared" si="4"/>
        <v>0.2</v>
      </c>
      <c r="K40" s="1">
        <f t="shared" si="5"/>
        <v>0.12158054711246201</v>
      </c>
      <c r="L40" s="1">
        <f t="shared" si="6"/>
        <v>4.2</v>
      </c>
      <c r="M40" s="1">
        <f t="shared" si="7"/>
        <v>0.1359311840425404</v>
      </c>
      <c r="N40" s="1">
        <f t="shared" si="8"/>
        <v>30.897987313092099</v>
      </c>
      <c r="O40" t="s">
        <v>52</v>
      </c>
    </row>
    <row r="41" spans="1:15" x14ac:dyDescent="0.35">
      <c r="A41" s="11">
        <v>31</v>
      </c>
      <c r="B41" s="10" t="s">
        <v>34</v>
      </c>
      <c r="C41" s="9">
        <v>2.7</v>
      </c>
      <c r="D41" s="8" t="s">
        <v>23</v>
      </c>
      <c r="E41" s="7" t="str">
        <f t="shared" si="0"/>
        <v>Significantly Different</v>
      </c>
      <c r="G41">
        <f t="shared" si="1"/>
        <v>2.7</v>
      </c>
      <c r="H41">
        <f t="shared" si="2"/>
        <v>6</v>
      </c>
      <c r="I41" t="str">
        <f t="shared" si="3"/>
        <v>+/-</v>
      </c>
      <c r="J41" t="str">
        <f t="shared" si="4"/>
        <v>0.2</v>
      </c>
      <c r="K41" s="1">
        <f t="shared" si="5"/>
        <v>0.12158054711246201</v>
      </c>
      <c r="L41" s="1">
        <f t="shared" si="6"/>
        <v>4.5</v>
      </c>
      <c r="M41" s="1">
        <f t="shared" si="7"/>
        <v>0.1359311840425404</v>
      </c>
      <c r="N41" s="1">
        <f t="shared" si="8"/>
        <v>33.104986406884386</v>
      </c>
      <c r="O41" t="s">
        <v>31</v>
      </c>
    </row>
    <row r="42" spans="1:15" x14ac:dyDescent="0.35">
      <c r="A42" s="11">
        <v>32</v>
      </c>
      <c r="B42" s="10" t="s">
        <v>44</v>
      </c>
      <c r="C42" s="9">
        <v>2.6</v>
      </c>
      <c r="D42" s="8" t="s">
        <v>12</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2.6</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4.5999999999999996</v>
      </c>
      <c r="M42" s="1">
        <f t="shared" ref="M42:M62" si="16">IF(AND(ISNUMBER(K42),ISNUMBER($I$7)),SQRT(K42^2+($I$7)^2),"N/A")</f>
        <v>0.25064471888253259</v>
      </c>
      <c r="N42" s="1">
        <f t="shared" ref="N42:N73" si="17">IF(AND(ISNUMBER(L42),ISNUMBER(M42),M42&lt;&gt;0),L42/M42,"NA")</f>
        <v>18.352670746499314</v>
      </c>
      <c r="O42" t="s">
        <v>21</v>
      </c>
    </row>
    <row r="43" spans="1:15" x14ac:dyDescent="0.35">
      <c r="A43" s="11">
        <v>32</v>
      </c>
      <c r="B43" s="10" t="s">
        <v>60</v>
      </c>
      <c r="C43" s="9">
        <v>2.6</v>
      </c>
      <c r="D43" s="8" t="s">
        <v>23</v>
      </c>
      <c r="E43" s="7" t="str">
        <f t="shared" si="9"/>
        <v>Significantly Different</v>
      </c>
      <c r="G43">
        <f t="shared" si="10"/>
        <v>2.6</v>
      </c>
      <c r="H43">
        <f t="shared" si="11"/>
        <v>6</v>
      </c>
      <c r="I43" t="str">
        <f t="shared" si="12"/>
        <v>+/-</v>
      </c>
      <c r="J43" t="str">
        <f t="shared" si="13"/>
        <v>0.2</v>
      </c>
      <c r="K43" s="1">
        <f t="shared" si="14"/>
        <v>0.12158054711246201</v>
      </c>
      <c r="L43" s="1">
        <f t="shared" si="15"/>
        <v>4.5999999999999996</v>
      </c>
      <c r="M43" s="1">
        <f t="shared" si="16"/>
        <v>0.1359311840425404</v>
      </c>
      <c r="N43" s="1">
        <f t="shared" si="17"/>
        <v>33.840652771481814</v>
      </c>
      <c r="O43" t="s">
        <v>33</v>
      </c>
    </row>
    <row r="44" spans="1:15" x14ac:dyDescent="0.35">
      <c r="A44" s="11">
        <v>32</v>
      </c>
      <c r="B44" s="10" t="s">
        <v>30</v>
      </c>
      <c r="C44" s="9">
        <v>2.6</v>
      </c>
      <c r="D44" s="8" t="s">
        <v>23</v>
      </c>
      <c r="E44" s="7" t="str">
        <f t="shared" si="9"/>
        <v>Significantly Different</v>
      </c>
      <c r="G44">
        <f t="shared" si="10"/>
        <v>2.6</v>
      </c>
      <c r="H44">
        <f t="shared" si="11"/>
        <v>6</v>
      </c>
      <c r="I44" t="str">
        <f t="shared" si="12"/>
        <v>+/-</v>
      </c>
      <c r="J44" t="str">
        <f t="shared" si="13"/>
        <v>0.2</v>
      </c>
      <c r="K44" s="1">
        <f t="shared" si="14"/>
        <v>0.12158054711246201</v>
      </c>
      <c r="L44" s="1">
        <f t="shared" si="15"/>
        <v>4.5999999999999996</v>
      </c>
      <c r="M44" s="1">
        <f t="shared" si="16"/>
        <v>0.1359311840425404</v>
      </c>
      <c r="N44" s="1">
        <f t="shared" si="17"/>
        <v>33.840652771481814</v>
      </c>
      <c r="O44" t="s">
        <v>49</v>
      </c>
    </row>
    <row r="45" spans="1:15" x14ac:dyDescent="0.35">
      <c r="A45" s="11">
        <v>35</v>
      </c>
      <c r="B45" s="10" t="s">
        <v>14</v>
      </c>
      <c r="C45" s="9">
        <v>2.4</v>
      </c>
      <c r="D45" s="8" t="s">
        <v>23</v>
      </c>
      <c r="E45" s="7" t="str">
        <f t="shared" si="9"/>
        <v>Significantly Different</v>
      </c>
      <c r="G45">
        <f t="shared" si="10"/>
        <v>2.4</v>
      </c>
      <c r="H45">
        <f t="shared" si="11"/>
        <v>6</v>
      </c>
      <c r="I45" t="str">
        <f t="shared" si="12"/>
        <v>+/-</v>
      </c>
      <c r="J45" t="str">
        <f t="shared" si="13"/>
        <v>0.2</v>
      </c>
      <c r="K45" s="1">
        <f t="shared" si="14"/>
        <v>0.12158054711246201</v>
      </c>
      <c r="L45" s="1">
        <f t="shared" si="15"/>
        <v>4.8000000000000007</v>
      </c>
      <c r="M45" s="1">
        <f t="shared" si="16"/>
        <v>0.1359311840425404</v>
      </c>
      <c r="N45" s="1">
        <f t="shared" si="17"/>
        <v>35.311985500676684</v>
      </c>
      <c r="O45" t="s">
        <v>46</v>
      </c>
    </row>
    <row r="46" spans="1:15" x14ac:dyDescent="0.35">
      <c r="A46" s="11">
        <v>36</v>
      </c>
      <c r="B46" s="10" t="s">
        <v>65</v>
      </c>
      <c r="C46" s="9">
        <v>2.2000000000000002</v>
      </c>
      <c r="D46" s="8" t="s">
        <v>23</v>
      </c>
      <c r="E46" s="7" t="str">
        <f t="shared" si="9"/>
        <v>Significantly Different</v>
      </c>
      <c r="G46">
        <f t="shared" si="10"/>
        <v>2.2000000000000002</v>
      </c>
      <c r="H46">
        <f t="shared" si="11"/>
        <v>6</v>
      </c>
      <c r="I46" t="str">
        <f t="shared" si="12"/>
        <v>+/-</v>
      </c>
      <c r="J46" t="str">
        <f t="shared" si="13"/>
        <v>0.2</v>
      </c>
      <c r="K46" s="1">
        <f t="shared" si="14"/>
        <v>0.12158054711246201</v>
      </c>
      <c r="L46" s="1">
        <f t="shared" si="15"/>
        <v>5</v>
      </c>
      <c r="M46" s="1">
        <f t="shared" si="16"/>
        <v>0.1359311840425404</v>
      </c>
      <c r="N46" s="1">
        <f t="shared" si="17"/>
        <v>36.78331822987154</v>
      </c>
      <c r="O46" t="s">
        <v>45</v>
      </c>
    </row>
    <row r="47" spans="1:15" x14ac:dyDescent="0.35">
      <c r="A47" s="11">
        <v>37</v>
      </c>
      <c r="B47" s="10" t="s">
        <v>51</v>
      </c>
      <c r="C47" s="9">
        <v>2.1</v>
      </c>
      <c r="D47" s="8" t="s">
        <v>23</v>
      </c>
      <c r="E47" s="7" t="str">
        <f t="shared" si="9"/>
        <v>Significantly Different</v>
      </c>
      <c r="G47">
        <f t="shared" si="10"/>
        <v>2.1</v>
      </c>
      <c r="H47">
        <f t="shared" si="11"/>
        <v>6</v>
      </c>
      <c r="I47" t="str">
        <f t="shared" si="12"/>
        <v>+/-</v>
      </c>
      <c r="J47" t="str">
        <f t="shared" si="13"/>
        <v>0.2</v>
      </c>
      <c r="K47" s="1">
        <f t="shared" si="14"/>
        <v>0.12158054711246201</v>
      </c>
      <c r="L47" s="1">
        <f t="shared" si="15"/>
        <v>5.0999999999999996</v>
      </c>
      <c r="M47" s="1">
        <f t="shared" si="16"/>
        <v>0.1359311840425404</v>
      </c>
      <c r="N47" s="1">
        <f t="shared" si="17"/>
        <v>37.518984594468968</v>
      </c>
      <c r="O47" t="s">
        <v>43</v>
      </c>
    </row>
    <row r="48" spans="1:15" x14ac:dyDescent="0.35">
      <c r="A48" s="11">
        <v>38</v>
      </c>
      <c r="B48" s="10" t="s">
        <v>13</v>
      </c>
      <c r="C48" s="9">
        <v>1.9</v>
      </c>
      <c r="D48" s="8" t="s">
        <v>41</v>
      </c>
      <c r="E48" s="7" t="str">
        <f t="shared" si="9"/>
        <v>Significantly Different</v>
      </c>
      <c r="G48">
        <f t="shared" si="10"/>
        <v>1.9</v>
      </c>
      <c r="H48">
        <f t="shared" si="11"/>
        <v>6</v>
      </c>
      <c r="I48" t="str">
        <f t="shared" si="12"/>
        <v>+/-</v>
      </c>
      <c r="J48" t="str">
        <f t="shared" si="13"/>
        <v>0.3</v>
      </c>
      <c r="K48" s="1">
        <f t="shared" si="14"/>
        <v>0.18237082066869301</v>
      </c>
      <c r="L48" s="1">
        <f t="shared" si="15"/>
        <v>5.3000000000000007</v>
      </c>
      <c r="M48" s="1">
        <f t="shared" si="16"/>
        <v>0.19223572402239389</v>
      </c>
      <c r="N48" s="1">
        <f t="shared" si="17"/>
        <v>27.570317780178019</v>
      </c>
      <c r="O48" t="s">
        <v>40</v>
      </c>
    </row>
    <row r="49" spans="1:15" x14ac:dyDescent="0.35">
      <c r="A49" s="11">
        <v>38</v>
      </c>
      <c r="B49" s="10" t="s">
        <v>39</v>
      </c>
      <c r="C49" s="9">
        <v>1.9</v>
      </c>
      <c r="D49" s="8" t="s">
        <v>23</v>
      </c>
      <c r="E49" s="7" t="str">
        <f t="shared" si="9"/>
        <v>Significantly Different</v>
      </c>
      <c r="G49">
        <f t="shared" si="10"/>
        <v>1.9</v>
      </c>
      <c r="H49">
        <f t="shared" si="11"/>
        <v>6</v>
      </c>
      <c r="I49" t="str">
        <f t="shared" si="12"/>
        <v>+/-</v>
      </c>
      <c r="J49" t="str">
        <f t="shared" si="13"/>
        <v>0.2</v>
      </c>
      <c r="K49" s="1">
        <f t="shared" si="14"/>
        <v>0.12158054711246201</v>
      </c>
      <c r="L49" s="1">
        <f t="shared" si="15"/>
        <v>5.3000000000000007</v>
      </c>
      <c r="M49" s="1">
        <f t="shared" si="16"/>
        <v>0.1359311840425404</v>
      </c>
      <c r="N49" s="1">
        <f t="shared" si="17"/>
        <v>38.990317323663838</v>
      </c>
      <c r="O49" t="s">
        <v>38</v>
      </c>
    </row>
    <row r="50" spans="1:15" x14ac:dyDescent="0.35">
      <c r="A50" s="11">
        <v>38</v>
      </c>
      <c r="B50" s="10" t="s">
        <v>61</v>
      </c>
      <c r="C50" s="9">
        <v>1.9</v>
      </c>
      <c r="D50" s="8" t="s">
        <v>17</v>
      </c>
      <c r="E50" s="7" t="str">
        <f t="shared" si="9"/>
        <v>Significantly Different</v>
      </c>
      <c r="G50">
        <f t="shared" si="10"/>
        <v>1.9</v>
      </c>
      <c r="H50">
        <f t="shared" si="11"/>
        <v>6</v>
      </c>
      <c r="I50" t="str">
        <f t="shared" si="12"/>
        <v>+/-</v>
      </c>
      <c r="J50" t="str">
        <f t="shared" si="13"/>
        <v>0.1</v>
      </c>
      <c r="K50" s="1">
        <f t="shared" si="14"/>
        <v>6.0790273556231005E-2</v>
      </c>
      <c r="L50" s="1">
        <f t="shared" si="15"/>
        <v>5.3000000000000007</v>
      </c>
      <c r="M50" s="1">
        <f t="shared" si="16"/>
        <v>8.5970429323592404E-2</v>
      </c>
      <c r="N50" s="1">
        <f t="shared" si="17"/>
        <v>61.649104717749154</v>
      </c>
      <c r="O50" t="s">
        <v>36</v>
      </c>
    </row>
    <row r="51" spans="1:15" x14ac:dyDescent="0.35">
      <c r="A51" s="11">
        <v>41</v>
      </c>
      <c r="B51" s="10" t="s">
        <v>57</v>
      </c>
      <c r="C51" s="9">
        <v>1.7</v>
      </c>
      <c r="D51" s="8" t="s">
        <v>17</v>
      </c>
      <c r="E51" s="7" t="str">
        <f t="shared" si="9"/>
        <v>Significantly Different</v>
      </c>
      <c r="G51">
        <f t="shared" si="10"/>
        <v>1.7</v>
      </c>
      <c r="H51">
        <f t="shared" si="11"/>
        <v>6</v>
      </c>
      <c r="I51" t="str">
        <f t="shared" si="12"/>
        <v>+/-</v>
      </c>
      <c r="J51" t="str">
        <f t="shared" si="13"/>
        <v>0.1</v>
      </c>
      <c r="K51" s="1">
        <f t="shared" si="14"/>
        <v>6.0790273556231005E-2</v>
      </c>
      <c r="L51" s="1">
        <f t="shared" si="15"/>
        <v>5.5</v>
      </c>
      <c r="M51" s="1">
        <f t="shared" si="16"/>
        <v>8.5970429323592404E-2</v>
      </c>
      <c r="N51" s="1">
        <f t="shared" si="17"/>
        <v>63.975486027852888</v>
      </c>
      <c r="O51" t="s">
        <v>34</v>
      </c>
    </row>
    <row r="52" spans="1:15" x14ac:dyDescent="0.35">
      <c r="A52" s="11">
        <v>42</v>
      </c>
      <c r="B52" s="10" t="s">
        <v>45</v>
      </c>
      <c r="C52" s="9">
        <v>1.6</v>
      </c>
      <c r="D52" s="8" t="s">
        <v>17</v>
      </c>
      <c r="E52" s="7" t="str">
        <f t="shared" si="9"/>
        <v>Significantly Different</v>
      </c>
      <c r="G52">
        <f t="shared" si="10"/>
        <v>1.6</v>
      </c>
      <c r="H52">
        <f t="shared" si="11"/>
        <v>6</v>
      </c>
      <c r="I52" t="str">
        <f t="shared" si="12"/>
        <v>+/-</v>
      </c>
      <c r="J52" t="str">
        <f t="shared" si="13"/>
        <v>0.1</v>
      </c>
      <c r="K52" s="1">
        <f t="shared" si="14"/>
        <v>6.0790273556231005E-2</v>
      </c>
      <c r="L52" s="1">
        <f t="shared" si="15"/>
        <v>5.6</v>
      </c>
      <c r="M52" s="1">
        <f t="shared" si="16"/>
        <v>8.5970429323592404E-2</v>
      </c>
      <c r="N52" s="1">
        <f t="shared" si="17"/>
        <v>65.138676682904759</v>
      </c>
      <c r="O52" t="s">
        <v>32</v>
      </c>
    </row>
    <row r="53" spans="1:15" x14ac:dyDescent="0.35">
      <c r="A53" s="11">
        <v>43</v>
      </c>
      <c r="B53" s="10" t="s">
        <v>46</v>
      </c>
      <c r="C53" s="9">
        <v>1.5</v>
      </c>
      <c r="D53" s="8" t="s">
        <v>12</v>
      </c>
      <c r="E53" s="7" t="str">
        <f t="shared" si="9"/>
        <v>Significantly Different</v>
      </c>
      <c r="G53">
        <f t="shared" si="10"/>
        <v>1.5</v>
      </c>
      <c r="H53">
        <f t="shared" si="11"/>
        <v>6</v>
      </c>
      <c r="I53" t="str">
        <f t="shared" si="12"/>
        <v>+/-</v>
      </c>
      <c r="J53" t="str">
        <f t="shared" si="13"/>
        <v>0.4</v>
      </c>
      <c r="K53" s="1">
        <f t="shared" si="14"/>
        <v>0.24316109422492402</v>
      </c>
      <c r="L53" s="1">
        <f t="shared" si="15"/>
        <v>5.7</v>
      </c>
      <c r="M53" s="1">
        <f t="shared" si="16"/>
        <v>0.25064471888253259</v>
      </c>
      <c r="N53" s="1">
        <f t="shared" si="17"/>
        <v>22.74135288153176</v>
      </c>
      <c r="O53" t="s">
        <v>30</v>
      </c>
    </row>
    <row r="54" spans="1:15" x14ac:dyDescent="0.35">
      <c r="A54" s="11">
        <v>44</v>
      </c>
      <c r="B54" s="10" t="s">
        <v>64</v>
      </c>
      <c r="C54" s="9">
        <v>1.4</v>
      </c>
      <c r="D54" s="8" t="s">
        <v>17</v>
      </c>
      <c r="E54" s="7" t="str">
        <f t="shared" si="9"/>
        <v>Significantly Different</v>
      </c>
      <c r="G54">
        <f t="shared" si="10"/>
        <v>1.4</v>
      </c>
      <c r="H54">
        <f t="shared" si="11"/>
        <v>6</v>
      </c>
      <c r="I54" t="str">
        <f t="shared" si="12"/>
        <v>+/-</v>
      </c>
      <c r="J54" t="str">
        <f t="shared" si="13"/>
        <v>0.1</v>
      </c>
      <c r="K54" s="1">
        <f t="shared" si="14"/>
        <v>6.0790273556231005E-2</v>
      </c>
      <c r="L54" s="1">
        <f t="shared" si="15"/>
        <v>5.8000000000000007</v>
      </c>
      <c r="M54" s="1">
        <f t="shared" si="16"/>
        <v>8.5970429323592404E-2</v>
      </c>
      <c r="N54" s="1">
        <f t="shared" si="17"/>
        <v>67.465057993008514</v>
      </c>
      <c r="O54" t="s">
        <v>24</v>
      </c>
    </row>
    <row r="55" spans="1:15" x14ac:dyDescent="0.35">
      <c r="A55" s="11">
        <v>44</v>
      </c>
      <c r="B55" s="10" t="s">
        <v>35</v>
      </c>
      <c r="C55" s="9">
        <v>1.4</v>
      </c>
      <c r="D55" s="8" t="s">
        <v>23</v>
      </c>
      <c r="E55" s="7" t="str">
        <f t="shared" si="9"/>
        <v>Significantly Different</v>
      </c>
      <c r="G55">
        <f t="shared" si="10"/>
        <v>1.4</v>
      </c>
      <c r="H55">
        <f t="shared" si="11"/>
        <v>6</v>
      </c>
      <c r="I55" t="str">
        <f t="shared" si="12"/>
        <v>+/-</v>
      </c>
      <c r="J55" t="str">
        <f t="shared" si="13"/>
        <v>0.2</v>
      </c>
      <c r="K55" s="1">
        <f t="shared" si="14"/>
        <v>0.12158054711246201</v>
      </c>
      <c r="L55" s="1">
        <f t="shared" si="15"/>
        <v>5.8000000000000007</v>
      </c>
      <c r="M55" s="1">
        <f t="shared" si="16"/>
        <v>0.1359311840425404</v>
      </c>
      <c r="N55" s="1">
        <f t="shared" si="17"/>
        <v>42.668649146650992</v>
      </c>
      <c r="O55" t="s">
        <v>27</v>
      </c>
    </row>
    <row r="56" spans="1:15" x14ac:dyDescent="0.35">
      <c r="A56" s="11">
        <v>44</v>
      </c>
      <c r="B56" s="10" t="s">
        <v>52</v>
      </c>
      <c r="C56" s="9">
        <v>1.4</v>
      </c>
      <c r="D56" s="8" t="s">
        <v>41</v>
      </c>
      <c r="E56" s="7" t="str">
        <f t="shared" si="9"/>
        <v>Significantly Different</v>
      </c>
      <c r="G56">
        <f t="shared" si="10"/>
        <v>1.4</v>
      </c>
      <c r="H56">
        <f t="shared" si="11"/>
        <v>6</v>
      </c>
      <c r="I56" t="str">
        <f t="shared" si="12"/>
        <v>+/-</v>
      </c>
      <c r="J56" t="str">
        <f t="shared" si="13"/>
        <v>0.3</v>
      </c>
      <c r="K56" s="1">
        <f t="shared" si="14"/>
        <v>0.18237082066869301</v>
      </c>
      <c r="L56" s="1">
        <f t="shared" si="15"/>
        <v>5.8000000000000007</v>
      </c>
      <c r="M56" s="1">
        <f t="shared" si="16"/>
        <v>0.19223572402239389</v>
      </c>
      <c r="N56" s="1">
        <f t="shared" si="17"/>
        <v>30.171291155666509</v>
      </c>
      <c r="O56" t="s">
        <v>25</v>
      </c>
    </row>
    <row r="57" spans="1:15" x14ac:dyDescent="0.35">
      <c r="A57" s="11">
        <v>44</v>
      </c>
      <c r="B57" s="10" t="s">
        <v>32</v>
      </c>
      <c r="C57" s="9">
        <v>1.4</v>
      </c>
      <c r="D57" s="8" t="s">
        <v>41</v>
      </c>
      <c r="E57" s="7" t="str">
        <f t="shared" si="9"/>
        <v>Significantly Different</v>
      </c>
      <c r="G57">
        <f t="shared" si="10"/>
        <v>1.4</v>
      </c>
      <c r="H57">
        <f t="shared" si="11"/>
        <v>6</v>
      </c>
      <c r="I57" t="str">
        <f t="shared" si="12"/>
        <v>+/-</v>
      </c>
      <c r="J57" t="str">
        <f t="shared" si="13"/>
        <v>0.3</v>
      </c>
      <c r="K57" s="1">
        <f t="shared" si="14"/>
        <v>0.18237082066869301</v>
      </c>
      <c r="L57" s="1">
        <f t="shared" si="15"/>
        <v>5.8000000000000007</v>
      </c>
      <c r="M57" s="1">
        <f t="shared" si="16"/>
        <v>0.19223572402239389</v>
      </c>
      <c r="N57" s="1">
        <f t="shared" si="17"/>
        <v>30.171291155666509</v>
      </c>
      <c r="O57" t="s">
        <v>22</v>
      </c>
    </row>
    <row r="58" spans="1:15" x14ac:dyDescent="0.35">
      <c r="A58" s="11">
        <v>48</v>
      </c>
      <c r="B58" s="10" t="s">
        <v>55</v>
      </c>
      <c r="C58" s="9">
        <v>1.3</v>
      </c>
      <c r="D58" s="8" t="s">
        <v>41</v>
      </c>
      <c r="E58" s="7" t="str">
        <f t="shared" si="9"/>
        <v>Significantly Different</v>
      </c>
      <c r="G58">
        <f t="shared" si="10"/>
        <v>1.3</v>
      </c>
      <c r="H58">
        <f t="shared" si="11"/>
        <v>6</v>
      </c>
      <c r="I58" t="str">
        <f t="shared" si="12"/>
        <v>+/-</v>
      </c>
      <c r="J58" t="str">
        <f t="shared" si="13"/>
        <v>0.3</v>
      </c>
      <c r="K58" s="1">
        <f t="shared" si="14"/>
        <v>0.18237082066869301</v>
      </c>
      <c r="L58" s="1">
        <f t="shared" si="15"/>
        <v>5.9</v>
      </c>
      <c r="M58" s="1">
        <f t="shared" si="16"/>
        <v>0.19223572402239389</v>
      </c>
      <c r="N58" s="1">
        <f t="shared" si="17"/>
        <v>30.691485830764208</v>
      </c>
      <c r="O58" t="s">
        <v>19</v>
      </c>
    </row>
    <row r="59" spans="1:15" x14ac:dyDescent="0.35">
      <c r="A59" s="11">
        <v>49</v>
      </c>
      <c r="B59" s="10" t="s">
        <v>62</v>
      </c>
      <c r="C59" s="9">
        <v>0.9</v>
      </c>
      <c r="D59" s="8" t="s">
        <v>23</v>
      </c>
      <c r="E59" s="7" t="str">
        <f t="shared" si="9"/>
        <v>Significantly Different</v>
      </c>
      <c r="G59">
        <f t="shared" si="10"/>
        <v>0.9</v>
      </c>
      <c r="H59">
        <f t="shared" si="11"/>
        <v>6</v>
      </c>
      <c r="I59" t="str">
        <f t="shared" si="12"/>
        <v>+/-</v>
      </c>
      <c r="J59" t="str">
        <f t="shared" si="13"/>
        <v>0.2</v>
      </c>
      <c r="K59" s="1">
        <f t="shared" si="14"/>
        <v>0.12158054711246201</v>
      </c>
      <c r="L59" s="1">
        <f t="shared" si="15"/>
        <v>6.3</v>
      </c>
      <c r="M59" s="1">
        <f t="shared" si="16"/>
        <v>0.1359311840425404</v>
      </c>
      <c r="N59" s="1">
        <f t="shared" si="17"/>
        <v>46.346980969638146</v>
      </c>
      <c r="O59" t="s">
        <v>16</v>
      </c>
    </row>
    <row r="60" spans="1:15" x14ac:dyDescent="0.35">
      <c r="A60" s="11">
        <v>50</v>
      </c>
      <c r="B60" s="10" t="s">
        <v>25</v>
      </c>
      <c r="C60" s="9">
        <v>0.7</v>
      </c>
      <c r="D60" s="8" t="s">
        <v>23</v>
      </c>
      <c r="E60" s="7" t="str">
        <f t="shared" si="9"/>
        <v>Significantly Different</v>
      </c>
      <c r="G60">
        <f t="shared" si="10"/>
        <v>0.7</v>
      </c>
      <c r="H60">
        <f t="shared" si="11"/>
        <v>6</v>
      </c>
      <c r="I60" t="str">
        <f t="shared" si="12"/>
        <v>+/-</v>
      </c>
      <c r="J60" t="str">
        <f t="shared" si="13"/>
        <v>0.2</v>
      </c>
      <c r="K60" s="1">
        <f t="shared" si="14"/>
        <v>0.12158054711246201</v>
      </c>
      <c r="L60" s="1">
        <f t="shared" si="15"/>
        <v>6.5</v>
      </c>
      <c r="M60" s="1">
        <f t="shared" si="16"/>
        <v>0.1359311840425404</v>
      </c>
      <c r="N60" s="1">
        <f t="shared" si="17"/>
        <v>47.818313698833009</v>
      </c>
      <c r="O60" t="s">
        <v>14</v>
      </c>
    </row>
    <row r="61" spans="1:15" x14ac:dyDescent="0.35">
      <c r="A61" s="11">
        <v>51</v>
      </c>
      <c r="B61" s="10" t="s">
        <v>16</v>
      </c>
      <c r="C61" s="9">
        <v>0.5</v>
      </c>
      <c r="D61" s="8" t="s">
        <v>17</v>
      </c>
      <c r="E61" s="7" t="str">
        <f t="shared" si="9"/>
        <v>Significantly Different</v>
      </c>
      <c r="G61">
        <f t="shared" si="10"/>
        <v>0.5</v>
      </c>
      <c r="H61">
        <f t="shared" si="11"/>
        <v>6</v>
      </c>
      <c r="I61" t="str">
        <f t="shared" si="12"/>
        <v>+/-</v>
      </c>
      <c r="J61" t="str">
        <f t="shared" si="13"/>
        <v>0.1</v>
      </c>
      <c r="K61" s="1">
        <f t="shared" si="14"/>
        <v>6.0790273556231005E-2</v>
      </c>
      <c r="L61" s="1">
        <f t="shared" si="15"/>
        <v>6.7</v>
      </c>
      <c r="M61" s="1">
        <f t="shared" si="16"/>
        <v>8.5970429323592404E-2</v>
      </c>
      <c r="N61" s="1">
        <f t="shared" si="17"/>
        <v>77.933773888475343</v>
      </c>
      <c r="O61" t="s">
        <v>11</v>
      </c>
    </row>
    <row r="62" spans="1:15" ht="15" thickBot="1" x14ac:dyDescent="0.4">
      <c r="A62" s="6"/>
      <c r="B62" s="5" t="s">
        <v>9</v>
      </c>
      <c r="C62" s="4">
        <v>29.7</v>
      </c>
      <c r="D62" s="3" t="s">
        <v>99</v>
      </c>
      <c r="E62" s="2" t="str">
        <f t="shared" si="9"/>
        <v>Significantly Different</v>
      </c>
      <c r="G62">
        <f t="shared" si="10"/>
        <v>29.7</v>
      </c>
      <c r="H62">
        <f t="shared" si="11"/>
        <v>6</v>
      </c>
      <c r="I62" t="str">
        <f t="shared" si="12"/>
        <v>+/-</v>
      </c>
      <c r="J62" t="str">
        <f t="shared" si="13"/>
        <v>0.8</v>
      </c>
      <c r="K62" s="1">
        <f t="shared" si="14"/>
        <v>0.48632218844984804</v>
      </c>
      <c r="L62" s="1">
        <f t="shared" si="15"/>
        <v>-22.5</v>
      </c>
      <c r="M62" s="1">
        <f t="shared" si="16"/>
        <v>0.49010685399991183</v>
      </c>
      <c r="N62" s="1">
        <f t="shared" si="17"/>
        <v>-45.908356139830779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19" priority="1" operator="equal">
      <formula>"OTHER ERROR"</formula>
    </cfRule>
    <cfRule type="cellIs" dxfId="418" priority="2" operator="equal">
      <formula>"Statistical Test not applicable"</formula>
    </cfRule>
    <cfRule type="cellIs" dxfId="417" priority="3" operator="equal">
      <formula>"Geography Selected"</formula>
    </cfRule>
  </conditionalFormatting>
  <conditionalFormatting sqref="E10:J62">
    <cfRule type="cellIs" dxfId="416" priority="4" operator="equal">
      <formula>"Not Significantly Different"</formula>
    </cfRule>
  </conditionalFormatting>
  <conditionalFormatting sqref="F10:J62">
    <cfRule type="cellIs" dxfId="4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4B41A53-AB30-4864-AB4B-3B32F8055920}">
      <formula1>$O$10:$O$62</formula1>
    </dataValidation>
  </dataValidation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1B8BB-41A6-4C08-B756-544F52F97EA6}">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577</v>
      </c>
    </row>
    <row r="2" spans="1:16" x14ac:dyDescent="0.35">
      <c r="A2" s="25" t="s">
        <v>92</v>
      </c>
      <c r="B2" t="s">
        <v>576</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41</v>
      </c>
      <c r="C6" t="s">
        <v>86</v>
      </c>
      <c r="H6" s="13" t="s">
        <v>85</v>
      </c>
      <c r="I6">
        <f>VLOOKUP($B$4,$B$9:$K$62,6,FALSE)</f>
        <v>41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41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37</v>
      </c>
      <c r="C11" s="9">
        <v>90.7</v>
      </c>
      <c r="D11" s="12" t="s">
        <v>23</v>
      </c>
      <c r="E11" s="7" t="str">
        <f t="shared" si="0"/>
        <v>Significantly Different</v>
      </c>
      <c r="G11">
        <f t="shared" si="1"/>
        <v>90.7</v>
      </c>
      <c r="H11">
        <f t="shared" si="2"/>
        <v>6</v>
      </c>
      <c r="I11" t="str">
        <f t="shared" si="3"/>
        <v>+/-</v>
      </c>
      <c r="J11" t="str">
        <f t="shared" si="4"/>
        <v>0.2</v>
      </c>
      <c r="K11" s="1">
        <f t="shared" si="5"/>
        <v>0.12158054711246201</v>
      </c>
      <c r="L11" s="1">
        <f t="shared" si="6"/>
        <v>-49.7</v>
      </c>
      <c r="M11" s="1">
        <f t="shared" si="7"/>
        <v>0.1359311840425404</v>
      </c>
      <c r="N11" s="1">
        <f t="shared" si="8"/>
        <v>-365.62618320492317</v>
      </c>
      <c r="O11" t="s">
        <v>51</v>
      </c>
    </row>
    <row r="12" spans="1:16" x14ac:dyDescent="0.35">
      <c r="A12" s="11">
        <v>2</v>
      </c>
      <c r="B12" s="10" t="s">
        <v>34</v>
      </c>
      <c r="C12" s="9">
        <v>71</v>
      </c>
      <c r="D12" s="8" t="s">
        <v>10</v>
      </c>
      <c r="E12" s="7" t="str">
        <f t="shared" si="0"/>
        <v>Significantly Different</v>
      </c>
      <c r="G12">
        <f t="shared" si="1"/>
        <v>71</v>
      </c>
      <c r="H12">
        <f t="shared" si="2"/>
        <v>6</v>
      </c>
      <c r="I12" t="str">
        <f t="shared" si="3"/>
        <v>+/-</v>
      </c>
      <c r="J12" t="str">
        <f t="shared" si="4"/>
        <v>0.6</v>
      </c>
      <c r="K12" s="1">
        <f t="shared" si="5"/>
        <v>0.36474164133738601</v>
      </c>
      <c r="L12" s="1">
        <f t="shared" si="6"/>
        <v>-30</v>
      </c>
      <c r="M12" s="1">
        <f t="shared" si="7"/>
        <v>0.36977279819442066</v>
      </c>
      <c r="N12" s="1">
        <f t="shared" si="8"/>
        <v>-81.13090023519382</v>
      </c>
      <c r="O12" t="s">
        <v>44</v>
      </c>
    </row>
    <row r="13" spans="1:16" x14ac:dyDescent="0.35">
      <c r="A13" s="11">
        <v>3</v>
      </c>
      <c r="B13" s="10" t="s">
        <v>51</v>
      </c>
      <c r="C13" s="9">
        <v>66</v>
      </c>
      <c r="D13" s="8" t="s">
        <v>10</v>
      </c>
      <c r="E13" s="7" t="str">
        <f t="shared" si="0"/>
        <v>Significantly Different</v>
      </c>
      <c r="G13">
        <f t="shared" si="1"/>
        <v>66</v>
      </c>
      <c r="H13">
        <f t="shared" si="2"/>
        <v>6</v>
      </c>
      <c r="I13" t="str">
        <f t="shared" si="3"/>
        <v>+/-</v>
      </c>
      <c r="J13" t="str">
        <f t="shared" si="4"/>
        <v>0.6</v>
      </c>
      <c r="K13" s="1">
        <f t="shared" si="5"/>
        <v>0.36474164133738601</v>
      </c>
      <c r="L13" s="1">
        <f t="shared" si="6"/>
        <v>-25</v>
      </c>
      <c r="M13" s="1">
        <f t="shared" si="7"/>
        <v>0.36977279819442066</v>
      </c>
      <c r="N13" s="1">
        <f t="shared" si="8"/>
        <v>-67.609083529328188</v>
      </c>
      <c r="O13" t="s">
        <v>42</v>
      </c>
    </row>
    <row r="14" spans="1:16" x14ac:dyDescent="0.35">
      <c r="A14" s="11">
        <v>4</v>
      </c>
      <c r="B14" s="10" t="s">
        <v>39</v>
      </c>
      <c r="C14" s="9">
        <v>65.099999999999994</v>
      </c>
      <c r="D14" s="8" t="s">
        <v>10</v>
      </c>
      <c r="E14" s="7" t="str">
        <f t="shared" si="0"/>
        <v>Significantly Different</v>
      </c>
      <c r="G14">
        <f t="shared" si="1"/>
        <v>65.099999999999994</v>
      </c>
      <c r="H14">
        <f t="shared" si="2"/>
        <v>6</v>
      </c>
      <c r="I14" t="str">
        <f t="shared" si="3"/>
        <v>+/-</v>
      </c>
      <c r="J14" t="str">
        <f t="shared" si="4"/>
        <v>0.6</v>
      </c>
      <c r="K14" s="1">
        <f t="shared" si="5"/>
        <v>0.36474164133738601</v>
      </c>
      <c r="L14" s="1">
        <f t="shared" si="6"/>
        <v>-24.099999999999994</v>
      </c>
      <c r="M14" s="1">
        <f t="shared" si="7"/>
        <v>0.36977279819442066</v>
      </c>
      <c r="N14" s="1">
        <f t="shared" si="8"/>
        <v>-65.17515652227236</v>
      </c>
      <c r="O14" t="s">
        <v>58</v>
      </c>
    </row>
    <row r="15" spans="1:16" x14ac:dyDescent="0.35">
      <c r="A15" s="11">
        <v>4</v>
      </c>
      <c r="B15" s="10" t="s">
        <v>49</v>
      </c>
      <c r="C15" s="9">
        <v>65.099999999999994</v>
      </c>
      <c r="D15" s="8" t="s">
        <v>12</v>
      </c>
      <c r="E15" s="7" t="str">
        <f t="shared" si="0"/>
        <v>Significantly Different</v>
      </c>
      <c r="G15">
        <f t="shared" si="1"/>
        <v>65.099999999999994</v>
      </c>
      <c r="H15">
        <f t="shared" si="2"/>
        <v>6</v>
      </c>
      <c r="I15" t="str">
        <f t="shared" si="3"/>
        <v>+/-</v>
      </c>
      <c r="J15" t="str">
        <f t="shared" si="4"/>
        <v>0.4</v>
      </c>
      <c r="K15" s="1">
        <f t="shared" si="5"/>
        <v>0.24316109422492402</v>
      </c>
      <c r="L15" s="1">
        <f t="shared" si="6"/>
        <v>-24.099999999999994</v>
      </c>
      <c r="M15" s="1">
        <f t="shared" si="7"/>
        <v>0.25064471888253259</v>
      </c>
      <c r="N15" s="1">
        <f t="shared" si="8"/>
        <v>-96.152035867528994</v>
      </c>
      <c r="O15" t="s">
        <v>18</v>
      </c>
    </row>
    <row r="16" spans="1:16" x14ac:dyDescent="0.35">
      <c r="A16" s="11">
        <v>6</v>
      </c>
      <c r="B16" s="10" t="s">
        <v>30</v>
      </c>
      <c r="C16" s="9">
        <v>63.3</v>
      </c>
      <c r="D16" s="8" t="s">
        <v>47</v>
      </c>
      <c r="E16" s="7" t="str">
        <f t="shared" si="0"/>
        <v>Significantly Different</v>
      </c>
      <c r="G16">
        <f t="shared" si="1"/>
        <v>63.3</v>
      </c>
      <c r="H16">
        <f t="shared" si="2"/>
        <v>6</v>
      </c>
      <c r="I16" t="str">
        <f t="shared" si="3"/>
        <v>+/-</v>
      </c>
      <c r="J16" t="str">
        <f t="shared" si="4"/>
        <v>0.5</v>
      </c>
      <c r="K16" s="1">
        <f t="shared" si="5"/>
        <v>0.303951367781155</v>
      </c>
      <c r="L16" s="1">
        <f t="shared" si="6"/>
        <v>-22.299999999999997</v>
      </c>
      <c r="M16" s="1">
        <f t="shared" si="7"/>
        <v>0.30997079109986531</v>
      </c>
      <c r="N16" s="1">
        <f t="shared" si="8"/>
        <v>-71.942262433415735</v>
      </c>
      <c r="O16" t="s">
        <v>59</v>
      </c>
    </row>
    <row r="17" spans="1:15" x14ac:dyDescent="0.35">
      <c r="A17" s="11">
        <v>7</v>
      </c>
      <c r="B17" s="10" t="s">
        <v>24</v>
      </c>
      <c r="C17" s="9">
        <v>61.9</v>
      </c>
      <c r="D17" s="8" t="s">
        <v>41</v>
      </c>
      <c r="E17" s="7" t="str">
        <f t="shared" si="0"/>
        <v>Significantly Different</v>
      </c>
      <c r="G17">
        <f t="shared" si="1"/>
        <v>61.9</v>
      </c>
      <c r="H17">
        <f t="shared" si="2"/>
        <v>6</v>
      </c>
      <c r="I17" t="str">
        <f t="shared" si="3"/>
        <v>+/-</v>
      </c>
      <c r="J17" t="str">
        <f t="shared" si="4"/>
        <v>0.3</v>
      </c>
      <c r="K17" s="1">
        <f t="shared" si="5"/>
        <v>0.18237082066869301</v>
      </c>
      <c r="L17" s="1">
        <f t="shared" si="6"/>
        <v>-20.9</v>
      </c>
      <c r="M17" s="1">
        <f t="shared" si="7"/>
        <v>0.19223572402239389</v>
      </c>
      <c r="N17" s="1">
        <f t="shared" si="8"/>
        <v>-108.72068709541895</v>
      </c>
      <c r="O17" t="s">
        <v>53</v>
      </c>
    </row>
    <row r="18" spans="1:15" x14ac:dyDescent="0.35">
      <c r="A18" s="11">
        <v>8</v>
      </c>
      <c r="B18" s="10" t="s">
        <v>42</v>
      </c>
      <c r="C18" s="9">
        <v>59.9</v>
      </c>
      <c r="D18" s="8" t="s">
        <v>12</v>
      </c>
      <c r="E18" s="7" t="str">
        <f t="shared" si="0"/>
        <v>Significantly Different</v>
      </c>
      <c r="G18">
        <f t="shared" si="1"/>
        <v>59.9</v>
      </c>
      <c r="H18">
        <f t="shared" si="2"/>
        <v>6</v>
      </c>
      <c r="I18" t="str">
        <f t="shared" si="3"/>
        <v>+/-</v>
      </c>
      <c r="J18" t="str">
        <f t="shared" si="4"/>
        <v>0.4</v>
      </c>
      <c r="K18" s="1">
        <f t="shared" si="5"/>
        <v>0.24316109422492402</v>
      </c>
      <c r="L18" s="1">
        <f t="shared" si="6"/>
        <v>-18.899999999999999</v>
      </c>
      <c r="M18" s="1">
        <f t="shared" si="7"/>
        <v>0.25064471888253259</v>
      </c>
      <c r="N18" s="1">
        <f t="shared" si="8"/>
        <v>-75.405538501921086</v>
      </c>
      <c r="O18" t="s">
        <v>48</v>
      </c>
    </row>
    <row r="19" spans="1:15" x14ac:dyDescent="0.35">
      <c r="A19" s="11">
        <v>9</v>
      </c>
      <c r="B19" s="10" t="s">
        <v>35</v>
      </c>
      <c r="C19" s="9">
        <v>58.9</v>
      </c>
      <c r="D19" s="8" t="s">
        <v>99</v>
      </c>
      <c r="E19" s="7" t="str">
        <f t="shared" si="0"/>
        <v>Significantly Different</v>
      </c>
      <c r="G19">
        <f t="shared" si="1"/>
        <v>58.9</v>
      </c>
      <c r="H19">
        <f t="shared" si="2"/>
        <v>6</v>
      </c>
      <c r="I19" t="str">
        <f t="shared" si="3"/>
        <v>+/-</v>
      </c>
      <c r="J19" t="str">
        <f t="shared" si="4"/>
        <v>0.8</v>
      </c>
      <c r="K19" s="1">
        <f t="shared" si="5"/>
        <v>0.48632218844984804</v>
      </c>
      <c r="L19" s="1">
        <f t="shared" si="6"/>
        <v>-17.899999999999999</v>
      </c>
      <c r="M19" s="1">
        <f t="shared" si="7"/>
        <v>0.49010685399991183</v>
      </c>
      <c r="N19" s="1">
        <f t="shared" si="8"/>
        <v>-36.522647773465373</v>
      </c>
      <c r="O19" t="s">
        <v>15</v>
      </c>
    </row>
    <row r="20" spans="1:15" x14ac:dyDescent="0.35">
      <c r="A20" s="11">
        <v>10</v>
      </c>
      <c r="B20" s="10" t="s">
        <v>19</v>
      </c>
      <c r="C20" s="9">
        <v>57.6</v>
      </c>
      <c r="D20" s="12" t="s">
        <v>47</v>
      </c>
      <c r="E20" s="7" t="str">
        <f t="shared" si="0"/>
        <v>Significantly Different</v>
      </c>
      <c r="G20">
        <f t="shared" si="1"/>
        <v>57.6</v>
      </c>
      <c r="H20">
        <f t="shared" si="2"/>
        <v>6</v>
      </c>
      <c r="I20" t="str">
        <f t="shared" si="3"/>
        <v>+/-</v>
      </c>
      <c r="J20" t="str">
        <f t="shared" si="4"/>
        <v>0.5</v>
      </c>
      <c r="K20" s="1">
        <f t="shared" si="5"/>
        <v>0.303951367781155</v>
      </c>
      <c r="L20" s="1">
        <f t="shared" si="6"/>
        <v>-16.600000000000001</v>
      </c>
      <c r="M20" s="1">
        <f t="shared" si="7"/>
        <v>0.30997079109986531</v>
      </c>
      <c r="N20" s="1">
        <f t="shared" si="8"/>
        <v>-53.553433022183924</v>
      </c>
      <c r="O20" t="s">
        <v>37</v>
      </c>
    </row>
    <row r="21" spans="1:15" x14ac:dyDescent="0.35">
      <c r="A21" s="11">
        <v>11</v>
      </c>
      <c r="B21" s="10" t="s">
        <v>22</v>
      </c>
      <c r="C21" s="9">
        <v>57.2</v>
      </c>
      <c r="D21" s="8" t="s">
        <v>12</v>
      </c>
      <c r="E21" s="7" t="str">
        <f t="shared" si="0"/>
        <v>Significantly Different</v>
      </c>
      <c r="G21">
        <f t="shared" si="1"/>
        <v>57.2</v>
      </c>
      <c r="H21">
        <f t="shared" si="2"/>
        <v>6</v>
      </c>
      <c r="I21" t="str">
        <f t="shared" si="3"/>
        <v>+/-</v>
      </c>
      <c r="J21" t="str">
        <f t="shared" si="4"/>
        <v>0.4</v>
      </c>
      <c r="K21" s="1">
        <f t="shared" si="5"/>
        <v>0.24316109422492402</v>
      </c>
      <c r="L21" s="1">
        <f t="shared" si="6"/>
        <v>-16.200000000000003</v>
      </c>
      <c r="M21" s="1">
        <f t="shared" si="7"/>
        <v>0.25064471888253259</v>
      </c>
      <c r="N21" s="1">
        <f t="shared" si="8"/>
        <v>-64.633318715932376</v>
      </c>
      <c r="O21" t="s">
        <v>29</v>
      </c>
    </row>
    <row r="22" spans="1:15" x14ac:dyDescent="0.35">
      <c r="A22" s="11">
        <v>12</v>
      </c>
      <c r="B22" s="10" t="s">
        <v>29</v>
      </c>
      <c r="C22" s="9">
        <v>56.2</v>
      </c>
      <c r="D22" s="8" t="s">
        <v>12</v>
      </c>
      <c r="E22" s="7" t="str">
        <f t="shared" si="0"/>
        <v>Significantly Different</v>
      </c>
      <c r="G22">
        <f t="shared" si="1"/>
        <v>56.2</v>
      </c>
      <c r="H22">
        <f t="shared" si="2"/>
        <v>6</v>
      </c>
      <c r="I22" t="str">
        <f t="shared" si="3"/>
        <v>+/-</v>
      </c>
      <c r="J22" t="str">
        <f t="shared" si="4"/>
        <v>0.4</v>
      </c>
      <c r="K22" s="1">
        <f t="shared" si="5"/>
        <v>0.24316109422492402</v>
      </c>
      <c r="L22" s="1">
        <f t="shared" si="6"/>
        <v>-15.200000000000003</v>
      </c>
      <c r="M22" s="1">
        <f t="shared" si="7"/>
        <v>0.25064471888253259</v>
      </c>
      <c r="N22" s="1">
        <f t="shared" si="8"/>
        <v>-60.643607684084699</v>
      </c>
      <c r="O22" t="s">
        <v>13</v>
      </c>
    </row>
    <row r="23" spans="1:15" x14ac:dyDescent="0.35">
      <c r="A23" s="11">
        <v>13</v>
      </c>
      <c r="B23" s="10" t="s">
        <v>64</v>
      </c>
      <c r="C23" s="9">
        <v>55.2</v>
      </c>
      <c r="D23" s="8" t="s">
        <v>10</v>
      </c>
      <c r="E23" s="7" t="str">
        <f t="shared" si="0"/>
        <v>Significantly Different</v>
      </c>
      <c r="G23">
        <f t="shared" si="1"/>
        <v>55.2</v>
      </c>
      <c r="H23">
        <f t="shared" si="2"/>
        <v>6</v>
      </c>
      <c r="I23" t="str">
        <f t="shared" si="3"/>
        <v>+/-</v>
      </c>
      <c r="J23" t="str">
        <f t="shared" si="4"/>
        <v>0.6</v>
      </c>
      <c r="K23" s="1">
        <f t="shared" si="5"/>
        <v>0.36474164133738601</v>
      </c>
      <c r="L23" s="1">
        <f t="shared" si="6"/>
        <v>-14.200000000000003</v>
      </c>
      <c r="M23" s="1">
        <f t="shared" si="7"/>
        <v>0.36977279819442066</v>
      </c>
      <c r="N23" s="1">
        <f t="shared" si="8"/>
        <v>-38.401959444658416</v>
      </c>
      <c r="O23" t="s">
        <v>67</v>
      </c>
    </row>
    <row r="24" spans="1:15" x14ac:dyDescent="0.35">
      <c r="A24" s="11">
        <v>14</v>
      </c>
      <c r="B24" s="10" t="s">
        <v>58</v>
      </c>
      <c r="C24" s="9">
        <v>53.3</v>
      </c>
      <c r="D24" s="8" t="s">
        <v>20</v>
      </c>
      <c r="E24" s="7" t="str">
        <f t="shared" si="0"/>
        <v>Significantly Different</v>
      </c>
      <c r="G24">
        <f t="shared" si="1"/>
        <v>53.3</v>
      </c>
      <c r="H24">
        <f t="shared" si="2"/>
        <v>6</v>
      </c>
      <c r="I24" t="str">
        <f t="shared" si="3"/>
        <v>+/-</v>
      </c>
      <c r="J24" t="str">
        <f t="shared" si="4"/>
        <v>0.7</v>
      </c>
      <c r="K24" s="1">
        <f t="shared" si="5"/>
        <v>0.42553191489361697</v>
      </c>
      <c r="L24" s="1">
        <f t="shared" si="6"/>
        <v>-12.299999999999997</v>
      </c>
      <c r="M24" s="1">
        <f t="shared" si="7"/>
        <v>0.42985214661796195</v>
      </c>
      <c r="N24" s="1">
        <f t="shared" si="8"/>
        <v>-28.614490114276016</v>
      </c>
      <c r="O24" t="s">
        <v>50</v>
      </c>
    </row>
    <row r="25" spans="1:15" x14ac:dyDescent="0.35">
      <c r="A25" s="11">
        <v>15</v>
      </c>
      <c r="B25" s="10" t="s">
        <v>40</v>
      </c>
      <c r="C25" s="9">
        <v>52.3</v>
      </c>
      <c r="D25" s="8" t="s">
        <v>10</v>
      </c>
      <c r="E25" s="7" t="str">
        <f t="shared" si="0"/>
        <v>Significantly Different</v>
      </c>
      <c r="G25">
        <f t="shared" si="1"/>
        <v>52.3</v>
      </c>
      <c r="H25">
        <f t="shared" si="2"/>
        <v>6</v>
      </c>
      <c r="I25" t="str">
        <f t="shared" si="3"/>
        <v>+/-</v>
      </c>
      <c r="J25" t="str">
        <f t="shared" si="4"/>
        <v>0.6</v>
      </c>
      <c r="K25" s="1">
        <f t="shared" si="5"/>
        <v>0.36474164133738601</v>
      </c>
      <c r="L25" s="1">
        <f t="shared" si="6"/>
        <v>-11.299999999999997</v>
      </c>
      <c r="M25" s="1">
        <f t="shared" si="7"/>
        <v>0.36977279819442066</v>
      </c>
      <c r="N25" s="1">
        <f t="shared" si="8"/>
        <v>-30.559305755256332</v>
      </c>
      <c r="O25" t="s">
        <v>66</v>
      </c>
    </row>
    <row r="26" spans="1:15" x14ac:dyDescent="0.35">
      <c r="A26" s="11">
        <v>16</v>
      </c>
      <c r="B26" s="10" t="s">
        <v>16</v>
      </c>
      <c r="C26" s="9">
        <v>45.3</v>
      </c>
      <c r="D26" s="8" t="s">
        <v>107</v>
      </c>
      <c r="E26" s="7" t="str">
        <f t="shared" si="0"/>
        <v>Significantly Different</v>
      </c>
      <c r="G26">
        <f t="shared" si="1"/>
        <v>45.3</v>
      </c>
      <c r="H26">
        <f t="shared" si="2"/>
        <v>6</v>
      </c>
      <c r="I26" t="str">
        <f t="shared" si="3"/>
        <v>+/-</v>
      </c>
      <c r="J26" t="str">
        <f t="shared" si="4"/>
        <v>1.0</v>
      </c>
      <c r="K26" s="1">
        <f t="shared" si="5"/>
        <v>0.60790273556231</v>
      </c>
      <c r="L26" s="1">
        <f t="shared" si="6"/>
        <v>-4.2999999999999972</v>
      </c>
      <c r="M26" s="1">
        <f t="shared" si="7"/>
        <v>0.61093468821403585</v>
      </c>
      <c r="N26" s="1">
        <f t="shared" si="8"/>
        <v>-7.0383955649503536</v>
      </c>
      <c r="O26" t="s">
        <v>65</v>
      </c>
    </row>
    <row r="27" spans="1:15" x14ac:dyDescent="0.35">
      <c r="A27" s="11">
        <v>17</v>
      </c>
      <c r="B27" s="10" t="s">
        <v>15</v>
      </c>
      <c r="C27" s="9">
        <v>44.5</v>
      </c>
      <c r="D27" s="8" t="s">
        <v>147</v>
      </c>
      <c r="E27" s="7" t="str">
        <f t="shared" si="0"/>
        <v>Significantly Different</v>
      </c>
      <c r="G27">
        <f t="shared" si="1"/>
        <v>44.5</v>
      </c>
      <c r="H27">
        <f t="shared" si="2"/>
        <v>6</v>
      </c>
      <c r="I27" t="str">
        <f t="shared" si="3"/>
        <v>+/-</v>
      </c>
      <c r="J27" t="str">
        <f t="shared" si="4"/>
        <v>1.8</v>
      </c>
      <c r="K27" s="1">
        <f t="shared" si="5"/>
        <v>1.094224924012158</v>
      </c>
      <c r="L27" s="1">
        <f t="shared" si="6"/>
        <v>-3.5</v>
      </c>
      <c r="M27" s="1">
        <f t="shared" si="7"/>
        <v>1.0959122417823675</v>
      </c>
      <c r="N27" s="1">
        <f t="shared" si="8"/>
        <v>-3.1936863797667572</v>
      </c>
      <c r="O27" t="s">
        <v>63</v>
      </c>
    </row>
    <row r="28" spans="1:15" x14ac:dyDescent="0.35">
      <c r="A28" s="11">
        <v>18</v>
      </c>
      <c r="B28" s="10" t="s">
        <v>13</v>
      </c>
      <c r="C28" s="9">
        <v>44.3</v>
      </c>
      <c r="D28" s="8" t="s">
        <v>107</v>
      </c>
      <c r="E28" s="7" t="str">
        <f t="shared" si="0"/>
        <v>Significantly Different</v>
      </c>
      <c r="G28">
        <f t="shared" si="1"/>
        <v>44.3</v>
      </c>
      <c r="H28">
        <f t="shared" si="2"/>
        <v>6</v>
      </c>
      <c r="I28" t="str">
        <f t="shared" si="3"/>
        <v>+/-</v>
      </c>
      <c r="J28" t="str">
        <f t="shared" si="4"/>
        <v>1.0</v>
      </c>
      <c r="K28" s="1">
        <f t="shared" si="5"/>
        <v>0.60790273556231</v>
      </c>
      <c r="L28" s="1">
        <f t="shared" si="6"/>
        <v>-3.2999999999999972</v>
      </c>
      <c r="M28" s="1">
        <f t="shared" si="7"/>
        <v>0.61093468821403585</v>
      </c>
      <c r="N28" s="1">
        <f t="shared" si="8"/>
        <v>-5.4015593870549221</v>
      </c>
      <c r="O28" t="s">
        <v>64</v>
      </c>
    </row>
    <row r="29" spans="1:15" x14ac:dyDescent="0.35">
      <c r="A29" s="11">
        <v>19</v>
      </c>
      <c r="B29" s="10" t="s">
        <v>26</v>
      </c>
      <c r="C29" s="9">
        <v>43.4</v>
      </c>
      <c r="D29" s="8" t="s">
        <v>47</v>
      </c>
      <c r="E29" s="7" t="str">
        <f t="shared" si="0"/>
        <v>Significantly Different</v>
      </c>
      <c r="G29">
        <f t="shared" si="1"/>
        <v>43.4</v>
      </c>
      <c r="H29">
        <f t="shared" si="2"/>
        <v>6</v>
      </c>
      <c r="I29" t="str">
        <f t="shared" si="3"/>
        <v>+/-</v>
      </c>
      <c r="J29" t="str">
        <f t="shared" si="4"/>
        <v>0.5</v>
      </c>
      <c r="K29" s="1">
        <f t="shared" si="5"/>
        <v>0.303951367781155</v>
      </c>
      <c r="L29" s="1">
        <f t="shared" si="6"/>
        <v>-2.3999999999999986</v>
      </c>
      <c r="M29" s="1">
        <f t="shared" si="7"/>
        <v>0.30997079109986531</v>
      </c>
      <c r="N29" s="1">
        <f t="shared" si="8"/>
        <v>-7.7426650152555014</v>
      </c>
      <c r="O29" t="s">
        <v>39</v>
      </c>
    </row>
    <row r="30" spans="1:15" x14ac:dyDescent="0.35">
      <c r="A30" s="11">
        <v>20</v>
      </c>
      <c r="B30" s="10" t="s">
        <v>46</v>
      </c>
      <c r="C30" s="9">
        <v>41.1</v>
      </c>
      <c r="D30" s="8" t="s">
        <v>122</v>
      </c>
      <c r="E30" s="7" t="str">
        <f t="shared" si="0"/>
        <v>Not Significantly Different</v>
      </c>
      <c r="G30">
        <f t="shared" si="1"/>
        <v>41.1</v>
      </c>
      <c r="H30">
        <f t="shared" si="2"/>
        <v>6</v>
      </c>
      <c r="I30" t="str">
        <f t="shared" si="3"/>
        <v>+/-</v>
      </c>
      <c r="J30" t="str">
        <f t="shared" si="4"/>
        <v>1.5</v>
      </c>
      <c r="K30" s="1">
        <f t="shared" si="5"/>
        <v>0.91185410334346506</v>
      </c>
      <c r="L30" s="1">
        <f t="shared" si="6"/>
        <v>-0.10000000000000142</v>
      </c>
      <c r="M30" s="1">
        <f t="shared" si="7"/>
        <v>0.91387819929318592</v>
      </c>
      <c r="N30" s="1">
        <f t="shared" si="8"/>
        <v>-0.10942377231160967</v>
      </c>
      <c r="O30" t="s">
        <v>62</v>
      </c>
    </row>
    <row r="31" spans="1:15" x14ac:dyDescent="0.35">
      <c r="A31" s="11">
        <v>21</v>
      </c>
      <c r="B31" s="10" t="s">
        <v>43</v>
      </c>
      <c r="C31" s="9">
        <v>40.799999999999997</v>
      </c>
      <c r="D31" s="8" t="s">
        <v>47</v>
      </c>
      <c r="E31" s="7" t="str">
        <f t="shared" si="0"/>
        <v>Not Significantly Different</v>
      </c>
      <c r="G31">
        <f t="shared" si="1"/>
        <v>40.799999999999997</v>
      </c>
      <c r="H31">
        <f t="shared" si="2"/>
        <v>6</v>
      </c>
      <c r="I31" t="str">
        <f t="shared" si="3"/>
        <v>+/-</v>
      </c>
      <c r="J31" t="str">
        <f t="shared" si="4"/>
        <v>0.5</v>
      </c>
      <c r="K31" s="1">
        <f t="shared" si="5"/>
        <v>0.303951367781155</v>
      </c>
      <c r="L31" s="1">
        <f t="shared" si="6"/>
        <v>0.20000000000000284</v>
      </c>
      <c r="M31" s="1">
        <f t="shared" si="7"/>
        <v>0.30997079109986531</v>
      </c>
      <c r="N31" s="1">
        <f t="shared" si="8"/>
        <v>0.6452220846046347</v>
      </c>
      <c r="O31" t="s">
        <v>26</v>
      </c>
    </row>
    <row r="32" spans="1:15" x14ac:dyDescent="0.35">
      <c r="A32" s="11">
        <v>22</v>
      </c>
      <c r="B32" s="10" t="s">
        <v>57</v>
      </c>
      <c r="C32" s="9">
        <v>38.299999999999997</v>
      </c>
      <c r="D32" s="8" t="s">
        <v>47</v>
      </c>
      <c r="E32" s="7" t="str">
        <f t="shared" si="0"/>
        <v>Significantly Different</v>
      </c>
      <c r="G32">
        <f t="shared" si="1"/>
        <v>38.299999999999997</v>
      </c>
      <c r="H32">
        <f t="shared" si="2"/>
        <v>6</v>
      </c>
      <c r="I32" t="str">
        <f t="shared" si="3"/>
        <v>+/-</v>
      </c>
      <c r="J32" t="str">
        <f t="shared" si="4"/>
        <v>0.5</v>
      </c>
      <c r="K32" s="1">
        <f t="shared" si="5"/>
        <v>0.303951367781155</v>
      </c>
      <c r="L32" s="1">
        <f t="shared" si="6"/>
        <v>2.7000000000000028</v>
      </c>
      <c r="M32" s="1">
        <f t="shared" si="7"/>
        <v>0.30997079109986531</v>
      </c>
      <c r="N32" s="1">
        <f t="shared" si="8"/>
        <v>8.7104981421624537</v>
      </c>
      <c r="O32" t="s">
        <v>56</v>
      </c>
    </row>
    <row r="33" spans="1:15" x14ac:dyDescent="0.35">
      <c r="A33" s="11">
        <v>23</v>
      </c>
      <c r="B33" s="10" t="s">
        <v>48</v>
      </c>
      <c r="C33" s="9">
        <v>37.4</v>
      </c>
      <c r="D33" s="8" t="s">
        <v>121</v>
      </c>
      <c r="E33" s="7" t="str">
        <f t="shared" si="0"/>
        <v>Significantly Different</v>
      </c>
      <c r="G33">
        <f t="shared" si="1"/>
        <v>37.4</v>
      </c>
      <c r="H33">
        <f t="shared" si="2"/>
        <v>6</v>
      </c>
      <c r="I33" t="str">
        <f t="shared" si="3"/>
        <v>+/-</v>
      </c>
      <c r="J33" t="str">
        <f t="shared" si="4"/>
        <v>1.4</v>
      </c>
      <c r="K33" s="1">
        <f t="shared" si="5"/>
        <v>0.85106382978723394</v>
      </c>
      <c r="L33" s="1">
        <f t="shared" si="6"/>
        <v>3.6000000000000014</v>
      </c>
      <c r="M33" s="1">
        <f t="shared" si="7"/>
        <v>0.85323214879137987</v>
      </c>
      <c r="N33" s="1">
        <f t="shared" si="8"/>
        <v>4.2192503002840107</v>
      </c>
      <c r="O33" t="s">
        <v>61</v>
      </c>
    </row>
    <row r="34" spans="1:15" x14ac:dyDescent="0.35">
      <c r="A34" s="11">
        <v>24</v>
      </c>
      <c r="B34" s="10" t="s">
        <v>28</v>
      </c>
      <c r="C34" s="9">
        <v>36.200000000000003</v>
      </c>
      <c r="D34" s="8" t="s">
        <v>99</v>
      </c>
      <c r="E34" s="7" t="str">
        <f t="shared" si="0"/>
        <v>Significantly Different</v>
      </c>
      <c r="G34">
        <f t="shared" si="1"/>
        <v>36.200000000000003</v>
      </c>
      <c r="H34">
        <f t="shared" si="2"/>
        <v>6</v>
      </c>
      <c r="I34" t="str">
        <f t="shared" si="3"/>
        <v>+/-</v>
      </c>
      <c r="J34" t="str">
        <f t="shared" si="4"/>
        <v>0.8</v>
      </c>
      <c r="K34" s="1">
        <f t="shared" si="5"/>
        <v>0.48632218844984804</v>
      </c>
      <c r="L34" s="1">
        <f t="shared" si="6"/>
        <v>4.7999999999999972</v>
      </c>
      <c r="M34" s="1">
        <f t="shared" si="7"/>
        <v>0.49010685399991183</v>
      </c>
      <c r="N34" s="1">
        <f t="shared" si="8"/>
        <v>9.7937826431638939</v>
      </c>
      <c r="O34" t="s">
        <v>60</v>
      </c>
    </row>
    <row r="35" spans="1:15" x14ac:dyDescent="0.35">
      <c r="A35" s="11">
        <v>25</v>
      </c>
      <c r="B35" s="10" t="s">
        <v>67</v>
      </c>
      <c r="C35" s="9">
        <v>35.1</v>
      </c>
      <c r="D35" s="8" t="s">
        <v>110</v>
      </c>
      <c r="E35" s="7" t="str">
        <f t="shared" si="0"/>
        <v>Significantly Different</v>
      </c>
      <c r="G35">
        <f t="shared" si="1"/>
        <v>35.1</v>
      </c>
      <c r="H35">
        <f t="shared" si="2"/>
        <v>6</v>
      </c>
      <c r="I35" t="str">
        <f t="shared" si="3"/>
        <v>+/-</v>
      </c>
      <c r="J35" t="str">
        <f t="shared" si="4"/>
        <v>1.1</v>
      </c>
      <c r="K35" s="1">
        <f t="shared" si="5"/>
        <v>0.66869300911854113</v>
      </c>
      <c r="L35" s="1">
        <f t="shared" si="6"/>
        <v>5.8999999999999986</v>
      </c>
      <c r="M35" s="1">
        <f t="shared" si="7"/>
        <v>0.67145051776214359</v>
      </c>
      <c r="N35" s="1">
        <f t="shared" si="8"/>
        <v>8.786946832156632</v>
      </c>
      <c r="O35" t="s">
        <v>35</v>
      </c>
    </row>
    <row r="36" spans="1:15" x14ac:dyDescent="0.35">
      <c r="A36" s="11">
        <v>26</v>
      </c>
      <c r="B36" s="10" t="s">
        <v>32</v>
      </c>
      <c r="C36" s="9">
        <v>33</v>
      </c>
      <c r="D36" s="8" t="s">
        <v>118</v>
      </c>
      <c r="E36" s="7" t="str">
        <f t="shared" si="0"/>
        <v>Significantly Different</v>
      </c>
      <c r="G36">
        <f t="shared" si="1"/>
        <v>33</v>
      </c>
      <c r="H36">
        <f t="shared" si="2"/>
        <v>6</v>
      </c>
      <c r="I36" t="str">
        <f t="shared" si="3"/>
        <v>+/-</v>
      </c>
      <c r="J36" t="str">
        <f t="shared" si="4"/>
        <v>1.2</v>
      </c>
      <c r="K36" s="1">
        <f t="shared" si="5"/>
        <v>0.72948328267477203</v>
      </c>
      <c r="L36" s="1">
        <f t="shared" si="6"/>
        <v>8</v>
      </c>
      <c r="M36" s="1">
        <f t="shared" si="7"/>
        <v>0.73201182849801194</v>
      </c>
      <c r="N36" s="1">
        <f t="shared" si="8"/>
        <v>10.92878514875218</v>
      </c>
      <c r="O36" t="s">
        <v>57</v>
      </c>
    </row>
    <row r="37" spans="1:15" x14ac:dyDescent="0.35">
      <c r="A37" s="11">
        <v>27</v>
      </c>
      <c r="B37" s="10" t="s">
        <v>54</v>
      </c>
      <c r="C37" s="9">
        <v>31.8</v>
      </c>
      <c r="D37" s="8" t="s">
        <v>106</v>
      </c>
      <c r="E37" s="7" t="str">
        <f t="shared" si="0"/>
        <v>Significantly Different</v>
      </c>
      <c r="G37">
        <f t="shared" si="1"/>
        <v>31.8</v>
      </c>
      <c r="H37">
        <f t="shared" si="2"/>
        <v>6</v>
      </c>
      <c r="I37" t="str">
        <f t="shared" si="3"/>
        <v>+/-</v>
      </c>
      <c r="J37" t="str">
        <f t="shared" si="4"/>
        <v>0.9</v>
      </c>
      <c r="K37" s="1">
        <f t="shared" si="5"/>
        <v>0.54711246200607899</v>
      </c>
      <c r="L37" s="1">
        <f t="shared" si="6"/>
        <v>9.1999999999999993</v>
      </c>
      <c r="M37" s="1">
        <f t="shared" si="7"/>
        <v>0.55047933970440222</v>
      </c>
      <c r="N37" s="1">
        <f t="shared" si="8"/>
        <v>16.712707156167276</v>
      </c>
      <c r="O37" t="s">
        <v>55</v>
      </c>
    </row>
    <row r="38" spans="1:15" x14ac:dyDescent="0.35">
      <c r="A38" s="11">
        <v>28</v>
      </c>
      <c r="B38" s="10" t="s">
        <v>66</v>
      </c>
      <c r="C38" s="9">
        <v>30.8</v>
      </c>
      <c r="D38" s="8" t="s">
        <v>47</v>
      </c>
      <c r="E38" s="7" t="str">
        <f t="shared" si="0"/>
        <v>Significantly Different</v>
      </c>
      <c r="G38">
        <f t="shared" si="1"/>
        <v>30.8</v>
      </c>
      <c r="H38">
        <f t="shared" si="2"/>
        <v>6</v>
      </c>
      <c r="I38" t="str">
        <f t="shared" si="3"/>
        <v>+/-</v>
      </c>
      <c r="J38" t="str">
        <f t="shared" si="4"/>
        <v>0.5</v>
      </c>
      <c r="K38" s="1">
        <f t="shared" si="5"/>
        <v>0.303951367781155</v>
      </c>
      <c r="L38" s="1">
        <f t="shared" si="6"/>
        <v>10.199999999999999</v>
      </c>
      <c r="M38" s="1">
        <f t="shared" si="7"/>
        <v>0.30997079109986531</v>
      </c>
      <c r="N38" s="1">
        <f t="shared" si="8"/>
        <v>32.906326314835901</v>
      </c>
      <c r="O38" t="s">
        <v>54</v>
      </c>
    </row>
    <row r="39" spans="1:15" x14ac:dyDescent="0.35">
      <c r="A39" s="11">
        <v>29</v>
      </c>
      <c r="B39" s="10" t="s">
        <v>18</v>
      </c>
      <c r="C39" s="9">
        <v>29.7</v>
      </c>
      <c r="D39" s="8" t="s">
        <v>23</v>
      </c>
      <c r="E39" s="7" t="str">
        <f t="shared" si="0"/>
        <v>Significantly Different</v>
      </c>
      <c r="G39">
        <f t="shared" si="1"/>
        <v>29.7</v>
      </c>
      <c r="H39">
        <f t="shared" si="2"/>
        <v>6</v>
      </c>
      <c r="I39" t="str">
        <f t="shared" si="3"/>
        <v>+/-</v>
      </c>
      <c r="J39" t="str">
        <f t="shared" si="4"/>
        <v>0.2</v>
      </c>
      <c r="K39" s="1">
        <f t="shared" si="5"/>
        <v>0.12158054711246201</v>
      </c>
      <c r="L39" s="1">
        <f t="shared" si="6"/>
        <v>11.3</v>
      </c>
      <c r="M39" s="1">
        <f t="shared" si="7"/>
        <v>0.1359311840425404</v>
      </c>
      <c r="N39" s="1">
        <f t="shared" si="8"/>
        <v>83.130299199509693</v>
      </c>
      <c r="O39" t="s">
        <v>28</v>
      </c>
    </row>
    <row r="40" spans="1:15" x14ac:dyDescent="0.35">
      <c r="A40" s="11">
        <v>30</v>
      </c>
      <c r="B40" s="10" t="s">
        <v>63</v>
      </c>
      <c r="C40" s="9">
        <v>27.2</v>
      </c>
      <c r="D40" s="8" t="s">
        <v>20</v>
      </c>
      <c r="E40" s="7" t="str">
        <f t="shared" si="0"/>
        <v>Significantly Different</v>
      </c>
      <c r="G40">
        <f t="shared" si="1"/>
        <v>27.2</v>
      </c>
      <c r="H40">
        <f t="shared" si="2"/>
        <v>6</v>
      </c>
      <c r="I40" t="str">
        <f t="shared" si="3"/>
        <v>+/-</v>
      </c>
      <c r="J40" t="str">
        <f t="shared" si="4"/>
        <v>0.7</v>
      </c>
      <c r="K40" s="1">
        <f t="shared" si="5"/>
        <v>0.42553191489361697</v>
      </c>
      <c r="L40" s="1">
        <f t="shared" si="6"/>
        <v>13.8</v>
      </c>
      <c r="M40" s="1">
        <f t="shared" si="7"/>
        <v>0.42985214661796195</v>
      </c>
      <c r="N40" s="1">
        <f t="shared" si="8"/>
        <v>32.104062079431635</v>
      </c>
      <c r="O40" t="s">
        <v>52</v>
      </c>
    </row>
    <row r="41" spans="1:15" x14ac:dyDescent="0.35">
      <c r="A41" s="11">
        <v>31</v>
      </c>
      <c r="B41" s="10" t="s">
        <v>55</v>
      </c>
      <c r="C41" s="9">
        <v>26.9</v>
      </c>
      <c r="D41" s="8" t="s">
        <v>107</v>
      </c>
      <c r="E41" s="7" t="str">
        <f t="shared" si="0"/>
        <v>Significantly Different</v>
      </c>
      <c r="G41">
        <f t="shared" si="1"/>
        <v>26.9</v>
      </c>
      <c r="H41">
        <f t="shared" si="2"/>
        <v>6</v>
      </c>
      <c r="I41" t="str">
        <f t="shared" si="3"/>
        <v>+/-</v>
      </c>
      <c r="J41" t="str">
        <f t="shared" si="4"/>
        <v>1.0</v>
      </c>
      <c r="K41" s="1">
        <f t="shared" si="5"/>
        <v>0.60790273556231</v>
      </c>
      <c r="L41" s="1">
        <f t="shared" si="6"/>
        <v>14.100000000000001</v>
      </c>
      <c r="M41" s="1">
        <f t="shared" si="7"/>
        <v>0.61093468821403585</v>
      </c>
      <c r="N41" s="1">
        <f t="shared" si="8"/>
        <v>23.079390108325597</v>
      </c>
      <c r="O41" t="s">
        <v>31</v>
      </c>
    </row>
    <row r="42" spans="1:15" x14ac:dyDescent="0.35">
      <c r="A42" s="11">
        <v>32</v>
      </c>
      <c r="B42" s="10" t="s">
        <v>59</v>
      </c>
      <c r="C42" s="9">
        <v>26.1</v>
      </c>
      <c r="D42" s="8" t="s">
        <v>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26.1</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14.899999999999999</v>
      </c>
      <c r="M42" s="1">
        <f t="shared" ref="M42:M62" si="16">IF(AND(ISNUMBER(K42),ISNUMBER($I$7)),SQRT(K42^2+($I$7)^2),"N/A")</f>
        <v>0.36977279819442066</v>
      </c>
      <c r="N42" s="1">
        <f t="shared" ref="N42:N73" si="17">IF(AND(ISNUMBER(L42),ISNUMBER(M42),M42&lt;&gt;0),L42/M42,"NA")</f>
        <v>40.295013783479597</v>
      </c>
      <c r="O42" t="s">
        <v>21</v>
      </c>
    </row>
    <row r="43" spans="1:15" x14ac:dyDescent="0.35">
      <c r="A43" s="11">
        <v>33</v>
      </c>
      <c r="B43" s="10" t="s">
        <v>45</v>
      </c>
      <c r="C43" s="9">
        <v>25.7</v>
      </c>
      <c r="D43" s="8" t="s">
        <v>12</v>
      </c>
      <c r="E43" s="7" t="str">
        <f t="shared" si="9"/>
        <v>Significantly Different</v>
      </c>
      <c r="G43">
        <f t="shared" si="10"/>
        <v>25.7</v>
      </c>
      <c r="H43">
        <f t="shared" si="11"/>
        <v>6</v>
      </c>
      <c r="I43" t="str">
        <f t="shared" si="12"/>
        <v>+/-</v>
      </c>
      <c r="J43" t="str">
        <f t="shared" si="13"/>
        <v>0.4</v>
      </c>
      <c r="K43" s="1">
        <f t="shared" si="14"/>
        <v>0.24316109422492402</v>
      </c>
      <c r="L43" s="1">
        <f t="shared" si="15"/>
        <v>15.3</v>
      </c>
      <c r="M43" s="1">
        <f t="shared" si="16"/>
        <v>0.25064471888253259</v>
      </c>
      <c r="N43" s="1">
        <f t="shared" si="17"/>
        <v>61.042578787269456</v>
      </c>
      <c r="O43" t="s">
        <v>33</v>
      </c>
    </row>
    <row r="44" spans="1:15" x14ac:dyDescent="0.35">
      <c r="A44" s="11">
        <v>34</v>
      </c>
      <c r="B44" s="10" t="s">
        <v>38</v>
      </c>
      <c r="C44" s="9">
        <v>24.6</v>
      </c>
      <c r="D44" s="8" t="s">
        <v>41</v>
      </c>
      <c r="E44" s="7" t="str">
        <f t="shared" si="9"/>
        <v>Significantly Different</v>
      </c>
      <c r="G44">
        <f t="shared" si="10"/>
        <v>24.6</v>
      </c>
      <c r="H44">
        <f t="shared" si="11"/>
        <v>6</v>
      </c>
      <c r="I44" t="str">
        <f t="shared" si="12"/>
        <v>+/-</v>
      </c>
      <c r="J44" t="str">
        <f t="shared" si="13"/>
        <v>0.3</v>
      </c>
      <c r="K44" s="1">
        <f t="shared" si="14"/>
        <v>0.18237082066869301</v>
      </c>
      <c r="L44" s="1">
        <f t="shared" si="15"/>
        <v>16.399999999999999</v>
      </c>
      <c r="M44" s="1">
        <f t="shared" si="16"/>
        <v>0.19223572402239389</v>
      </c>
      <c r="N44" s="1">
        <f t="shared" si="17"/>
        <v>85.311926716022526</v>
      </c>
      <c r="O44" t="s">
        <v>49</v>
      </c>
    </row>
    <row r="45" spans="1:15" x14ac:dyDescent="0.35">
      <c r="A45" s="11">
        <v>35</v>
      </c>
      <c r="B45" s="10" t="s">
        <v>65</v>
      </c>
      <c r="C45" s="9">
        <v>24.2</v>
      </c>
      <c r="D45" s="8" t="s">
        <v>10</v>
      </c>
      <c r="E45" s="7" t="str">
        <f t="shared" si="9"/>
        <v>Significantly Different</v>
      </c>
      <c r="G45">
        <f t="shared" si="10"/>
        <v>24.2</v>
      </c>
      <c r="H45">
        <f t="shared" si="11"/>
        <v>6</v>
      </c>
      <c r="I45" t="str">
        <f t="shared" si="12"/>
        <v>+/-</v>
      </c>
      <c r="J45" t="str">
        <f t="shared" si="13"/>
        <v>0.6</v>
      </c>
      <c r="K45" s="1">
        <f t="shared" si="14"/>
        <v>0.36474164133738601</v>
      </c>
      <c r="L45" s="1">
        <f t="shared" si="15"/>
        <v>16.8</v>
      </c>
      <c r="M45" s="1">
        <f t="shared" si="16"/>
        <v>0.36977279819442066</v>
      </c>
      <c r="N45" s="1">
        <f t="shared" si="17"/>
        <v>45.433304131708539</v>
      </c>
      <c r="O45" t="s">
        <v>46</v>
      </c>
    </row>
    <row r="46" spans="1:15" x14ac:dyDescent="0.35">
      <c r="A46" s="11">
        <v>36</v>
      </c>
      <c r="B46" s="10" t="s">
        <v>21</v>
      </c>
      <c r="C46" s="9">
        <v>24</v>
      </c>
      <c r="D46" s="8" t="s">
        <v>99</v>
      </c>
      <c r="E46" s="7" t="str">
        <f t="shared" si="9"/>
        <v>Significantly Different</v>
      </c>
      <c r="G46">
        <f t="shared" si="10"/>
        <v>24</v>
      </c>
      <c r="H46">
        <f t="shared" si="11"/>
        <v>6</v>
      </c>
      <c r="I46" t="str">
        <f t="shared" si="12"/>
        <v>+/-</v>
      </c>
      <c r="J46" t="str">
        <f t="shared" si="13"/>
        <v>0.8</v>
      </c>
      <c r="K46" s="1">
        <f t="shared" si="14"/>
        <v>0.48632218844984804</v>
      </c>
      <c r="L46" s="1">
        <f t="shared" si="15"/>
        <v>17</v>
      </c>
      <c r="M46" s="1">
        <f t="shared" si="16"/>
        <v>0.49010685399991183</v>
      </c>
      <c r="N46" s="1">
        <f t="shared" si="17"/>
        <v>34.686313527872144</v>
      </c>
      <c r="O46" t="s">
        <v>45</v>
      </c>
    </row>
    <row r="47" spans="1:15" x14ac:dyDescent="0.35">
      <c r="A47" s="11">
        <v>37</v>
      </c>
      <c r="B47" s="10" t="s">
        <v>11</v>
      </c>
      <c r="C47" s="9">
        <v>23.8</v>
      </c>
      <c r="D47" s="8" t="s">
        <v>119</v>
      </c>
      <c r="E47" s="7" t="str">
        <f t="shared" si="9"/>
        <v>Significantly Different</v>
      </c>
      <c r="G47">
        <f t="shared" si="10"/>
        <v>23.8</v>
      </c>
      <c r="H47">
        <f t="shared" si="11"/>
        <v>6</v>
      </c>
      <c r="I47" t="str">
        <f t="shared" si="12"/>
        <v>+/-</v>
      </c>
      <c r="J47" t="str">
        <f t="shared" si="13"/>
        <v>1.6</v>
      </c>
      <c r="K47" s="1">
        <f t="shared" si="14"/>
        <v>0.97264437689969607</v>
      </c>
      <c r="L47" s="1">
        <f t="shared" si="15"/>
        <v>17.2</v>
      </c>
      <c r="M47" s="1">
        <f t="shared" si="16"/>
        <v>0.97454222139096647</v>
      </c>
      <c r="N47" s="1">
        <f t="shared" si="17"/>
        <v>17.649312284746777</v>
      </c>
      <c r="O47" t="s">
        <v>43</v>
      </c>
    </row>
    <row r="48" spans="1:15" x14ac:dyDescent="0.35">
      <c r="A48" s="11">
        <v>38</v>
      </c>
      <c r="B48" s="10" t="s">
        <v>60</v>
      </c>
      <c r="C48" s="9">
        <v>19.399999999999999</v>
      </c>
      <c r="D48" s="8" t="s">
        <v>12</v>
      </c>
      <c r="E48" s="7" t="str">
        <f t="shared" si="9"/>
        <v>Significantly Different</v>
      </c>
      <c r="G48">
        <f t="shared" si="10"/>
        <v>19.399999999999999</v>
      </c>
      <c r="H48">
        <f t="shared" si="11"/>
        <v>6</v>
      </c>
      <c r="I48" t="str">
        <f t="shared" si="12"/>
        <v>+/-</v>
      </c>
      <c r="J48" t="str">
        <f t="shared" si="13"/>
        <v>0.4</v>
      </c>
      <c r="K48" s="1">
        <f t="shared" si="14"/>
        <v>0.24316109422492402</v>
      </c>
      <c r="L48" s="1">
        <f t="shared" si="15"/>
        <v>21.6</v>
      </c>
      <c r="M48" s="1">
        <f t="shared" si="16"/>
        <v>0.25064471888253259</v>
      </c>
      <c r="N48" s="1">
        <f t="shared" si="17"/>
        <v>86.177758287909825</v>
      </c>
      <c r="O48" t="s">
        <v>40</v>
      </c>
    </row>
    <row r="49" spans="1:15" x14ac:dyDescent="0.35">
      <c r="A49" s="11">
        <v>39</v>
      </c>
      <c r="B49" s="10" t="s">
        <v>50</v>
      </c>
      <c r="C49" s="9">
        <v>18.399999999999999</v>
      </c>
      <c r="D49" s="8" t="s">
        <v>41</v>
      </c>
      <c r="E49" s="7" t="str">
        <f t="shared" si="9"/>
        <v>Significantly Different</v>
      </c>
      <c r="G49">
        <f t="shared" si="10"/>
        <v>18.399999999999999</v>
      </c>
      <c r="H49">
        <f t="shared" si="11"/>
        <v>6</v>
      </c>
      <c r="I49" t="str">
        <f t="shared" si="12"/>
        <v>+/-</v>
      </c>
      <c r="J49" t="str">
        <f t="shared" si="13"/>
        <v>0.3</v>
      </c>
      <c r="K49" s="1">
        <f t="shared" si="14"/>
        <v>0.18237082066869301</v>
      </c>
      <c r="L49" s="1">
        <f t="shared" si="15"/>
        <v>22.6</v>
      </c>
      <c r="M49" s="1">
        <f t="shared" si="16"/>
        <v>0.19223572402239389</v>
      </c>
      <c r="N49" s="1">
        <f t="shared" si="17"/>
        <v>117.56399657207984</v>
      </c>
      <c r="O49" t="s">
        <v>38</v>
      </c>
    </row>
    <row r="50" spans="1:15" x14ac:dyDescent="0.35">
      <c r="A50" s="11">
        <v>40</v>
      </c>
      <c r="B50" s="10" t="s">
        <v>53</v>
      </c>
      <c r="C50" s="9">
        <v>18.100000000000001</v>
      </c>
      <c r="D50" s="8" t="s">
        <v>10</v>
      </c>
      <c r="E50" s="7" t="str">
        <f t="shared" si="9"/>
        <v>Significantly Different</v>
      </c>
      <c r="G50">
        <f t="shared" si="10"/>
        <v>18.100000000000001</v>
      </c>
      <c r="H50">
        <f t="shared" si="11"/>
        <v>6</v>
      </c>
      <c r="I50" t="str">
        <f t="shared" si="12"/>
        <v>+/-</v>
      </c>
      <c r="J50" t="str">
        <f t="shared" si="13"/>
        <v>0.6</v>
      </c>
      <c r="K50" s="1">
        <f t="shared" si="14"/>
        <v>0.36474164133738601</v>
      </c>
      <c r="L50" s="1">
        <f t="shared" si="15"/>
        <v>22.9</v>
      </c>
      <c r="M50" s="1">
        <f t="shared" si="16"/>
        <v>0.36977279819442066</v>
      </c>
      <c r="N50" s="1">
        <f t="shared" si="17"/>
        <v>61.929920512864612</v>
      </c>
      <c r="O50" t="s">
        <v>36</v>
      </c>
    </row>
    <row r="51" spans="1:15" x14ac:dyDescent="0.35">
      <c r="A51" s="11">
        <v>41</v>
      </c>
      <c r="B51" s="10" t="s">
        <v>27</v>
      </c>
      <c r="C51" s="9">
        <v>18</v>
      </c>
      <c r="D51" s="8" t="s">
        <v>10</v>
      </c>
      <c r="E51" s="7" t="str">
        <f t="shared" si="9"/>
        <v>Significantly Different</v>
      </c>
      <c r="G51">
        <f t="shared" si="10"/>
        <v>18</v>
      </c>
      <c r="H51">
        <f t="shared" si="11"/>
        <v>6</v>
      </c>
      <c r="I51" t="str">
        <f t="shared" si="12"/>
        <v>+/-</v>
      </c>
      <c r="J51" t="str">
        <f t="shared" si="13"/>
        <v>0.6</v>
      </c>
      <c r="K51" s="1">
        <f t="shared" si="14"/>
        <v>0.36474164133738601</v>
      </c>
      <c r="L51" s="1">
        <f t="shared" si="15"/>
        <v>23</v>
      </c>
      <c r="M51" s="1">
        <f t="shared" si="16"/>
        <v>0.36977279819442066</v>
      </c>
      <c r="N51" s="1">
        <f t="shared" si="17"/>
        <v>62.200356846981926</v>
      </c>
      <c r="O51" t="s">
        <v>34</v>
      </c>
    </row>
    <row r="52" spans="1:15" x14ac:dyDescent="0.35">
      <c r="A52" s="11">
        <v>42</v>
      </c>
      <c r="B52" s="10" t="s">
        <v>56</v>
      </c>
      <c r="C52" s="9">
        <v>17.8</v>
      </c>
      <c r="D52" s="8" t="s">
        <v>12</v>
      </c>
      <c r="E52" s="7" t="str">
        <f t="shared" si="9"/>
        <v>Significantly Different</v>
      </c>
      <c r="G52">
        <f t="shared" si="10"/>
        <v>17.8</v>
      </c>
      <c r="H52">
        <f t="shared" si="11"/>
        <v>6</v>
      </c>
      <c r="I52" t="str">
        <f t="shared" si="12"/>
        <v>+/-</v>
      </c>
      <c r="J52" t="str">
        <f t="shared" si="13"/>
        <v>0.4</v>
      </c>
      <c r="K52" s="1">
        <f t="shared" si="14"/>
        <v>0.24316109422492402</v>
      </c>
      <c r="L52" s="1">
        <f t="shared" si="15"/>
        <v>23.2</v>
      </c>
      <c r="M52" s="1">
        <f t="shared" si="16"/>
        <v>0.25064471888253259</v>
      </c>
      <c r="N52" s="1">
        <f t="shared" si="17"/>
        <v>92.561295938866095</v>
      </c>
      <c r="O52" t="s">
        <v>32</v>
      </c>
    </row>
    <row r="53" spans="1:15" x14ac:dyDescent="0.35">
      <c r="A53" s="11">
        <v>43</v>
      </c>
      <c r="B53" s="10" t="s">
        <v>14</v>
      </c>
      <c r="C53" s="9">
        <v>17.5</v>
      </c>
      <c r="D53" s="8" t="s">
        <v>41</v>
      </c>
      <c r="E53" s="7" t="str">
        <f t="shared" si="9"/>
        <v>Significantly Different</v>
      </c>
      <c r="G53">
        <f t="shared" si="10"/>
        <v>17.5</v>
      </c>
      <c r="H53">
        <f t="shared" si="11"/>
        <v>6</v>
      </c>
      <c r="I53" t="str">
        <f t="shared" si="12"/>
        <v>+/-</v>
      </c>
      <c r="J53" t="str">
        <f t="shared" si="13"/>
        <v>0.3</v>
      </c>
      <c r="K53" s="1">
        <f t="shared" si="14"/>
        <v>0.18237082066869301</v>
      </c>
      <c r="L53" s="1">
        <f t="shared" si="15"/>
        <v>23.5</v>
      </c>
      <c r="M53" s="1">
        <f t="shared" si="16"/>
        <v>0.19223572402239389</v>
      </c>
      <c r="N53" s="1">
        <f t="shared" si="17"/>
        <v>122.24574864795912</v>
      </c>
      <c r="O53" t="s">
        <v>30</v>
      </c>
    </row>
    <row r="54" spans="1:15" x14ac:dyDescent="0.35">
      <c r="A54" s="11">
        <v>44</v>
      </c>
      <c r="B54" s="10" t="s">
        <v>31</v>
      </c>
      <c r="C54" s="9">
        <v>15.9</v>
      </c>
      <c r="D54" s="8" t="s">
        <v>41</v>
      </c>
      <c r="E54" s="7" t="str">
        <f t="shared" si="9"/>
        <v>Significantly Different</v>
      </c>
      <c r="G54">
        <f t="shared" si="10"/>
        <v>15.9</v>
      </c>
      <c r="H54">
        <f t="shared" si="11"/>
        <v>6</v>
      </c>
      <c r="I54" t="str">
        <f t="shared" si="12"/>
        <v>+/-</v>
      </c>
      <c r="J54" t="str">
        <f t="shared" si="13"/>
        <v>0.3</v>
      </c>
      <c r="K54" s="1">
        <f t="shared" si="14"/>
        <v>0.18237082066869301</v>
      </c>
      <c r="L54" s="1">
        <f t="shared" si="15"/>
        <v>25.1</v>
      </c>
      <c r="M54" s="1">
        <f t="shared" si="16"/>
        <v>0.19223572402239389</v>
      </c>
      <c r="N54" s="1">
        <f t="shared" si="17"/>
        <v>130.5688634495223</v>
      </c>
      <c r="O54" t="s">
        <v>24</v>
      </c>
    </row>
    <row r="55" spans="1:15" x14ac:dyDescent="0.35">
      <c r="A55" s="11">
        <v>45</v>
      </c>
      <c r="B55" s="10" t="s">
        <v>33</v>
      </c>
      <c r="C55" s="9">
        <v>14.6</v>
      </c>
      <c r="D55" s="8" t="s">
        <v>23</v>
      </c>
      <c r="E55" s="7" t="str">
        <f t="shared" si="9"/>
        <v>Significantly Different</v>
      </c>
      <c r="G55">
        <f t="shared" si="10"/>
        <v>14.6</v>
      </c>
      <c r="H55">
        <f t="shared" si="11"/>
        <v>6</v>
      </c>
      <c r="I55" t="str">
        <f t="shared" si="12"/>
        <v>+/-</v>
      </c>
      <c r="J55" t="str">
        <f t="shared" si="13"/>
        <v>0.2</v>
      </c>
      <c r="K55" s="1">
        <f t="shared" si="14"/>
        <v>0.12158054711246201</v>
      </c>
      <c r="L55" s="1">
        <f t="shared" si="15"/>
        <v>26.4</v>
      </c>
      <c r="M55" s="1">
        <f t="shared" si="16"/>
        <v>0.1359311840425404</v>
      </c>
      <c r="N55" s="1">
        <f t="shared" si="17"/>
        <v>194.21592025372175</v>
      </c>
      <c r="O55" t="s">
        <v>27</v>
      </c>
    </row>
    <row r="56" spans="1:15" x14ac:dyDescent="0.35">
      <c r="A56" s="11">
        <v>46</v>
      </c>
      <c r="B56" s="10" t="s">
        <v>44</v>
      </c>
      <c r="C56" s="9">
        <v>13.8</v>
      </c>
      <c r="D56" s="8" t="s">
        <v>110</v>
      </c>
      <c r="E56" s="7" t="str">
        <f t="shared" si="9"/>
        <v>Significantly Different</v>
      </c>
      <c r="G56">
        <f t="shared" si="10"/>
        <v>13.8</v>
      </c>
      <c r="H56">
        <f t="shared" si="11"/>
        <v>6</v>
      </c>
      <c r="I56" t="str">
        <f t="shared" si="12"/>
        <v>+/-</v>
      </c>
      <c r="J56" t="str">
        <f t="shared" si="13"/>
        <v>1.1</v>
      </c>
      <c r="K56" s="1">
        <f t="shared" si="14"/>
        <v>0.66869300911854113</v>
      </c>
      <c r="L56" s="1">
        <f t="shared" si="15"/>
        <v>27.2</v>
      </c>
      <c r="M56" s="1">
        <f t="shared" si="16"/>
        <v>0.67145051776214359</v>
      </c>
      <c r="N56" s="1">
        <f t="shared" si="17"/>
        <v>40.509314209264488</v>
      </c>
      <c r="O56" t="s">
        <v>25</v>
      </c>
    </row>
    <row r="57" spans="1:15" x14ac:dyDescent="0.35">
      <c r="A57" s="11">
        <v>47</v>
      </c>
      <c r="B57" s="10" t="s">
        <v>61</v>
      </c>
      <c r="C57" s="9">
        <v>11.8</v>
      </c>
      <c r="D57" s="8" t="s">
        <v>41</v>
      </c>
      <c r="E57" s="7" t="str">
        <f t="shared" si="9"/>
        <v>Significantly Different</v>
      </c>
      <c r="G57">
        <f t="shared" si="10"/>
        <v>11.8</v>
      </c>
      <c r="H57">
        <f t="shared" si="11"/>
        <v>6</v>
      </c>
      <c r="I57" t="str">
        <f t="shared" si="12"/>
        <v>+/-</v>
      </c>
      <c r="J57" t="str">
        <f t="shared" si="13"/>
        <v>0.3</v>
      </c>
      <c r="K57" s="1">
        <f t="shared" si="14"/>
        <v>0.18237082066869301</v>
      </c>
      <c r="L57" s="1">
        <f t="shared" si="15"/>
        <v>29.2</v>
      </c>
      <c r="M57" s="1">
        <f t="shared" si="16"/>
        <v>0.19223572402239389</v>
      </c>
      <c r="N57" s="1">
        <f t="shared" si="17"/>
        <v>151.89684512852793</v>
      </c>
      <c r="O57" t="s">
        <v>22</v>
      </c>
    </row>
    <row r="58" spans="1:15" x14ac:dyDescent="0.35">
      <c r="A58" s="11">
        <v>48</v>
      </c>
      <c r="B58" s="10" t="s">
        <v>36</v>
      </c>
      <c r="C58" s="9">
        <v>11.6</v>
      </c>
      <c r="D58" s="8" t="s">
        <v>106</v>
      </c>
      <c r="E58" s="7" t="str">
        <f t="shared" si="9"/>
        <v>Significantly Different</v>
      </c>
      <c r="G58">
        <f t="shared" si="10"/>
        <v>11.6</v>
      </c>
      <c r="H58">
        <f t="shared" si="11"/>
        <v>6</v>
      </c>
      <c r="I58" t="str">
        <f t="shared" si="12"/>
        <v>+/-</v>
      </c>
      <c r="J58" t="str">
        <f t="shared" si="13"/>
        <v>0.9</v>
      </c>
      <c r="K58" s="1">
        <f t="shared" si="14"/>
        <v>0.54711246200607899</v>
      </c>
      <c r="L58" s="1">
        <f t="shared" si="15"/>
        <v>29.4</v>
      </c>
      <c r="M58" s="1">
        <f t="shared" si="16"/>
        <v>0.55047933970440222</v>
      </c>
      <c r="N58" s="1">
        <f t="shared" si="17"/>
        <v>53.40799895557803</v>
      </c>
      <c r="O58" t="s">
        <v>19</v>
      </c>
    </row>
    <row r="59" spans="1:15" x14ac:dyDescent="0.35">
      <c r="A59" s="11">
        <v>49</v>
      </c>
      <c r="B59" s="10" t="s">
        <v>52</v>
      </c>
      <c r="C59" s="9">
        <v>10.7</v>
      </c>
      <c r="D59" s="8" t="s">
        <v>20</v>
      </c>
      <c r="E59" s="7" t="str">
        <f t="shared" si="9"/>
        <v>Significantly Different</v>
      </c>
      <c r="G59">
        <f t="shared" si="10"/>
        <v>10.7</v>
      </c>
      <c r="H59">
        <f t="shared" si="11"/>
        <v>6</v>
      </c>
      <c r="I59" t="str">
        <f t="shared" si="12"/>
        <v>+/-</v>
      </c>
      <c r="J59" t="str">
        <f t="shared" si="13"/>
        <v>0.7</v>
      </c>
      <c r="K59" s="1">
        <f t="shared" si="14"/>
        <v>0.42553191489361697</v>
      </c>
      <c r="L59" s="1">
        <f t="shared" si="15"/>
        <v>30.3</v>
      </c>
      <c r="M59" s="1">
        <f t="shared" si="16"/>
        <v>0.42985214661796195</v>
      </c>
      <c r="N59" s="1">
        <f t="shared" si="17"/>
        <v>70.489353696143382</v>
      </c>
      <c r="O59" t="s">
        <v>16</v>
      </c>
    </row>
    <row r="60" spans="1:15" x14ac:dyDescent="0.35">
      <c r="A60" s="11">
        <v>50</v>
      </c>
      <c r="B60" s="10" t="s">
        <v>62</v>
      </c>
      <c r="C60" s="9">
        <v>10.3</v>
      </c>
      <c r="D60" s="8" t="s">
        <v>10</v>
      </c>
      <c r="E60" s="7" t="str">
        <f t="shared" si="9"/>
        <v>Significantly Different</v>
      </c>
      <c r="G60">
        <f t="shared" si="10"/>
        <v>10.3</v>
      </c>
      <c r="H60">
        <f t="shared" si="11"/>
        <v>6</v>
      </c>
      <c r="I60" t="str">
        <f t="shared" si="12"/>
        <v>+/-</v>
      </c>
      <c r="J60" t="str">
        <f t="shared" si="13"/>
        <v>0.6</v>
      </c>
      <c r="K60" s="1">
        <f t="shared" si="14"/>
        <v>0.36474164133738601</v>
      </c>
      <c r="L60" s="1">
        <f t="shared" si="15"/>
        <v>30.7</v>
      </c>
      <c r="M60" s="1">
        <f t="shared" si="16"/>
        <v>0.36977279819442066</v>
      </c>
      <c r="N60" s="1">
        <f t="shared" si="17"/>
        <v>83.023954574015008</v>
      </c>
      <c r="O60" t="s">
        <v>14</v>
      </c>
    </row>
    <row r="61" spans="1:15" x14ac:dyDescent="0.35">
      <c r="A61" s="11">
        <v>51</v>
      </c>
      <c r="B61" s="10" t="s">
        <v>25</v>
      </c>
      <c r="C61" s="9">
        <v>8.3000000000000007</v>
      </c>
      <c r="D61" s="8" t="s">
        <v>99</v>
      </c>
      <c r="E61" s="7" t="str">
        <f t="shared" si="9"/>
        <v>Significantly Different</v>
      </c>
      <c r="G61">
        <f t="shared" si="10"/>
        <v>8.3000000000000007</v>
      </c>
      <c r="H61">
        <f t="shared" si="11"/>
        <v>6</v>
      </c>
      <c r="I61" t="str">
        <f t="shared" si="12"/>
        <v>+/-</v>
      </c>
      <c r="J61" t="str">
        <f t="shared" si="13"/>
        <v>0.8</v>
      </c>
      <c r="K61" s="1">
        <f t="shared" si="14"/>
        <v>0.48632218844984804</v>
      </c>
      <c r="L61" s="1">
        <f t="shared" si="15"/>
        <v>32.700000000000003</v>
      </c>
      <c r="M61" s="1">
        <f t="shared" si="16"/>
        <v>0.49010685399991183</v>
      </c>
      <c r="N61" s="1">
        <f t="shared" si="17"/>
        <v>66.720144256554079</v>
      </c>
      <c r="O61" t="s">
        <v>11</v>
      </c>
    </row>
    <row r="62" spans="1:15" ht="15" thickBot="1" x14ac:dyDescent="0.4">
      <c r="A62" s="6"/>
      <c r="B62" s="5" t="s">
        <v>9</v>
      </c>
      <c r="C62" s="4">
        <v>9.1</v>
      </c>
      <c r="D62" s="3" t="s">
        <v>12</v>
      </c>
      <c r="E62" s="2" t="str">
        <f t="shared" si="9"/>
        <v>Significantly Different</v>
      </c>
      <c r="G62">
        <f t="shared" si="10"/>
        <v>9.1</v>
      </c>
      <c r="H62">
        <f t="shared" si="11"/>
        <v>6</v>
      </c>
      <c r="I62" t="str">
        <f t="shared" si="12"/>
        <v>+/-</v>
      </c>
      <c r="J62" t="str">
        <f t="shared" si="13"/>
        <v>0.4</v>
      </c>
      <c r="K62" s="1">
        <f t="shared" si="14"/>
        <v>0.24316109422492402</v>
      </c>
      <c r="L62" s="1">
        <f t="shared" si="15"/>
        <v>31.9</v>
      </c>
      <c r="M62" s="1">
        <f t="shared" si="16"/>
        <v>0.25064471888253259</v>
      </c>
      <c r="N62" s="1">
        <f t="shared" si="17"/>
        <v>127.27178191594089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59" priority="1" operator="equal">
      <formula>"OTHER ERROR"</formula>
    </cfRule>
    <cfRule type="cellIs" dxfId="58" priority="2" operator="equal">
      <formula>"Statistical Test not applicable"</formula>
    </cfRule>
    <cfRule type="cellIs" dxfId="57" priority="3" operator="equal">
      <formula>"Geography Selected"</formula>
    </cfRule>
  </conditionalFormatting>
  <conditionalFormatting sqref="E10:J62">
    <cfRule type="cellIs" dxfId="56" priority="4" operator="equal">
      <formula>"Not Significantly Different"</formula>
    </cfRule>
  </conditionalFormatting>
  <conditionalFormatting sqref="F10:J62">
    <cfRule type="cellIs" dxfId="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53AF272-3E94-4527-84C3-338AA1897008}">
      <formula1>$O$10:$O$62</formula1>
    </dataValidation>
  </dataValidation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AE0A-1F0D-4C94-8BB4-B6B5E42D99AE}">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579</v>
      </c>
    </row>
    <row r="2" spans="1:16" x14ac:dyDescent="0.35">
      <c r="A2" s="25" t="s">
        <v>92</v>
      </c>
      <c r="B2" t="s">
        <v>578</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4.0999999999999996</v>
      </c>
      <c r="C6" t="s">
        <v>86</v>
      </c>
      <c r="H6" s="13" t="s">
        <v>85</v>
      </c>
      <c r="I6">
        <f>VLOOKUP($B$4,$B$9:$K$62,6,FALSE)</f>
        <v>4.0999999999999996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4.0999999999999996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4.0999999999999996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62</v>
      </c>
      <c r="C11" s="9">
        <v>58.1</v>
      </c>
      <c r="D11" s="12" t="s">
        <v>110</v>
      </c>
      <c r="E11" s="7" t="str">
        <f t="shared" si="0"/>
        <v>Significantly Different</v>
      </c>
      <c r="G11">
        <f t="shared" si="1"/>
        <v>58.1</v>
      </c>
      <c r="H11">
        <f t="shared" si="2"/>
        <v>6</v>
      </c>
      <c r="I11" t="str">
        <f t="shared" si="3"/>
        <v>+/-</v>
      </c>
      <c r="J11" t="str">
        <f t="shared" si="4"/>
        <v>1.1</v>
      </c>
      <c r="K11" s="1">
        <f t="shared" si="5"/>
        <v>0.66869300911854113</v>
      </c>
      <c r="L11" s="1">
        <f t="shared" si="6"/>
        <v>-54</v>
      </c>
      <c r="M11" s="1">
        <f t="shared" si="7"/>
        <v>0.67145051776214359</v>
      </c>
      <c r="N11" s="1">
        <f t="shared" si="8"/>
        <v>-80.422903209569199</v>
      </c>
      <c r="O11" t="s">
        <v>51</v>
      </c>
    </row>
    <row r="12" spans="1:16" x14ac:dyDescent="0.35">
      <c r="A12" s="11">
        <v>2</v>
      </c>
      <c r="B12" s="10" t="s">
        <v>52</v>
      </c>
      <c r="C12" s="9">
        <v>39.9</v>
      </c>
      <c r="D12" s="8" t="s">
        <v>106</v>
      </c>
      <c r="E12" s="7" t="str">
        <f t="shared" si="0"/>
        <v>Significantly Different</v>
      </c>
      <c r="G12">
        <f t="shared" si="1"/>
        <v>39.9</v>
      </c>
      <c r="H12">
        <f t="shared" si="2"/>
        <v>6</v>
      </c>
      <c r="I12" t="str">
        <f t="shared" si="3"/>
        <v>+/-</v>
      </c>
      <c r="J12" t="str">
        <f t="shared" si="4"/>
        <v>0.9</v>
      </c>
      <c r="K12" s="1">
        <f t="shared" si="5"/>
        <v>0.54711246200607899</v>
      </c>
      <c r="L12" s="1">
        <f t="shared" si="6"/>
        <v>-35.799999999999997</v>
      </c>
      <c r="M12" s="1">
        <f t="shared" si="7"/>
        <v>0.55047933970440222</v>
      </c>
      <c r="N12" s="1">
        <f t="shared" si="8"/>
        <v>-65.03423002073788</v>
      </c>
      <c r="O12" t="s">
        <v>44</v>
      </c>
    </row>
    <row r="13" spans="1:16" x14ac:dyDescent="0.35">
      <c r="A13" s="11">
        <v>3</v>
      </c>
      <c r="B13" s="10" t="s">
        <v>25</v>
      </c>
      <c r="C13" s="9">
        <v>38.9</v>
      </c>
      <c r="D13" s="8" t="s">
        <v>117</v>
      </c>
      <c r="E13" s="7" t="str">
        <f t="shared" si="0"/>
        <v>Significantly Different</v>
      </c>
      <c r="G13">
        <f t="shared" si="1"/>
        <v>38.9</v>
      </c>
      <c r="H13">
        <f t="shared" si="2"/>
        <v>6</v>
      </c>
      <c r="I13" t="str">
        <f t="shared" si="3"/>
        <v>+/-</v>
      </c>
      <c r="J13" t="str">
        <f t="shared" si="4"/>
        <v>1.3</v>
      </c>
      <c r="K13" s="1">
        <f t="shared" si="5"/>
        <v>0.79027355623100304</v>
      </c>
      <c r="L13" s="1">
        <f t="shared" si="6"/>
        <v>-34.799999999999997</v>
      </c>
      <c r="M13" s="1">
        <f t="shared" si="7"/>
        <v>0.79260819516141623</v>
      </c>
      <c r="N13" s="1">
        <f t="shared" si="8"/>
        <v>-43.905677751556567</v>
      </c>
      <c r="O13" t="s">
        <v>42</v>
      </c>
    </row>
    <row r="14" spans="1:16" x14ac:dyDescent="0.35">
      <c r="A14" s="11">
        <v>4</v>
      </c>
      <c r="B14" s="10" t="s">
        <v>53</v>
      </c>
      <c r="C14" s="9">
        <v>37.299999999999997</v>
      </c>
      <c r="D14" s="8" t="s">
        <v>20</v>
      </c>
      <c r="E14" s="7" t="str">
        <f t="shared" si="0"/>
        <v>Significantly Different</v>
      </c>
      <c r="G14">
        <f t="shared" si="1"/>
        <v>37.299999999999997</v>
      </c>
      <c r="H14">
        <f t="shared" si="2"/>
        <v>6</v>
      </c>
      <c r="I14" t="str">
        <f t="shared" si="3"/>
        <v>+/-</v>
      </c>
      <c r="J14" t="str">
        <f t="shared" si="4"/>
        <v>0.7</v>
      </c>
      <c r="K14" s="1">
        <f t="shared" si="5"/>
        <v>0.42553191489361697</v>
      </c>
      <c r="L14" s="1">
        <f t="shared" si="6"/>
        <v>-33.199999999999996</v>
      </c>
      <c r="M14" s="1">
        <f t="shared" si="7"/>
        <v>0.42985214661796195</v>
      </c>
      <c r="N14" s="1">
        <f t="shared" si="8"/>
        <v>-77.235859495444217</v>
      </c>
      <c r="O14" t="s">
        <v>58</v>
      </c>
    </row>
    <row r="15" spans="1:16" x14ac:dyDescent="0.35">
      <c r="A15" s="11">
        <v>5</v>
      </c>
      <c r="B15" s="10" t="s">
        <v>36</v>
      </c>
      <c r="C15" s="9">
        <v>28.9</v>
      </c>
      <c r="D15" s="8" t="s">
        <v>107</v>
      </c>
      <c r="E15" s="7" t="str">
        <f t="shared" si="0"/>
        <v>Significantly Different</v>
      </c>
      <c r="G15">
        <f t="shared" si="1"/>
        <v>28.9</v>
      </c>
      <c r="H15">
        <f t="shared" si="2"/>
        <v>6</v>
      </c>
      <c r="I15" t="str">
        <f t="shared" si="3"/>
        <v>+/-</v>
      </c>
      <c r="J15" t="str">
        <f t="shared" si="4"/>
        <v>1.0</v>
      </c>
      <c r="K15" s="1">
        <f t="shared" si="5"/>
        <v>0.60790273556231</v>
      </c>
      <c r="L15" s="1">
        <f t="shared" si="6"/>
        <v>-24.799999999999997</v>
      </c>
      <c r="M15" s="1">
        <f t="shared" si="7"/>
        <v>0.61093468821403585</v>
      </c>
      <c r="N15" s="1">
        <f t="shared" si="8"/>
        <v>-40.593537211806712</v>
      </c>
      <c r="O15" t="s">
        <v>18</v>
      </c>
    </row>
    <row r="16" spans="1:16" x14ac:dyDescent="0.35">
      <c r="A16" s="11">
        <v>6</v>
      </c>
      <c r="B16" s="10" t="s">
        <v>44</v>
      </c>
      <c r="C16" s="9">
        <v>26.8</v>
      </c>
      <c r="D16" s="8" t="s">
        <v>106</v>
      </c>
      <c r="E16" s="7" t="str">
        <f t="shared" si="0"/>
        <v>Significantly Different</v>
      </c>
      <c r="G16">
        <f t="shared" si="1"/>
        <v>26.8</v>
      </c>
      <c r="H16">
        <f t="shared" si="2"/>
        <v>6</v>
      </c>
      <c r="I16" t="str">
        <f t="shared" si="3"/>
        <v>+/-</v>
      </c>
      <c r="J16" t="str">
        <f t="shared" si="4"/>
        <v>0.9</v>
      </c>
      <c r="K16" s="1">
        <f t="shared" si="5"/>
        <v>0.54711246200607899</v>
      </c>
      <c r="L16" s="1">
        <f t="shared" si="6"/>
        <v>-22.700000000000003</v>
      </c>
      <c r="M16" s="1">
        <f t="shared" si="7"/>
        <v>0.55047933970440222</v>
      </c>
      <c r="N16" s="1">
        <f t="shared" si="8"/>
        <v>-41.236788309238825</v>
      </c>
      <c r="O16" t="s">
        <v>59</v>
      </c>
    </row>
    <row r="17" spans="1:15" x14ac:dyDescent="0.35">
      <c r="A17" s="11">
        <v>7</v>
      </c>
      <c r="B17" s="10" t="s">
        <v>56</v>
      </c>
      <c r="C17" s="9">
        <v>23.5</v>
      </c>
      <c r="D17" s="8" t="s">
        <v>12</v>
      </c>
      <c r="E17" s="7" t="str">
        <f t="shared" si="0"/>
        <v>Significantly Different</v>
      </c>
      <c r="G17">
        <f t="shared" si="1"/>
        <v>23.5</v>
      </c>
      <c r="H17">
        <f t="shared" si="2"/>
        <v>6</v>
      </c>
      <c r="I17" t="str">
        <f t="shared" si="3"/>
        <v>+/-</v>
      </c>
      <c r="J17" t="str">
        <f t="shared" si="4"/>
        <v>0.4</v>
      </c>
      <c r="K17" s="1">
        <f t="shared" si="5"/>
        <v>0.24316109422492402</v>
      </c>
      <c r="L17" s="1">
        <f t="shared" si="6"/>
        <v>-19.399999999999999</v>
      </c>
      <c r="M17" s="1">
        <f t="shared" si="7"/>
        <v>0.25064471888253259</v>
      </c>
      <c r="N17" s="1">
        <f t="shared" si="8"/>
        <v>-77.400394017844931</v>
      </c>
      <c r="O17" t="s">
        <v>53</v>
      </c>
    </row>
    <row r="18" spans="1:15" x14ac:dyDescent="0.35">
      <c r="A18" s="11">
        <v>8</v>
      </c>
      <c r="B18" s="10" t="s">
        <v>33</v>
      </c>
      <c r="C18" s="9">
        <v>16.899999999999999</v>
      </c>
      <c r="D18" s="8" t="s">
        <v>23</v>
      </c>
      <c r="E18" s="7" t="str">
        <f t="shared" si="0"/>
        <v>Significantly Different</v>
      </c>
      <c r="G18">
        <f t="shared" si="1"/>
        <v>16.899999999999999</v>
      </c>
      <c r="H18">
        <f t="shared" si="2"/>
        <v>6</v>
      </c>
      <c r="I18" t="str">
        <f t="shared" si="3"/>
        <v>+/-</v>
      </c>
      <c r="J18" t="str">
        <f t="shared" si="4"/>
        <v>0.2</v>
      </c>
      <c r="K18" s="1">
        <f t="shared" si="5"/>
        <v>0.12158054711246201</v>
      </c>
      <c r="L18" s="1">
        <f t="shared" si="6"/>
        <v>-12.799999999999999</v>
      </c>
      <c r="M18" s="1">
        <f t="shared" si="7"/>
        <v>0.1359311840425404</v>
      </c>
      <c r="N18" s="1">
        <f t="shared" si="8"/>
        <v>-94.165294668471148</v>
      </c>
      <c r="O18" t="s">
        <v>48</v>
      </c>
    </row>
    <row r="19" spans="1:15" x14ac:dyDescent="0.35">
      <c r="A19" s="11">
        <v>9</v>
      </c>
      <c r="B19" s="10" t="s">
        <v>38</v>
      </c>
      <c r="C19" s="9">
        <v>14.6</v>
      </c>
      <c r="D19" s="8" t="s">
        <v>23</v>
      </c>
      <c r="E19" s="7" t="str">
        <f t="shared" si="0"/>
        <v>Significantly Different</v>
      </c>
      <c r="G19">
        <f t="shared" si="1"/>
        <v>14.6</v>
      </c>
      <c r="H19">
        <f t="shared" si="2"/>
        <v>6</v>
      </c>
      <c r="I19" t="str">
        <f t="shared" si="3"/>
        <v>+/-</v>
      </c>
      <c r="J19" t="str">
        <f t="shared" si="4"/>
        <v>0.2</v>
      </c>
      <c r="K19" s="1">
        <f t="shared" si="5"/>
        <v>0.12158054711246201</v>
      </c>
      <c r="L19" s="1">
        <f t="shared" si="6"/>
        <v>-10.5</v>
      </c>
      <c r="M19" s="1">
        <f t="shared" si="7"/>
        <v>0.1359311840425404</v>
      </c>
      <c r="N19" s="1">
        <f t="shared" si="8"/>
        <v>-77.244968282730241</v>
      </c>
      <c r="O19" t="s">
        <v>15</v>
      </c>
    </row>
    <row r="20" spans="1:15" x14ac:dyDescent="0.35">
      <c r="A20" s="11">
        <v>10</v>
      </c>
      <c r="B20" s="10" t="s">
        <v>48</v>
      </c>
      <c r="C20" s="9">
        <v>8.6999999999999993</v>
      </c>
      <c r="D20" s="12" t="s">
        <v>20</v>
      </c>
      <c r="E20" s="7" t="str">
        <f t="shared" si="0"/>
        <v>Significantly Different</v>
      </c>
      <c r="G20">
        <f t="shared" si="1"/>
        <v>8.6999999999999993</v>
      </c>
      <c r="H20">
        <f t="shared" si="2"/>
        <v>6</v>
      </c>
      <c r="I20" t="str">
        <f t="shared" si="3"/>
        <v>+/-</v>
      </c>
      <c r="J20" t="str">
        <f t="shared" si="4"/>
        <v>0.7</v>
      </c>
      <c r="K20" s="1">
        <f t="shared" si="5"/>
        <v>0.42553191489361697</v>
      </c>
      <c r="L20" s="1">
        <f t="shared" si="6"/>
        <v>-4.5999999999999996</v>
      </c>
      <c r="M20" s="1">
        <f t="shared" si="7"/>
        <v>0.42985214661796195</v>
      </c>
      <c r="N20" s="1">
        <f t="shared" si="8"/>
        <v>-10.701354026477212</v>
      </c>
      <c r="O20" t="s">
        <v>37</v>
      </c>
    </row>
    <row r="21" spans="1:15" x14ac:dyDescent="0.35">
      <c r="A21" s="11">
        <v>11</v>
      </c>
      <c r="B21" s="10" t="s">
        <v>26</v>
      </c>
      <c r="C21" s="9">
        <v>7.5</v>
      </c>
      <c r="D21" s="8" t="s">
        <v>41</v>
      </c>
      <c r="E21" s="7" t="str">
        <f t="shared" si="0"/>
        <v>Significantly Different</v>
      </c>
      <c r="G21">
        <f t="shared" si="1"/>
        <v>7.5</v>
      </c>
      <c r="H21">
        <f t="shared" si="2"/>
        <v>6</v>
      </c>
      <c r="I21" t="str">
        <f t="shared" si="3"/>
        <v>+/-</v>
      </c>
      <c r="J21" t="str">
        <f t="shared" si="4"/>
        <v>0.3</v>
      </c>
      <c r="K21" s="1">
        <f t="shared" si="5"/>
        <v>0.18237082066869301</v>
      </c>
      <c r="L21" s="1">
        <f t="shared" si="6"/>
        <v>-3.4000000000000004</v>
      </c>
      <c r="M21" s="1">
        <f t="shared" si="7"/>
        <v>0.19223572402239389</v>
      </c>
      <c r="N21" s="1">
        <f t="shared" si="8"/>
        <v>-17.686618953321748</v>
      </c>
      <c r="O21" t="s">
        <v>29</v>
      </c>
    </row>
    <row r="22" spans="1:15" x14ac:dyDescent="0.35">
      <c r="A22" s="11">
        <v>12</v>
      </c>
      <c r="B22" s="10" t="s">
        <v>31</v>
      </c>
      <c r="C22" s="9">
        <v>6.9</v>
      </c>
      <c r="D22" s="8" t="s">
        <v>23</v>
      </c>
      <c r="E22" s="7" t="str">
        <f t="shared" si="0"/>
        <v>Significantly Different</v>
      </c>
      <c r="G22">
        <f t="shared" si="1"/>
        <v>6.9</v>
      </c>
      <c r="H22">
        <f t="shared" si="2"/>
        <v>6</v>
      </c>
      <c r="I22" t="str">
        <f t="shared" si="3"/>
        <v>+/-</v>
      </c>
      <c r="J22" t="str">
        <f t="shared" si="4"/>
        <v>0.2</v>
      </c>
      <c r="K22" s="1">
        <f t="shared" si="5"/>
        <v>0.12158054711246201</v>
      </c>
      <c r="L22" s="1">
        <f t="shared" si="6"/>
        <v>-2.8000000000000007</v>
      </c>
      <c r="M22" s="1">
        <f t="shared" si="7"/>
        <v>0.1359311840425404</v>
      </c>
      <c r="N22" s="1">
        <f t="shared" si="8"/>
        <v>-20.598658208728068</v>
      </c>
      <c r="O22" t="s">
        <v>13</v>
      </c>
    </row>
    <row r="23" spans="1:15" x14ac:dyDescent="0.35">
      <c r="A23" s="11">
        <v>13</v>
      </c>
      <c r="B23" s="10" t="s">
        <v>22</v>
      </c>
      <c r="C23" s="9">
        <v>3.5</v>
      </c>
      <c r="D23" s="8" t="s">
        <v>23</v>
      </c>
      <c r="E23" s="7" t="str">
        <f t="shared" si="0"/>
        <v>Significantly Different</v>
      </c>
      <c r="G23">
        <f t="shared" si="1"/>
        <v>3.5</v>
      </c>
      <c r="H23">
        <f t="shared" si="2"/>
        <v>6</v>
      </c>
      <c r="I23" t="str">
        <f t="shared" si="3"/>
        <v>+/-</v>
      </c>
      <c r="J23" t="str">
        <f t="shared" si="4"/>
        <v>0.2</v>
      </c>
      <c r="K23" s="1">
        <f t="shared" si="5"/>
        <v>0.12158054711246201</v>
      </c>
      <c r="L23" s="1">
        <f t="shared" si="6"/>
        <v>0.59999999999999964</v>
      </c>
      <c r="M23" s="1">
        <f t="shared" si="7"/>
        <v>0.1359311840425404</v>
      </c>
      <c r="N23" s="1">
        <f t="shared" si="8"/>
        <v>4.4139981875845828</v>
      </c>
      <c r="O23" t="s">
        <v>67</v>
      </c>
    </row>
    <row r="24" spans="1:15" x14ac:dyDescent="0.35">
      <c r="A24" s="11">
        <v>14</v>
      </c>
      <c r="B24" s="10" t="s">
        <v>49</v>
      </c>
      <c r="C24" s="9">
        <v>2.2000000000000002</v>
      </c>
      <c r="D24" s="8" t="s">
        <v>17</v>
      </c>
      <c r="E24" s="7" t="str">
        <f t="shared" si="0"/>
        <v>Significantly Different</v>
      </c>
      <c r="G24">
        <f t="shared" si="1"/>
        <v>2.2000000000000002</v>
      </c>
      <c r="H24">
        <f t="shared" si="2"/>
        <v>6</v>
      </c>
      <c r="I24" t="str">
        <f t="shared" si="3"/>
        <v>+/-</v>
      </c>
      <c r="J24" t="str">
        <f t="shared" si="4"/>
        <v>0.1</v>
      </c>
      <c r="K24" s="1">
        <f t="shared" si="5"/>
        <v>6.0790273556231005E-2</v>
      </c>
      <c r="L24" s="1">
        <f t="shared" si="6"/>
        <v>1.8999999999999995</v>
      </c>
      <c r="M24" s="1">
        <f t="shared" si="7"/>
        <v>8.5970429323592404E-2</v>
      </c>
      <c r="N24" s="1">
        <f t="shared" si="8"/>
        <v>22.100622445985536</v>
      </c>
      <c r="O24" t="s">
        <v>50</v>
      </c>
    </row>
    <row r="25" spans="1:15" x14ac:dyDescent="0.35">
      <c r="A25" s="11">
        <v>14</v>
      </c>
      <c r="B25" s="10" t="s">
        <v>46</v>
      </c>
      <c r="C25" s="9">
        <v>2.2000000000000002</v>
      </c>
      <c r="D25" s="8" t="s">
        <v>41</v>
      </c>
      <c r="E25" s="7" t="str">
        <f t="shared" si="0"/>
        <v>Significantly Different</v>
      </c>
      <c r="G25">
        <f t="shared" si="1"/>
        <v>2.2000000000000002</v>
      </c>
      <c r="H25">
        <f t="shared" si="2"/>
        <v>6</v>
      </c>
      <c r="I25" t="str">
        <f t="shared" si="3"/>
        <v>+/-</v>
      </c>
      <c r="J25" t="str">
        <f t="shared" si="4"/>
        <v>0.3</v>
      </c>
      <c r="K25" s="1">
        <f t="shared" si="5"/>
        <v>0.18237082066869301</v>
      </c>
      <c r="L25" s="1">
        <f t="shared" si="6"/>
        <v>1.8999999999999995</v>
      </c>
      <c r="M25" s="1">
        <f t="shared" si="7"/>
        <v>0.19223572402239389</v>
      </c>
      <c r="N25" s="1">
        <f t="shared" si="8"/>
        <v>9.883698826856266</v>
      </c>
      <c r="O25" t="s">
        <v>66</v>
      </c>
    </row>
    <row r="26" spans="1:15" x14ac:dyDescent="0.35">
      <c r="A26" s="11">
        <v>16</v>
      </c>
      <c r="B26" s="10" t="s">
        <v>16</v>
      </c>
      <c r="C26" s="9">
        <v>2.1</v>
      </c>
      <c r="D26" s="8" t="s">
        <v>41</v>
      </c>
      <c r="E26" s="7" t="str">
        <f t="shared" si="0"/>
        <v>Significantly Different</v>
      </c>
      <c r="G26">
        <f t="shared" si="1"/>
        <v>2.1</v>
      </c>
      <c r="H26">
        <f t="shared" si="2"/>
        <v>6</v>
      </c>
      <c r="I26" t="str">
        <f t="shared" si="3"/>
        <v>+/-</v>
      </c>
      <c r="J26" t="str">
        <f t="shared" si="4"/>
        <v>0.3</v>
      </c>
      <c r="K26" s="1">
        <f t="shared" si="5"/>
        <v>0.18237082066869301</v>
      </c>
      <c r="L26" s="1">
        <f t="shared" si="6"/>
        <v>1.9999999999999996</v>
      </c>
      <c r="M26" s="1">
        <f t="shared" si="7"/>
        <v>0.19223572402239389</v>
      </c>
      <c r="N26" s="1">
        <f t="shared" si="8"/>
        <v>10.403893501953965</v>
      </c>
      <c r="O26" t="s">
        <v>65</v>
      </c>
    </row>
    <row r="27" spans="1:15" x14ac:dyDescent="0.35">
      <c r="A27" s="11">
        <v>17</v>
      </c>
      <c r="B27" s="10" t="s">
        <v>45</v>
      </c>
      <c r="C27" s="9">
        <v>1.9</v>
      </c>
      <c r="D27" s="8" t="s">
        <v>17</v>
      </c>
      <c r="E27" s="7" t="str">
        <f t="shared" si="0"/>
        <v>Significantly Different</v>
      </c>
      <c r="G27">
        <f t="shared" si="1"/>
        <v>1.9</v>
      </c>
      <c r="H27">
        <f t="shared" si="2"/>
        <v>6</v>
      </c>
      <c r="I27" t="str">
        <f t="shared" si="3"/>
        <v>+/-</v>
      </c>
      <c r="J27" t="str">
        <f t="shared" si="4"/>
        <v>0.1</v>
      </c>
      <c r="K27" s="1">
        <f t="shared" si="5"/>
        <v>6.0790273556231005E-2</v>
      </c>
      <c r="L27" s="1">
        <f t="shared" si="6"/>
        <v>2.1999999999999997</v>
      </c>
      <c r="M27" s="1">
        <f t="shared" si="7"/>
        <v>8.5970429323592404E-2</v>
      </c>
      <c r="N27" s="1">
        <f t="shared" si="8"/>
        <v>25.590194411141152</v>
      </c>
      <c r="O27" t="s">
        <v>63</v>
      </c>
    </row>
    <row r="28" spans="1:15" x14ac:dyDescent="0.35">
      <c r="A28" s="11">
        <v>18</v>
      </c>
      <c r="B28" s="10" t="s">
        <v>67</v>
      </c>
      <c r="C28" s="9">
        <v>1.7</v>
      </c>
      <c r="D28" s="8" t="s">
        <v>41</v>
      </c>
      <c r="E28" s="7" t="str">
        <f t="shared" si="0"/>
        <v>Significantly Different</v>
      </c>
      <c r="G28">
        <f t="shared" si="1"/>
        <v>1.7</v>
      </c>
      <c r="H28">
        <f t="shared" si="2"/>
        <v>6</v>
      </c>
      <c r="I28" t="str">
        <f t="shared" si="3"/>
        <v>+/-</v>
      </c>
      <c r="J28" t="str">
        <f t="shared" si="4"/>
        <v>0.3</v>
      </c>
      <c r="K28" s="1">
        <f t="shared" si="5"/>
        <v>0.18237082066869301</v>
      </c>
      <c r="L28" s="1">
        <f t="shared" si="6"/>
        <v>2.3999999999999995</v>
      </c>
      <c r="M28" s="1">
        <f t="shared" si="7"/>
        <v>0.19223572402239389</v>
      </c>
      <c r="N28" s="1">
        <f t="shared" si="8"/>
        <v>12.484672202344758</v>
      </c>
      <c r="O28" t="s">
        <v>64</v>
      </c>
    </row>
    <row r="29" spans="1:15" x14ac:dyDescent="0.35">
      <c r="A29" s="11">
        <v>19</v>
      </c>
      <c r="B29" s="10" t="s">
        <v>19</v>
      </c>
      <c r="C29" s="9">
        <v>1.5</v>
      </c>
      <c r="D29" s="8" t="s">
        <v>17</v>
      </c>
      <c r="E29" s="7" t="str">
        <f t="shared" si="0"/>
        <v>Significantly Different</v>
      </c>
      <c r="G29">
        <f t="shared" si="1"/>
        <v>1.5</v>
      </c>
      <c r="H29">
        <f t="shared" si="2"/>
        <v>6</v>
      </c>
      <c r="I29" t="str">
        <f t="shared" si="3"/>
        <v>+/-</v>
      </c>
      <c r="J29" t="str">
        <f t="shared" si="4"/>
        <v>0.1</v>
      </c>
      <c r="K29" s="1">
        <f t="shared" si="5"/>
        <v>6.0790273556231005E-2</v>
      </c>
      <c r="L29" s="1">
        <f t="shared" si="6"/>
        <v>2.5999999999999996</v>
      </c>
      <c r="M29" s="1">
        <f t="shared" si="7"/>
        <v>8.5970429323592404E-2</v>
      </c>
      <c r="N29" s="1">
        <f t="shared" si="8"/>
        <v>30.242957031348634</v>
      </c>
      <c r="O29" t="s">
        <v>39</v>
      </c>
    </row>
    <row r="30" spans="1:15" x14ac:dyDescent="0.35">
      <c r="A30" s="11">
        <v>19</v>
      </c>
      <c r="B30" s="10" t="s">
        <v>14</v>
      </c>
      <c r="C30" s="9">
        <v>1.5</v>
      </c>
      <c r="D30" s="8" t="s">
        <v>17</v>
      </c>
      <c r="E30" s="7" t="str">
        <f t="shared" si="0"/>
        <v>Significantly Different</v>
      </c>
      <c r="G30">
        <f t="shared" si="1"/>
        <v>1.5</v>
      </c>
      <c r="H30">
        <f t="shared" si="2"/>
        <v>6</v>
      </c>
      <c r="I30" t="str">
        <f t="shared" si="3"/>
        <v>+/-</v>
      </c>
      <c r="J30" t="str">
        <f t="shared" si="4"/>
        <v>0.1</v>
      </c>
      <c r="K30" s="1">
        <f t="shared" si="5"/>
        <v>6.0790273556231005E-2</v>
      </c>
      <c r="L30" s="1">
        <f t="shared" si="6"/>
        <v>2.5999999999999996</v>
      </c>
      <c r="M30" s="1">
        <f t="shared" si="7"/>
        <v>8.5970429323592404E-2</v>
      </c>
      <c r="N30" s="1">
        <f t="shared" si="8"/>
        <v>30.242957031348634</v>
      </c>
      <c r="O30" t="s">
        <v>62</v>
      </c>
    </row>
    <row r="31" spans="1:15" x14ac:dyDescent="0.35">
      <c r="A31" s="11">
        <v>21</v>
      </c>
      <c r="B31" s="10" t="s">
        <v>15</v>
      </c>
      <c r="C31" s="9">
        <v>1.4</v>
      </c>
      <c r="D31" s="8" t="s">
        <v>12</v>
      </c>
      <c r="E31" s="7" t="str">
        <f t="shared" si="0"/>
        <v>Significantly Different</v>
      </c>
      <c r="G31">
        <f t="shared" si="1"/>
        <v>1.4</v>
      </c>
      <c r="H31">
        <f t="shared" si="2"/>
        <v>6</v>
      </c>
      <c r="I31" t="str">
        <f t="shared" si="3"/>
        <v>+/-</v>
      </c>
      <c r="J31" t="str">
        <f t="shared" si="4"/>
        <v>0.4</v>
      </c>
      <c r="K31" s="1">
        <f t="shared" si="5"/>
        <v>0.24316109422492402</v>
      </c>
      <c r="L31" s="1">
        <f t="shared" si="6"/>
        <v>2.6999999999999997</v>
      </c>
      <c r="M31" s="1">
        <f t="shared" si="7"/>
        <v>0.25064471888253259</v>
      </c>
      <c r="N31" s="1">
        <f t="shared" si="8"/>
        <v>10.772219785988726</v>
      </c>
      <c r="O31" t="s">
        <v>26</v>
      </c>
    </row>
    <row r="32" spans="1:15" x14ac:dyDescent="0.35">
      <c r="A32" s="11">
        <v>21</v>
      </c>
      <c r="B32" s="10" t="s">
        <v>32</v>
      </c>
      <c r="C32" s="9">
        <v>1.4</v>
      </c>
      <c r="D32" s="8" t="s">
        <v>41</v>
      </c>
      <c r="E32" s="7" t="str">
        <f t="shared" si="0"/>
        <v>Significantly Different</v>
      </c>
      <c r="G32">
        <f t="shared" si="1"/>
        <v>1.4</v>
      </c>
      <c r="H32">
        <f t="shared" si="2"/>
        <v>6</v>
      </c>
      <c r="I32" t="str">
        <f t="shared" si="3"/>
        <v>+/-</v>
      </c>
      <c r="J32" t="str">
        <f t="shared" si="4"/>
        <v>0.3</v>
      </c>
      <c r="K32" s="1">
        <f t="shared" si="5"/>
        <v>0.18237082066869301</v>
      </c>
      <c r="L32" s="1">
        <f t="shared" si="6"/>
        <v>2.6999999999999997</v>
      </c>
      <c r="M32" s="1">
        <f t="shared" si="7"/>
        <v>0.19223572402239389</v>
      </c>
      <c r="N32" s="1">
        <f t="shared" si="8"/>
        <v>14.045256227637855</v>
      </c>
      <c r="O32" t="s">
        <v>56</v>
      </c>
    </row>
    <row r="33" spans="1:15" x14ac:dyDescent="0.35">
      <c r="A33" s="11">
        <v>23</v>
      </c>
      <c r="B33" s="10" t="s">
        <v>60</v>
      </c>
      <c r="C33" s="9">
        <v>1.3</v>
      </c>
      <c r="D33" s="8" t="s">
        <v>17</v>
      </c>
      <c r="E33" s="7" t="str">
        <f t="shared" si="0"/>
        <v>Significantly Different</v>
      </c>
      <c r="G33">
        <f t="shared" si="1"/>
        <v>1.3</v>
      </c>
      <c r="H33">
        <f t="shared" si="2"/>
        <v>6</v>
      </c>
      <c r="I33" t="str">
        <f t="shared" si="3"/>
        <v>+/-</v>
      </c>
      <c r="J33" t="str">
        <f t="shared" si="4"/>
        <v>0.1</v>
      </c>
      <c r="K33" s="1">
        <f t="shared" si="5"/>
        <v>6.0790273556231005E-2</v>
      </c>
      <c r="L33" s="1">
        <f t="shared" si="6"/>
        <v>2.8</v>
      </c>
      <c r="M33" s="1">
        <f t="shared" si="7"/>
        <v>8.5970429323592404E-2</v>
      </c>
      <c r="N33" s="1">
        <f t="shared" si="8"/>
        <v>32.569338341452379</v>
      </c>
      <c r="O33" t="s">
        <v>61</v>
      </c>
    </row>
    <row r="34" spans="1:15" x14ac:dyDescent="0.35">
      <c r="A34" s="11">
        <v>23</v>
      </c>
      <c r="B34" s="10" t="s">
        <v>40</v>
      </c>
      <c r="C34" s="9">
        <v>1.3</v>
      </c>
      <c r="D34" s="8" t="s">
        <v>17</v>
      </c>
      <c r="E34" s="7" t="str">
        <f t="shared" si="0"/>
        <v>Significantly Different</v>
      </c>
      <c r="G34">
        <f t="shared" si="1"/>
        <v>1.3</v>
      </c>
      <c r="H34">
        <f t="shared" si="2"/>
        <v>6</v>
      </c>
      <c r="I34" t="str">
        <f t="shared" si="3"/>
        <v>+/-</v>
      </c>
      <c r="J34" t="str">
        <f t="shared" si="4"/>
        <v>0.1</v>
      </c>
      <c r="K34" s="1">
        <f t="shared" si="5"/>
        <v>6.0790273556231005E-2</v>
      </c>
      <c r="L34" s="1">
        <f t="shared" si="6"/>
        <v>2.8</v>
      </c>
      <c r="M34" s="1">
        <f t="shared" si="7"/>
        <v>8.5970429323592404E-2</v>
      </c>
      <c r="N34" s="1">
        <f t="shared" si="8"/>
        <v>32.569338341452379</v>
      </c>
      <c r="O34" t="s">
        <v>60</v>
      </c>
    </row>
    <row r="35" spans="1:15" x14ac:dyDescent="0.35">
      <c r="A35" s="11">
        <v>25</v>
      </c>
      <c r="B35" s="10" t="s">
        <v>61</v>
      </c>
      <c r="C35" s="9">
        <v>0.9</v>
      </c>
      <c r="D35" s="8" t="s">
        <v>17</v>
      </c>
      <c r="E35" s="7" t="str">
        <f t="shared" si="0"/>
        <v>Significantly Different</v>
      </c>
      <c r="G35">
        <f t="shared" si="1"/>
        <v>0.9</v>
      </c>
      <c r="H35">
        <f t="shared" si="2"/>
        <v>6</v>
      </c>
      <c r="I35" t="str">
        <f t="shared" si="3"/>
        <v>+/-</v>
      </c>
      <c r="J35" t="str">
        <f t="shared" si="4"/>
        <v>0.1</v>
      </c>
      <c r="K35" s="1">
        <f t="shared" si="5"/>
        <v>6.0790273556231005E-2</v>
      </c>
      <c r="L35" s="1">
        <f t="shared" si="6"/>
        <v>3.1999999999999997</v>
      </c>
      <c r="M35" s="1">
        <f t="shared" si="7"/>
        <v>8.5970429323592404E-2</v>
      </c>
      <c r="N35" s="1">
        <f t="shared" si="8"/>
        <v>37.222100961659862</v>
      </c>
      <c r="O35" t="s">
        <v>35</v>
      </c>
    </row>
    <row r="36" spans="1:15" x14ac:dyDescent="0.35">
      <c r="A36" s="11">
        <v>26</v>
      </c>
      <c r="B36" s="10" t="s">
        <v>64</v>
      </c>
      <c r="C36" s="9">
        <v>0.7</v>
      </c>
      <c r="D36" s="8" t="s">
        <v>17</v>
      </c>
      <c r="E36" s="7" t="str">
        <f t="shared" si="0"/>
        <v>Significantly Different</v>
      </c>
      <c r="G36">
        <f t="shared" si="1"/>
        <v>0.7</v>
      </c>
      <c r="H36">
        <f t="shared" si="2"/>
        <v>6</v>
      </c>
      <c r="I36" t="str">
        <f t="shared" si="3"/>
        <v>+/-</v>
      </c>
      <c r="J36" t="str">
        <f t="shared" si="4"/>
        <v>0.1</v>
      </c>
      <c r="K36" s="1">
        <f t="shared" si="5"/>
        <v>6.0790273556231005E-2</v>
      </c>
      <c r="L36" s="1">
        <f t="shared" si="6"/>
        <v>3.3999999999999995</v>
      </c>
      <c r="M36" s="1">
        <f t="shared" si="7"/>
        <v>8.5970429323592404E-2</v>
      </c>
      <c r="N36" s="1">
        <f t="shared" si="8"/>
        <v>39.548482271763596</v>
      </c>
      <c r="O36" t="s">
        <v>57</v>
      </c>
    </row>
    <row r="37" spans="1:15" x14ac:dyDescent="0.35">
      <c r="A37" s="11">
        <v>27</v>
      </c>
      <c r="B37" s="10" t="s">
        <v>55</v>
      </c>
      <c r="C37" s="9">
        <v>0.6</v>
      </c>
      <c r="D37" s="8" t="s">
        <v>17</v>
      </c>
      <c r="E37" s="7" t="str">
        <f t="shared" si="0"/>
        <v>Significantly Different</v>
      </c>
      <c r="G37">
        <f t="shared" si="1"/>
        <v>0.6</v>
      </c>
      <c r="H37">
        <f t="shared" si="2"/>
        <v>6</v>
      </c>
      <c r="I37" t="str">
        <f t="shared" si="3"/>
        <v>+/-</v>
      </c>
      <c r="J37" t="str">
        <f t="shared" si="4"/>
        <v>0.1</v>
      </c>
      <c r="K37" s="1">
        <f t="shared" si="5"/>
        <v>6.0790273556231005E-2</v>
      </c>
      <c r="L37" s="1">
        <f t="shared" si="6"/>
        <v>3.4999999999999996</v>
      </c>
      <c r="M37" s="1">
        <f t="shared" si="7"/>
        <v>8.5970429323592404E-2</v>
      </c>
      <c r="N37" s="1">
        <f t="shared" si="8"/>
        <v>40.711672926815467</v>
      </c>
      <c r="O37" t="s">
        <v>55</v>
      </c>
    </row>
    <row r="38" spans="1:15" x14ac:dyDescent="0.35">
      <c r="A38" s="11">
        <v>27</v>
      </c>
      <c r="B38" s="10" t="s">
        <v>34</v>
      </c>
      <c r="C38" s="9">
        <v>0.6</v>
      </c>
      <c r="D38" s="8" t="s">
        <v>17</v>
      </c>
      <c r="E38" s="7" t="str">
        <f t="shared" si="0"/>
        <v>Significantly Different</v>
      </c>
      <c r="G38">
        <f t="shared" si="1"/>
        <v>0.6</v>
      </c>
      <c r="H38">
        <f t="shared" si="2"/>
        <v>6</v>
      </c>
      <c r="I38" t="str">
        <f t="shared" si="3"/>
        <v>+/-</v>
      </c>
      <c r="J38" t="str">
        <f t="shared" si="4"/>
        <v>0.1</v>
      </c>
      <c r="K38" s="1">
        <f t="shared" si="5"/>
        <v>6.0790273556231005E-2</v>
      </c>
      <c r="L38" s="1">
        <f t="shared" si="6"/>
        <v>3.4999999999999996</v>
      </c>
      <c r="M38" s="1">
        <f t="shared" si="7"/>
        <v>8.5970429323592404E-2</v>
      </c>
      <c r="N38" s="1">
        <f t="shared" si="8"/>
        <v>40.711672926815467</v>
      </c>
      <c r="O38" t="s">
        <v>54</v>
      </c>
    </row>
    <row r="39" spans="1:15" x14ac:dyDescent="0.35">
      <c r="A39" s="11">
        <v>29</v>
      </c>
      <c r="B39" s="10" t="s">
        <v>66</v>
      </c>
      <c r="C39" s="9">
        <v>0.5</v>
      </c>
      <c r="D39" s="8" t="s">
        <v>17</v>
      </c>
      <c r="E39" s="7" t="str">
        <f t="shared" si="0"/>
        <v>Significantly Different</v>
      </c>
      <c r="G39">
        <f t="shared" si="1"/>
        <v>0.5</v>
      </c>
      <c r="H39">
        <f t="shared" si="2"/>
        <v>6</v>
      </c>
      <c r="I39" t="str">
        <f t="shared" si="3"/>
        <v>+/-</v>
      </c>
      <c r="J39" t="str">
        <f t="shared" si="4"/>
        <v>0.1</v>
      </c>
      <c r="K39" s="1">
        <f t="shared" si="5"/>
        <v>6.0790273556231005E-2</v>
      </c>
      <c r="L39" s="1">
        <f t="shared" si="6"/>
        <v>3.5999999999999996</v>
      </c>
      <c r="M39" s="1">
        <f t="shared" si="7"/>
        <v>8.5970429323592404E-2</v>
      </c>
      <c r="N39" s="1">
        <f t="shared" si="8"/>
        <v>41.874863581867338</v>
      </c>
      <c r="O39" t="s">
        <v>28</v>
      </c>
    </row>
    <row r="40" spans="1:15" x14ac:dyDescent="0.35">
      <c r="A40" s="11">
        <v>29</v>
      </c>
      <c r="B40" s="10" t="s">
        <v>28</v>
      </c>
      <c r="C40" s="9">
        <v>0.5</v>
      </c>
      <c r="D40" s="8" t="s">
        <v>17</v>
      </c>
      <c r="E40" s="7" t="str">
        <f t="shared" si="0"/>
        <v>Significantly Different</v>
      </c>
      <c r="G40">
        <f t="shared" si="1"/>
        <v>0.5</v>
      </c>
      <c r="H40">
        <f t="shared" si="2"/>
        <v>6</v>
      </c>
      <c r="I40" t="str">
        <f t="shared" si="3"/>
        <v>+/-</v>
      </c>
      <c r="J40" t="str">
        <f t="shared" si="4"/>
        <v>0.1</v>
      </c>
      <c r="K40" s="1">
        <f t="shared" si="5"/>
        <v>6.0790273556231005E-2</v>
      </c>
      <c r="L40" s="1">
        <f t="shared" si="6"/>
        <v>3.5999999999999996</v>
      </c>
      <c r="M40" s="1">
        <f t="shared" si="7"/>
        <v>8.5970429323592404E-2</v>
      </c>
      <c r="N40" s="1">
        <f t="shared" si="8"/>
        <v>41.874863581867338</v>
      </c>
      <c r="O40" t="s">
        <v>52</v>
      </c>
    </row>
    <row r="41" spans="1:15" x14ac:dyDescent="0.35">
      <c r="A41" s="11">
        <v>31</v>
      </c>
      <c r="B41" s="10" t="s">
        <v>65</v>
      </c>
      <c r="C41" s="9">
        <v>0.4</v>
      </c>
      <c r="D41" s="8" t="s">
        <v>17</v>
      </c>
      <c r="E41" s="7" t="str">
        <f t="shared" si="0"/>
        <v>Significantly Different</v>
      </c>
      <c r="G41">
        <f t="shared" si="1"/>
        <v>0.4</v>
      </c>
      <c r="H41">
        <f t="shared" si="2"/>
        <v>6</v>
      </c>
      <c r="I41" t="str">
        <f t="shared" si="3"/>
        <v>+/-</v>
      </c>
      <c r="J41" t="str">
        <f t="shared" si="4"/>
        <v>0.1</v>
      </c>
      <c r="K41" s="1">
        <f t="shared" si="5"/>
        <v>6.0790273556231005E-2</v>
      </c>
      <c r="L41" s="1">
        <f t="shared" si="6"/>
        <v>3.6999999999999997</v>
      </c>
      <c r="M41" s="1">
        <f t="shared" si="7"/>
        <v>8.5970429323592404E-2</v>
      </c>
      <c r="N41" s="1">
        <f t="shared" si="8"/>
        <v>43.038054236919216</v>
      </c>
      <c r="O41" t="s">
        <v>31</v>
      </c>
    </row>
    <row r="42" spans="1:15" x14ac:dyDescent="0.35">
      <c r="A42" s="11">
        <v>32</v>
      </c>
      <c r="B42" s="10" t="s">
        <v>54</v>
      </c>
      <c r="C42" s="9">
        <v>0.3</v>
      </c>
      <c r="D42" s="8" t="s">
        <v>17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0.3</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3.8</v>
      </c>
      <c r="M42" s="1">
        <f t="shared" ref="M42:M62" si="16">IF(AND(ISNUMBER(K42),ISNUMBER($I$7)),SQRT(K42^2+($I$7)^2),"N/A")</f>
        <v>8.5970429323592404E-2</v>
      </c>
      <c r="N42" s="1">
        <f t="shared" ref="N42:N73" si="17">IF(AND(ISNUMBER(L42),ISNUMBER(M42),M42&lt;&gt;0),L42/M42,"NA")</f>
        <v>44.201244891971086</v>
      </c>
      <c r="O42" t="s">
        <v>21</v>
      </c>
    </row>
    <row r="43" spans="1:15" x14ac:dyDescent="0.35">
      <c r="A43" s="11">
        <v>32</v>
      </c>
      <c r="B43" s="10" t="s">
        <v>21</v>
      </c>
      <c r="C43" s="9">
        <v>0.3</v>
      </c>
      <c r="D43" s="8" t="s">
        <v>17</v>
      </c>
      <c r="E43" s="7" t="str">
        <f t="shared" si="9"/>
        <v>Significantly Different</v>
      </c>
      <c r="G43">
        <f t="shared" si="10"/>
        <v>0.3</v>
      </c>
      <c r="H43">
        <f t="shared" si="11"/>
        <v>6</v>
      </c>
      <c r="I43" t="str">
        <f t="shared" si="12"/>
        <v>+/-</v>
      </c>
      <c r="J43" t="str">
        <f t="shared" si="13"/>
        <v>0.1</v>
      </c>
      <c r="K43" s="1">
        <f t="shared" si="14"/>
        <v>6.0790273556231005E-2</v>
      </c>
      <c r="L43" s="1">
        <f t="shared" si="15"/>
        <v>3.8</v>
      </c>
      <c r="M43" s="1">
        <f t="shared" si="16"/>
        <v>8.5970429323592404E-2</v>
      </c>
      <c r="N43" s="1">
        <f t="shared" si="17"/>
        <v>44.201244891971086</v>
      </c>
      <c r="O43" t="s">
        <v>33</v>
      </c>
    </row>
    <row r="44" spans="1:15" x14ac:dyDescent="0.35">
      <c r="A44" s="11">
        <v>32</v>
      </c>
      <c r="B44" s="10" t="s">
        <v>30</v>
      </c>
      <c r="C44" s="9">
        <v>0.3</v>
      </c>
      <c r="D44" s="8" t="s">
        <v>17</v>
      </c>
      <c r="E44" s="7" t="str">
        <f t="shared" si="9"/>
        <v>Significantly Different</v>
      </c>
      <c r="G44">
        <f t="shared" si="10"/>
        <v>0.3</v>
      </c>
      <c r="H44">
        <f t="shared" si="11"/>
        <v>6</v>
      </c>
      <c r="I44" t="str">
        <f t="shared" si="12"/>
        <v>+/-</v>
      </c>
      <c r="J44" t="str">
        <f t="shared" si="13"/>
        <v>0.1</v>
      </c>
      <c r="K44" s="1">
        <f t="shared" si="14"/>
        <v>6.0790273556231005E-2</v>
      </c>
      <c r="L44" s="1">
        <f t="shared" si="15"/>
        <v>3.8</v>
      </c>
      <c r="M44" s="1">
        <f t="shared" si="16"/>
        <v>8.5970429323592404E-2</v>
      </c>
      <c r="N44" s="1">
        <f t="shared" si="17"/>
        <v>44.201244891971086</v>
      </c>
      <c r="O44" t="s">
        <v>49</v>
      </c>
    </row>
    <row r="45" spans="1:15" x14ac:dyDescent="0.35">
      <c r="A45" s="11">
        <v>35</v>
      </c>
      <c r="B45" s="10" t="s">
        <v>18</v>
      </c>
      <c r="C45" s="9">
        <v>0.2</v>
      </c>
      <c r="D45" s="8" t="s">
        <v>17</v>
      </c>
      <c r="E45" s="7" t="str">
        <f t="shared" si="9"/>
        <v>Significantly Different</v>
      </c>
      <c r="G45">
        <f t="shared" si="10"/>
        <v>0.2</v>
      </c>
      <c r="H45">
        <f t="shared" si="11"/>
        <v>6</v>
      </c>
      <c r="I45" t="str">
        <f t="shared" si="12"/>
        <v>+/-</v>
      </c>
      <c r="J45" t="str">
        <f t="shared" si="13"/>
        <v>0.1</v>
      </c>
      <c r="K45" s="1">
        <f t="shared" si="14"/>
        <v>6.0790273556231005E-2</v>
      </c>
      <c r="L45" s="1">
        <f t="shared" si="15"/>
        <v>3.8999999999999995</v>
      </c>
      <c r="M45" s="1">
        <f t="shared" si="16"/>
        <v>8.5970429323592404E-2</v>
      </c>
      <c r="N45" s="1">
        <f t="shared" si="17"/>
        <v>45.36443554702295</v>
      </c>
      <c r="O45" t="s">
        <v>46</v>
      </c>
    </row>
    <row r="46" spans="1:15" x14ac:dyDescent="0.35">
      <c r="A46" s="11">
        <v>35</v>
      </c>
      <c r="B46" s="10" t="s">
        <v>63</v>
      </c>
      <c r="C46" s="9">
        <v>0.2</v>
      </c>
      <c r="D46" s="8" t="s">
        <v>17</v>
      </c>
      <c r="E46" s="7" t="str">
        <f t="shared" si="9"/>
        <v>Significantly Different</v>
      </c>
      <c r="G46">
        <f t="shared" si="10"/>
        <v>0.2</v>
      </c>
      <c r="H46">
        <f t="shared" si="11"/>
        <v>6</v>
      </c>
      <c r="I46" t="str">
        <f t="shared" si="12"/>
        <v>+/-</v>
      </c>
      <c r="J46" t="str">
        <f t="shared" si="13"/>
        <v>0.1</v>
      </c>
      <c r="K46" s="1">
        <f t="shared" si="14"/>
        <v>6.0790273556231005E-2</v>
      </c>
      <c r="L46" s="1">
        <f t="shared" si="15"/>
        <v>3.8999999999999995</v>
      </c>
      <c r="M46" s="1">
        <f t="shared" si="16"/>
        <v>8.5970429323592404E-2</v>
      </c>
      <c r="N46" s="1">
        <f t="shared" si="17"/>
        <v>45.36443554702295</v>
      </c>
      <c r="O46" t="s">
        <v>45</v>
      </c>
    </row>
    <row r="47" spans="1:15" x14ac:dyDescent="0.35">
      <c r="A47" s="11">
        <v>35</v>
      </c>
      <c r="B47" s="10" t="s">
        <v>57</v>
      </c>
      <c r="C47" s="9">
        <v>0.2</v>
      </c>
      <c r="D47" s="8" t="s">
        <v>17</v>
      </c>
      <c r="E47" s="7" t="str">
        <f t="shared" si="9"/>
        <v>Significantly Different</v>
      </c>
      <c r="G47">
        <f t="shared" si="10"/>
        <v>0.2</v>
      </c>
      <c r="H47">
        <f t="shared" si="11"/>
        <v>6</v>
      </c>
      <c r="I47" t="str">
        <f t="shared" si="12"/>
        <v>+/-</v>
      </c>
      <c r="J47" t="str">
        <f t="shared" si="13"/>
        <v>0.1</v>
      </c>
      <c r="K47" s="1">
        <f t="shared" si="14"/>
        <v>6.0790273556231005E-2</v>
      </c>
      <c r="L47" s="1">
        <f t="shared" si="15"/>
        <v>3.8999999999999995</v>
      </c>
      <c r="M47" s="1">
        <f t="shared" si="16"/>
        <v>8.5970429323592404E-2</v>
      </c>
      <c r="N47" s="1">
        <f t="shared" si="17"/>
        <v>45.36443554702295</v>
      </c>
      <c r="O47" t="s">
        <v>43</v>
      </c>
    </row>
    <row r="48" spans="1:15" x14ac:dyDescent="0.35">
      <c r="A48" s="11">
        <v>35</v>
      </c>
      <c r="B48" s="10" t="s">
        <v>43</v>
      </c>
      <c r="C48" s="9">
        <v>0.2</v>
      </c>
      <c r="D48" s="8" t="s">
        <v>17</v>
      </c>
      <c r="E48" s="7" t="str">
        <f t="shared" si="9"/>
        <v>Significantly Different</v>
      </c>
      <c r="G48">
        <f t="shared" si="10"/>
        <v>0.2</v>
      </c>
      <c r="H48">
        <f t="shared" si="11"/>
        <v>6</v>
      </c>
      <c r="I48" t="str">
        <f t="shared" si="12"/>
        <v>+/-</v>
      </c>
      <c r="J48" t="str">
        <f t="shared" si="13"/>
        <v>0.1</v>
      </c>
      <c r="K48" s="1">
        <f t="shared" si="14"/>
        <v>6.0790273556231005E-2</v>
      </c>
      <c r="L48" s="1">
        <f t="shared" si="15"/>
        <v>3.8999999999999995</v>
      </c>
      <c r="M48" s="1">
        <f t="shared" si="16"/>
        <v>8.5970429323592404E-2</v>
      </c>
      <c r="N48" s="1">
        <f t="shared" si="17"/>
        <v>45.36443554702295</v>
      </c>
      <c r="O48" t="s">
        <v>40</v>
      </c>
    </row>
    <row r="49" spans="1:15" x14ac:dyDescent="0.35">
      <c r="A49" s="11">
        <v>35</v>
      </c>
      <c r="B49" s="10" t="s">
        <v>27</v>
      </c>
      <c r="C49" s="9">
        <v>0.2</v>
      </c>
      <c r="D49" s="8" t="s">
        <v>17</v>
      </c>
      <c r="E49" s="7" t="str">
        <f t="shared" si="9"/>
        <v>Significantly Different</v>
      </c>
      <c r="G49">
        <f t="shared" si="10"/>
        <v>0.2</v>
      </c>
      <c r="H49">
        <f t="shared" si="11"/>
        <v>6</v>
      </c>
      <c r="I49" t="str">
        <f t="shared" si="12"/>
        <v>+/-</v>
      </c>
      <c r="J49" t="str">
        <f t="shared" si="13"/>
        <v>0.1</v>
      </c>
      <c r="K49" s="1">
        <f t="shared" si="14"/>
        <v>6.0790273556231005E-2</v>
      </c>
      <c r="L49" s="1">
        <f t="shared" si="15"/>
        <v>3.8999999999999995</v>
      </c>
      <c r="M49" s="1">
        <f t="shared" si="16"/>
        <v>8.5970429323592404E-2</v>
      </c>
      <c r="N49" s="1">
        <f t="shared" si="17"/>
        <v>45.36443554702295</v>
      </c>
      <c r="O49" t="s">
        <v>38</v>
      </c>
    </row>
    <row r="50" spans="1:15" x14ac:dyDescent="0.35">
      <c r="A50" s="11">
        <v>40</v>
      </c>
      <c r="B50" s="10" t="s">
        <v>51</v>
      </c>
      <c r="C50" s="9">
        <v>0.1</v>
      </c>
      <c r="D50" s="8" t="s">
        <v>17</v>
      </c>
      <c r="E50" s="7" t="str">
        <f t="shared" si="9"/>
        <v>Significantly Different</v>
      </c>
      <c r="G50">
        <f t="shared" si="10"/>
        <v>0.1</v>
      </c>
      <c r="H50">
        <f t="shared" si="11"/>
        <v>6</v>
      </c>
      <c r="I50" t="str">
        <f t="shared" si="12"/>
        <v>+/-</v>
      </c>
      <c r="J50" t="str">
        <f t="shared" si="13"/>
        <v>0.1</v>
      </c>
      <c r="K50" s="1">
        <f t="shared" si="14"/>
        <v>6.0790273556231005E-2</v>
      </c>
      <c r="L50" s="1">
        <f t="shared" si="15"/>
        <v>3.9999999999999996</v>
      </c>
      <c r="M50" s="1">
        <f t="shared" si="16"/>
        <v>8.5970429323592404E-2</v>
      </c>
      <c r="N50" s="1">
        <f t="shared" si="17"/>
        <v>46.527626202074821</v>
      </c>
      <c r="O50" t="s">
        <v>36</v>
      </c>
    </row>
    <row r="51" spans="1:15" x14ac:dyDescent="0.35">
      <c r="A51" s="11">
        <v>40</v>
      </c>
      <c r="B51" s="10" t="s">
        <v>42</v>
      </c>
      <c r="C51" s="9">
        <v>0.1</v>
      </c>
      <c r="D51" s="8" t="s">
        <v>17</v>
      </c>
      <c r="E51" s="7" t="str">
        <f t="shared" si="9"/>
        <v>Significantly Different</v>
      </c>
      <c r="G51">
        <f t="shared" si="10"/>
        <v>0.1</v>
      </c>
      <c r="H51">
        <f t="shared" si="11"/>
        <v>6</v>
      </c>
      <c r="I51" t="str">
        <f t="shared" si="12"/>
        <v>+/-</v>
      </c>
      <c r="J51" t="str">
        <f t="shared" si="13"/>
        <v>0.1</v>
      </c>
      <c r="K51" s="1">
        <f t="shared" si="14"/>
        <v>6.0790273556231005E-2</v>
      </c>
      <c r="L51" s="1">
        <f t="shared" si="15"/>
        <v>3.9999999999999996</v>
      </c>
      <c r="M51" s="1">
        <f t="shared" si="16"/>
        <v>8.5970429323592404E-2</v>
      </c>
      <c r="N51" s="1">
        <f t="shared" si="17"/>
        <v>46.527626202074821</v>
      </c>
      <c r="O51" t="s">
        <v>34</v>
      </c>
    </row>
    <row r="52" spans="1:15" x14ac:dyDescent="0.35">
      <c r="A52" s="11">
        <v>40</v>
      </c>
      <c r="B52" s="10" t="s">
        <v>58</v>
      </c>
      <c r="C52" s="9">
        <v>0.1</v>
      </c>
      <c r="D52" s="8" t="s">
        <v>17</v>
      </c>
      <c r="E52" s="7" t="str">
        <f t="shared" si="9"/>
        <v>Significantly Different</v>
      </c>
      <c r="G52">
        <f t="shared" si="10"/>
        <v>0.1</v>
      </c>
      <c r="H52">
        <f t="shared" si="11"/>
        <v>6</v>
      </c>
      <c r="I52" t="str">
        <f t="shared" si="12"/>
        <v>+/-</v>
      </c>
      <c r="J52" t="str">
        <f t="shared" si="13"/>
        <v>0.1</v>
      </c>
      <c r="K52" s="1">
        <f t="shared" si="14"/>
        <v>6.0790273556231005E-2</v>
      </c>
      <c r="L52" s="1">
        <f t="shared" si="15"/>
        <v>3.9999999999999996</v>
      </c>
      <c r="M52" s="1">
        <f t="shared" si="16"/>
        <v>8.5970429323592404E-2</v>
      </c>
      <c r="N52" s="1">
        <f t="shared" si="17"/>
        <v>46.527626202074821</v>
      </c>
      <c r="O52" t="s">
        <v>32</v>
      </c>
    </row>
    <row r="53" spans="1:15" x14ac:dyDescent="0.35">
      <c r="A53" s="11">
        <v>40</v>
      </c>
      <c r="B53" s="10" t="s">
        <v>59</v>
      </c>
      <c r="C53" s="9">
        <v>0.1</v>
      </c>
      <c r="D53" s="8" t="s">
        <v>17</v>
      </c>
      <c r="E53" s="7" t="str">
        <f t="shared" si="9"/>
        <v>Significantly Different</v>
      </c>
      <c r="G53">
        <f t="shared" si="10"/>
        <v>0.1</v>
      </c>
      <c r="H53">
        <f t="shared" si="11"/>
        <v>6</v>
      </c>
      <c r="I53" t="str">
        <f t="shared" si="12"/>
        <v>+/-</v>
      </c>
      <c r="J53" t="str">
        <f t="shared" si="13"/>
        <v>0.1</v>
      </c>
      <c r="K53" s="1">
        <f t="shared" si="14"/>
        <v>6.0790273556231005E-2</v>
      </c>
      <c r="L53" s="1">
        <f t="shared" si="15"/>
        <v>3.9999999999999996</v>
      </c>
      <c r="M53" s="1">
        <f t="shared" si="16"/>
        <v>8.5970429323592404E-2</v>
      </c>
      <c r="N53" s="1">
        <f t="shared" si="17"/>
        <v>46.527626202074821</v>
      </c>
      <c r="O53" t="s">
        <v>30</v>
      </c>
    </row>
    <row r="54" spans="1:15" x14ac:dyDescent="0.35">
      <c r="A54" s="11">
        <v>40</v>
      </c>
      <c r="B54" s="10" t="s">
        <v>37</v>
      </c>
      <c r="C54" s="9">
        <v>0.1</v>
      </c>
      <c r="D54" s="8" t="s">
        <v>17</v>
      </c>
      <c r="E54" s="7" t="str">
        <f t="shared" si="9"/>
        <v>Significantly Different</v>
      </c>
      <c r="G54">
        <f t="shared" si="10"/>
        <v>0.1</v>
      </c>
      <c r="H54">
        <f t="shared" si="11"/>
        <v>6</v>
      </c>
      <c r="I54" t="str">
        <f t="shared" si="12"/>
        <v>+/-</v>
      </c>
      <c r="J54" t="str">
        <f t="shared" si="13"/>
        <v>0.1</v>
      </c>
      <c r="K54" s="1">
        <f t="shared" si="14"/>
        <v>6.0790273556231005E-2</v>
      </c>
      <c r="L54" s="1">
        <f t="shared" si="15"/>
        <v>3.9999999999999996</v>
      </c>
      <c r="M54" s="1">
        <f t="shared" si="16"/>
        <v>8.5970429323592404E-2</v>
      </c>
      <c r="N54" s="1">
        <f t="shared" si="17"/>
        <v>46.527626202074821</v>
      </c>
      <c r="O54" t="s">
        <v>24</v>
      </c>
    </row>
    <row r="55" spans="1:15" x14ac:dyDescent="0.35">
      <c r="A55" s="11">
        <v>40</v>
      </c>
      <c r="B55" s="10" t="s">
        <v>29</v>
      </c>
      <c r="C55" s="9">
        <v>0.1</v>
      </c>
      <c r="D55" s="8" t="s">
        <v>17</v>
      </c>
      <c r="E55" s="7" t="str">
        <f t="shared" si="9"/>
        <v>Significantly Different</v>
      </c>
      <c r="G55">
        <f t="shared" si="10"/>
        <v>0.1</v>
      </c>
      <c r="H55">
        <f t="shared" si="11"/>
        <v>6</v>
      </c>
      <c r="I55" t="str">
        <f t="shared" si="12"/>
        <v>+/-</v>
      </c>
      <c r="J55" t="str">
        <f t="shared" si="13"/>
        <v>0.1</v>
      </c>
      <c r="K55" s="1">
        <f t="shared" si="14"/>
        <v>6.0790273556231005E-2</v>
      </c>
      <c r="L55" s="1">
        <f t="shared" si="15"/>
        <v>3.9999999999999996</v>
      </c>
      <c r="M55" s="1">
        <f t="shared" si="16"/>
        <v>8.5970429323592404E-2</v>
      </c>
      <c r="N55" s="1">
        <f t="shared" si="17"/>
        <v>46.527626202074821</v>
      </c>
      <c r="O55" t="s">
        <v>27</v>
      </c>
    </row>
    <row r="56" spans="1:15" x14ac:dyDescent="0.35">
      <c r="A56" s="11">
        <v>40</v>
      </c>
      <c r="B56" s="10" t="s">
        <v>50</v>
      </c>
      <c r="C56" s="9">
        <v>0.1</v>
      </c>
      <c r="D56" s="8" t="s">
        <v>17</v>
      </c>
      <c r="E56" s="7" t="str">
        <f t="shared" si="9"/>
        <v>Significantly Different</v>
      </c>
      <c r="G56">
        <f t="shared" si="10"/>
        <v>0.1</v>
      </c>
      <c r="H56">
        <f t="shared" si="11"/>
        <v>6</v>
      </c>
      <c r="I56" t="str">
        <f t="shared" si="12"/>
        <v>+/-</v>
      </c>
      <c r="J56" t="str">
        <f t="shared" si="13"/>
        <v>0.1</v>
      </c>
      <c r="K56" s="1">
        <f t="shared" si="14"/>
        <v>6.0790273556231005E-2</v>
      </c>
      <c r="L56" s="1">
        <f t="shared" si="15"/>
        <v>3.9999999999999996</v>
      </c>
      <c r="M56" s="1">
        <f t="shared" si="16"/>
        <v>8.5970429323592404E-2</v>
      </c>
      <c r="N56" s="1">
        <f t="shared" si="17"/>
        <v>46.527626202074821</v>
      </c>
      <c r="O56" t="s">
        <v>25</v>
      </c>
    </row>
    <row r="57" spans="1:15" x14ac:dyDescent="0.35">
      <c r="A57" s="11">
        <v>40</v>
      </c>
      <c r="B57" s="10" t="s">
        <v>39</v>
      </c>
      <c r="C57" s="9">
        <v>0.1</v>
      </c>
      <c r="D57" s="8" t="s">
        <v>17</v>
      </c>
      <c r="E57" s="7" t="str">
        <f t="shared" si="9"/>
        <v>Significantly Different</v>
      </c>
      <c r="G57">
        <f t="shared" si="10"/>
        <v>0.1</v>
      </c>
      <c r="H57">
        <f t="shared" si="11"/>
        <v>6</v>
      </c>
      <c r="I57" t="str">
        <f t="shared" si="12"/>
        <v>+/-</v>
      </c>
      <c r="J57" t="str">
        <f t="shared" si="13"/>
        <v>0.1</v>
      </c>
      <c r="K57" s="1">
        <f t="shared" si="14"/>
        <v>6.0790273556231005E-2</v>
      </c>
      <c r="L57" s="1">
        <f t="shared" si="15"/>
        <v>3.9999999999999996</v>
      </c>
      <c r="M57" s="1">
        <f t="shared" si="16"/>
        <v>8.5970429323592404E-2</v>
      </c>
      <c r="N57" s="1">
        <f t="shared" si="17"/>
        <v>46.527626202074821</v>
      </c>
      <c r="O57" t="s">
        <v>22</v>
      </c>
    </row>
    <row r="58" spans="1:15" x14ac:dyDescent="0.35">
      <c r="A58" s="11">
        <v>40</v>
      </c>
      <c r="B58" s="10" t="s">
        <v>35</v>
      </c>
      <c r="C58" s="9">
        <v>0.1</v>
      </c>
      <c r="D58" s="8" t="s">
        <v>17</v>
      </c>
      <c r="E58" s="7" t="str">
        <f t="shared" si="9"/>
        <v>Significantly Different</v>
      </c>
      <c r="G58">
        <f t="shared" si="10"/>
        <v>0.1</v>
      </c>
      <c r="H58">
        <f t="shared" si="11"/>
        <v>6</v>
      </c>
      <c r="I58" t="str">
        <f t="shared" si="12"/>
        <v>+/-</v>
      </c>
      <c r="J58" t="str">
        <f t="shared" si="13"/>
        <v>0.1</v>
      </c>
      <c r="K58" s="1">
        <f t="shared" si="14"/>
        <v>6.0790273556231005E-2</v>
      </c>
      <c r="L58" s="1">
        <f t="shared" si="15"/>
        <v>3.9999999999999996</v>
      </c>
      <c r="M58" s="1">
        <f t="shared" si="16"/>
        <v>8.5970429323592404E-2</v>
      </c>
      <c r="N58" s="1">
        <f t="shared" si="17"/>
        <v>46.527626202074821</v>
      </c>
      <c r="O58" t="s">
        <v>19</v>
      </c>
    </row>
    <row r="59" spans="1:15" x14ac:dyDescent="0.35">
      <c r="A59" s="11">
        <v>40</v>
      </c>
      <c r="B59" s="10" t="s">
        <v>24</v>
      </c>
      <c r="C59" s="9">
        <v>0.1</v>
      </c>
      <c r="D59" s="8" t="s">
        <v>17</v>
      </c>
      <c r="E59" s="7" t="str">
        <f t="shared" si="9"/>
        <v>Significantly Different</v>
      </c>
      <c r="G59">
        <f t="shared" si="10"/>
        <v>0.1</v>
      </c>
      <c r="H59">
        <f t="shared" si="11"/>
        <v>6</v>
      </c>
      <c r="I59" t="str">
        <f t="shared" si="12"/>
        <v>+/-</v>
      </c>
      <c r="J59" t="str">
        <f t="shared" si="13"/>
        <v>0.1</v>
      </c>
      <c r="K59" s="1">
        <f t="shared" si="14"/>
        <v>6.0790273556231005E-2</v>
      </c>
      <c r="L59" s="1">
        <f t="shared" si="15"/>
        <v>3.9999999999999996</v>
      </c>
      <c r="M59" s="1">
        <f t="shared" si="16"/>
        <v>8.5970429323592404E-2</v>
      </c>
      <c r="N59" s="1">
        <f t="shared" si="17"/>
        <v>46.527626202074821</v>
      </c>
      <c r="O59" t="s">
        <v>16</v>
      </c>
    </row>
    <row r="60" spans="1:15" x14ac:dyDescent="0.35">
      <c r="A60" s="11">
        <v>40</v>
      </c>
      <c r="B60" s="10" t="s">
        <v>11</v>
      </c>
      <c r="C60" s="9">
        <v>0.1</v>
      </c>
      <c r="D60" s="8" t="s">
        <v>17</v>
      </c>
      <c r="E60" s="7" t="str">
        <f t="shared" si="9"/>
        <v>Significantly Different</v>
      </c>
      <c r="G60">
        <f t="shared" si="10"/>
        <v>0.1</v>
      </c>
      <c r="H60">
        <f t="shared" si="11"/>
        <v>6</v>
      </c>
      <c r="I60" t="str">
        <f t="shared" si="12"/>
        <v>+/-</v>
      </c>
      <c r="J60" t="str">
        <f t="shared" si="13"/>
        <v>0.1</v>
      </c>
      <c r="K60" s="1">
        <f t="shared" si="14"/>
        <v>6.0790273556231005E-2</v>
      </c>
      <c r="L60" s="1">
        <f t="shared" si="15"/>
        <v>3.9999999999999996</v>
      </c>
      <c r="M60" s="1">
        <f t="shared" si="16"/>
        <v>8.5970429323592404E-2</v>
      </c>
      <c r="N60" s="1">
        <f t="shared" si="17"/>
        <v>46.527626202074821</v>
      </c>
      <c r="O60" t="s">
        <v>14</v>
      </c>
    </row>
    <row r="61" spans="1:15" x14ac:dyDescent="0.35">
      <c r="A61" s="11">
        <v>51</v>
      </c>
      <c r="B61" s="10" t="s">
        <v>13</v>
      </c>
      <c r="C61" s="9">
        <v>0</v>
      </c>
      <c r="D61" s="8" t="s">
        <v>17</v>
      </c>
      <c r="E61" s="7" t="str">
        <f t="shared" si="9"/>
        <v>Significantly Different</v>
      </c>
      <c r="G61">
        <f t="shared" si="10"/>
        <v>0</v>
      </c>
      <c r="H61">
        <f t="shared" si="11"/>
        <v>6</v>
      </c>
      <c r="I61" t="str">
        <f t="shared" si="12"/>
        <v>+/-</v>
      </c>
      <c r="J61" t="str">
        <f t="shared" si="13"/>
        <v>0.1</v>
      </c>
      <c r="K61" s="1">
        <f t="shared" si="14"/>
        <v>6.0790273556231005E-2</v>
      </c>
      <c r="L61" s="1">
        <f t="shared" si="15"/>
        <v>4.0999999999999996</v>
      </c>
      <c r="M61" s="1">
        <f t="shared" si="16"/>
        <v>8.5970429323592404E-2</v>
      </c>
      <c r="N61" s="1">
        <f t="shared" si="17"/>
        <v>47.690816857126691</v>
      </c>
      <c r="O61" t="s">
        <v>11</v>
      </c>
    </row>
    <row r="62" spans="1:15" ht="15" thickBot="1" x14ac:dyDescent="0.4">
      <c r="A62" s="6"/>
      <c r="B62" s="5" t="s">
        <v>9</v>
      </c>
      <c r="C62" s="4">
        <v>0</v>
      </c>
      <c r="D62" s="3" t="s">
        <v>17</v>
      </c>
      <c r="E62" s="2" t="str">
        <f t="shared" si="9"/>
        <v>Significantly Different</v>
      </c>
      <c r="G62">
        <f t="shared" si="10"/>
        <v>0</v>
      </c>
      <c r="H62">
        <f t="shared" si="11"/>
        <v>6</v>
      </c>
      <c r="I62" t="str">
        <f t="shared" si="12"/>
        <v>+/-</v>
      </c>
      <c r="J62" t="str">
        <f t="shared" si="13"/>
        <v>0.1</v>
      </c>
      <c r="K62" s="1">
        <f t="shared" si="14"/>
        <v>6.0790273556231005E-2</v>
      </c>
      <c r="L62" s="1">
        <f t="shared" si="15"/>
        <v>4.0999999999999996</v>
      </c>
      <c r="M62" s="1">
        <f t="shared" si="16"/>
        <v>8.5970429323592404E-2</v>
      </c>
      <c r="N62" s="1">
        <f t="shared" si="17"/>
        <v>47.690816857126691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54" priority="1" operator="equal">
      <formula>"OTHER ERROR"</formula>
    </cfRule>
    <cfRule type="cellIs" dxfId="53" priority="2" operator="equal">
      <formula>"Statistical Test not applicable"</formula>
    </cfRule>
    <cfRule type="cellIs" dxfId="52" priority="3" operator="equal">
      <formula>"Geography Selected"</formula>
    </cfRule>
  </conditionalFormatting>
  <conditionalFormatting sqref="E10:J62">
    <cfRule type="cellIs" dxfId="51" priority="4" operator="equal">
      <formula>"Not Significantly Different"</formula>
    </cfRule>
  </conditionalFormatting>
  <conditionalFormatting sqref="F10:J62">
    <cfRule type="cellIs" dxfId="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76053FD-E60C-4AFB-8B43-B9351162C76A}">
      <formula1>$O$10:$O$62</formula1>
    </dataValidation>
  </dataValidations>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1A7C-8501-4F93-BBDD-04CA125AB9DE}">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581</v>
      </c>
    </row>
    <row r="2" spans="1:16" x14ac:dyDescent="0.35">
      <c r="A2" s="25" t="s">
        <v>92</v>
      </c>
      <c r="B2" t="s">
        <v>580</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3.4</v>
      </c>
      <c r="C6" t="s">
        <v>86</v>
      </c>
      <c r="H6" s="13" t="s">
        <v>85</v>
      </c>
      <c r="I6">
        <f>VLOOKUP($B$4,$B$9:$K$62,6,FALSE)</f>
        <v>3.4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3.4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13</v>
      </c>
      <c r="C11" s="9">
        <v>8.6999999999999993</v>
      </c>
      <c r="D11" s="12" t="s">
        <v>20</v>
      </c>
      <c r="E11" s="7" t="str">
        <f t="shared" si="0"/>
        <v>Significantly Different</v>
      </c>
      <c r="G11">
        <f t="shared" si="1"/>
        <v>8.6999999999999993</v>
      </c>
      <c r="H11">
        <f t="shared" si="2"/>
        <v>6</v>
      </c>
      <c r="I11" t="str">
        <f t="shared" si="3"/>
        <v>+/-</v>
      </c>
      <c r="J11" t="str">
        <f t="shared" si="4"/>
        <v>0.7</v>
      </c>
      <c r="K11" s="1">
        <f t="shared" si="5"/>
        <v>0.42553191489361697</v>
      </c>
      <c r="L11" s="1">
        <f t="shared" si="6"/>
        <v>-5.2999999999999989</v>
      </c>
      <c r="M11" s="1">
        <f t="shared" si="7"/>
        <v>0.42985214661796195</v>
      </c>
      <c r="N11" s="1">
        <f t="shared" si="8"/>
        <v>-12.329820943549828</v>
      </c>
      <c r="O11" t="s">
        <v>51</v>
      </c>
    </row>
    <row r="12" spans="1:16" x14ac:dyDescent="0.35">
      <c r="A12" s="11">
        <v>2</v>
      </c>
      <c r="B12" s="10" t="s">
        <v>18</v>
      </c>
      <c r="C12" s="9">
        <v>8.1999999999999993</v>
      </c>
      <c r="D12" s="8" t="s">
        <v>17</v>
      </c>
      <c r="E12" s="7" t="str">
        <f t="shared" si="0"/>
        <v>Significantly Different</v>
      </c>
      <c r="G12">
        <f t="shared" si="1"/>
        <v>8.1999999999999993</v>
      </c>
      <c r="H12">
        <f t="shared" si="2"/>
        <v>6</v>
      </c>
      <c r="I12" t="str">
        <f t="shared" si="3"/>
        <v>+/-</v>
      </c>
      <c r="J12" t="str">
        <f t="shared" si="4"/>
        <v>0.1</v>
      </c>
      <c r="K12" s="1">
        <f t="shared" si="5"/>
        <v>6.0790273556231005E-2</v>
      </c>
      <c r="L12" s="1">
        <f t="shared" si="6"/>
        <v>-4.7999999999999989</v>
      </c>
      <c r="M12" s="1">
        <f t="shared" si="7"/>
        <v>8.5970429323592404E-2</v>
      </c>
      <c r="N12" s="1">
        <f t="shared" si="8"/>
        <v>-55.833151442489779</v>
      </c>
      <c r="O12" t="s">
        <v>44</v>
      </c>
    </row>
    <row r="13" spans="1:16" x14ac:dyDescent="0.35">
      <c r="A13" s="11">
        <v>3</v>
      </c>
      <c r="B13" s="10" t="s">
        <v>44</v>
      </c>
      <c r="C13" s="9">
        <v>5.5</v>
      </c>
      <c r="D13" s="8" t="s">
        <v>20</v>
      </c>
      <c r="E13" s="7" t="str">
        <f t="shared" si="0"/>
        <v>Significantly Different</v>
      </c>
      <c r="G13">
        <f t="shared" si="1"/>
        <v>5.5</v>
      </c>
      <c r="H13">
        <f t="shared" si="2"/>
        <v>6</v>
      </c>
      <c r="I13" t="str">
        <f t="shared" si="3"/>
        <v>+/-</v>
      </c>
      <c r="J13" t="str">
        <f t="shared" si="4"/>
        <v>0.7</v>
      </c>
      <c r="K13" s="1">
        <f t="shared" si="5"/>
        <v>0.42553191489361697</v>
      </c>
      <c r="L13" s="1">
        <f t="shared" si="6"/>
        <v>-2.1</v>
      </c>
      <c r="M13" s="1">
        <f t="shared" si="7"/>
        <v>0.42985214661796195</v>
      </c>
      <c r="N13" s="1">
        <f t="shared" si="8"/>
        <v>-4.8854007512178574</v>
      </c>
      <c r="O13" t="s">
        <v>42</v>
      </c>
    </row>
    <row r="14" spans="1:16" x14ac:dyDescent="0.35">
      <c r="A14" s="11">
        <v>4</v>
      </c>
      <c r="B14" s="10" t="s">
        <v>33</v>
      </c>
      <c r="C14" s="9">
        <v>5.2</v>
      </c>
      <c r="D14" s="8" t="s">
        <v>17</v>
      </c>
      <c r="E14" s="7" t="str">
        <f t="shared" si="0"/>
        <v>Significantly Different</v>
      </c>
      <c r="G14">
        <f t="shared" si="1"/>
        <v>5.2</v>
      </c>
      <c r="H14">
        <f t="shared" si="2"/>
        <v>6</v>
      </c>
      <c r="I14" t="str">
        <f t="shared" si="3"/>
        <v>+/-</v>
      </c>
      <c r="J14" t="str">
        <f t="shared" si="4"/>
        <v>0.1</v>
      </c>
      <c r="K14" s="1">
        <f t="shared" si="5"/>
        <v>6.0790273556231005E-2</v>
      </c>
      <c r="L14" s="1">
        <f t="shared" si="6"/>
        <v>-1.8000000000000003</v>
      </c>
      <c r="M14" s="1">
        <f t="shared" si="7"/>
        <v>8.5970429323592404E-2</v>
      </c>
      <c r="N14" s="1">
        <f t="shared" si="8"/>
        <v>-20.937431790933676</v>
      </c>
      <c r="O14" t="s">
        <v>58</v>
      </c>
    </row>
    <row r="15" spans="1:16" x14ac:dyDescent="0.35">
      <c r="A15" s="11">
        <v>5</v>
      </c>
      <c r="B15" s="10" t="s">
        <v>24</v>
      </c>
      <c r="C15" s="9">
        <v>4.9000000000000004</v>
      </c>
      <c r="D15" s="8" t="s">
        <v>23</v>
      </c>
      <c r="E15" s="7" t="str">
        <f t="shared" si="0"/>
        <v>Significantly Different</v>
      </c>
      <c r="G15">
        <f t="shared" si="1"/>
        <v>4.9000000000000004</v>
      </c>
      <c r="H15">
        <f t="shared" si="2"/>
        <v>6</v>
      </c>
      <c r="I15" t="str">
        <f t="shared" si="3"/>
        <v>+/-</v>
      </c>
      <c r="J15" t="str">
        <f t="shared" si="4"/>
        <v>0.2</v>
      </c>
      <c r="K15" s="1">
        <f t="shared" si="5"/>
        <v>0.12158054711246201</v>
      </c>
      <c r="L15" s="1">
        <f t="shared" si="6"/>
        <v>-1.5000000000000004</v>
      </c>
      <c r="M15" s="1">
        <f t="shared" si="7"/>
        <v>0.1359311840425404</v>
      </c>
      <c r="N15" s="1">
        <f t="shared" si="8"/>
        <v>-11.034995468961466</v>
      </c>
      <c r="O15" t="s">
        <v>18</v>
      </c>
    </row>
    <row r="16" spans="1:16" x14ac:dyDescent="0.35">
      <c r="A16" s="11">
        <v>6</v>
      </c>
      <c r="B16" s="10" t="s">
        <v>42</v>
      </c>
      <c r="C16" s="9">
        <v>4.7</v>
      </c>
      <c r="D16" s="8" t="s">
        <v>41</v>
      </c>
      <c r="E16" s="7" t="str">
        <f t="shared" si="0"/>
        <v>Significantly Different</v>
      </c>
      <c r="G16">
        <f t="shared" si="1"/>
        <v>4.7</v>
      </c>
      <c r="H16">
        <f t="shared" si="2"/>
        <v>6</v>
      </c>
      <c r="I16" t="str">
        <f t="shared" si="3"/>
        <v>+/-</v>
      </c>
      <c r="J16" t="str">
        <f t="shared" si="4"/>
        <v>0.3</v>
      </c>
      <c r="K16" s="1">
        <f t="shared" si="5"/>
        <v>0.18237082066869301</v>
      </c>
      <c r="L16" s="1">
        <f t="shared" si="6"/>
        <v>-1.3000000000000003</v>
      </c>
      <c r="M16" s="1">
        <f t="shared" si="7"/>
        <v>0.19223572402239389</v>
      </c>
      <c r="N16" s="1">
        <f t="shared" si="8"/>
        <v>-6.7625307762700801</v>
      </c>
      <c r="O16" t="s">
        <v>59</v>
      </c>
    </row>
    <row r="17" spans="1:15" x14ac:dyDescent="0.35">
      <c r="A17" s="11">
        <v>7</v>
      </c>
      <c r="B17" s="10" t="s">
        <v>28</v>
      </c>
      <c r="C17" s="9">
        <v>4.2</v>
      </c>
      <c r="D17" s="8" t="s">
        <v>41</v>
      </c>
      <c r="E17" s="7" t="str">
        <f t="shared" si="0"/>
        <v>Significantly Different</v>
      </c>
      <c r="G17">
        <f t="shared" si="1"/>
        <v>4.2</v>
      </c>
      <c r="H17">
        <f t="shared" si="2"/>
        <v>6</v>
      </c>
      <c r="I17" t="str">
        <f t="shared" si="3"/>
        <v>+/-</v>
      </c>
      <c r="J17" t="str">
        <f t="shared" si="4"/>
        <v>0.3</v>
      </c>
      <c r="K17" s="1">
        <f t="shared" si="5"/>
        <v>0.18237082066869301</v>
      </c>
      <c r="L17" s="1">
        <f t="shared" si="6"/>
        <v>-0.80000000000000027</v>
      </c>
      <c r="M17" s="1">
        <f t="shared" si="7"/>
        <v>0.19223572402239389</v>
      </c>
      <c r="N17" s="1">
        <f t="shared" si="8"/>
        <v>-4.1615574007815885</v>
      </c>
      <c r="O17" t="s">
        <v>53</v>
      </c>
    </row>
    <row r="18" spans="1:15" x14ac:dyDescent="0.35">
      <c r="A18" s="11">
        <v>8</v>
      </c>
      <c r="B18" s="10" t="s">
        <v>31</v>
      </c>
      <c r="C18" s="9">
        <v>3.7</v>
      </c>
      <c r="D18" s="8" t="s">
        <v>23</v>
      </c>
      <c r="E18" s="7" t="str">
        <f t="shared" si="0"/>
        <v>Significantly Different</v>
      </c>
      <c r="G18">
        <f t="shared" si="1"/>
        <v>3.7</v>
      </c>
      <c r="H18">
        <f t="shared" si="2"/>
        <v>6</v>
      </c>
      <c r="I18" t="str">
        <f t="shared" si="3"/>
        <v>+/-</v>
      </c>
      <c r="J18" t="str">
        <f t="shared" si="4"/>
        <v>0.2</v>
      </c>
      <c r="K18" s="1">
        <f t="shared" si="5"/>
        <v>0.12158054711246201</v>
      </c>
      <c r="L18" s="1">
        <f t="shared" si="6"/>
        <v>-0.30000000000000027</v>
      </c>
      <c r="M18" s="1">
        <f t="shared" si="7"/>
        <v>0.1359311840425404</v>
      </c>
      <c r="N18" s="1">
        <f t="shared" si="8"/>
        <v>-2.2069990937922945</v>
      </c>
      <c r="O18" t="s">
        <v>48</v>
      </c>
    </row>
    <row r="19" spans="1:15" x14ac:dyDescent="0.35">
      <c r="A19" s="11">
        <v>9</v>
      </c>
      <c r="B19" s="10" t="s">
        <v>19</v>
      </c>
      <c r="C19" s="9">
        <v>3.4</v>
      </c>
      <c r="D19" s="8" t="s">
        <v>23</v>
      </c>
      <c r="E19" s="7" t="str">
        <f t="shared" si="0"/>
        <v>Not Significantly Different</v>
      </c>
      <c r="G19">
        <f t="shared" si="1"/>
        <v>3.4</v>
      </c>
      <c r="H19">
        <f t="shared" si="2"/>
        <v>6</v>
      </c>
      <c r="I19" t="str">
        <f t="shared" si="3"/>
        <v>+/-</v>
      </c>
      <c r="J19" t="str">
        <f t="shared" si="4"/>
        <v>0.2</v>
      </c>
      <c r="K19" s="1">
        <f t="shared" si="5"/>
        <v>0.12158054711246201</v>
      </c>
      <c r="L19" s="1">
        <f t="shared" si="6"/>
        <v>0</v>
      </c>
      <c r="M19" s="1">
        <f t="shared" si="7"/>
        <v>0.1359311840425404</v>
      </c>
      <c r="N19" s="1">
        <f t="shared" si="8"/>
        <v>0</v>
      </c>
      <c r="O19" t="s">
        <v>15</v>
      </c>
    </row>
    <row r="20" spans="1:15" x14ac:dyDescent="0.35">
      <c r="A20" s="11">
        <v>10</v>
      </c>
      <c r="B20" s="10" t="s">
        <v>15</v>
      </c>
      <c r="C20" s="9">
        <v>3.3</v>
      </c>
      <c r="D20" s="12" t="s">
        <v>20</v>
      </c>
      <c r="E20" s="7" t="str">
        <f t="shared" si="0"/>
        <v>Not Significantly Different</v>
      </c>
      <c r="G20">
        <f t="shared" si="1"/>
        <v>3.3</v>
      </c>
      <c r="H20">
        <f t="shared" si="2"/>
        <v>6</v>
      </c>
      <c r="I20" t="str">
        <f t="shared" si="3"/>
        <v>+/-</v>
      </c>
      <c r="J20" t="str">
        <f t="shared" si="4"/>
        <v>0.7</v>
      </c>
      <c r="K20" s="1">
        <f t="shared" si="5"/>
        <v>0.42553191489361697</v>
      </c>
      <c r="L20" s="1">
        <f t="shared" si="6"/>
        <v>0.10000000000000009</v>
      </c>
      <c r="M20" s="1">
        <f t="shared" si="7"/>
        <v>0.42985214661796195</v>
      </c>
      <c r="N20" s="1">
        <f t="shared" si="8"/>
        <v>0.23263813101037439</v>
      </c>
      <c r="O20" t="s">
        <v>37</v>
      </c>
    </row>
    <row r="21" spans="1:15" x14ac:dyDescent="0.35">
      <c r="A21" s="11">
        <v>10</v>
      </c>
      <c r="B21" s="10" t="s">
        <v>27</v>
      </c>
      <c r="C21" s="9">
        <v>3.3</v>
      </c>
      <c r="D21" s="8" t="s">
        <v>41</v>
      </c>
      <c r="E21" s="7" t="str">
        <f t="shared" si="0"/>
        <v>Not Significantly Different</v>
      </c>
      <c r="G21">
        <f t="shared" si="1"/>
        <v>3.3</v>
      </c>
      <c r="H21">
        <f t="shared" si="2"/>
        <v>6</v>
      </c>
      <c r="I21" t="str">
        <f t="shared" si="3"/>
        <v>+/-</v>
      </c>
      <c r="J21" t="str">
        <f t="shared" si="4"/>
        <v>0.3</v>
      </c>
      <c r="K21" s="1">
        <f t="shared" si="5"/>
        <v>0.18237082066869301</v>
      </c>
      <c r="L21" s="1">
        <f t="shared" si="6"/>
        <v>0.10000000000000009</v>
      </c>
      <c r="M21" s="1">
        <f t="shared" si="7"/>
        <v>0.19223572402239389</v>
      </c>
      <c r="N21" s="1">
        <f t="shared" si="8"/>
        <v>0.52019467509769879</v>
      </c>
      <c r="O21" t="s">
        <v>29</v>
      </c>
    </row>
    <row r="22" spans="1:15" x14ac:dyDescent="0.35">
      <c r="A22" s="11">
        <v>12</v>
      </c>
      <c r="B22" s="10" t="s">
        <v>37</v>
      </c>
      <c r="C22" s="9">
        <v>3.2</v>
      </c>
      <c r="D22" s="8" t="s">
        <v>17</v>
      </c>
      <c r="E22" s="7" t="str">
        <f t="shared" si="0"/>
        <v>Significantly Different</v>
      </c>
      <c r="G22">
        <f t="shared" si="1"/>
        <v>3.2</v>
      </c>
      <c r="H22">
        <f t="shared" si="2"/>
        <v>6</v>
      </c>
      <c r="I22" t="str">
        <f t="shared" si="3"/>
        <v>+/-</v>
      </c>
      <c r="J22" t="str">
        <f t="shared" si="4"/>
        <v>0.1</v>
      </c>
      <c r="K22" s="1">
        <f t="shared" si="5"/>
        <v>6.0790273556231005E-2</v>
      </c>
      <c r="L22" s="1">
        <f t="shared" si="6"/>
        <v>0.19999999999999973</v>
      </c>
      <c r="M22" s="1">
        <f t="shared" si="7"/>
        <v>8.5970429323592404E-2</v>
      </c>
      <c r="N22" s="1">
        <f t="shared" si="8"/>
        <v>2.3263813101037383</v>
      </c>
      <c r="O22" t="s">
        <v>13</v>
      </c>
    </row>
    <row r="23" spans="1:15" x14ac:dyDescent="0.35">
      <c r="A23" s="11">
        <v>12</v>
      </c>
      <c r="B23" s="10" t="s">
        <v>40</v>
      </c>
      <c r="C23" s="9">
        <v>3.2</v>
      </c>
      <c r="D23" s="8" t="s">
        <v>23</v>
      </c>
      <c r="E23" s="7" t="str">
        <f t="shared" si="0"/>
        <v>Not Significantly Different</v>
      </c>
      <c r="G23">
        <f t="shared" si="1"/>
        <v>3.2</v>
      </c>
      <c r="H23">
        <f t="shared" si="2"/>
        <v>6</v>
      </c>
      <c r="I23" t="str">
        <f t="shared" si="3"/>
        <v>+/-</v>
      </c>
      <c r="J23" t="str">
        <f t="shared" si="4"/>
        <v>0.2</v>
      </c>
      <c r="K23" s="1">
        <f t="shared" si="5"/>
        <v>0.12158054711246201</v>
      </c>
      <c r="L23" s="1">
        <f t="shared" si="6"/>
        <v>0.19999999999999973</v>
      </c>
      <c r="M23" s="1">
        <f t="shared" si="7"/>
        <v>0.1359311840425404</v>
      </c>
      <c r="N23" s="1">
        <f t="shared" si="8"/>
        <v>1.4713327291948597</v>
      </c>
      <c r="O23" t="s">
        <v>67</v>
      </c>
    </row>
    <row r="24" spans="1:15" x14ac:dyDescent="0.35">
      <c r="A24" s="11">
        <v>14</v>
      </c>
      <c r="B24" s="10" t="s">
        <v>67</v>
      </c>
      <c r="C24" s="9">
        <v>3.1</v>
      </c>
      <c r="D24" s="8" t="s">
        <v>47</v>
      </c>
      <c r="E24" s="7" t="str">
        <f t="shared" si="0"/>
        <v>Not Significantly Different</v>
      </c>
      <c r="G24">
        <f t="shared" si="1"/>
        <v>3.1</v>
      </c>
      <c r="H24">
        <f t="shared" si="2"/>
        <v>6</v>
      </c>
      <c r="I24" t="str">
        <f t="shared" si="3"/>
        <v>+/-</v>
      </c>
      <c r="J24" t="str">
        <f t="shared" si="4"/>
        <v>0.5</v>
      </c>
      <c r="K24" s="1">
        <f t="shared" si="5"/>
        <v>0.303951367781155</v>
      </c>
      <c r="L24" s="1">
        <f t="shared" si="6"/>
        <v>0.29999999999999982</v>
      </c>
      <c r="M24" s="1">
        <f t="shared" si="7"/>
        <v>0.30997079109986531</v>
      </c>
      <c r="N24" s="1">
        <f t="shared" si="8"/>
        <v>0.96783312690693768</v>
      </c>
      <c r="O24" t="s">
        <v>50</v>
      </c>
    </row>
    <row r="25" spans="1:15" x14ac:dyDescent="0.35">
      <c r="A25" s="11">
        <v>15</v>
      </c>
      <c r="B25" s="10" t="s">
        <v>21</v>
      </c>
      <c r="C25" s="9">
        <v>3</v>
      </c>
      <c r="D25" s="8" t="s">
        <v>12</v>
      </c>
      <c r="E25" s="7" t="str">
        <f t="shared" si="0"/>
        <v>Not Significantly Different</v>
      </c>
      <c r="G25">
        <f t="shared" si="1"/>
        <v>3</v>
      </c>
      <c r="H25">
        <f t="shared" si="2"/>
        <v>6</v>
      </c>
      <c r="I25" t="str">
        <f t="shared" si="3"/>
        <v>+/-</v>
      </c>
      <c r="J25" t="str">
        <f t="shared" si="4"/>
        <v>0.4</v>
      </c>
      <c r="K25" s="1">
        <f t="shared" si="5"/>
        <v>0.24316109422492402</v>
      </c>
      <c r="L25" s="1">
        <f t="shared" si="6"/>
        <v>0.39999999999999991</v>
      </c>
      <c r="M25" s="1">
        <f t="shared" si="7"/>
        <v>0.25064471888253259</v>
      </c>
      <c r="N25" s="1">
        <f t="shared" si="8"/>
        <v>1.5958844127390703</v>
      </c>
      <c r="O25" t="s">
        <v>66</v>
      </c>
    </row>
    <row r="26" spans="1:15" x14ac:dyDescent="0.35">
      <c r="A26" s="11">
        <v>16</v>
      </c>
      <c r="B26" s="10" t="s">
        <v>43</v>
      </c>
      <c r="C26" s="9">
        <v>2.7</v>
      </c>
      <c r="D26" s="8" t="s">
        <v>23</v>
      </c>
      <c r="E26" s="7" t="str">
        <f t="shared" si="0"/>
        <v>Significantly Different</v>
      </c>
      <c r="G26">
        <f t="shared" si="1"/>
        <v>2.7</v>
      </c>
      <c r="H26">
        <f t="shared" si="2"/>
        <v>6</v>
      </c>
      <c r="I26" t="str">
        <f t="shared" si="3"/>
        <v>+/-</v>
      </c>
      <c r="J26" t="str">
        <f t="shared" si="4"/>
        <v>0.2</v>
      </c>
      <c r="K26" s="1">
        <f t="shared" si="5"/>
        <v>0.12158054711246201</v>
      </c>
      <c r="L26" s="1">
        <f t="shared" si="6"/>
        <v>0.69999999999999973</v>
      </c>
      <c r="M26" s="1">
        <f t="shared" si="7"/>
        <v>0.1359311840425404</v>
      </c>
      <c r="N26" s="1">
        <f t="shared" si="8"/>
        <v>5.1496645521820144</v>
      </c>
      <c r="O26" t="s">
        <v>65</v>
      </c>
    </row>
    <row r="27" spans="1:15" x14ac:dyDescent="0.35">
      <c r="A27" s="11">
        <v>17</v>
      </c>
      <c r="B27" s="10" t="s">
        <v>58</v>
      </c>
      <c r="C27" s="9">
        <v>2.6</v>
      </c>
      <c r="D27" s="8" t="s">
        <v>41</v>
      </c>
      <c r="E27" s="7" t="str">
        <f t="shared" si="0"/>
        <v>Significantly Different</v>
      </c>
      <c r="G27">
        <f t="shared" si="1"/>
        <v>2.6</v>
      </c>
      <c r="H27">
        <f t="shared" si="2"/>
        <v>6</v>
      </c>
      <c r="I27" t="str">
        <f t="shared" si="3"/>
        <v>+/-</v>
      </c>
      <c r="J27" t="str">
        <f t="shared" si="4"/>
        <v>0.3</v>
      </c>
      <c r="K27" s="1">
        <f t="shared" si="5"/>
        <v>0.18237082066869301</v>
      </c>
      <c r="L27" s="1">
        <f t="shared" si="6"/>
        <v>0.79999999999999982</v>
      </c>
      <c r="M27" s="1">
        <f t="shared" si="7"/>
        <v>0.19223572402239389</v>
      </c>
      <c r="N27" s="1">
        <f t="shared" si="8"/>
        <v>4.1615574007815859</v>
      </c>
      <c r="O27" t="s">
        <v>63</v>
      </c>
    </row>
    <row r="28" spans="1:15" x14ac:dyDescent="0.35">
      <c r="A28" s="11">
        <v>18</v>
      </c>
      <c r="B28" s="10" t="s">
        <v>39</v>
      </c>
      <c r="C28" s="9">
        <v>2.5</v>
      </c>
      <c r="D28" s="8" t="s">
        <v>23</v>
      </c>
      <c r="E28" s="7" t="str">
        <f t="shared" si="0"/>
        <v>Significantly Different</v>
      </c>
      <c r="G28">
        <f t="shared" si="1"/>
        <v>2.5</v>
      </c>
      <c r="H28">
        <f t="shared" si="2"/>
        <v>6</v>
      </c>
      <c r="I28" t="str">
        <f t="shared" si="3"/>
        <v>+/-</v>
      </c>
      <c r="J28" t="str">
        <f t="shared" si="4"/>
        <v>0.2</v>
      </c>
      <c r="K28" s="1">
        <f t="shared" si="5"/>
        <v>0.12158054711246201</v>
      </c>
      <c r="L28" s="1">
        <f t="shared" si="6"/>
        <v>0.89999999999999991</v>
      </c>
      <c r="M28" s="1">
        <f t="shared" si="7"/>
        <v>0.1359311840425404</v>
      </c>
      <c r="N28" s="1">
        <f t="shared" si="8"/>
        <v>6.6209972813768774</v>
      </c>
      <c r="O28" t="s">
        <v>64</v>
      </c>
    </row>
    <row r="29" spans="1:15" x14ac:dyDescent="0.35">
      <c r="A29" s="11">
        <v>18</v>
      </c>
      <c r="B29" s="10" t="s">
        <v>26</v>
      </c>
      <c r="C29" s="9">
        <v>2.5</v>
      </c>
      <c r="D29" s="8" t="s">
        <v>23</v>
      </c>
      <c r="E29" s="7" t="str">
        <f t="shared" si="0"/>
        <v>Significantly Different</v>
      </c>
      <c r="G29">
        <f t="shared" si="1"/>
        <v>2.5</v>
      </c>
      <c r="H29">
        <f t="shared" si="2"/>
        <v>6</v>
      </c>
      <c r="I29" t="str">
        <f t="shared" si="3"/>
        <v>+/-</v>
      </c>
      <c r="J29" t="str">
        <f t="shared" si="4"/>
        <v>0.2</v>
      </c>
      <c r="K29" s="1">
        <f t="shared" si="5"/>
        <v>0.12158054711246201</v>
      </c>
      <c r="L29" s="1">
        <f t="shared" si="6"/>
        <v>0.89999999999999991</v>
      </c>
      <c r="M29" s="1">
        <f t="shared" si="7"/>
        <v>0.1359311840425404</v>
      </c>
      <c r="N29" s="1">
        <f t="shared" si="8"/>
        <v>6.6209972813768774</v>
      </c>
      <c r="O29" t="s">
        <v>39</v>
      </c>
    </row>
    <row r="30" spans="1:15" x14ac:dyDescent="0.35">
      <c r="A30" s="11">
        <v>18</v>
      </c>
      <c r="B30" s="10" t="s">
        <v>11</v>
      </c>
      <c r="C30" s="9">
        <v>2.5</v>
      </c>
      <c r="D30" s="8" t="s">
        <v>10</v>
      </c>
      <c r="E30" s="7" t="str">
        <f t="shared" si="0"/>
        <v>Significantly Different</v>
      </c>
      <c r="G30">
        <f t="shared" si="1"/>
        <v>2.5</v>
      </c>
      <c r="H30">
        <f t="shared" si="2"/>
        <v>6</v>
      </c>
      <c r="I30" t="str">
        <f t="shared" si="3"/>
        <v>+/-</v>
      </c>
      <c r="J30" t="str">
        <f t="shared" si="4"/>
        <v>0.6</v>
      </c>
      <c r="K30" s="1">
        <f t="shared" si="5"/>
        <v>0.36474164133738601</v>
      </c>
      <c r="L30" s="1">
        <f t="shared" si="6"/>
        <v>0.89999999999999991</v>
      </c>
      <c r="M30" s="1">
        <f t="shared" si="7"/>
        <v>0.36977279819442066</v>
      </c>
      <c r="N30" s="1">
        <f t="shared" si="8"/>
        <v>2.4339270070558143</v>
      </c>
      <c r="O30" t="s">
        <v>62</v>
      </c>
    </row>
    <row r="31" spans="1:15" x14ac:dyDescent="0.35">
      <c r="A31" s="11">
        <v>21</v>
      </c>
      <c r="B31" s="10" t="s">
        <v>59</v>
      </c>
      <c r="C31" s="9">
        <v>2.4</v>
      </c>
      <c r="D31" s="8" t="s">
        <v>23</v>
      </c>
      <c r="E31" s="7" t="str">
        <f t="shared" si="0"/>
        <v>Significantly Different</v>
      </c>
      <c r="G31">
        <f t="shared" si="1"/>
        <v>2.4</v>
      </c>
      <c r="H31">
        <f t="shared" si="2"/>
        <v>6</v>
      </c>
      <c r="I31" t="str">
        <f t="shared" si="3"/>
        <v>+/-</v>
      </c>
      <c r="J31" t="str">
        <f t="shared" si="4"/>
        <v>0.2</v>
      </c>
      <c r="K31" s="1">
        <f t="shared" si="5"/>
        <v>0.12158054711246201</v>
      </c>
      <c r="L31" s="1">
        <f t="shared" si="6"/>
        <v>1</v>
      </c>
      <c r="M31" s="1">
        <f t="shared" si="7"/>
        <v>0.1359311840425404</v>
      </c>
      <c r="N31" s="1">
        <f t="shared" si="8"/>
        <v>7.3566636459743089</v>
      </c>
      <c r="O31" t="s">
        <v>26</v>
      </c>
    </row>
    <row r="32" spans="1:15" x14ac:dyDescent="0.35">
      <c r="A32" s="11">
        <v>21</v>
      </c>
      <c r="B32" s="10" t="s">
        <v>50</v>
      </c>
      <c r="C32" s="9">
        <v>2.4</v>
      </c>
      <c r="D32" s="8" t="s">
        <v>17</v>
      </c>
      <c r="E32" s="7" t="str">
        <f t="shared" si="0"/>
        <v>Significantly Different</v>
      </c>
      <c r="G32">
        <f t="shared" si="1"/>
        <v>2.4</v>
      </c>
      <c r="H32">
        <f t="shared" si="2"/>
        <v>6</v>
      </c>
      <c r="I32" t="str">
        <f t="shared" si="3"/>
        <v>+/-</v>
      </c>
      <c r="J32" t="str">
        <f t="shared" si="4"/>
        <v>0.1</v>
      </c>
      <c r="K32" s="1">
        <f t="shared" si="5"/>
        <v>6.0790273556231005E-2</v>
      </c>
      <c r="L32" s="1">
        <f t="shared" si="6"/>
        <v>1</v>
      </c>
      <c r="M32" s="1">
        <f t="shared" si="7"/>
        <v>8.5970429323592404E-2</v>
      </c>
      <c r="N32" s="1">
        <f t="shared" si="8"/>
        <v>11.631906550518707</v>
      </c>
      <c r="O32" t="s">
        <v>56</v>
      </c>
    </row>
    <row r="33" spans="1:15" x14ac:dyDescent="0.35">
      <c r="A33" s="11">
        <v>21</v>
      </c>
      <c r="B33" s="10" t="s">
        <v>46</v>
      </c>
      <c r="C33" s="9">
        <v>2.4</v>
      </c>
      <c r="D33" s="8" t="s">
        <v>47</v>
      </c>
      <c r="E33" s="7" t="str">
        <f t="shared" si="0"/>
        <v>Significantly Different</v>
      </c>
      <c r="G33">
        <f t="shared" si="1"/>
        <v>2.4</v>
      </c>
      <c r="H33">
        <f t="shared" si="2"/>
        <v>6</v>
      </c>
      <c r="I33" t="str">
        <f t="shared" si="3"/>
        <v>+/-</v>
      </c>
      <c r="J33" t="str">
        <f t="shared" si="4"/>
        <v>0.5</v>
      </c>
      <c r="K33" s="1">
        <f t="shared" si="5"/>
        <v>0.303951367781155</v>
      </c>
      <c r="L33" s="1">
        <f t="shared" si="6"/>
        <v>1</v>
      </c>
      <c r="M33" s="1">
        <f t="shared" si="7"/>
        <v>0.30997079109986531</v>
      </c>
      <c r="N33" s="1">
        <f t="shared" si="8"/>
        <v>3.2261104230231274</v>
      </c>
      <c r="O33" t="s">
        <v>61</v>
      </c>
    </row>
    <row r="34" spans="1:15" x14ac:dyDescent="0.35">
      <c r="A34" s="11">
        <v>21</v>
      </c>
      <c r="B34" s="10" t="s">
        <v>32</v>
      </c>
      <c r="C34" s="9">
        <v>2.4</v>
      </c>
      <c r="D34" s="8" t="s">
        <v>12</v>
      </c>
      <c r="E34" s="7" t="str">
        <f t="shared" si="0"/>
        <v>Significantly Different</v>
      </c>
      <c r="G34">
        <f t="shared" si="1"/>
        <v>2.4</v>
      </c>
      <c r="H34">
        <f t="shared" si="2"/>
        <v>6</v>
      </c>
      <c r="I34" t="str">
        <f t="shared" si="3"/>
        <v>+/-</v>
      </c>
      <c r="J34" t="str">
        <f t="shared" si="4"/>
        <v>0.4</v>
      </c>
      <c r="K34" s="1">
        <f t="shared" si="5"/>
        <v>0.24316109422492402</v>
      </c>
      <c r="L34" s="1">
        <f t="shared" si="6"/>
        <v>1</v>
      </c>
      <c r="M34" s="1">
        <f t="shared" si="7"/>
        <v>0.25064471888253259</v>
      </c>
      <c r="N34" s="1">
        <f t="shared" si="8"/>
        <v>3.9897110318476767</v>
      </c>
      <c r="O34" t="s">
        <v>60</v>
      </c>
    </row>
    <row r="35" spans="1:15" x14ac:dyDescent="0.35">
      <c r="A35" s="11">
        <v>25</v>
      </c>
      <c r="B35" s="10" t="s">
        <v>29</v>
      </c>
      <c r="C35" s="9">
        <v>2.2000000000000002</v>
      </c>
      <c r="D35" s="8" t="s">
        <v>23</v>
      </c>
      <c r="E35" s="7" t="str">
        <f t="shared" si="0"/>
        <v>Significantly Different</v>
      </c>
      <c r="G35">
        <f t="shared" si="1"/>
        <v>2.2000000000000002</v>
      </c>
      <c r="H35">
        <f t="shared" si="2"/>
        <v>6</v>
      </c>
      <c r="I35" t="str">
        <f t="shared" si="3"/>
        <v>+/-</v>
      </c>
      <c r="J35" t="str">
        <f t="shared" si="4"/>
        <v>0.2</v>
      </c>
      <c r="K35" s="1">
        <f t="shared" si="5"/>
        <v>0.12158054711246201</v>
      </c>
      <c r="L35" s="1">
        <f t="shared" si="6"/>
        <v>1.1999999999999997</v>
      </c>
      <c r="M35" s="1">
        <f t="shared" si="7"/>
        <v>0.1359311840425404</v>
      </c>
      <c r="N35" s="1">
        <f t="shared" si="8"/>
        <v>8.8279963751691675</v>
      </c>
      <c r="O35" t="s">
        <v>35</v>
      </c>
    </row>
    <row r="36" spans="1:15" x14ac:dyDescent="0.35">
      <c r="A36" s="11">
        <v>25</v>
      </c>
      <c r="B36" s="10" t="s">
        <v>56</v>
      </c>
      <c r="C36" s="9">
        <v>2.2000000000000002</v>
      </c>
      <c r="D36" s="8" t="s">
        <v>23</v>
      </c>
      <c r="E36" s="7" t="str">
        <f t="shared" si="0"/>
        <v>Significantly Different</v>
      </c>
      <c r="G36">
        <f t="shared" si="1"/>
        <v>2.2000000000000002</v>
      </c>
      <c r="H36">
        <f t="shared" si="2"/>
        <v>6</v>
      </c>
      <c r="I36" t="str">
        <f t="shared" si="3"/>
        <v>+/-</v>
      </c>
      <c r="J36" t="str">
        <f t="shared" si="4"/>
        <v>0.2</v>
      </c>
      <c r="K36" s="1">
        <f t="shared" si="5"/>
        <v>0.12158054711246201</v>
      </c>
      <c r="L36" s="1">
        <f t="shared" si="6"/>
        <v>1.1999999999999997</v>
      </c>
      <c r="M36" s="1">
        <f t="shared" si="7"/>
        <v>0.1359311840425404</v>
      </c>
      <c r="N36" s="1">
        <f t="shared" si="8"/>
        <v>8.8279963751691675</v>
      </c>
      <c r="O36" t="s">
        <v>57</v>
      </c>
    </row>
    <row r="37" spans="1:15" x14ac:dyDescent="0.35">
      <c r="A37" s="11">
        <v>25</v>
      </c>
      <c r="B37" s="10" t="s">
        <v>60</v>
      </c>
      <c r="C37" s="9">
        <v>2.2000000000000002</v>
      </c>
      <c r="D37" s="8" t="s">
        <v>23</v>
      </c>
      <c r="E37" s="7" t="str">
        <f t="shared" si="0"/>
        <v>Significantly Different</v>
      </c>
      <c r="G37">
        <f t="shared" si="1"/>
        <v>2.2000000000000002</v>
      </c>
      <c r="H37">
        <f t="shared" si="2"/>
        <v>6</v>
      </c>
      <c r="I37" t="str">
        <f t="shared" si="3"/>
        <v>+/-</v>
      </c>
      <c r="J37" t="str">
        <f t="shared" si="4"/>
        <v>0.2</v>
      </c>
      <c r="K37" s="1">
        <f t="shared" si="5"/>
        <v>0.12158054711246201</v>
      </c>
      <c r="L37" s="1">
        <f t="shared" si="6"/>
        <v>1.1999999999999997</v>
      </c>
      <c r="M37" s="1">
        <f t="shared" si="7"/>
        <v>0.1359311840425404</v>
      </c>
      <c r="N37" s="1">
        <f t="shared" si="8"/>
        <v>8.8279963751691675</v>
      </c>
      <c r="O37" t="s">
        <v>55</v>
      </c>
    </row>
    <row r="38" spans="1:15" x14ac:dyDescent="0.35">
      <c r="A38" s="11">
        <v>25</v>
      </c>
      <c r="B38" s="10" t="s">
        <v>49</v>
      </c>
      <c r="C38" s="9">
        <v>2.2000000000000002</v>
      </c>
      <c r="D38" s="8" t="s">
        <v>23</v>
      </c>
      <c r="E38" s="7" t="str">
        <f t="shared" si="0"/>
        <v>Significantly Different</v>
      </c>
      <c r="G38">
        <f t="shared" si="1"/>
        <v>2.2000000000000002</v>
      </c>
      <c r="H38">
        <f t="shared" si="2"/>
        <v>6</v>
      </c>
      <c r="I38" t="str">
        <f t="shared" si="3"/>
        <v>+/-</v>
      </c>
      <c r="J38" t="str">
        <f t="shared" si="4"/>
        <v>0.2</v>
      </c>
      <c r="K38" s="1">
        <f t="shared" si="5"/>
        <v>0.12158054711246201</v>
      </c>
      <c r="L38" s="1">
        <f t="shared" si="6"/>
        <v>1.1999999999999997</v>
      </c>
      <c r="M38" s="1">
        <f t="shared" si="7"/>
        <v>0.1359311840425404</v>
      </c>
      <c r="N38" s="1">
        <f t="shared" si="8"/>
        <v>8.8279963751691675</v>
      </c>
      <c r="O38" t="s">
        <v>54</v>
      </c>
    </row>
    <row r="39" spans="1:15" x14ac:dyDescent="0.35">
      <c r="A39" s="11">
        <v>29</v>
      </c>
      <c r="B39" s="10" t="s">
        <v>63</v>
      </c>
      <c r="C39" s="9">
        <v>2.1</v>
      </c>
      <c r="D39" s="8" t="s">
        <v>23</v>
      </c>
      <c r="E39" s="7" t="str">
        <f t="shared" si="0"/>
        <v>Significantly Different</v>
      </c>
      <c r="G39">
        <f t="shared" si="1"/>
        <v>2.1</v>
      </c>
      <c r="H39">
        <f t="shared" si="2"/>
        <v>6</v>
      </c>
      <c r="I39" t="str">
        <f t="shared" si="3"/>
        <v>+/-</v>
      </c>
      <c r="J39" t="str">
        <f t="shared" si="4"/>
        <v>0.2</v>
      </c>
      <c r="K39" s="1">
        <f t="shared" si="5"/>
        <v>0.12158054711246201</v>
      </c>
      <c r="L39" s="1">
        <f t="shared" si="6"/>
        <v>1.2999999999999998</v>
      </c>
      <c r="M39" s="1">
        <f t="shared" si="7"/>
        <v>0.1359311840425404</v>
      </c>
      <c r="N39" s="1">
        <f t="shared" si="8"/>
        <v>9.563662739766599</v>
      </c>
      <c r="O39" t="s">
        <v>28</v>
      </c>
    </row>
    <row r="40" spans="1:15" x14ac:dyDescent="0.35">
      <c r="A40" s="11">
        <v>29</v>
      </c>
      <c r="B40" s="10" t="s">
        <v>35</v>
      </c>
      <c r="C40" s="9">
        <v>2.1</v>
      </c>
      <c r="D40" s="8" t="s">
        <v>41</v>
      </c>
      <c r="E40" s="7" t="str">
        <f t="shared" si="0"/>
        <v>Significantly Different</v>
      </c>
      <c r="G40">
        <f t="shared" si="1"/>
        <v>2.1</v>
      </c>
      <c r="H40">
        <f t="shared" si="2"/>
        <v>6</v>
      </c>
      <c r="I40" t="str">
        <f t="shared" si="3"/>
        <v>+/-</v>
      </c>
      <c r="J40" t="str">
        <f t="shared" si="4"/>
        <v>0.3</v>
      </c>
      <c r="K40" s="1">
        <f t="shared" si="5"/>
        <v>0.18237082066869301</v>
      </c>
      <c r="L40" s="1">
        <f t="shared" si="6"/>
        <v>1.2999999999999998</v>
      </c>
      <c r="M40" s="1">
        <f t="shared" si="7"/>
        <v>0.19223572402239389</v>
      </c>
      <c r="N40" s="1">
        <f t="shared" si="8"/>
        <v>6.7625307762700784</v>
      </c>
      <c r="O40" t="s">
        <v>52</v>
      </c>
    </row>
    <row r="41" spans="1:15" x14ac:dyDescent="0.35">
      <c r="A41" s="11">
        <v>29</v>
      </c>
      <c r="B41" s="10" t="s">
        <v>30</v>
      </c>
      <c r="C41" s="9">
        <v>2.1</v>
      </c>
      <c r="D41" s="8" t="s">
        <v>23</v>
      </c>
      <c r="E41" s="7" t="str">
        <f t="shared" si="0"/>
        <v>Significantly Different</v>
      </c>
      <c r="G41">
        <f t="shared" si="1"/>
        <v>2.1</v>
      </c>
      <c r="H41">
        <f t="shared" si="2"/>
        <v>6</v>
      </c>
      <c r="I41" t="str">
        <f t="shared" si="3"/>
        <v>+/-</v>
      </c>
      <c r="J41" t="str">
        <f t="shared" si="4"/>
        <v>0.2</v>
      </c>
      <c r="K41" s="1">
        <f t="shared" si="5"/>
        <v>0.12158054711246201</v>
      </c>
      <c r="L41" s="1">
        <f t="shared" si="6"/>
        <v>1.2999999999999998</v>
      </c>
      <c r="M41" s="1">
        <f t="shared" si="7"/>
        <v>0.1359311840425404</v>
      </c>
      <c r="N41" s="1">
        <f t="shared" si="8"/>
        <v>9.563662739766599</v>
      </c>
      <c r="O41" t="s">
        <v>31</v>
      </c>
    </row>
    <row r="42" spans="1:15" x14ac:dyDescent="0.35">
      <c r="A42" s="11">
        <v>32</v>
      </c>
      <c r="B42" s="10" t="s">
        <v>53</v>
      </c>
      <c r="C42" s="9">
        <v>2</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1.4</v>
      </c>
      <c r="M42" s="1">
        <f t="shared" ref="M42:M62" si="16">IF(AND(ISNUMBER(K42),ISNUMBER($I$7)),SQRT(K42^2+($I$7)^2),"N/A")</f>
        <v>0.1359311840425404</v>
      </c>
      <c r="N42" s="1">
        <f t="shared" ref="N42:N73" si="17">IF(AND(ISNUMBER(L42),ISNUMBER(M42),M42&lt;&gt;0),L42/M42,"NA")</f>
        <v>10.29932910436403</v>
      </c>
      <c r="O42" t="s">
        <v>21</v>
      </c>
    </row>
    <row r="43" spans="1:15" x14ac:dyDescent="0.35">
      <c r="A43" s="11">
        <v>32</v>
      </c>
      <c r="B43" s="10" t="s">
        <v>64</v>
      </c>
      <c r="C43" s="9">
        <v>2</v>
      </c>
      <c r="D43" s="8" t="s">
        <v>23</v>
      </c>
      <c r="E43" s="7" t="str">
        <f t="shared" si="9"/>
        <v>Significantly Different</v>
      </c>
      <c r="G43">
        <f t="shared" si="10"/>
        <v>2</v>
      </c>
      <c r="H43">
        <f t="shared" si="11"/>
        <v>6</v>
      </c>
      <c r="I43" t="str">
        <f t="shared" si="12"/>
        <v>+/-</v>
      </c>
      <c r="J43" t="str">
        <f t="shared" si="13"/>
        <v>0.2</v>
      </c>
      <c r="K43" s="1">
        <f t="shared" si="14"/>
        <v>0.12158054711246201</v>
      </c>
      <c r="L43" s="1">
        <f t="shared" si="15"/>
        <v>1.4</v>
      </c>
      <c r="M43" s="1">
        <f t="shared" si="16"/>
        <v>0.1359311840425404</v>
      </c>
      <c r="N43" s="1">
        <f t="shared" si="17"/>
        <v>10.29932910436403</v>
      </c>
      <c r="O43" t="s">
        <v>33</v>
      </c>
    </row>
    <row r="44" spans="1:15" x14ac:dyDescent="0.35">
      <c r="A44" s="11">
        <v>32</v>
      </c>
      <c r="B44" s="10" t="s">
        <v>54</v>
      </c>
      <c r="C44" s="9">
        <v>2</v>
      </c>
      <c r="D44" s="8" t="s">
        <v>23</v>
      </c>
      <c r="E44" s="7" t="str">
        <f t="shared" si="9"/>
        <v>Significantly Different</v>
      </c>
      <c r="G44">
        <f t="shared" si="10"/>
        <v>2</v>
      </c>
      <c r="H44">
        <f t="shared" si="11"/>
        <v>6</v>
      </c>
      <c r="I44" t="str">
        <f t="shared" si="12"/>
        <v>+/-</v>
      </c>
      <c r="J44" t="str">
        <f t="shared" si="13"/>
        <v>0.2</v>
      </c>
      <c r="K44" s="1">
        <f t="shared" si="14"/>
        <v>0.12158054711246201</v>
      </c>
      <c r="L44" s="1">
        <f t="shared" si="15"/>
        <v>1.4</v>
      </c>
      <c r="M44" s="1">
        <f t="shared" si="16"/>
        <v>0.1359311840425404</v>
      </c>
      <c r="N44" s="1">
        <f t="shared" si="17"/>
        <v>10.29932910436403</v>
      </c>
      <c r="O44" t="s">
        <v>49</v>
      </c>
    </row>
    <row r="45" spans="1:15" x14ac:dyDescent="0.35">
      <c r="A45" s="11">
        <v>32</v>
      </c>
      <c r="B45" s="10" t="s">
        <v>22</v>
      </c>
      <c r="C45" s="9">
        <v>2</v>
      </c>
      <c r="D45" s="8" t="s">
        <v>17</v>
      </c>
      <c r="E45" s="7" t="str">
        <f t="shared" si="9"/>
        <v>Significantly Different</v>
      </c>
      <c r="G45">
        <f t="shared" si="10"/>
        <v>2</v>
      </c>
      <c r="H45">
        <f t="shared" si="11"/>
        <v>6</v>
      </c>
      <c r="I45" t="str">
        <f t="shared" si="12"/>
        <v>+/-</v>
      </c>
      <c r="J45" t="str">
        <f t="shared" si="13"/>
        <v>0.1</v>
      </c>
      <c r="K45" s="1">
        <f t="shared" si="14"/>
        <v>6.0790273556231005E-2</v>
      </c>
      <c r="L45" s="1">
        <f t="shared" si="15"/>
        <v>1.4</v>
      </c>
      <c r="M45" s="1">
        <f t="shared" si="16"/>
        <v>8.5970429323592404E-2</v>
      </c>
      <c r="N45" s="1">
        <f t="shared" si="17"/>
        <v>16.28466917072619</v>
      </c>
      <c r="O45" t="s">
        <v>46</v>
      </c>
    </row>
    <row r="46" spans="1:15" x14ac:dyDescent="0.35">
      <c r="A46" s="11">
        <v>36</v>
      </c>
      <c r="B46" s="10" t="s">
        <v>48</v>
      </c>
      <c r="C46" s="9">
        <v>1.9</v>
      </c>
      <c r="D46" s="8" t="s">
        <v>12</v>
      </c>
      <c r="E46" s="7" t="str">
        <f t="shared" si="9"/>
        <v>Significantly Different</v>
      </c>
      <c r="G46">
        <f t="shared" si="10"/>
        <v>1.9</v>
      </c>
      <c r="H46">
        <f t="shared" si="11"/>
        <v>6</v>
      </c>
      <c r="I46" t="str">
        <f t="shared" si="12"/>
        <v>+/-</v>
      </c>
      <c r="J46" t="str">
        <f t="shared" si="13"/>
        <v>0.4</v>
      </c>
      <c r="K46" s="1">
        <f t="shared" si="14"/>
        <v>0.24316109422492402</v>
      </c>
      <c r="L46" s="1">
        <f t="shared" si="15"/>
        <v>1.5</v>
      </c>
      <c r="M46" s="1">
        <f t="shared" si="16"/>
        <v>0.25064471888253259</v>
      </c>
      <c r="N46" s="1">
        <f t="shared" si="17"/>
        <v>5.9845665477715153</v>
      </c>
      <c r="O46" t="s">
        <v>45</v>
      </c>
    </row>
    <row r="47" spans="1:15" x14ac:dyDescent="0.35">
      <c r="A47" s="11">
        <v>36</v>
      </c>
      <c r="B47" s="10" t="s">
        <v>66</v>
      </c>
      <c r="C47" s="9">
        <v>1.9</v>
      </c>
      <c r="D47" s="8" t="s">
        <v>23</v>
      </c>
      <c r="E47" s="7" t="str">
        <f t="shared" si="9"/>
        <v>Significantly Different</v>
      </c>
      <c r="G47">
        <f t="shared" si="10"/>
        <v>1.9</v>
      </c>
      <c r="H47">
        <f t="shared" si="11"/>
        <v>6</v>
      </c>
      <c r="I47" t="str">
        <f t="shared" si="12"/>
        <v>+/-</v>
      </c>
      <c r="J47" t="str">
        <f t="shared" si="13"/>
        <v>0.2</v>
      </c>
      <c r="K47" s="1">
        <f t="shared" si="14"/>
        <v>0.12158054711246201</v>
      </c>
      <c r="L47" s="1">
        <f t="shared" si="15"/>
        <v>1.5</v>
      </c>
      <c r="M47" s="1">
        <f t="shared" si="16"/>
        <v>0.1359311840425404</v>
      </c>
      <c r="N47" s="1">
        <f t="shared" si="17"/>
        <v>11.034995468961462</v>
      </c>
      <c r="O47" t="s">
        <v>43</v>
      </c>
    </row>
    <row r="48" spans="1:15" x14ac:dyDescent="0.35">
      <c r="A48" s="11">
        <v>36</v>
      </c>
      <c r="B48" s="10" t="s">
        <v>55</v>
      </c>
      <c r="C48" s="9">
        <v>1.9</v>
      </c>
      <c r="D48" s="8" t="s">
        <v>12</v>
      </c>
      <c r="E48" s="7" t="str">
        <f t="shared" si="9"/>
        <v>Significantly Different</v>
      </c>
      <c r="G48">
        <f t="shared" si="10"/>
        <v>1.9</v>
      </c>
      <c r="H48">
        <f t="shared" si="11"/>
        <v>6</v>
      </c>
      <c r="I48" t="str">
        <f t="shared" si="12"/>
        <v>+/-</v>
      </c>
      <c r="J48" t="str">
        <f t="shared" si="13"/>
        <v>0.4</v>
      </c>
      <c r="K48" s="1">
        <f t="shared" si="14"/>
        <v>0.24316109422492402</v>
      </c>
      <c r="L48" s="1">
        <f t="shared" si="15"/>
        <v>1.5</v>
      </c>
      <c r="M48" s="1">
        <f t="shared" si="16"/>
        <v>0.25064471888253259</v>
      </c>
      <c r="N48" s="1">
        <f t="shared" si="17"/>
        <v>5.9845665477715153</v>
      </c>
      <c r="O48" t="s">
        <v>40</v>
      </c>
    </row>
    <row r="49" spans="1:15" x14ac:dyDescent="0.35">
      <c r="A49" s="11">
        <v>36</v>
      </c>
      <c r="B49" s="10" t="s">
        <v>36</v>
      </c>
      <c r="C49" s="9">
        <v>1.9</v>
      </c>
      <c r="D49" s="8" t="s">
        <v>12</v>
      </c>
      <c r="E49" s="7" t="str">
        <f t="shared" si="9"/>
        <v>Significantly Different</v>
      </c>
      <c r="G49">
        <f t="shared" si="10"/>
        <v>1.9</v>
      </c>
      <c r="H49">
        <f t="shared" si="11"/>
        <v>6</v>
      </c>
      <c r="I49" t="str">
        <f t="shared" si="12"/>
        <v>+/-</v>
      </c>
      <c r="J49" t="str">
        <f t="shared" si="13"/>
        <v>0.4</v>
      </c>
      <c r="K49" s="1">
        <f t="shared" si="14"/>
        <v>0.24316109422492402</v>
      </c>
      <c r="L49" s="1">
        <f t="shared" si="15"/>
        <v>1.5</v>
      </c>
      <c r="M49" s="1">
        <f t="shared" si="16"/>
        <v>0.25064471888253259</v>
      </c>
      <c r="N49" s="1">
        <f t="shared" si="17"/>
        <v>5.9845665477715153</v>
      </c>
      <c r="O49" t="s">
        <v>38</v>
      </c>
    </row>
    <row r="50" spans="1:15" x14ac:dyDescent="0.35">
      <c r="A50" s="11">
        <v>36</v>
      </c>
      <c r="B50" s="10" t="s">
        <v>34</v>
      </c>
      <c r="C50" s="9">
        <v>1.9</v>
      </c>
      <c r="D50" s="8" t="s">
        <v>23</v>
      </c>
      <c r="E50" s="7" t="str">
        <f t="shared" si="9"/>
        <v>Significantly Different</v>
      </c>
      <c r="G50">
        <f t="shared" si="10"/>
        <v>1.9</v>
      </c>
      <c r="H50">
        <f t="shared" si="11"/>
        <v>6</v>
      </c>
      <c r="I50" t="str">
        <f t="shared" si="12"/>
        <v>+/-</v>
      </c>
      <c r="J50" t="str">
        <f t="shared" si="13"/>
        <v>0.2</v>
      </c>
      <c r="K50" s="1">
        <f t="shared" si="14"/>
        <v>0.12158054711246201</v>
      </c>
      <c r="L50" s="1">
        <f t="shared" si="15"/>
        <v>1.5</v>
      </c>
      <c r="M50" s="1">
        <f t="shared" si="16"/>
        <v>0.1359311840425404</v>
      </c>
      <c r="N50" s="1">
        <f t="shared" si="17"/>
        <v>11.034995468961462</v>
      </c>
      <c r="O50" t="s">
        <v>36</v>
      </c>
    </row>
    <row r="51" spans="1:15" x14ac:dyDescent="0.35">
      <c r="A51" s="11">
        <v>41</v>
      </c>
      <c r="B51" s="10" t="s">
        <v>61</v>
      </c>
      <c r="C51" s="9">
        <v>1.8</v>
      </c>
      <c r="D51" s="8" t="s">
        <v>17</v>
      </c>
      <c r="E51" s="7" t="str">
        <f t="shared" si="9"/>
        <v>Significantly Different</v>
      </c>
      <c r="G51">
        <f t="shared" si="10"/>
        <v>1.8</v>
      </c>
      <c r="H51">
        <f t="shared" si="11"/>
        <v>6</v>
      </c>
      <c r="I51" t="str">
        <f t="shared" si="12"/>
        <v>+/-</v>
      </c>
      <c r="J51" t="str">
        <f t="shared" si="13"/>
        <v>0.1</v>
      </c>
      <c r="K51" s="1">
        <f t="shared" si="14"/>
        <v>6.0790273556231005E-2</v>
      </c>
      <c r="L51" s="1">
        <f t="shared" si="15"/>
        <v>1.5999999999999999</v>
      </c>
      <c r="M51" s="1">
        <f t="shared" si="16"/>
        <v>8.5970429323592404E-2</v>
      </c>
      <c r="N51" s="1">
        <f t="shared" si="17"/>
        <v>18.611050480829931</v>
      </c>
      <c r="O51" t="s">
        <v>34</v>
      </c>
    </row>
    <row r="52" spans="1:15" x14ac:dyDescent="0.35">
      <c r="A52" s="11">
        <v>41</v>
      </c>
      <c r="B52" s="10" t="s">
        <v>25</v>
      </c>
      <c r="C52" s="9">
        <v>1.8</v>
      </c>
      <c r="D52" s="8" t="s">
        <v>47</v>
      </c>
      <c r="E52" s="7" t="str">
        <f t="shared" si="9"/>
        <v>Significantly Different</v>
      </c>
      <c r="G52">
        <f t="shared" si="10"/>
        <v>1.8</v>
      </c>
      <c r="H52">
        <f t="shared" si="11"/>
        <v>6</v>
      </c>
      <c r="I52" t="str">
        <f t="shared" si="12"/>
        <v>+/-</v>
      </c>
      <c r="J52" t="str">
        <f t="shared" si="13"/>
        <v>0.5</v>
      </c>
      <c r="K52" s="1">
        <f t="shared" si="14"/>
        <v>0.303951367781155</v>
      </c>
      <c r="L52" s="1">
        <f t="shared" si="15"/>
        <v>1.5999999999999999</v>
      </c>
      <c r="M52" s="1">
        <f t="shared" si="16"/>
        <v>0.30997079109986531</v>
      </c>
      <c r="N52" s="1">
        <f t="shared" si="17"/>
        <v>5.1617766768370039</v>
      </c>
      <c r="O52" t="s">
        <v>32</v>
      </c>
    </row>
    <row r="53" spans="1:15" x14ac:dyDescent="0.35">
      <c r="A53" s="11">
        <v>41</v>
      </c>
      <c r="B53" s="10" t="s">
        <v>14</v>
      </c>
      <c r="C53" s="9">
        <v>1.8</v>
      </c>
      <c r="D53" s="8" t="s">
        <v>23</v>
      </c>
      <c r="E53" s="7" t="str">
        <f t="shared" si="9"/>
        <v>Significantly Different</v>
      </c>
      <c r="G53">
        <f t="shared" si="10"/>
        <v>1.8</v>
      </c>
      <c r="H53">
        <f t="shared" si="11"/>
        <v>6</v>
      </c>
      <c r="I53" t="str">
        <f t="shared" si="12"/>
        <v>+/-</v>
      </c>
      <c r="J53" t="str">
        <f t="shared" si="13"/>
        <v>0.2</v>
      </c>
      <c r="K53" s="1">
        <f t="shared" si="14"/>
        <v>0.12158054711246201</v>
      </c>
      <c r="L53" s="1">
        <f t="shared" si="15"/>
        <v>1.5999999999999999</v>
      </c>
      <c r="M53" s="1">
        <f t="shared" si="16"/>
        <v>0.1359311840425404</v>
      </c>
      <c r="N53" s="1">
        <f t="shared" si="17"/>
        <v>11.770661833558894</v>
      </c>
      <c r="O53" t="s">
        <v>30</v>
      </c>
    </row>
    <row r="54" spans="1:15" x14ac:dyDescent="0.35">
      <c r="A54" s="11">
        <v>44</v>
      </c>
      <c r="B54" s="10" t="s">
        <v>51</v>
      </c>
      <c r="C54" s="9">
        <v>1.6</v>
      </c>
      <c r="D54" s="8" t="s">
        <v>17</v>
      </c>
      <c r="E54" s="7" t="str">
        <f t="shared" si="9"/>
        <v>Significantly Different</v>
      </c>
      <c r="G54">
        <f t="shared" si="10"/>
        <v>1.6</v>
      </c>
      <c r="H54">
        <f t="shared" si="11"/>
        <v>6</v>
      </c>
      <c r="I54" t="str">
        <f t="shared" si="12"/>
        <v>+/-</v>
      </c>
      <c r="J54" t="str">
        <f t="shared" si="13"/>
        <v>0.1</v>
      </c>
      <c r="K54" s="1">
        <f t="shared" si="14"/>
        <v>6.0790273556231005E-2</v>
      </c>
      <c r="L54" s="1">
        <f t="shared" si="15"/>
        <v>1.7999999999999998</v>
      </c>
      <c r="M54" s="1">
        <f t="shared" si="16"/>
        <v>8.5970429323592404E-2</v>
      </c>
      <c r="N54" s="1">
        <f t="shared" si="17"/>
        <v>20.937431790933669</v>
      </c>
      <c r="O54" t="s">
        <v>24</v>
      </c>
    </row>
    <row r="55" spans="1:15" x14ac:dyDescent="0.35">
      <c r="A55" s="11">
        <v>44</v>
      </c>
      <c r="B55" s="10" t="s">
        <v>57</v>
      </c>
      <c r="C55" s="9">
        <v>1.6</v>
      </c>
      <c r="D55" s="8" t="s">
        <v>17</v>
      </c>
      <c r="E55" s="7" t="str">
        <f t="shared" si="9"/>
        <v>Significantly Different</v>
      </c>
      <c r="G55">
        <f t="shared" si="10"/>
        <v>1.6</v>
      </c>
      <c r="H55">
        <f t="shared" si="11"/>
        <v>6</v>
      </c>
      <c r="I55" t="str">
        <f t="shared" si="12"/>
        <v>+/-</v>
      </c>
      <c r="J55" t="str">
        <f t="shared" si="13"/>
        <v>0.1</v>
      </c>
      <c r="K55" s="1">
        <f t="shared" si="14"/>
        <v>6.0790273556231005E-2</v>
      </c>
      <c r="L55" s="1">
        <f t="shared" si="15"/>
        <v>1.7999999999999998</v>
      </c>
      <c r="M55" s="1">
        <f t="shared" si="16"/>
        <v>8.5970429323592404E-2</v>
      </c>
      <c r="N55" s="1">
        <f t="shared" si="17"/>
        <v>20.937431790933669</v>
      </c>
      <c r="O55" t="s">
        <v>27</v>
      </c>
    </row>
    <row r="56" spans="1:15" x14ac:dyDescent="0.35">
      <c r="A56" s="11">
        <v>44</v>
      </c>
      <c r="B56" s="10" t="s">
        <v>38</v>
      </c>
      <c r="C56" s="9">
        <v>1.6</v>
      </c>
      <c r="D56" s="8" t="s">
        <v>17</v>
      </c>
      <c r="E56" s="7" t="str">
        <f t="shared" si="9"/>
        <v>Significantly Different</v>
      </c>
      <c r="G56">
        <f t="shared" si="10"/>
        <v>1.6</v>
      </c>
      <c r="H56">
        <f t="shared" si="11"/>
        <v>6</v>
      </c>
      <c r="I56" t="str">
        <f t="shared" si="12"/>
        <v>+/-</v>
      </c>
      <c r="J56" t="str">
        <f t="shared" si="13"/>
        <v>0.1</v>
      </c>
      <c r="K56" s="1">
        <f t="shared" si="14"/>
        <v>6.0790273556231005E-2</v>
      </c>
      <c r="L56" s="1">
        <f t="shared" si="15"/>
        <v>1.7999999999999998</v>
      </c>
      <c r="M56" s="1">
        <f t="shared" si="16"/>
        <v>8.5970429323592404E-2</v>
      </c>
      <c r="N56" s="1">
        <f t="shared" si="17"/>
        <v>20.937431790933669</v>
      </c>
      <c r="O56" t="s">
        <v>25</v>
      </c>
    </row>
    <row r="57" spans="1:15" x14ac:dyDescent="0.35">
      <c r="A57" s="11">
        <v>47</v>
      </c>
      <c r="B57" s="10" t="s">
        <v>65</v>
      </c>
      <c r="C57" s="9">
        <v>1.5</v>
      </c>
      <c r="D57" s="8" t="s">
        <v>23</v>
      </c>
      <c r="E57" s="7" t="str">
        <f t="shared" si="9"/>
        <v>Significantly Different</v>
      </c>
      <c r="G57">
        <f t="shared" si="10"/>
        <v>1.5</v>
      </c>
      <c r="H57">
        <f t="shared" si="11"/>
        <v>6</v>
      </c>
      <c r="I57" t="str">
        <f t="shared" si="12"/>
        <v>+/-</v>
      </c>
      <c r="J57" t="str">
        <f t="shared" si="13"/>
        <v>0.2</v>
      </c>
      <c r="K57" s="1">
        <f t="shared" si="14"/>
        <v>0.12158054711246201</v>
      </c>
      <c r="L57" s="1">
        <f t="shared" si="15"/>
        <v>1.9</v>
      </c>
      <c r="M57" s="1">
        <f t="shared" si="16"/>
        <v>0.1359311840425404</v>
      </c>
      <c r="N57" s="1">
        <f t="shared" si="17"/>
        <v>13.977660927351186</v>
      </c>
      <c r="O57" t="s">
        <v>22</v>
      </c>
    </row>
    <row r="58" spans="1:15" x14ac:dyDescent="0.35">
      <c r="A58" s="11">
        <v>47</v>
      </c>
      <c r="B58" s="10" t="s">
        <v>52</v>
      </c>
      <c r="C58" s="9">
        <v>1.5</v>
      </c>
      <c r="D58" s="8" t="s">
        <v>41</v>
      </c>
      <c r="E58" s="7" t="str">
        <f t="shared" si="9"/>
        <v>Significantly Different</v>
      </c>
      <c r="G58">
        <f t="shared" si="10"/>
        <v>1.5</v>
      </c>
      <c r="H58">
        <f t="shared" si="11"/>
        <v>6</v>
      </c>
      <c r="I58" t="str">
        <f t="shared" si="12"/>
        <v>+/-</v>
      </c>
      <c r="J58" t="str">
        <f t="shared" si="13"/>
        <v>0.3</v>
      </c>
      <c r="K58" s="1">
        <f t="shared" si="14"/>
        <v>0.18237082066869301</v>
      </c>
      <c r="L58" s="1">
        <f t="shared" si="15"/>
        <v>1.9</v>
      </c>
      <c r="M58" s="1">
        <f t="shared" si="16"/>
        <v>0.19223572402239389</v>
      </c>
      <c r="N58" s="1">
        <f t="shared" si="17"/>
        <v>9.8836988268562695</v>
      </c>
      <c r="O58" t="s">
        <v>19</v>
      </c>
    </row>
    <row r="59" spans="1:15" x14ac:dyDescent="0.35">
      <c r="A59" s="11">
        <v>49</v>
      </c>
      <c r="B59" s="10" t="s">
        <v>45</v>
      </c>
      <c r="C59" s="9">
        <v>1.4</v>
      </c>
      <c r="D59" s="8" t="s">
        <v>17</v>
      </c>
      <c r="E59" s="7" t="str">
        <f t="shared" si="9"/>
        <v>Significantly Different</v>
      </c>
      <c r="G59">
        <f t="shared" si="10"/>
        <v>1.4</v>
      </c>
      <c r="H59">
        <f t="shared" si="11"/>
        <v>6</v>
      </c>
      <c r="I59" t="str">
        <f t="shared" si="12"/>
        <v>+/-</v>
      </c>
      <c r="J59" t="str">
        <f t="shared" si="13"/>
        <v>0.1</v>
      </c>
      <c r="K59" s="1">
        <f t="shared" si="14"/>
        <v>6.0790273556231005E-2</v>
      </c>
      <c r="L59" s="1">
        <f t="shared" si="15"/>
        <v>2</v>
      </c>
      <c r="M59" s="1">
        <f t="shared" si="16"/>
        <v>8.5970429323592404E-2</v>
      </c>
      <c r="N59" s="1">
        <f t="shared" si="17"/>
        <v>23.263813101037414</v>
      </c>
      <c r="O59" t="s">
        <v>16</v>
      </c>
    </row>
    <row r="60" spans="1:15" x14ac:dyDescent="0.35">
      <c r="A60" s="11">
        <v>50</v>
      </c>
      <c r="B60" s="10" t="s">
        <v>62</v>
      </c>
      <c r="C60" s="9">
        <v>1.2</v>
      </c>
      <c r="D60" s="8" t="s">
        <v>23</v>
      </c>
      <c r="E60" s="7" t="str">
        <f t="shared" si="9"/>
        <v>Significantly Different</v>
      </c>
      <c r="G60">
        <f t="shared" si="10"/>
        <v>1.2</v>
      </c>
      <c r="H60">
        <f t="shared" si="11"/>
        <v>6</v>
      </c>
      <c r="I60" t="str">
        <f t="shared" si="12"/>
        <v>+/-</v>
      </c>
      <c r="J60" t="str">
        <f t="shared" si="13"/>
        <v>0.2</v>
      </c>
      <c r="K60" s="1">
        <f t="shared" si="14"/>
        <v>0.12158054711246201</v>
      </c>
      <c r="L60" s="1">
        <f t="shared" si="15"/>
        <v>2.2000000000000002</v>
      </c>
      <c r="M60" s="1">
        <f t="shared" si="16"/>
        <v>0.1359311840425404</v>
      </c>
      <c r="N60" s="1">
        <f t="shared" si="17"/>
        <v>16.184660021143479</v>
      </c>
      <c r="O60" t="s">
        <v>14</v>
      </c>
    </row>
    <row r="61" spans="1:15" x14ac:dyDescent="0.35">
      <c r="A61" s="11">
        <v>50</v>
      </c>
      <c r="B61" s="10" t="s">
        <v>16</v>
      </c>
      <c r="C61" s="9">
        <v>1.2</v>
      </c>
      <c r="D61" s="8" t="s">
        <v>23</v>
      </c>
      <c r="E61" s="7" t="str">
        <f t="shared" si="9"/>
        <v>Significantly Different</v>
      </c>
      <c r="G61">
        <f t="shared" si="10"/>
        <v>1.2</v>
      </c>
      <c r="H61">
        <f t="shared" si="11"/>
        <v>6</v>
      </c>
      <c r="I61" t="str">
        <f t="shared" si="12"/>
        <v>+/-</v>
      </c>
      <c r="J61" t="str">
        <f t="shared" si="13"/>
        <v>0.2</v>
      </c>
      <c r="K61" s="1">
        <f t="shared" si="14"/>
        <v>0.12158054711246201</v>
      </c>
      <c r="L61" s="1">
        <f t="shared" si="15"/>
        <v>2.2000000000000002</v>
      </c>
      <c r="M61" s="1">
        <f t="shared" si="16"/>
        <v>0.1359311840425404</v>
      </c>
      <c r="N61" s="1">
        <f t="shared" si="17"/>
        <v>16.184660021143479</v>
      </c>
      <c r="O61" t="s">
        <v>11</v>
      </c>
    </row>
    <row r="62" spans="1:15" ht="15" thickBot="1" x14ac:dyDescent="0.4">
      <c r="A62" s="6"/>
      <c r="B62" s="5" t="s">
        <v>9</v>
      </c>
      <c r="C62" s="4">
        <v>2.2999999999999998</v>
      </c>
      <c r="D62" s="3" t="s">
        <v>41</v>
      </c>
      <c r="E62" s="2" t="str">
        <f t="shared" si="9"/>
        <v>Significantly Different</v>
      </c>
      <c r="G62">
        <f t="shared" si="10"/>
        <v>2.2999999999999998</v>
      </c>
      <c r="H62">
        <f t="shared" si="11"/>
        <v>6</v>
      </c>
      <c r="I62" t="str">
        <f t="shared" si="12"/>
        <v>+/-</v>
      </c>
      <c r="J62" t="str">
        <f t="shared" si="13"/>
        <v>0.3</v>
      </c>
      <c r="K62" s="1">
        <f t="shared" si="14"/>
        <v>0.18237082066869301</v>
      </c>
      <c r="L62" s="1">
        <f t="shared" si="15"/>
        <v>1.1000000000000001</v>
      </c>
      <c r="M62" s="1">
        <f t="shared" si="16"/>
        <v>0.19223572402239389</v>
      </c>
      <c r="N62" s="1">
        <f t="shared" si="17"/>
        <v>5.7221414260746828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9" priority="1" operator="equal">
      <formula>"OTHER ERROR"</formula>
    </cfRule>
    <cfRule type="cellIs" dxfId="48" priority="2" operator="equal">
      <formula>"Statistical Test not applicable"</formula>
    </cfRule>
    <cfRule type="cellIs" dxfId="47" priority="3" operator="equal">
      <formula>"Geography Selected"</formula>
    </cfRule>
  </conditionalFormatting>
  <conditionalFormatting sqref="E10:J62">
    <cfRule type="cellIs" dxfId="46" priority="4" operator="equal">
      <formula>"Not Significantly Different"</formula>
    </cfRule>
  </conditionalFormatting>
  <conditionalFormatting sqref="F10:J62">
    <cfRule type="cellIs" dxfId="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06D86E9-C88C-4B57-AFCE-F0BF77158E19}">
      <formula1>$O$10:$O$62</formula1>
    </dataValidation>
  </dataValidations>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EE542-238B-414D-AB95-9235B56B300D}">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633</v>
      </c>
    </row>
    <row r="2" spans="1:16" x14ac:dyDescent="0.35">
      <c r="A2" s="25" t="s">
        <v>92</v>
      </c>
      <c r="B2" t="s">
        <v>632</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35">
        <f>VLOOKUP($B$4,$B$10:$D$62,2,FALSE)</f>
        <v>281400</v>
      </c>
      <c r="C6" t="s">
        <v>86</v>
      </c>
      <c r="H6" s="13" t="s">
        <v>85</v>
      </c>
      <c r="I6">
        <f>VLOOKUP($B$4,$B$9:$K$62,6,FALSE)</f>
        <v>281400</v>
      </c>
      <c r="K6" s="14"/>
    </row>
    <row r="7" spans="1:16" ht="15" thickBot="1" x14ac:dyDescent="0.4">
      <c r="A7" s="20" t="s">
        <v>84</v>
      </c>
      <c r="B7" s="19" t="str">
        <f>VLOOKUP($B$4,$B$10:$D$62,3,FALSE)</f>
        <v>+/-452</v>
      </c>
      <c r="C7" t="s">
        <v>83</v>
      </c>
      <c r="H7" s="13" t="s">
        <v>82</v>
      </c>
      <c r="I7" s="18">
        <f>VLOOKUP($B$4,$B$9:$K$62,10,FALSE)</f>
        <v>274.77203647416411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34">
        <v>281400</v>
      </c>
      <c r="D10" s="8" t="s">
        <v>513</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281400</v>
      </c>
      <c r="H10">
        <f t="shared" ref="H10:H41" si="2">LEN(TRIM(D10))</f>
        <v>6</v>
      </c>
      <c r="I10" t="str">
        <f t="shared" ref="I10:I41" si="3">IF(H10&gt;=3,MID(TRIM(D10),1,3),"NO")</f>
        <v>+/-</v>
      </c>
      <c r="J10" t="str">
        <f t="shared" ref="J10:J41" si="4">IF(TRIM(I10)="+/-",MID(TRIM(D10),4,H10-3),D10)</f>
        <v>452</v>
      </c>
      <c r="K10" s="1">
        <f t="shared" ref="K10:K41" si="5">IF(TRIM(J10)="*****",0,IF(ISERROR(VALUE(J10)),"NA",VALUE(J10/$I$4)))</f>
        <v>274.77203647416411</v>
      </c>
      <c r="L10" s="1">
        <f t="shared" ref="L10:L41" si="6">IF(AND(ISNUMBER(G10),ISNUMBER($I$6)),$I$6-G10,"N/A")</f>
        <v>0</v>
      </c>
      <c r="M10" s="1">
        <f t="shared" ref="M10:M41" si="7">IF(AND(ISNUMBER(K10),ISNUMBER($I$7)),SQRT(K10^2+($I$7)^2),"N/A")</f>
        <v>388.58634054263763</v>
      </c>
      <c r="N10" s="1">
        <f t="shared" ref="N10:N41" si="8">IF(AND(ISNUMBER(L10),ISNUMBER(M10),M10&lt;&gt;0),L10/M10,"NA")</f>
        <v>0</v>
      </c>
      <c r="O10" t="s">
        <v>68</v>
      </c>
    </row>
    <row r="11" spans="1:16" x14ac:dyDescent="0.35">
      <c r="A11" s="11">
        <v>1</v>
      </c>
      <c r="B11" s="10" t="s">
        <v>13</v>
      </c>
      <c r="C11" s="34">
        <v>722500</v>
      </c>
      <c r="D11" s="12" t="s">
        <v>631</v>
      </c>
      <c r="E11" s="7" t="str">
        <f t="shared" si="0"/>
        <v>Significantly Different</v>
      </c>
      <c r="G11">
        <f t="shared" si="1"/>
        <v>722500</v>
      </c>
      <c r="H11">
        <f t="shared" si="2"/>
        <v>9</v>
      </c>
      <c r="I11" t="str">
        <f t="shared" si="3"/>
        <v>+/-</v>
      </c>
      <c r="J11" t="str">
        <f t="shared" si="4"/>
        <v>13,667</v>
      </c>
      <c r="K11" s="1">
        <f t="shared" si="5"/>
        <v>8308.2066869300907</v>
      </c>
      <c r="L11" s="1">
        <f t="shared" si="6"/>
        <v>-441100</v>
      </c>
      <c r="M11" s="1">
        <f t="shared" si="7"/>
        <v>8312.7491255768109</v>
      </c>
      <c r="N11" s="1">
        <f t="shared" si="8"/>
        <v>-53.06307135419447</v>
      </c>
      <c r="O11" t="s">
        <v>51</v>
      </c>
    </row>
    <row r="12" spans="1:16" x14ac:dyDescent="0.35">
      <c r="A12" s="11">
        <v>2</v>
      </c>
      <c r="B12" s="10" t="s">
        <v>15</v>
      </c>
      <c r="C12" s="34">
        <v>669900</v>
      </c>
      <c r="D12" s="8" t="s">
        <v>630</v>
      </c>
      <c r="E12" s="7" t="str">
        <f t="shared" si="0"/>
        <v>Significantly Different</v>
      </c>
      <c r="G12">
        <f t="shared" si="1"/>
        <v>669900</v>
      </c>
      <c r="H12">
        <f t="shared" si="2"/>
        <v>9</v>
      </c>
      <c r="I12" t="str">
        <f t="shared" si="3"/>
        <v>+/-</v>
      </c>
      <c r="J12" t="str">
        <f t="shared" si="4"/>
        <v>18,113</v>
      </c>
      <c r="K12" s="1">
        <f t="shared" si="5"/>
        <v>11010.942249240121</v>
      </c>
      <c r="L12" s="1">
        <f t="shared" si="6"/>
        <v>-388500</v>
      </c>
      <c r="M12" s="1">
        <f t="shared" si="7"/>
        <v>11014.370108550433</v>
      </c>
      <c r="N12" s="1">
        <f t="shared" si="8"/>
        <v>-35.272103277009755</v>
      </c>
      <c r="O12" t="s">
        <v>44</v>
      </c>
    </row>
    <row r="13" spans="1:16" x14ac:dyDescent="0.35">
      <c r="A13" s="11">
        <v>3</v>
      </c>
      <c r="B13" s="10" t="s">
        <v>18</v>
      </c>
      <c r="C13" s="34">
        <v>648100</v>
      </c>
      <c r="D13" s="8" t="s">
        <v>629</v>
      </c>
      <c r="E13" s="7" t="str">
        <f t="shared" si="0"/>
        <v>Significantly Different</v>
      </c>
      <c r="G13">
        <f t="shared" si="1"/>
        <v>648100</v>
      </c>
      <c r="H13">
        <f t="shared" si="2"/>
        <v>8</v>
      </c>
      <c r="I13" t="str">
        <f t="shared" si="3"/>
        <v>+/-</v>
      </c>
      <c r="J13" t="str">
        <f t="shared" si="4"/>
        <v>2,021</v>
      </c>
      <c r="K13" s="1">
        <f t="shared" si="5"/>
        <v>1228.5714285714287</v>
      </c>
      <c r="L13" s="1">
        <f t="shared" si="6"/>
        <v>-366700</v>
      </c>
      <c r="M13" s="1">
        <f t="shared" si="7"/>
        <v>1258.9231220095214</v>
      </c>
      <c r="N13" s="1">
        <f t="shared" si="8"/>
        <v>-291.28069346654399</v>
      </c>
      <c r="O13" t="s">
        <v>42</v>
      </c>
    </row>
    <row r="14" spans="1:16" x14ac:dyDescent="0.35">
      <c r="A14" s="11">
        <v>4</v>
      </c>
      <c r="B14" s="10" t="s">
        <v>19</v>
      </c>
      <c r="C14" s="34">
        <v>485700</v>
      </c>
      <c r="D14" s="8" t="s">
        <v>628</v>
      </c>
      <c r="E14" s="7" t="str">
        <f t="shared" si="0"/>
        <v>Significantly Different</v>
      </c>
      <c r="G14">
        <f t="shared" si="1"/>
        <v>485700</v>
      </c>
      <c r="H14">
        <f t="shared" si="2"/>
        <v>8</v>
      </c>
      <c r="I14" t="str">
        <f t="shared" si="3"/>
        <v>+/-</v>
      </c>
      <c r="J14" t="str">
        <f t="shared" si="4"/>
        <v>2,911</v>
      </c>
      <c r="K14" s="1">
        <f t="shared" si="5"/>
        <v>1769.6048632218844</v>
      </c>
      <c r="L14" s="1">
        <f t="shared" si="6"/>
        <v>-204300</v>
      </c>
      <c r="M14" s="1">
        <f t="shared" si="7"/>
        <v>1790.8101641342957</v>
      </c>
      <c r="N14" s="1">
        <f t="shared" si="8"/>
        <v>-114.08244385231175</v>
      </c>
      <c r="O14" t="s">
        <v>58</v>
      </c>
    </row>
    <row r="15" spans="1:16" x14ac:dyDescent="0.35">
      <c r="A15" s="11">
        <v>5</v>
      </c>
      <c r="B15" s="10" t="s">
        <v>56</v>
      </c>
      <c r="C15" s="34">
        <v>480600</v>
      </c>
      <c r="D15" s="8" t="s">
        <v>627</v>
      </c>
      <c r="E15" s="7" t="str">
        <f t="shared" si="0"/>
        <v>Significantly Different</v>
      </c>
      <c r="G15">
        <f t="shared" si="1"/>
        <v>480600</v>
      </c>
      <c r="H15">
        <f t="shared" si="2"/>
        <v>8</v>
      </c>
      <c r="I15" t="str">
        <f t="shared" si="3"/>
        <v>+/-</v>
      </c>
      <c r="J15" t="str">
        <f t="shared" si="4"/>
        <v>3,093</v>
      </c>
      <c r="K15" s="1">
        <f t="shared" si="5"/>
        <v>1880.2431610942249</v>
      </c>
      <c r="L15" s="1">
        <f t="shared" si="6"/>
        <v>-199200</v>
      </c>
      <c r="M15" s="1">
        <f t="shared" si="7"/>
        <v>1900.2142028912851</v>
      </c>
      <c r="N15" s="1">
        <f t="shared" si="8"/>
        <v>-104.8302868681361</v>
      </c>
      <c r="O15" t="s">
        <v>18</v>
      </c>
    </row>
    <row r="16" spans="1:16" x14ac:dyDescent="0.35">
      <c r="A16" s="11">
        <v>6</v>
      </c>
      <c r="B16" s="10" t="s">
        <v>59</v>
      </c>
      <c r="C16" s="34">
        <v>466200</v>
      </c>
      <c r="D16" s="8" t="s">
        <v>617</v>
      </c>
      <c r="E16" s="7" t="str">
        <f t="shared" si="0"/>
        <v>Significantly Different</v>
      </c>
      <c r="G16">
        <f t="shared" si="1"/>
        <v>466200</v>
      </c>
      <c r="H16">
        <f t="shared" si="2"/>
        <v>8</v>
      </c>
      <c r="I16" t="str">
        <f t="shared" si="3"/>
        <v>+/-</v>
      </c>
      <c r="J16" t="str">
        <f t="shared" si="4"/>
        <v>2,390</v>
      </c>
      <c r="K16" s="1">
        <f t="shared" si="5"/>
        <v>1452.8875379939209</v>
      </c>
      <c r="L16" s="1">
        <f t="shared" si="6"/>
        <v>-184800</v>
      </c>
      <c r="M16" s="1">
        <f t="shared" si="7"/>
        <v>1478.6419005581427</v>
      </c>
      <c r="N16" s="1">
        <f t="shared" si="8"/>
        <v>-124.97955044439333</v>
      </c>
      <c r="O16" t="s">
        <v>59</v>
      </c>
    </row>
    <row r="17" spans="1:15" x14ac:dyDescent="0.35">
      <c r="A17" s="11">
        <v>7</v>
      </c>
      <c r="B17" s="10" t="s">
        <v>40</v>
      </c>
      <c r="C17" s="34">
        <v>422700</v>
      </c>
      <c r="D17" s="8" t="s">
        <v>626</v>
      </c>
      <c r="E17" s="7" t="str">
        <f t="shared" si="0"/>
        <v>Significantly Different</v>
      </c>
      <c r="G17">
        <f t="shared" si="1"/>
        <v>422700</v>
      </c>
      <c r="H17">
        <f t="shared" si="2"/>
        <v>8</v>
      </c>
      <c r="I17" t="str">
        <f t="shared" si="3"/>
        <v>+/-</v>
      </c>
      <c r="J17" t="str">
        <f t="shared" si="4"/>
        <v>3,559</v>
      </c>
      <c r="K17" s="1">
        <f t="shared" si="5"/>
        <v>2163.5258358662613</v>
      </c>
      <c r="L17" s="1">
        <f t="shared" si="6"/>
        <v>-141300</v>
      </c>
      <c r="M17" s="1">
        <f t="shared" si="7"/>
        <v>2180.9043340983494</v>
      </c>
      <c r="N17" s="1">
        <f t="shared" si="8"/>
        <v>-64.789636936742397</v>
      </c>
      <c r="O17" t="s">
        <v>53</v>
      </c>
    </row>
    <row r="18" spans="1:15" x14ac:dyDescent="0.35">
      <c r="A18" s="11">
        <v>8</v>
      </c>
      <c r="B18" s="10" t="s">
        <v>27</v>
      </c>
      <c r="C18" s="34">
        <v>421700</v>
      </c>
      <c r="D18" s="8" t="s">
        <v>625</v>
      </c>
      <c r="E18" s="7" t="str">
        <f t="shared" si="0"/>
        <v>Significantly Different</v>
      </c>
      <c r="G18">
        <f t="shared" si="1"/>
        <v>421700</v>
      </c>
      <c r="H18">
        <f t="shared" si="2"/>
        <v>8</v>
      </c>
      <c r="I18" t="str">
        <f t="shared" si="3"/>
        <v>+/-</v>
      </c>
      <c r="J18" t="str">
        <f t="shared" si="4"/>
        <v>4,076</v>
      </c>
      <c r="K18" s="1">
        <f t="shared" si="5"/>
        <v>2477.8115501519756</v>
      </c>
      <c r="L18" s="1">
        <f t="shared" si="6"/>
        <v>-140300</v>
      </c>
      <c r="M18" s="1">
        <f t="shared" si="7"/>
        <v>2493.0001504401671</v>
      </c>
      <c r="N18" s="1">
        <f t="shared" si="8"/>
        <v>-56.277573820133327</v>
      </c>
      <c r="O18" t="s">
        <v>48</v>
      </c>
    </row>
    <row r="19" spans="1:15" x14ac:dyDescent="0.35">
      <c r="A19" s="11">
        <v>9</v>
      </c>
      <c r="B19" s="10" t="s">
        <v>31</v>
      </c>
      <c r="C19" s="34">
        <v>389800</v>
      </c>
      <c r="D19" s="8" t="s">
        <v>624</v>
      </c>
      <c r="E19" s="7" t="str">
        <f t="shared" si="0"/>
        <v>Significantly Different</v>
      </c>
      <c r="G19">
        <f t="shared" si="1"/>
        <v>389800</v>
      </c>
      <c r="H19">
        <f t="shared" si="2"/>
        <v>8</v>
      </c>
      <c r="I19" t="str">
        <f t="shared" si="3"/>
        <v>+/-</v>
      </c>
      <c r="J19" t="str">
        <f t="shared" si="4"/>
        <v>2,392</v>
      </c>
      <c r="K19" s="1">
        <f t="shared" si="5"/>
        <v>1454.1033434650456</v>
      </c>
      <c r="L19" s="1">
        <f t="shared" si="6"/>
        <v>-108400</v>
      </c>
      <c r="M19" s="1">
        <f t="shared" si="7"/>
        <v>1479.8365468876566</v>
      </c>
      <c r="N19" s="1">
        <f t="shared" si="8"/>
        <v>-73.251333215133329</v>
      </c>
      <c r="O19" t="s">
        <v>15</v>
      </c>
    </row>
    <row r="20" spans="1:15" x14ac:dyDescent="0.35">
      <c r="A20" s="11">
        <v>10</v>
      </c>
      <c r="B20" s="10" t="s">
        <v>28</v>
      </c>
      <c r="C20" s="34">
        <v>373000</v>
      </c>
      <c r="D20" s="12" t="s">
        <v>623</v>
      </c>
      <c r="E20" s="7" t="str">
        <f t="shared" si="0"/>
        <v>Significantly Different</v>
      </c>
      <c r="G20">
        <f t="shared" si="1"/>
        <v>373000</v>
      </c>
      <c r="H20">
        <f t="shared" si="2"/>
        <v>8</v>
      </c>
      <c r="I20" t="str">
        <f t="shared" si="3"/>
        <v>+/-</v>
      </c>
      <c r="J20" t="str">
        <f t="shared" si="4"/>
        <v>2,832</v>
      </c>
      <c r="K20" s="1">
        <f t="shared" si="5"/>
        <v>1721.580547112462</v>
      </c>
      <c r="L20" s="1">
        <f t="shared" si="6"/>
        <v>-91600</v>
      </c>
      <c r="M20" s="1">
        <f t="shared" si="7"/>
        <v>1743.3700846992308</v>
      </c>
      <c r="N20" s="1">
        <f t="shared" si="8"/>
        <v>-52.541913391730013</v>
      </c>
      <c r="O20" t="s">
        <v>37</v>
      </c>
    </row>
    <row r="21" spans="1:15" x14ac:dyDescent="0.35">
      <c r="A21" s="11">
        <v>11</v>
      </c>
      <c r="B21" s="10" t="s">
        <v>26</v>
      </c>
      <c r="C21" s="34">
        <v>370800</v>
      </c>
      <c r="D21" s="8" t="s">
        <v>622</v>
      </c>
      <c r="E21" s="7" t="str">
        <f t="shared" si="0"/>
        <v>Significantly Different</v>
      </c>
      <c r="G21">
        <f t="shared" si="1"/>
        <v>370800</v>
      </c>
      <c r="H21">
        <f t="shared" si="2"/>
        <v>8</v>
      </c>
      <c r="I21" t="str">
        <f t="shared" si="3"/>
        <v>+/-</v>
      </c>
      <c r="J21" t="str">
        <f t="shared" si="4"/>
        <v>2,525</v>
      </c>
      <c r="K21" s="1">
        <f t="shared" si="5"/>
        <v>1534.9544072948329</v>
      </c>
      <c r="L21" s="1">
        <f t="shared" si="6"/>
        <v>-89400</v>
      </c>
      <c r="M21" s="1">
        <f t="shared" si="7"/>
        <v>1559.3539381750352</v>
      </c>
      <c r="N21" s="1">
        <f t="shared" si="8"/>
        <v>-57.331435674333086</v>
      </c>
      <c r="O21" t="s">
        <v>29</v>
      </c>
    </row>
    <row r="22" spans="1:15" x14ac:dyDescent="0.35">
      <c r="A22" s="11">
        <v>12</v>
      </c>
      <c r="B22" s="10" t="s">
        <v>67</v>
      </c>
      <c r="C22" s="34">
        <v>369300</v>
      </c>
      <c r="D22" s="8" t="s">
        <v>621</v>
      </c>
      <c r="E22" s="7" t="str">
        <f t="shared" si="0"/>
        <v>Significantly Different</v>
      </c>
      <c r="G22">
        <f t="shared" si="1"/>
        <v>369300</v>
      </c>
      <c r="H22">
        <f t="shared" si="2"/>
        <v>8</v>
      </c>
      <c r="I22" t="str">
        <f t="shared" si="3"/>
        <v>+/-</v>
      </c>
      <c r="J22" t="str">
        <f t="shared" si="4"/>
        <v>4,847</v>
      </c>
      <c r="K22" s="1">
        <f t="shared" si="5"/>
        <v>2946.5045592705169</v>
      </c>
      <c r="L22" s="1">
        <f t="shared" si="6"/>
        <v>-87900</v>
      </c>
      <c r="M22" s="1">
        <f t="shared" si="7"/>
        <v>2959.2885614333227</v>
      </c>
      <c r="N22" s="1">
        <f t="shared" si="8"/>
        <v>-29.703085108207866</v>
      </c>
      <c r="O22" t="s">
        <v>13</v>
      </c>
    </row>
    <row r="23" spans="1:15" x14ac:dyDescent="0.35">
      <c r="A23" s="11">
        <v>13</v>
      </c>
      <c r="B23" s="10" t="s">
        <v>33</v>
      </c>
      <c r="C23" s="34">
        <v>368800</v>
      </c>
      <c r="D23" s="8" t="s">
        <v>620</v>
      </c>
      <c r="E23" s="7" t="str">
        <f t="shared" si="0"/>
        <v>Significantly Different</v>
      </c>
      <c r="G23">
        <f t="shared" si="1"/>
        <v>368800</v>
      </c>
      <c r="H23">
        <f t="shared" si="2"/>
        <v>8</v>
      </c>
      <c r="I23" t="str">
        <f t="shared" si="3"/>
        <v>+/-</v>
      </c>
      <c r="J23" t="str">
        <f t="shared" si="4"/>
        <v>2,957</v>
      </c>
      <c r="K23" s="1">
        <f t="shared" si="5"/>
        <v>1797.5683890577507</v>
      </c>
      <c r="L23" s="1">
        <f t="shared" si="6"/>
        <v>-87400</v>
      </c>
      <c r="M23" s="1">
        <f t="shared" si="7"/>
        <v>1818.4476306365923</v>
      </c>
      <c r="N23" s="1">
        <f t="shared" si="8"/>
        <v>-48.062973344689325</v>
      </c>
      <c r="O23" t="s">
        <v>67</v>
      </c>
    </row>
    <row r="24" spans="1:15" x14ac:dyDescent="0.35">
      <c r="A24" s="11">
        <v>14</v>
      </c>
      <c r="B24" s="10" t="s">
        <v>36</v>
      </c>
      <c r="C24" s="34">
        <v>348100</v>
      </c>
      <c r="D24" s="8" t="s">
        <v>619</v>
      </c>
      <c r="E24" s="7" t="str">
        <f t="shared" si="0"/>
        <v>Significantly Different</v>
      </c>
      <c r="G24">
        <f t="shared" si="1"/>
        <v>348100</v>
      </c>
      <c r="H24">
        <f t="shared" si="2"/>
        <v>8</v>
      </c>
      <c r="I24" t="str">
        <f t="shared" si="3"/>
        <v>+/-</v>
      </c>
      <c r="J24" t="str">
        <f t="shared" si="4"/>
        <v>5,126</v>
      </c>
      <c r="K24" s="1">
        <f t="shared" si="5"/>
        <v>3116.1094224924013</v>
      </c>
      <c r="L24" s="1">
        <f t="shared" si="6"/>
        <v>-66700</v>
      </c>
      <c r="M24" s="1">
        <f t="shared" si="7"/>
        <v>3128.2003780087502</v>
      </c>
      <c r="N24" s="1">
        <f t="shared" si="8"/>
        <v>-21.322163525361425</v>
      </c>
      <c r="O24" t="s">
        <v>50</v>
      </c>
    </row>
    <row r="25" spans="1:15" x14ac:dyDescent="0.35">
      <c r="A25" s="11">
        <v>15</v>
      </c>
      <c r="B25" s="10" t="s">
        <v>52</v>
      </c>
      <c r="C25" s="34">
        <v>345200</v>
      </c>
      <c r="D25" s="8" t="s">
        <v>618</v>
      </c>
      <c r="E25" s="7" t="str">
        <f t="shared" si="0"/>
        <v>Significantly Different</v>
      </c>
      <c r="G25">
        <f t="shared" si="1"/>
        <v>345200</v>
      </c>
      <c r="H25">
        <f t="shared" si="2"/>
        <v>8</v>
      </c>
      <c r="I25" t="str">
        <f t="shared" si="3"/>
        <v>+/-</v>
      </c>
      <c r="J25" t="str">
        <f t="shared" si="4"/>
        <v>3,813</v>
      </c>
      <c r="K25" s="1">
        <f t="shared" si="5"/>
        <v>2317.933130699088</v>
      </c>
      <c r="L25" s="1">
        <f t="shared" si="6"/>
        <v>-63800</v>
      </c>
      <c r="M25" s="1">
        <f t="shared" si="7"/>
        <v>2334.1623059291819</v>
      </c>
      <c r="N25" s="1">
        <f t="shared" si="8"/>
        <v>-27.333146387437072</v>
      </c>
      <c r="O25" t="s">
        <v>66</v>
      </c>
    </row>
    <row r="26" spans="1:15" x14ac:dyDescent="0.35">
      <c r="A26" s="11">
        <v>16</v>
      </c>
      <c r="B26" s="10" t="s">
        <v>42</v>
      </c>
      <c r="C26" s="34">
        <v>336300</v>
      </c>
      <c r="D26" s="8" t="s">
        <v>617</v>
      </c>
      <c r="E26" s="7" t="str">
        <f t="shared" si="0"/>
        <v>Significantly Different</v>
      </c>
      <c r="G26">
        <f t="shared" si="1"/>
        <v>336300</v>
      </c>
      <c r="H26">
        <f t="shared" si="2"/>
        <v>8</v>
      </c>
      <c r="I26" t="str">
        <f t="shared" si="3"/>
        <v>+/-</v>
      </c>
      <c r="J26" t="str">
        <f t="shared" si="4"/>
        <v>2,390</v>
      </c>
      <c r="K26" s="1">
        <f t="shared" si="5"/>
        <v>1452.8875379939209</v>
      </c>
      <c r="L26" s="1">
        <f t="shared" si="6"/>
        <v>-54900</v>
      </c>
      <c r="M26" s="1">
        <f t="shared" si="7"/>
        <v>1478.6419005581427</v>
      </c>
      <c r="N26" s="1">
        <f t="shared" si="8"/>
        <v>-37.128665148253212</v>
      </c>
      <c r="O26" t="s">
        <v>65</v>
      </c>
    </row>
    <row r="27" spans="1:15" x14ac:dyDescent="0.35">
      <c r="A27" s="11">
        <v>17</v>
      </c>
      <c r="B27" s="10" t="s">
        <v>22</v>
      </c>
      <c r="C27" s="34">
        <v>330600</v>
      </c>
      <c r="D27" s="8" t="s">
        <v>616</v>
      </c>
      <c r="E27" s="7" t="str">
        <f t="shared" si="0"/>
        <v>Significantly Different</v>
      </c>
      <c r="G27">
        <f t="shared" si="1"/>
        <v>330600</v>
      </c>
      <c r="H27">
        <f t="shared" si="2"/>
        <v>8</v>
      </c>
      <c r="I27" t="str">
        <f t="shared" si="3"/>
        <v>+/-</v>
      </c>
      <c r="J27" t="str">
        <f t="shared" si="4"/>
        <v>2,799</v>
      </c>
      <c r="K27" s="1">
        <f t="shared" si="5"/>
        <v>1701.5197568389058</v>
      </c>
      <c r="L27" s="1">
        <f t="shared" si="6"/>
        <v>-49200</v>
      </c>
      <c r="M27" s="1">
        <f t="shared" si="7"/>
        <v>1723.5629245668081</v>
      </c>
      <c r="N27" s="1">
        <f t="shared" si="8"/>
        <v>-28.545520038014097</v>
      </c>
      <c r="O27" t="s">
        <v>63</v>
      </c>
    </row>
    <row r="28" spans="1:15" x14ac:dyDescent="0.35">
      <c r="A28" s="11">
        <v>18</v>
      </c>
      <c r="B28" s="10" t="s">
        <v>55</v>
      </c>
      <c r="C28" s="34">
        <v>322800</v>
      </c>
      <c r="D28" s="8" t="s">
        <v>615</v>
      </c>
      <c r="E28" s="7" t="str">
        <f t="shared" si="0"/>
        <v>Significantly Different</v>
      </c>
      <c r="G28">
        <f t="shared" si="1"/>
        <v>322800</v>
      </c>
      <c r="H28">
        <f t="shared" si="2"/>
        <v>8</v>
      </c>
      <c r="I28" t="str">
        <f t="shared" si="3"/>
        <v>+/-</v>
      </c>
      <c r="J28" t="str">
        <f t="shared" si="4"/>
        <v>6,580</v>
      </c>
      <c r="K28" s="1">
        <f t="shared" si="5"/>
        <v>4000</v>
      </c>
      <c r="L28" s="1">
        <f t="shared" si="6"/>
        <v>-41400</v>
      </c>
      <c r="M28" s="1">
        <f t="shared" si="7"/>
        <v>4009.4263519895412</v>
      </c>
      <c r="N28" s="1">
        <f t="shared" si="8"/>
        <v>-10.325666657889018</v>
      </c>
      <c r="O28" t="s">
        <v>64</v>
      </c>
    </row>
    <row r="29" spans="1:15" x14ac:dyDescent="0.35">
      <c r="A29" s="11">
        <v>19</v>
      </c>
      <c r="B29" s="10" t="s">
        <v>53</v>
      </c>
      <c r="C29" s="34">
        <v>311500</v>
      </c>
      <c r="D29" s="8" t="s">
        <v>614</v>
      </c>
      <c r="E29" s="7" t="str">
        <f t="shared" si="0"/>
        <v>Significantly Different</v>
      </c>
      <c r="G29">
        <f t="shared" si="1"/>
        <v>311500</v>
      </c>
      <c r="H29">
        <f t="shared" si="2"/>
        <v>8</v>
      </c>
      <c r="I29" t="str">
        <f t="shared" si="3"/>
        <v>+/-</v>
      </c>
      <c r="J29" t="str">
        <f t="shared" si="4"/>
        <v>3,506</v>
      </c>
      <c r="K29" s="1">
        <f t="shared" si="5"/>
        <v>2131.3069908814591</v>
      </c>
      <c r="L29" s="1">
        <f t="shared" si="6"/>
        <v>-30100</v>
      </c>
      <c r="M29" s="1">
        <f t="shared" si="7"/>
        <v>2148.9460582826036</v>
      </c>
      <c r="N29" s="1">
        <f t="shared" si="8"/>
        <v>-14.006866242168657</v>
      </c>
      <c r="O29" t="s">
        <v>39</v>
      </c>
    </row>
    <row r="30" spans="1:15" x14ac:dyDescent="0.35">
      <c r="A30" s="11">
        <v>20</v>
      </c>
      <c r="B30" s="10" t="s">
        <v>44</v>
      </c>
      <c r="C30" s="34">
        <v>304900</v>
      </c>
      <c r="D30" s="8" t="s">
        <v>609</v>
      </c>
      <c r="E30" s="7" t="str">
        <f t="shared" si="0"/>
        <v>Significantly Different</v>
      </c>
      <c r="G30">
        <f t="shared" si="1"/>
        <v>304900</v>
      </c>
      <c r="H30">
        <f t="shared" si="2"/>
        <v>8</v>
      </c>
      <c r="I30" t="str">
        <f t="shared" si="3"/>
        <v>+/-</v>
      </c>
      <c r="J30" t="str">
        <f t="shared" si="4"/>
        <v>7,331</v>
      </c>
      <c r="K30" s="1">
        <f t="shared" si="5"/>
        <v>4456.5349544072951</v>
      </c>
      <c r="L30" s="1">
        <f t="shared" si="6"/>
        <v>-23500</v>
      </c>
      <c r="M30" s="1">
        <f t="shared" si="7"/>
        <v>4464.9975892358771</v>
      </c>
      <c r="N30" s="1">
        <f t="shared" si="8"/>
        <v>-5.2631607364477215</v>
      </c>
      <c r="O30" t="s">
        <v>62</v>
      </c>
    </row>
    <row r="31" spans="1:15" x14ac:dyDescent="0.35">
      <c r="A31" s="11">
        <v>21</v>
      </c>
      <c r="B31" s="10" t="s">
        <v>48</v>
      </c>
      <c r="C31" s="34">
        <v>300500</v>
      </c>
      <c r="D31" s="8" t="s">
        <v>613</v>
      </c>
      <c r="E31" s="7" t="str">
        <f t="shared" si="0"/>
        <v>Significantly Different</v>
      </c>
      <c r="G31">
        <f t="shared" si="1"/>
        <v>300500</v>
      </c>
      <c r="H31">
        <f t="shared" si="2"/>
        <v>8</v>
      </c>
      <c r="I31" t="str">
        <f t="shared" si="3"/>
        <v>+/-</v>
      </c>
      <c r="J31" t="str">
        <f t="shared" si="4"/>
        <v>6,189</v>
      </c>
      <c r="K31" s="1">
        <f t="shared" si="5"/>
        <v>3762.3100303951369</v>
      </c>
      <c r="L31" s="1">
        <f t="shared" si="6"/>
        <v>-19100</v>
      </c>
      <c r="M31" s="1">
        <f t="shared" si="7"/>
        <v>3772.3303721758007</v>
      </c>
      <c r="N31" s="1">
        <f t="shared" si="8"/>
        <v>-5.0631832622293693</v>
      </c>
      <c r="O31" t="s">
        <v>26</v>
      </c>
    </row>
    <row r="32" spans="1:15" x14ac:dyDescent="0.35">
      <c r="A32" s="11">
        <v>22</v>
      </c>
      <c r="B32" s="10" t="s">
        <v>37</v>
      </c>
      <c r="C32" s="34">
        <v>290700</v>
      </c>
      <c r="D32" s="8" t="s">
        <v>612</v>
      </c>
      <c r="E32" s="7" t="str">
        <f t="shared" si="0"/>
        <v>Significantly Different</v>
      </c>
      <c r="G32">
        <f t="shared" si="1"/>
        <v>290700</v>
      </c>
      <c r="H32">
        <f t="shared" si="2"/>
        <v>8</v>
      </c>
      <c r="I32" t="str">
        <f t="shared" si="3"/>
        <v>+/-</v>
      </c>
      <c r="J32" t="str">
        <f t="shared" si="4"/>
        <v>1,438</v>
      </c>
      <c r="K32" s="1">
        <f t="shared" si="5"/>
        <v>874.16413373860178</v>
      </c>
      <c r="L32" s="1">
        <f t="shared" si="6"/>
        <v>-9300</v>
      </c>
      <c r="M32" s="1">
        <f t="shared" si="7"/>
        <v>916.33105630177101</v>
      </c>
      <c r="N32" s="1">
        <f t="shared" si="8"/>
        <v>-10.149170363748182</v>
      </c>
      <c r="O32" t="s">
        <v>56</v>
      </c>
    </row>
    <row r="33" spans="1:15" x14ac:dyDescent="0.35">
      <c r="A33" s="11">
        <v>23</v>
      </c>
      <c r="B33" s="10" t="s">
        <v>60</v>
      </c>
      <c r="C33" s="34">
        <v>285400</v>
      </c>
      <c r="D33" s="8" t="s">
        <v>611</v>
      </c>
      <c r="E33" s="7" t="str">
        <f t="shared" si="0"/>
        <v>Significantly Different</v>
      </c>
      <c r="G33">
        <f t="shared" si="1"/>
        <v>285400</v>
      </c>
      <c r="H33">
        <f t="shared" si="2"/>
        <v>8</v>
      </c>
      <c r="I33" t="str">
        <f t="shared" si="3"/>
        <v>+/-</v>
      </c>
      <c r="J33" t="str">
        <f t="shared" si="4"/>
        <v>1,533</v>
      </c>
      <c r="K33" s="1">
        <f t="shared" si="5"/>
        <v>931.91489361702122</v>
      </c>
      <c r="L33" s="1">
        <f t="shared" si="6"/>
        <v>-4000</v>
      </c>
      <c r="M33" s="1">
        <f t="shared" si="7"/>
        <v>971.57863344836039</v>
      </c>
      <c r="N33" s="1">
        <f t="shared" si="8"/>
        <v>-4.1170110810311487</v>
      </c>
      <c r="O33" t="s">
        <v>61</v>
      </c>
    </row>
    <row r="34" spans="1:15" x14ac:dyDescent="0.35">
      <c r="A34" s="11">
        <v>24</v>
      </c>
      <c r="B34" s="10" t="s">
        <v>25</v>
      </c>
      <c r="C34" s="34">
        <v>271500</v>
      </c>
      <c r="D34" s="8" t="s">
        <v>610</v>
      </c>
      <c r="E34" s="7" t="str">
        <f t="shared" si="0"/>
        <v>Significantly Different</v>
      </c>
      <c r="G34">
        <f t="shared" si="1"/>
        <v>271500</v>
      </c>
      <c r="H34">
        <f t="shared" si="2"/>
        <v>8</v>
      </c>
      <c r="I34" t="str">
        <f t="shared" si="3"/>
        <v>+/-</v>
      </c>
      <c r="J34" t="str">
        <f t="shared" si="4"/>
        <v>4,832</v>
      </c>
      <c r="K34" s="1">
        <f t="shared" si="5"/>
        <v>2937.3860182370822</v>
      </c>
      <c r="L34" s="1">
        <f t="shared" si="6"/>
        <v>9900</v>
      </c>
      <c r="M34" s="1">
        <f t="shared" si="7"/>
        <v>2950.2095336031407</v>
      </c>
      <c r="N34" s="1">
        <f t="shared" si="8"/>
        <v>3.3556938540256707</v>
      </c>
      <c r="O34" t="s">
        <v>60</v>
      </c>
    </row>
    <row r="35" spans="1:15" x14ac:dyDescent="0.35">
      <c r="A35" s="11">
        <v>25</v>
      </c>
      <c r="B35" s="10" t="s">
        <v>11</v>
      </c>
      <c r="C35" s="34">
        <v>266400</v>
      </c>
      <c r="D35" s="8" t="s">
        <v>609</v>
      </c>
      <c r="E35" s="7" t="str">
        <f t="shared" si="0"/>
        <v>Significantly Different</v>
      </c>
      <c r="G35">
        <f t="shared" si="1"/>
        <v>266400</v>
      </c>
      <c r="H35">
        <f t="shared" si="2"/>
        <v>8</v>
      </c>
      <c r="I35" t="str">
        <f t="shared" si="3"/>
        <v>+/-</v>
      </c>
      <c r="J35" t="str">
        <f t="shared" si="4"/>
        <v>7,331</v>
      </c>
      <c r="K35" s="1">
        <f t="shared" si="5"/>
        <v>4456.5349544072951</v>
      </c>
      <c r="L35" s="1">
        <f t="shared" si="6"/>
        <v>15000</v>
      </c>
      <c r="M35" s="1">
        <f t="shared" si="7"/>
        <v>4464.9975892358771</v>
      </c>
      <c r="N35" s="1">
        <f t="shared" si="8"/>
        <v>3.3594642998602477</v>
      </c>
      <c r="O35" t="s">
        <v>35</v>
      </c>
    </row>
    <row r="36" spans="1:15" x14ac:dyDescent="0.35">
      <c r="A36" s="11">
        <v>26</v>
      </c>
      <c r="B36" s="10" t="s">
        <v>62</v>
      </c>
      <c r="C36" s="34">
        <v>252100</v>
      </c>
      <c r="D36" s="8" t="s">
        <v>608</v>
      </c>
      <c r="E36" s="7" t="str">
        <f t="shared" si="0"/>
        <v>Significantly Different</v>
      </c>
      <c r="G36">
        <f t="shared" si="1"/>
        <v>252100</v>
      </c>
      <c r="H36">
        <f t="shared" si="2"/>
        <v>8</v>
      </c>
      <c r="I36" t="str">
        <f t="shared" si="3"/>
        <v>+/-</v>
      </c>
      <c r="J36" t="str">
        <f t="shared" si="4"/>
        <v>5,027</v>
      </c>
      <c r="K36" s="1">
        <f t="shared" si="5"/>
        <v>3055.9270516717324</v>
      </c>
      <c r="L36" s="1">
        <f t="shared" si="6"/>
        <v>29300</v>
      </c>
      <c r="M36" s="1">
        <f t="shared" si="7"/>
        <v>3068.2551747153052</v>
      </c>
      <c r="N36" s="1">
        <f t="shared" si="8"/>
        <v>9.5494013149407184</v>
      </c>
      <c r="O36" t="s">
        <v>57</v>
      </c>
    </row>
    <row r="37" spans="1:15" x14ac:dyDescent="0.35">
      <c r="A37" s="11">
        <v>27</v>
      </c>
      <c r="B37" s="10" t="s">
        <v>29</v>
      </c>
      <c r="C37" s="34">
        <v>249700</v>
      </c>
      <c r="D37" s="8" t="s">
        <v>607</v>
      </c>
      <c r="E37" s="7" t="str">
        <f t="shared" si="0"/>
        <v>Significantly Different</v>
      </c>
      <c r="G37">
        <f t="shared" si="1"/>
        <v>249700</v>
      </c>
      <c r="H37">
        <f t="shared" si="2"/>
        <v>8</v>
      </c>
      <c r="I37" t="str">
        <f t="shared" si="3"/>
        <v>+/-</v>
      </c>
      <c r="J37" t="str">
        <f t="shared" si="4"/>
        <v>2,441</v>
      </c>
      <c r="K37" s="1">
        <f t="shared" si="5"/>
        <v>1483.8905775075987</v>
      </c>
      <c r="L37" s="1">
        <f t="shared" si="6"/>
        <v>31700</v>
      </c>
      <c r="M37" s="1">
        <f t="shared" si="7"/>
        <v>1509.115939231971</v>
      </c>
      <c r="N37" s="1">
        <f t="shared" si="8"/>
        <v>21.005675691248062</v>
      </c>
      <c r="O37" t="s">
        <v>55</v>
      </c>
    </row>
    <row r="38" spans="1:15" x14ac:dyDescent="0.35">
      <c r="A38" s="11">
        <v>28</v>
      </c>
      <c r="B38" s="10" t="s">
        <v>24</v>
      </c>
      <c r="C38" s="34">
        <v>237400</v>
      </c>
      <c r="D38" s="8" t="s">
        <v>606</v>
      </c>
      <c r="E38" s="7" t="str">
        <f t="shared" si="0"/>
        <v>Significantly Different</v>
      </c>
      <c r="G38">
        <f t="shared" si="1"/>
        <v>237400</v>
      </c>
      <c r="H38">
        <f t="shared" si="2"/>
        <v>8</v>
      </c>
      <c r="I38" t="str">
        <f t="shared" si="3"/>
        <v>+/-</v>
      </c>
      <c r="J38" t="str">
        <f t="shared" si="4"/>
        <v>1,389</v>
      </c>
      <c r="K38" s="1">
        <f t="shared" si="5"/>
        <v>844.37689969604867</v>
      </c>
      <c r="L38" s="1">
        <f t="shared" si="6"/>
        <v>44000</v>
      </c>
      <c r="M38" s="1">
        <f t="shared" si="7"/>
        <v>887.95947022849543</v>
      </c>
      <c r="N38" s="1">
        <f t="shared" si="8"/>
        <v>49.551811175207845</v>
      </c>
      <c r="O38" t="s">
        <v>54</v>
      </c>
    </row>
    <row r="39" spans="1:15" x14ac:dyDescent="0.35">
      <c r="A39" s="11">
        <v>29</v>
      </c>
      <c r="B39" s="10" t="s">
        <v>49</v>
      </c>
      <c r="C39" s="34">
        <v>236900</v>
      </c>
      <c r="D39" s="8" t="s">
        <v>605</v>
      </c>
      <c r="E39" s="7" t="str">
        <f t="shared" si="0"/>
        <v>Significantly Different</v>
      </c>
      <c r="G39">
        <f t="shared" si="1"/>
        <v>236900</v>
      </c>
      <c r="H39">
        <f t="shared" si="2"/>
        <v>8</v>
      </c>
      <c r="I39" t="str">
        <f t="shared" si="3"/>
        <v>+/-</v>
      </c>
      <c r="J39" t="str">
        <f t="shared" si="4"/>
        <v>2,044</v>
      </c>
      <c r="K39" s="1">
        <f t="shared" si="5"/>
        <v>1242.5531914893618</v>
      </c>
      <c r="L39" s="1">
        <f t="shared" si="6"/>
        <v>44500</v>
      </c>
      <c r="M39" s="1">
        <f t="shared" si="7"/>
        <v>1272.5714540679271</v>
      </c>
      <c r="N39" s="1">
        <f t="shared" si="8"/>
        <v>34.968566879093835</v>
      </c>
      <c r="O39" t="s">
        <v>28</v>
      </c>
    </row>
    <row r="40" spans="1:15" x14ac:dyDescent="0.35">
      <c r="A40" s="11">
        <v>30</v>
      </c>
      <c r="B40" s="10" t="s">
        <v>30</v>
      </c>
      <c r="C40" s="34">
        <v>235200</v>
      </c>
      <c r="D40" s="8" t="s">
        <v>604</v>
      </c>
      <c r="E40" s="7" t="str">
        <f t="shared" si="0"/>
        <v>Significantly Different</v>
      </c>
      <c r="G40">
        <f t="shared" si="1"/>
        <v>235200</v>
      </c>
      <c r="H40">
        <f t="shared" si="2"/>
        <v>8</v>
      </c>
      <c r="I40" t="str">
        <f t="shared" si="3"/>
        <v>+/-</v>
      </c>
      <c r="J40" t="str">
        <f t="shared" si="4"/>
        <v>2,297</v>
      </c>
      <c r="K40" s="1">
        <f t="shared" si="5"/>
        <v>1396.3525835866262</v>
      </c>
      <c r="L40" s="1">
        <f t="shared" si="6"/>
        <v>46200</v>
      </c>
      <c r="M40" s="1">
        <f t="shared" si="7"/>
        <v>1423.1304261090074</v>
      </c>
      <c r="N40" s="1">
        <f t="shared" si="8"/>
        <v>32.463644338148121</v>
      </c>
      <c r="O40" t="s">
        <v>52</v>
      </c>
    </row>
    <row r="41" spans="1:15" x14ac:dyDescent="0.35">
      <c r="A41" s="11">
        <v>31</v>
      </c>
      <c r="B41" s="10" t="s">
        <v>50</v>
      </c>
      <c r="C41" s="34">
        <v>231500</v>
      </c>
      <c r="D41" s="8" t="s">
        <v>603</v>
      </c>
      <c r="E41" s="7" t="str">
        <f t="shared" si="0"/>
        <v>Significantly Different</v>
      </c>
      <c r="G41">
        <f t="shared" si="1"/>
        <v>231500</v>
      </c>
      <c r="H41">
        <f t="shared" si="2"/>
        <v>8</v>
      </c>
      <c r="I41" t="str">
        <f t="shared" si="3"/>
        <v>+/-</v>
      </c>
      <c r="J41" t="str">
        <f t="shared" si="4"/>
        <v>1,606</v>
      </c>
      <c r="K41" s="1">
        <f t="shared" si="5"/>
        <v>976.29179331306989</v>
      </c>
      <c r="L41" s="1">
        <f t="shared" si="6"/>
        <v>49900</v>
      </c>
      <c r="M41" s="1">
        <f t="shared" si="7"/>
        <v>1014.2215427206273</v>
      </c>
      <c r="N41" s="1">
        <f t="shared" si="8"/>
        <v>49.200295890130995</v>
      </c>
      <c r="O41" t="s">
        <v>31</v>
      </c>
    </row>
    <row r="42" spans="1:15" x14ac:dyDescent="0.35">
      <c r="A42" s="11">
        <v>32</v>
      </c>
      <c r="B42" s="10" t="s">
        <v>14</v>
      </c>
      <c r="C42" s="34">
        <v>230700</v>
      </c>
      <c r="D42" s="8" t="s">
        <v>602</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230700</v>
      </c>
      <c r="H42">
        <f t="shared" ref="H42:H62" si="11">LEN(TRIM(D42))</f>
        <v>8</v>
      </c>
      <c r="I42" t="str">
        <f t="shared" ref="I42:I73" si="12">IF(H42&gt;=3,MID(TRIM(D42),1,3),"NO")</f>
        <v>+/-</v>
      </c>
      <c r="J42" t="str">
        <f t="shared" ref="J42:J73" si="13">IF(TRIM(I42)="+/-",MID(TRIM(D42),4,H42-3),D42)</f>
        <v>1,456</v>
      </c>
      <c r="K42" s="1">
        <f t="shared" ref="K42:K73" si="14">IF(TRIM(J42)="*****",0,IF(ISERROR(VALUE(J42)),"NA",VALUE(J42/$I$4)))</f>
        <v>885.10638297872345</v>
      </c>
      <c r="L42" s="1">
        <f t="shared" ref="L42:L62" si="15">IF(AND(ISNUMBER(G42),ISNUMBER($I$6)),$I$6-G42,"N/A")</f>
        <v>50700</v>
      </c>
      <c r="M42" s="1">
        <f t="shared" ref="M42:M62" si="16">IF(AND(ISNUMBER(K42),ISNUMBER($I$7)),SQRT(K42^2+($I$7)^2),"N/A")</f>
        <v>926.77558298535143</v>
      </c>
      <c r="N42" s="1">
        <f t="shared" ref="N42:N73" si="17">IF(AND(ISNUMBER(L42),ISNUMBER(M42),M42&lt;&gt;0),L42/M42,"NA")</f>
        <v>54.705800336996319</v>
      </c>
      <c r="O42" t="s">
        <v>21</v>
      </c>
    </row>
    <row r="43" spans="1:15" x14ac:dyDescent="0.35">
      <c r="A43" s="11">
        <v>33</v>
      </c>
      <c r="B43" s="10" t="s">
        <v>46</v>
      </c>
      <c r="C43" s="34">
        <v>224400</v>
      </c>
      <c r="D43" s="8" t="s">
        <v>601</v>
      </c>
      <c r="E43" s="7" t="str">
        <f t="shared" si="9"/>
        <v>Significantly Different</v>
      </c>
      <c r="G43">
        <f t="shared" si="10"/>
        <v>224400</v>
      </c>
      <c r="H43">
        <f t="shared" si="11"/>
        <v>8</v>
      </c>
      <c r="I43" t="str">
        <f t="shared" si="12"/>
        <v>+/-</v>
      </c>
      <c r="J43" t="str">
        <f t="shared" si="13"/>
        <v>4,797</v>
      </c>
      <c r="K43" s="1">
        <f t="shared" si="14"/>
        <v>2916.1094224924013</v>
      </c>
      <c r="L43" s="1">
        <f t="shared" si="15"/>
        <v>57000</v>
      </c>
      <c r="M43" s="1">
        <f t="shared" si="16"/>
        <v>2929.0260900130484</v>
      </c>
      <c r="N43" s="1">
        <f t="shared" si="17"/>
        <v>19.460393403237344</v>
      </c>
      <c r="O43" t="s">
        <v>33</v>
      </c>
    </row>
    <row r="44" spans="1:15" x14ac:dyDescent="0.35">
      <c r="A44" s="11">
        <v>34</v>
      </c>
      <c r="B44" s="10" t="s">
        <v>38</v>
      </c>
      <c r="C44" s="34">
        <v>222300</v>
      </c>
      <c r="D44" s="8" t="s">
        <v>600</v>
      </c>
      <c r="E44" s="7" t="str">
        <f t="shared" si="9"/>
        <v>Significantly Different</v>
      </c>
      <c r="G44">
        <f t="shared" si="10"/>
        <v>222300</v>
      </c>
      <c r="H44">
        <f t="shared" si="11"/>
        <v>8</v>
      </c>
      <c r="I44" t="str">
        <f t="shared" si="12"/>
        <v>+/-</v>
      </c>
      <c r="J44" t="str">
        <f t="shared" si="13"/>
        <v>1,434</v>
      </c>
      <c r="K44" s="1">
        <f t="shared" si="14"/>
        <v>871.73252279635255</v>
      </c>
      <c r="L44" s="1">
        <f t="shared" si="15"/>
        <v>59100</v>
      </c>
      <c r="M44" s="1">
        <f t="shared" si="16"/>
        <v>914.0116319440649</v>
      </c>
      <c r="N44" s="1">
        <f t="shared" si="17"/>
        <v>64.660008619689819</v>
      </c>
      <c r="O44" t="s">
        <v>49</v>
      </c>
    </row>
    <row r="45" spans="1:15" x14ac:dyDescent="0.35">
      <c r="A45" s="11">
        <v>35</v>
      </c>
      <c r="B45" s="10" t="s">
        <v>32</v>
      </c>
      <c r="C45" s="34">
        <v>219900</v>
      </c>
      <c r="D45" s="8" t="s">
        <v>599</v>
      </c>
      <c r="E45" s="7" t="str">
        <f t="shared" si="9"/>
        <v>Significantly Different</v>
      </c>
      <c r="G45">
        <f t="shared" si="10"/>
        <v>219900</v>
      </c>
      <c r="H45">
        <f t="shared" si="11"/>
        <v>8</v>
      </c>
      <c r="I45" t="str">
        <f t="shared" si="12"/>
        <v>+/-</v>
      </c>
      <c r="J45" t="str">
        <f t="shared" si="13"/>
        <v>4,969</v>
      </c>
      <c r="K45" s="1">
        <f t="shared" si="14"/>
        <v>3020.6686930091187</v>
      </c>
      <c r="L45" s="1">
        <f t="shared" si="15"/>
        <v>61500</v>
      </c>
      <c r="M45" s="1">
        <f t="shared" si="16"/>
        <v>3033.1401261652218</v>
      </c>
      <c r="N45" s="1">
        <f t="shared" si="17"/>
        <v>20.276016748937355</v>
      </c>
      <c r="O45" t="s">
        <v>46</v>
      </c>
    </row>
    <row r="46" spans="1:15" x14ac:dyDescent="0.35">
      <c r="A46" s="11">
        <v>36</v>
      </c>
      <c r="B46" s="10" t="s">
        <v>21</v>
      </c>
      <c r="C46" s="34">
        <v>214000</v>
      </c>
      <c r="D46" s="8" t="s">
        <v>598</v>
      </c>
      <c r="E46" s="7" t="str">
        <f t="shared" si="9"/>
        <v>Significantly Different</v>
      </c>
      <c r="G46">
        <f t="shared" si="10"/>
        <v>214000</v>
      </c>
      <c r="H46">
        <f t="shared" si="11"/>
        <v>8</v>
      </c>
      <c r="I46" t="str">
        <f t="shared" si="12"/>
        <v>+/-</v>
      </c>
      <c r="J46" t="str">
        <f t="shared" si="13"/>
        <v>4,000</v>
      </c>
      <c r="K46" s="1">
        <f t="shared" si="14"/>
        <v>2431.61094224924</v>
      </c>
      <c r="L46" s="1">
        <f t="shared" si="15"/>
        <v>67400</v>
      </c>
      <c r="M46" s="1">
        <f t="shared" si="16"/>
        <v>2447.086317744921</v>
      </c>
      <c r="N46" s="1">
        <f t="shared" si="17"/>
        <v>27.54295976862457</v>
      </c>
      <c r="O46" t="s">
        <v>45</v>
      </c>
    </row>
    <row r="47" spans="1:15" x14ac:dyDescent="0.35">
      <c r="A47" s="11">
        <v>37</v>
      </c>
      <c r="B47" s="10" t="s">
        <v>34</v>
      </c>
      <c r="C47" s="34">
        <v>213500</v>
      </c>
      <c r="D47" s="8" t="s">
        <v>597</v>
      </c>
      <c r="E47" s="7" t="str">
        <f t="shared" si="9"/>
        <v>Significantly Different</v>
      </c>
      <c r="G47">
        <f t="shared" si="10"/>
        <v>213500</v>
      </c>
      <c r="H47">
        <f t="shared" si="11"/>
        <v>8</v>
      </c>
      <c r="I47" t="str">
        <f t="shared" si="12"/>
        <v>+/-</v>
      </c>
      <c r="J47" t="str">
        <f t="shared" si="13"/>
        <v>2,166</v>
      </c>
      <c r="K47" s="1">
        <f t="shared" si="14"/>
        <v>1316.7173252279636</v>
      </c>
      <c r="L47" s="1">
        <f t="shared" si="15"/>
        <v>67900</v>
      </c>
      <c r="M47" s="1">
        <f t="shared" si="16"/>
        <v>1345.0814795333561</v>
      </c>
      <c r="N47" s="1">
        <f t="shared" si="17"/>
        <v>50.480213305409784</v>
      </c>
      <c r="O47" t="s">
        <v>43</v>
      </c>
    </row>
    <row r="48" spans="1:15" x14ac:dyDescent="0.35">
      <c r="A48" s="11">
        <v>38</v>
      </c>
      <c r="B48" s="10" t="s">
        <v>54</v>
      </c>
      <c r="C48" s="34">
        <v>204900</v>
      </c>
      <c r="D48" s="8" t="s">
        <v>596</v>
      </c>
      <c r="E48" s="7" t="str">
        <f t="shared" si="9"/>
        <v>Significantly Different</v>
      </c>
      <c r="G48">
        <f t="shared" si="10"/>
        <v>204900</v>
      </c>
      <c r="H48">
        <f t="shared" si="11"/>
        <v>8</v>
      </c>
      <c r="I48" t="str">
        <f t="shared" si="12"/>
        <v>+/-</v>
      </c>
      <c r="J48" t="str">
        <f t="shared" si="13"/>
        <v>2,877</v>
      </c>
      <c r="K48" s="1">
        <f t="shared" si="14"/>
        <v>1748.936170212766</v>
      </c>
      <c r="L48" s="1">
        <f t="shared" si="15"/>
        <v>76500</v>
      </c>
      <c r="M48" s="1">
        <f t="shared" si="16"/>
        <v>1770.3890531481086</v>
      </c>
      <c r="N48" s="1">
        <f t="shared" si="17"/>
        <v>43.210841065678515</v>
      </c>
      <c r="O48" t="s">
        <v>40</v>
      </c>
    </row>
    <row r="49" spans="1:15" x14ac:dyDescent="0.35">
      <c r="A49" s="11">
        <v>39</v>
      </c>
      <c r="B49" s="10" t="s">
        <v>61</v>
      </c>
      <c r="C49" s="34">
        <v>199100</v>
      </c>
      <c r="D49" s="8" t="s">
        <v>595</v>
      </c>
      <c r="E49" s="7" t="str">
        <f t="shared" si="9"/>
        <v>Significantly Different</v>
      </c>
      <c r="G49">
        <f t="shared" si="10"/>
        <v>199100</v>
      </c>
      <c r="H49">
        <f t="shared" si="11"/>
        <v>8</v>
      </c>
      <c r="I49" t="str">
        <f t="shared" si="12"/>
        <v>+/-</v>
      </c>
      <c r="J49" t="str">
        <f t="shared" si="13"/>
        <v>1,479</v>
      </c>
      <c r="K49" s="1">
        <f t="shared" si="14"/>
        <v>899.08814589665656</v>
      </c>
      <c r="L49" s="1">
        <f t="shared" si="15"/>
        <v>82300</v>
      </c>
      <c r="M49" s="1">
        <f t="shared" si="16"/>
        <v>940.13784421224477</v>
      </c>
      <c r="N49" s="1">
        <f t="shared" si="17"/>
        <v>87.540354328529745</v>
      </c>
      <c r="O49" t="s">
        <v>38</v>
      </c>
    </row>
    <row r="50" spans="1:15" x14ac:dyDescent="0.35">
      <c r="A50" s="11">
        <v>40</v>
      </c>
      <c r="B50" s="10" t="s">
        <v>57</v>
      </c>
      <c r="C50" s="34">
        <v>198300</v>
      </c>
      <c r="D50" s="8" t="s">
        <v>594</v>
      </c>
      <c r="E50" s="7" t="str">
        <f t="shared" si="9"/>
        <v>Significantly Different</v>
      </c>
      <c r="G50">
        <f t="shared" si="10"/>
        <v>198300</v>
      </c>
      <c r="H50">
        <f t="shared" si="11"/>
        <v>8</v>
      </c>
      <c r="I50" t="str">
        <f t="shared" si="12"/>
        <v>+/-</v>
      </c>
      <c r="J50" t="str">
        <f t="shared" si="13"/>
        <v>2,336</v>
      </c>
      <c r="K50" s="1">
        <f t="shared" si="14"/>
        <v>1420.0607902735562</v>
      </c>
      <c r="L50" s="1">
        <f t="shared" si="15"/>
        <v>83100</v>
      </c>
      <c r="M50" s="1">
        <f t="shared" si="16"/>
        <v>1446.3997787957921</v>
      </c>
      <c r="N50" s="1">
        <f t="shared" si="17"/>
        <v>57.452995512198811</v>
      </c>
      <c r="O50" t="s">
        <v>36</v>
      </c>
    </row>
    <row r="51" spans="1:15" x14ac:dyDescent="0.35">
      <c r="A51" s="11">
        <v>41</v>
      </c>
      <c r="B51" s="10" t="s">
        <v>39</v>
      </c>
      <c r="C51" s="34">
        <v>192800</v>
      </c>
      <c r="D51" s="8" t="s">
        <v>593</v>
      </c>
      <c r="E51" s="7" t="str">
        <f t="shared" si="9"/>
        <v>Significantly Different</v>
      </c>
      <c r="G51">
        <f t="shared" si="10"/>
        <v>192800</v>
      </c>
      <c r="H51">
        <f t="shared" si="11"/>
        <v>8</v>
      </c>
      <c r="I51" t="str">
        <f t="shared" si="12"/>
        <v>+/-</v>
      </c>
      <c r="J51" t="str">
        <f t="shared" si="13"/>
        <v>3,009</v>
      </c>
      <c r="K51" s="1">
        <f t="shared" si="14"/>
        <v>1829.1793313069909</v>
      </c>
      <c r="L51" s="1">
        <f t="shared" si="15"/>
        <v>88600</v>
      </c>
      <c r="M51" s="1">
        <f t="shared" si="16"/>
        <v>1849.7017862641669</v>
      </c>
      <c r="N51" s="1">
        <f t="shared" si="17"/>
        <v>47.89961314734142</v>
      </c>
      <c r="O51" t="s">
        <v>34</v>
      </c>
    </row>
    <row r="52" spans="1:15" x14ac:dyDescent="0.35">
      <c r="A52" s="11">
        <v>42</v>
      </c>
      <c r="B52" s="10" t="s">
        <v>63</v>
      </c>
      <c r="C52" s="34">
        <v>183800</v>
      </c>
      <c r="D52" s="8" t="s">
        <v>592</v>
      </c>
      <c r="E52" s="7" t="str">
        <f t="shared" si="9"/>
        <v>Significantly Different</v>
      </c>
      <c r="G52">
        <f t="shared" si="10"/>
        <v>183800</v>
      </c>
      <c r="H52">
        <f t="shared" si="11"/>
        <v>8</v>
      </c>
      <c r="I52" t="str">
        <f t="shared" si="12"/>
        <v>+/-</v>
      </c>
      <c r="J52" t="str">
        <f t="shared" si="13"/>
        <v>2,802</v>
      </c>
      <c r="K52" s="1">
        <f t="shared" si="14"/>
        <v>1703.3434650455927</v>
      </c>
      <c r="L52" s="1">
        <f t="shared" si="15"/>
        <v>97600</v>
      </c>
      <c r="M52" s="1">
        <f t="shared" si="16"/>
        <v>1725.3633333132143</v>
      </c>
      <c r="N52" s="1">
        <f t="shared" si="17"/>
        <v>56.567795382888292</v>
      </c>
      <c r="O52" t="s">
        <v>32</v>
      </c>
    </row>
    <row r="53" spans="1:15" x14ac:dyDescent="0.35">
      <c r="A53" s="11">
        <v>43</v>
      </c>
      <c r="B53" s="10" t="s">
        <v>66</v>
      </c>
      <c r="C53" s="34">
        <v>182400</v>
      </c>
      <c r="D53" s="8" t="s">
        <v>591</v>
      </c>
      <c r="E53" s="7" t="str">
        <f t="shared" si="9"/>
        <v>Significantly Different</v>
      </c>
      <c r="G53">
        <f t="shared" si="10"/>
        <v>182400</v>
      </c>
      <c r="H53">
        <f t="shared" si="11"/>
        <v>8</v>
      </c>
      <c r="I53" t="str">
        <f t="shared" si="12"/>
        <v>+/-</v>
      </c>
      <c r="J53" t="str">
        <f t="shared" si="13"/>
        <v>2,006</v>
      </c>
      <c r="K53" s="1">
        <f t="shared" si="14"/>
        <v>1219.452887537994</v>
      </c>
      <c r="L53" s="1">
        <f t="shared" si="15"/>
        <v>99000</v>
      </c>
      <c r="M53" s="1">
        <f t="shared" si="16"/>
        <v>1250.026006510629</v>
      </c>
      <c r="N53" s="1">
        <f t="shared" si="17"/>
        <v>79.198352261768079</v>
      </c>
      <c r="O53" t="s">
        <v>30</v>
      </c>
    </row>
    <row r="54" spans="1:15" x14ac:dyDescent="0.35">
      <c r="A54" s="11">
        <v>44</v>
      </c>
      <c r="B54" s="10" t="s">
        <v>45</v>
      </c>
      <c r="C54" s="34">
        <v>180200</v>
      </c>
      <c r="D54" s="8" t="s">
        <v>590</v>
      </c>
      <c r="E54" s="7" t="str">
        <f t="shared" si="9"/>
        <v>Significantly Different</v>
      </c>
      <c r="G54">
        <f t="shared" si="10"/>
        <v>180200</v>
      </c>
      <c r="H54">
        <f t="shared" si="11"/>
        <v>8</v>
      </c>
      <c r="I54" t="str">
        <f t="shared" si="12"/>
        <v>+/-</v>
      </c>
      <c r="J54" t="str">
        <f t="shared" si="13"/>
        <v>1,323</v>
      </c>
      <c r="K54" s="1">
        <f t="shared" si="14"/>
        <v>804.25531914893611</v>
      </c>
      <c r="L54" s="1">
        <f t="shared" si="15"/>
        <v>101200</v>
      </c>
      <c r="M54" s="1">
        <f t="shared" si="16"/>
        <v>849.89781174416282</v>
      </c>
      <c r="N54" s="1">
        <f t="shared" si="17"/>
        <v>119.0731386780689</v>
      </c>
      <c r="O54" t="s">
        <v>24</v>
      </c>
    </row>
    <row r="55" spans="1:15" x14ac:dyDescent="0.35">
      <c r="A55" s="11">
        <v>45</v>
      </c>
      <c r="B55" s="10" t="s">
        <v>65</v>
      </c>
      <c r="C55" s="34">
        <v>174400</v>
      </c>
      <c r="D55" s="8" t="s">
        <v>589</v>
      </c>
      <c r="E55" s="7" t="str">
        <f t="shared" si="9"/>
        <v>Significantly Different</v>
      </c>
      <c r="G55">
        <f t="shared" si="10"/>
        <v>174400</v>
      </c>
      <c r="H55">
        <f t="shared" si="11"/>
        <v>8</v>
      </c>
      <c r="I55" t="str">
        <f t="shared" si="12"/>
        <v>+/-</v>
      </c>
      <c r="J55" t="str">
        <f t="shared" si="13"/>
        <v>1,658</v>
      </c>
      <c r="K55" s="1">
        <f t="shared" si="14"/>
        <v>1007.90273556231</v>
      </c>
      <c r="L55" s="1">
        <f t="shared" si="15"/>
        <v>107000</v>
      </c>
      <c r="M55" s="1">
        <f t="shared" si="16"/>
        <v>1044.6854054604894</v>
      </c>
      <c r="N55" s="1">
        <f t="shared" si="17"/>
        <v>102.42317872990215</v>
      </c>
      <c r="O55" t="s">
        <v>27</v>
      </c>
    </row>
    <row r="56" spans="1:15" x14ac:dyDescent="0.35">
      <c r="A56" s="11">
        <v>46</v>
      </c>
      <c r="B56" s="10" t="s">
        <v>64</v>
      </c>
      <c r="C56" s="34">
        <v>173300</v>
      </c>
      <c r="D56" s="8" t="s">
        <v>588</v>
      </c>
      <c r="E56" s="7" t="str">
        <f t="shared" si="9"/>
        <v>Significantly Different</v>
      </c>
      <c r="G56">
        <f t="shared" si="10"/>
        <v>173300</v>
      </c>
      <c r="H56">
        <f t="shared" si="11"/>
        <v>8</v>
      </c>
      <c r="I56" t="str">
        <f t="shared" si="12"/>
        <v>+/-</v>
      </c>
      <c r="J56" t="str">
        <f t="shared" si="13"/>
        <v>1,712</v>
      </c>
      <c r="K56" s="1">
        <f t="shared" si="14"/>
        <v>1040.7294832826747</v>
      </c>
      <c r="L56" s="1">
        <f t="shared" si="15"/>
        <v>108100</v>
      </c>
      <c r="M56" s="1">
        <f t="shared" si="16"/>
        <v>1076.3909742291517</v>
      </c>
      <c r="N56" s="1">
        <f t="shared" si="17"/>
        <v>100.42819253237877</v>
      </c>
      <c r="O56" t="s">
        <v>25</v>
      </c>
    </row>
    <row r="57" spans="1:15" x14ac:dyDescent="0.35">
      <c r="A57" s="11">
        <v>47</v>
      </c>
      <c r="B57" s="10" t="s">
        <v>51</v>
      </c>
      <c r="C57" s="34">
        <v>172800</v>
      </c>
      <c r="D57" s="8" t="s">
        <v>587</v>
      </c>
      <c r="E57" s="7" t="str">
        <f t="shared" si="9"/>
        <v>Significantly Different</v>
      </c>
      <c r="G57">
        <f t="shared" si="10"/>
        <v>172800</v>
      </c>
      <c r="H57">
        <f t="shared" si="11"/>
        <v>8</v>
      </c>
      <c r="I57" t="str">
        <f t="shared" si="12"/>
        <v>+/-</v>
      </c>
      <c r="J57" t="str">
        <f t="shared" si="13"/>
        <v>2,083</v>
      </c>
      <c r="K57" s="1">
        <f t="shared" si="14"/>
        <v>1266.2613981762918</v>
      </c>
      <c r="L57" s="1">
        <f t="shared" si="15"/>
        <v>108600</v>
      </c>
      <c r="M57" s="1">
        <f t="shared" si="16"/>
        <v>1295.7305277485502</v>
      </c>
      <c r="N57" s="1">
        <f t="shared" si="17"/>
        <v>83.813723358592455</v>
      </c>
      <c r="O57" t="s">
        <v>22</v>
      </c>
    </row>
    <row r="58" spans="1:15" x14ac:dyDescent="0.35">
      <c r="A58" s="11">
        <v>48</v>
      </c>
      <c r="B58" s="10" t="s">
        <v>43</v>
      </c>
      <c r="C58" s="34">
        <v>168500</v>
      </c>
      <c r="D58" s="8" t="s">
        <v>586</v>
      </c>
      <c r="E58" s="7" t="str">
        <f t="shared" si="9"/>
        <v>Significantly Different</v>
      </c>
      <c r="G58">
        <f t="shared" si="10"/>
        <v>168500</v>
      </c>
      <c r="H58">
        <f t="shared" si="11"/>
        <v>8</v>
      </c>
      <c r="I58" t="str">
        <f t="shared" si="12"/>
        <v>+/-</v>
      </c>
      <c r="J58" t="str">
        <f t="shared" si="13"/>
        <v>1,460</v>
      </c>
      <c r="K58" s="1">
        <f t="shared" si="14"/>
        <v>887.53799392097267</v>
      </c>
      <c r="L58" s="1">
        <f t="shared" si="15"/>
        <v>112900</v>
      </c>
      <c r="M58" s="1">
        <f t="shared" si="16"/>
        <v>929.0981448057164</v>
      </c>
      <c r="N58" s="1">
        <f t="shared" si="17"/>
        <v>121.51568769261563</v>
      </c>
      <c r="O58" t="s">
        <v>19</v>
      </c>
    </row>
    <row r="59" spans="1:15" x14ac:dyDescent="0.35">
      <c r="A59" s="11">
        <v>49</v>
      </c>
      <c r="B59" s="10" t="s">
        <v>58</v>
      </c>
      <c r="C59" s="34">
        <v>162300</v>
      </c>
      <c r="D59" s="8" t="s">
        <v>585</v>
      </c>
      <c r="E59" s="7" t="str">
        <f t="shared" si="9"/>
        <v>Significantly Different</v>
      </c>
      <c r="G59">
        <f t="shared" si="10"/>
        <v>162300</v>
      </c>
      <c r="H59">
        <f t="shared" si="11"/>
        <v>8</v>
      </c>
      <c r="I59" t="str">
        <f t="shared" si="12"/>
        <v>+/-</v>
      </c>
      <c r="J59" t="str">
        <f t="shared" si="13"/>
        <v>1,975</v>
      </c>
      <c r="K59" s="1">
        <f t="shared" si="14"/>
        <v>1200.6079027355622</v>
      </c>
      <c r="L59" s="1">
        <f t="shared" si="15"/>
        <v>119100</v>
      </c>
      <c r="M59" s="1">
        <f t="shared" si="16"/>
        <v>1231.648898079012</v>
      </c>
      <c r="N59" s="1">
        <f t="shared" si="17"/>
        <v>96.699635899288211</v>
      </c>
      <c r="O59" t="s">
        <v>16</v>
      </c>
    </row>
    <row r="60" spans="1:15" x14ac:dyDescent="0.35">
      <c r="A60" s="11">
        <v>50</v>
      </c>
      <c r="B60" s="10" t="s">
        <v>35</v>
      </c>
      <c r="C60" s="34">
        <v>145600</v>
      </c>
      <c r="D60" s="8" t="s">
        <v>584</v>
      </c>
      <c r="E60" s="7" t="str">
        <f t="shared" si="9"/>
        <v>Significantly Different</v>
      </c>
      <c r="G60">
        <f t="shared" si="10"/>
        <v>145600</v>
      </c>
      <c r="H60">
        <f t="shared" si="11"/>
        <v>8</v>
      </c>
      <c r="I60" t="str">
        <f t="shared" si="12"/>
        <v>+/-</v>
      </c>
      <c r="J60" t="str">
        <f t="shared" si="13"/>
        <v>3,278</v>
      </c>
      <c r="K60" s="1">
        <f t="shared" si="14"/>
        <v>1992.7051671732522</v>
      </c>
      <c r="L60" s="1">
        <f t="shared" si="15"/>
        <v>135800</v>
      </c>
      <c r="M60" s="1">
        <f t="shared" si="16"/>
        <v>2011.5599805392676</v>
      </c>
      <c r="N60" s="1">
        <f t="shared" si="17"/>
        <v>67.509794047301611</v>
      </c>
      <c r="O60" t="s">
        <v>14</v>
      </c>
    </row>
    <row r="61" spans="1:15" x14ac:dyDescent="0.35">
      <c r="A61" s="11">
        <v>51</v>
      </c>
      <c r="B61" s="10" t="s">
        <v>16</v>
      </c>
      <c r="C61" s="34">
        <v>143200</v>
      </c>
      <c r="D61" s="8" t="s">
        <v>583</v>
      </c>
      <c r="E61" s="7" t="str">
        <f t="shared" si="9"/>
        <v>Significantly Different</v>
      </c>
      <c r="G61">
        <f t="shared" si="10"/>
        <v>143200</v>
      </c>
      <c r="H61">
        <f t="shared" si="11"/>
        <v>8</v>
      </c>
      <c r="I61" t="str">
        <f t="shared" si="12"/>
        <v>+/-</v>
      </c>
      <c r="J61" t="str">
        <f t="shared" si="13"/>
        <v>3,750</v>
      </c>
      <c r="K61" s="1">
        <f t="shared" si="14"/>
        <v>2279.6352583586627</v>
      </c>
      <c r="L61" s="1">
        <f t="shared" si="15"/>
        <v>138200</v>
      </c>
      <c r="M61" s="1">
        <f t="shared" si="16"/>
        <v>2296.1351404436382</v>
      </c>
      <c r="N61" s="1">
        <f t="shared" si="17"/>
        <v>60.188095014868445</v>
      </c>
      <c r="O61" t="s">
        <v>11</v>
      </c>
    </row>
    <row r="62" spans="1:15" ht="15" thickBot="1" x14ac:dyDescent="0.4">
      <c r="A62" s="6"/>
      <c r="B62" s="5" t="s">
        <v>9</v>
      </c>
      <c r="C62" s="33">
        <v>114100</v>
      </c>
      <c r="D62" s="3" t="s">
        <v>582</v>
      </c>
      <c r="E62" s="2" t="str">
        <f t="shared" si="9"/>
        <v>Significantly Different</v>
      </c>
      <c r="G62">
        <f t="shared" si="10"/>
        <v>114100</v>
      </c>
      <c r="H62">
        <f t="shared" si="11"/>
        <v>8</v>
      </c>
      <c r="I62" t="str">
        <f t="shared" si="12"/>
        <v>+/-</v>
      </c>
      <c r="J62" t="str">
        <f t="shared" si="13"/>
        <v>1,225</v>
      </c>
      <c r="K62" s="1">
        <f t="shared" si="14"/>
        <v>744.68085106382978</v>
      </c>
      <c r="L62" s="1">
        <f t="shared" si="15"/>
        <v>167300</v>
      </c>
      <c r="M62" s="1">
        <f t="shared" si="16"/>
        <v>793.75641223823141</v>
      </c>
      <c r="N62" s="1">
        <f t="shared" si="17"/>
        <v>210.76995085715035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4" priority="1" operator="equal">
      <formula>"OTHER ERROR"</formula>
    </cfRule>
    <cfRule type="cellIs" dxfId="43" priority="2" operator="equal">
      <formula>"Statistical Test not applicable"</formula>
    </cfRule>
    <cfRule type="cellIs" dxfId="42" priority="3" operator="equal">
      <formula>"Geography Selected"</formula>
    </cfRule>
  </conditionalFormatting>
  <conditionalFormatting sqref="E10:J62">
    <cfRule type="cellIs" dxfId="41" priority="4" operator="equal">
      <formula>"Not Significantly Different"</formula>
    </cfRule>
  </conditionalFormatting>
  <conditionalFormatting sqref="F10:J62">
    <cfRule type="cellIs" dxfId="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2F9B58A-8DA2-4922-9A9C-FA06AE269B6C}">
      <formula1>$O$10:$O$62</formula1>
    </dataValidation>
  </dataValidations>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05F0-3460-4CF0-8E4A-667BE71DFF78}">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655</v>
      </c>
    </row>
    <row r="2" spans="1:16" x14ac:dyDescent="0.35">
      <c r="A2" s="25" t="s">
        <v>92</v>
      </c>
      <c r="B2" t="s">
        <v>654</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35">
        <f>VLOOKUP($B$4,$B$10:$D$62,2,FALSE)</f>
        <v>1672</v>
      </c>
      <c r="C6" t="s">
        <v>86</v>
      </c>
      <c r="H6" s="13" t="s">
        <v>85</v>
      </c>
      <c r="I6">
        <f>VLOOKUP($B$4,$B$9:$K$62,6,FALSE)</f>
        <v>1672</v>
      </c>
      <c r="K6" s="14"/>
    </row>
    <row r="7" spans="1:16" ht="15" thickBot="1" x14ac:dyDescent="0.4">
      <c r="A7" s="20" t="s">
        <v>84</v>
      </c>
      <c r="B7" s="19" t="str">
        <f>VLOOKUP($B$4,$B$10:$D$62,3,FALSE)</f>
        <v>+/-3</v>
      </c>
      <c r="C7" t="s">
        <v>83</v>
      </c>
      <c r="H7" s="13" t="s">
        <v>82</v>
      </c>
      <c r="I7" s="18">
        <f>VLOOKUP($B$4,$B$9:$K$62,10,FALSE)</f>
        <v>1.8237082066869301</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34">
        <v>1672</v>
      </c>
      <c r="D10" s="8" t="s">
        <v>236</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1672</v>
      </c>
      <c r="H10">
        <f t="shared" ref="H10:H41" si="2">LEN(TRIM(D10))</f>
        <v>4</v>
      </c>
      <c r="I10" t="str">
        <f t="shared" ref="I10:I41" si="3">IF(H10&gt;=3,MID(TRIM(D10),1,3),"NO")</f>
        <v>+/-</v>
      </c>
      <c r="J10" t="str">
        <f t="shared" ref="J10:J41" si="4">IF(TRIM(I10)="+/-",MID(TRIM(D10),4,H10-3),D10)</f>
        <v>3</v>
      </c>
      <c r="K10" s="1">
        <f t="shared" ref="K10:K41" si="5">IF(TRIM(J10)="*****",0,IF(ISERROR(VALUE(J10)),"NA",VALUE(J10/$I$4)))</f>
        <v>1.8237082066869301</v>
      </c>
      <c r="L10" s="1">
        <f t="shared" ref="L10:L41" si="6">IF(AND(ISNUMBER(G10),ISNUMBER($I$6)),$I$6-G10,"N/A")</f>
        <v>0</v>
      </c>
      <c r="M10" s="1">
        <f t="shared" ref="M10:M41" si="7">IF(AND(ISNUMBER(K10),ISNUMBER($I$7)),SQRT(K10^2+($I$7)^2),"N/A")</f>
        <v>2.5791128797077723</v>
      </c>
      <c r="N10" s="1">
        <f t="shared" ref="N10:N41" si="8">IF(AND(ISNUMBER(L10),ISNUMBER(M10),M10&lt;&gt;0),L10/M10,"NA")</f>
        <v>0</v>
      </c>
      <c r="O10" t="s">
        <v>68</v>
      </c>
    </row>
    <row r="11" spans="1:16" x14ac:dyDescent="0.35">
      <c r="A11" s="11">
        <v>1</v>
      </c>
      <c r="B11" s="10" t="s">
        <v>15</v>
      </c>
      <c r="C11" s="34">
        <v>2639</v>
      </c>
      <c r="D11" s="12" t="s">
        <v>653</v>
      </c>
      <c r="E11" s="7" t="str">
        <f t="shared" si="0"/>
        <v>Significantly Different</v>
      </c>
      <c r="G11">
        <f t="shared" si="1"/>
        <v>2639</v>
      </c>
      <c r="H11">
        <f t="shared" si="2"/>
        <v>5</v>
      </c>
      <c r="I11" t="str">
        <f t="shared" si="3"/>
        <v>+/-</v>
      </c>
      <c r="J11" t="str">
        <f t="shared" si="4"/>
        <v>75</v>
      </c>
      <c r="K11" s="1">
        <f t="shared" si="5"/>
        <v>45.59270516717325</v>
      </c>
      <c r="L11" s="1">
        <f t="shared" si="6"/>
        <v>-967</v>
      </c>
      <c r="M11" s="1">
        <f t="shared" si="7"/>
        <v>45.62916475330141</v>
      </c>
      <c r="N11" s="1">
        <f t="shared" si="8"/>
        <v>-21.192586040708417</v>
      </c>
      <c r="O11" t="s">
        <v>51</v>
      </c>
    </row>
    <row r="12" spans="1:16" x14ac:dyDescent="0.35">
      <c r="A12" s="11">
        <v>2</v>
      </c>
      <c r="B12" s="10" t="s">
        <v>13</v>
      </c>
      <c r="C12" s="34">
        <v>2584</v>
      </c>
      <c r="D12" s="8" t="s">
        <v>652</v>
      </c>
      <c r="E12" s="7" t="str">
        <f t="shared" si="0"/>
        <v>Significantly Different</v>
      </c>
      <c r="G12">
        <f t="shared" si="1"/>
        <v>2584</v>
      </c>
      <c r="H12">
        <f t="shared" si="2"/>
        <v>5</v>
      </c>
      <c r="I12" t="str">
        <f t="shared" si="3"/>
        <v>+/-</v>
      </c>
      <c r="J12" t="str">
        <f t="shared" si="4"/>
        <v>59</v>
      </c>
      <c r="K12" s="1">
        <f t="shared" si="5"/>
        <v>35.866261398176292</v>
      </c>
      <c r="L12" s="1">
        <f t="shared" si="6"/>
        <v>-912</v>
      </c>
      <c r="M12" s="1">
        <f t="shared" si="7"/>
        <v>35.912596930679463</v>
      </c>
      <c r="N12" s="1">
        <f t="shared" si="8"/>
        <v>-25.394988888171866</v>
      </c>
      <c r="O12" t="s">
        <v>44</v>
      </c>
    </row>
    <row r="13" spans="1:16" x14ac:dyDescent="0.35">
      <c r="A13" s="11">
        <v>3</v>
      </c>
      <c r="B13" s="10" t="s">
        <v>18</v>
      </c>
      <c r="C13" s="34">
        <v>2523</v>
      </c>
      <c r="D13" s="8" t="s">
        <v>246</v>
      </c>
      <c r="E13" s="7" t="str">
        <f t="shared" si="0"/>
        <v>Significantly Different</v>
      </c>
      <c r="G13">
        <f t="shared" si="1"/>
        <v>2523</v>
      </c>
      <c r="H13">
        <f t="shared" si="2"/>
        <v>5</v>
      </c>
      <c r="I13" t="str">
        <f t="shared" si="3"/>
        <v>+/-</v>
      </c>
      <c r="J13" t="str">
        <f t="shared" si="4"/>
        <v>12</v>
      </c>
      <c r="K13" s="1">
        <f t="shared" si="5"/>
        <v>7.2948328267477205</v>
      </c>
      <c r="L13" s="1">
        <f t="shared" si="6"/>
        <v>-851</v>
      </c>
      <c r="M13" s="1">
        <f t="shared" si="7"/>
        <v>7.5193415664759771</v>
      </c>
      <c r="N13" s="1">
        <f t="shared" si="8"/>
        <v>-113.17480293674578</v>
      </c>
      <c r="O13" t="s">
        <v>42</v>
      </c>
    </row>
    <row r="14" spans="1:16" x14ac:dyDescent="0.35">
      <c r="A14" s="11">
        <v>4</v>
      </c>
      <c r="B14" s="10" t="s">
        <v>31</v>
      </c>
      <c r="C14" s="34">
        <v>2458</v>
      </c>
      <c r="D14" s="8" t="s">
        <v>638</v>
      </c>
      <c r="E14" s="7" t="str">
        <f t="shared" si="0"/>
        <v>Significantly Different</v>
      </c>
      <c r="G14">
        <f t="shared" si="1"/>
        <v>2458</v>
      </c>
      <c r="H14">
        <f t="shared" si="2"/>
        <v>5</v>
      </c>
      <c r="I14" t="str">
        <f t="shared" si="3"/>
        <v>+/-</v>
      </c>
      <c r="J14" t="str">
        <f t="shared" si="4"/>
        <v>17</v>
      </c>
      <c r="K14" s="1">
        <f t="shared" si="5"/>
        <v>10.334346504559271</v>
      </c>
      <c r="L14" s="1">
        <f t="shared" si="6"/>
        <v>-786</v>
      </c>
      <c r="M14" s="1">
        <f t="shared" si="7"/>
        <v>10.494028268469343</v>
      </c>
      <c r="N14" s="1">
        <f t="shared" si="8"/>
        <v>-74.89974106146046</v>
      </c>
      <c r="O14" t="s">
        <v>58</v>
      </c>
    </row>
    <row r="15" spans="1:16" x14ac:dyDescent="0.35">
      <c r="A15" s="11">
        <v>5</v>
      </c>
      <c r="B15" s="10" t="s">
        <v>56</v>
      </c>
      <c r="C15" s="34">
        <v>2323</v>
      </c>
      <c r="D15" s="8" t="s">
        <v>646</v>
      </c>
      <c r="E15" s="7" t="str">
        <f t="shared" si="0"/>
        <v>Significantly Different</v>
      </c>
      <c r="G15">
        <f t="shared" si="1"/>
        <v>2323</v>
      </c>
      <c r="H15">
        <f t="shared" si="2"/>
        <v>5</v>
      </c>
      <c r="I15" t="str">
        <f t="shared" si="3"/>
        <v>+/-</v>
      </c>
      <c r="J15" t="str">
        <f t="shared" si="4"/>
        <v>15</v>
      </c>
      <c r="K15" s="1">
        <f t="shared" si="5"/>
        <v>9.1185410334346511</v>
      </c>
      <c r="L15" s="1">
        <f t="shared" si="6"/>
        <v>-651</v>
      </c>
      <c r="M15" s="1">
        <f t="shared" si="7"/>
        <v>9.2991237329959606</v>
      </c>
      <c r="N15" s="1">
        <f t="shared" si="8"/>
        <v>-70.006596179601857</v>
      </c>
      <c r="O15" t="s">
        <v>18</v>
      </c>
    </row>
    <row r="16" spans="1:16" x14ac:dyDescent="0.35">
      <c r="A16" s="11">
        <v>6</v>
      </c>
      <c r="B16" s="10" t="s">
        <v>33</v>
      </c>
      <c r="C16" s="34">
        <v>2199</v>
      </c>
      <c r="D16" s="8" t="s">
        <v>651</v>
      </c>
      <c r="E16" s="7" t="str">
        <f t="shared" si="0"/>
        <v>Significantly Different</v>
      </c>
      <c r="G16">
        <f t="shared" si="1"/>
        <v>2199</v>
      </c>
      <c r="H16">
        <f t="shared" si="2"/>
        <v>5</v>
      </c>
      <c r="I16" t="str">
        <f t="shared" si="3"/>
        <v>+/-</v>
      </c>
      <c r="J16" t="str">
        <f t="shared" si="4"/>
        <v>18</v>
      </c>
      <c r="K16" s="1">
        <f t="shared" si="5"/>
        <v>10.94224924012158</v>
      </c>
      <c r="L16" s="1">
        <f t="shared" si="6"/>
        <v>-527</v>
      </c>
      <c r="M16" s="1">
        <f t="shared" si="7"/>
        <v>11.093183945832619</v>
      </c>
      <c r="N16" s="1">
        <f t="shared" si="8"/>
        <v>-47.506649359941271</v>
      </c>
      <c r="O16" t="s">
        <v>59</v>
      </c>
    </row>
    <row r="17" spans="1:15" x14ac:dyDescent="0.35">
      <c r="A17" s="11">
        <v>7</v>
      </c>
      <c r="B17" s="10" t="s">
        <v>19</v>
      </c>
      <c r="C17" s="34">
        <v>2110</v>
      </c>
      <c r="D17" s="8" t="s">
        <v>646</v>
      </c>
      <c r="E17" s="7" t="str">
        <f t="shared" si="0"/>
        <v>Significantly Different</v>
      </c>
      <c r="G17">
        <f t="shared" si="1"/>
        <v>2110</v>
      </c>
      <c r="H17">
        <f t="shared" si="2"/>
        <v>5</v>
      </c>
      <c r="I17" t="str">
        <f t="shared" si="3"/>
        <v>+/-</v>
      </c>
      <c r="J17" t="str">
        <f t="shared" si="4"/>
        <v>15</v>
      </c>
      <c r="K17" s="1">
        <f t="shared" si="5"/>
        <v>9.1185410334346511</v>
      </c>
      <c r="L17" s="1">
        <f t="shared" si="6"/>
        <v>-438</v>
      </c>
      <c r="M17" s="1">
        <f t="shared" si="7"/>
        <v>9.2991237329959606</v>
      </c>
      <c r="N17" s="1">
        <f t="shared" si="8"/>
        <v>-47.101212176137658</v>
      </c>
      <c r="O17" t="s">
        <v>53</v>
      </c>
    </row>
    <row r="18" spans="1:15" x14ac:dyDescent="0.35">
      <c r="A18" s="11">
        <v>8</v>
      </c>
      <c r="B18" s="10" t="s">
        <v>53</v>
      </c>
      <c r="C18" s="34">
        <v>2083</v>
      </c>
      <c r="D18" s="8" t="s">
        <v>650</v>
      </c>
      <c r="E18" s="7" t="str">
        <f t="shared" si="0"/>
        <v>Significantly Different</v>
      </c>
      <c r="G18">
        <f t="shared" si="1"/>
        <v>2083</v>
      </c>
      <c r="H18">
        <f t="shared" si="2"/>
        <v>5</v>
      </c>
      <c r="I18" t="str">
        <f t="shared" si="3"/>
        <v>+/-</v>
      </c>
      <c r="J18" t="str">
        <f t="shared" si="4"/>
        <v>27</v>
      </c>
      <c r="K18" s="1">
        <f t="shared" si="5"/>
        <v>16.413373860182372</v>
      </c>
      <c r="L18" s="1">
        <f t="shared" si="6"/>
        <v>-411</v>
      </c>
      <c r="M18" s="1">
        <f t="shared" si="7"/>
        <v>16.514380191132066</v>
      </c>
      <c r="N18" s="1">
        <f t="shared" si="8"/>
        <v>-24.887400873857793</v>
      </c>
      <c r="O18" t="s">
        <v>48</v>
      </c>
    </row>
    <row r="19" spans="1:15" x14ac:dyDescent="0.35">
      <c r="A19" s="11">
        <v>9</v>
      </c>
      <c r="B19" s="10" t="s">
        <v>26</v>
      </c>
      <c r="C19" s="34">
        <v>2013</v>
      </c>
      <c r="D19" s="8" t="s">
        <v>649</v>
      </c>
      <c r="E19" s="7" t="str">
        <f t="shared" si="0"/>
        <v>Significantly Different</v>
      </c>
      <c r="G19">
        <f t="shared" si="1"/>
        <v>2013</v>
      </c>
      <c r="H19">
        <f t="shared" si="2"/>
        <v>5</v>
      </c>
      <c r="I19" t="str">
        <f t="shared" si="3"/>
        <v>+/-</v>
      </c>
      <c r="J19" t="str">
        <f t="shared" si="4"/>
        <v>20</v>
      </c>
      <c r="K19" s="1">
        <f t="shared" si="5"/>
        <v>12.1580547112462</v>
      </c>
      <c r="L19" s="1">
        <f t="shared" si="6"/>
        <v>-341</v>
      </c>
      <c r="M19" s="1">
        <f t="shared" si="7"/>
        <v>12.294071985505584</v>
      </c>
      <c r="N19" s="1">
        <f t="shared" si="8"/>
        <v>-27.736945122985357</v>
      </c>
      <c r="O19" t="s">
        <v>15</v>
      </c>
    </row>
    <row r="20" spans="1:15" x14ac:dyDescent="0.35">
      <c r="A20" s="11">
        <v>10</v>
      </c>
      <c r="B20" s="10" t="s">
        <v>52</v>
      </c>
      <c r="C20" s="34">
        <v>2004</v>
      </c>
      <c r="D20" s="12" t="s">
        <v>648</v>
      </c>
      <c r="E20" s="7" t="str">
        <f t="shared" si="0"/>
        <v>Significantly Different</v>
      </c>
      <c r="G20">
        <f t="shared" si="1"/>
        <v>2004</v>
      </c>
      <c r="H20">
        <f t="shared" si="2"/>
        <v>5</v>
      </c>
      <c r="I20" t="str">
        <f t="shared" si="3"/>
        <v>+/-</v>
      </c>
      <c r="J20" t="str">
        <f t="shared" si="4"/>
        <v>35</v>
      </c>
      <c r="K20" s="1">
        <f t="shared" si="5"/>
        <v>21.276595744680851</v>
      </c>
      <c r="L20" s="1">
        <f t="shared" si="6"/>
        <v>-332</v>
      </c>
      <c r="M20" s="1">
        <f t="shared" si="7"/>
        <v>21.354611635562669</v>
      </c>
      <c r="N20" s="1">
        <f t="shared" si="8"/>
        <v>-15.546993111647483</v>
      </c>
      <c r="O20" t="s">
        <v>37</v>
      </c>
    </row>
    <row r="21" spans="1:15" x14ac:dyDescent="0.35">
      <c r="A21" s="11">
        <v>11</v>
      </c>
      <c r="B21" s="10" t="s">
        <v>59</v>
      </c>
      <c r="C21" s="34">
        <v>1962</v>
      </c>
      <c r="D21" s="8" t="s">
        <v>246</v>
      </c>
      <c r="E21" s="7" t="str">
        <f t="shared" si="0"/>
        <v>Significantly Different</v>
      </c>
      <c r="G21">
        <f t="shared" si="1"/>
        <v>1962</v>
      </c>
      <c r="H21">
        <f t="shared" si="2"/>
        <v>5</v>
      </c>
      <c r="I21" t="str">
        <f t="shared" si="3"/>
        <v>+/-</v>
      </c>
      <c r="J21" t="str">
        <f t="shared" si="4"/>
        <v>12</v>
      </c>
      <c r="K21" s="1">
        <f t="shared" si="5"/>
        <v>7.2948328267477205</v>
      </c>
      <c r="L21" s="1">
        <f t="shared" si="6"/>
        <v>-290</v>
      </c>
      <c r="M21" s="1">
        <f t="shared" si="7"/>
        <v>7.5193415664759771</v>
      </c>
      <c r="N21" s="1">
        <f t="shared" si="8"/>
        <v>-38.567206641194211</v>
      </c>
      <c r="O21" t="s">
        <v>29</v>
      </c>
    </row>
    <row r="22" spans="1:15" x14ac:dyDescent="0.35">
      <c r="A22" s="11">
        <v>12</v>
      </c>
      <c r="B22" s="10" t="s">
        <v>36</v>
      </c>
      <c r="C22" s="34">
        <v>1932</v>
      </c>
      <c r="D22" s="8" t="s">
        <v>645</v>
      </c>
      <c r="E22" s="7" t="str">
        <f t="shared" si="0"/>
        <v>Significantly Different</v>
      </c>
      <c r="G22">
        <f t="shared" si="1"/>
        <v>1932</v>
      </c>
      <c r="H22">
        <f t="shared" si="2"/>
        <v>5</v>
      </c>
      <c r="I22" t="str">
        <f t="shared" si="3"/>
        <v>+/-</v>
      </c>
      <c r="J22" t="str">
        <f t="shared" si="4"/>
        <v>29</v>
      </c>
      <c r="K22" s="1">
        <f t="shared" si="5"/>
        <v>17.62917933130699</v>
      </c>
      <c r="L22" s="1">
        <f t="shared" si="6"/>
        <v>-260</v>
      </c>
      <c r="M22" s="1">
        <f t="shared" si="7"/>
        <v>17.723258039043465</v>
      </c>
      <c r="N22" s="1">
        <f t="shared" si="8"/>
        <v>-14.669988973090208</v>
      </c>
      <c r="O22" t="s">
        <v>13</v>
      </c>
    </row>
    <row r="23" spans="1:15" x14ac:dyDescent="0.35">
      <c r="A23" s="11">
        <v>13</v>
      </c>
      <c r="B23" s="10" t="s">
        <v>44</v>
      </c>
      <c r="C23" s="34">
        <v>1926</v>
      </c>
      <c r="D23" s="8" t="s">
        <v>647</v>
      </c>
      <c r="E23" s="7" t="str">
        <f t="shared" si="0"/>
        <v>Significantly Different</v>
      </c>
      <c r="G23">
        <f t="shared" si="1"/>
        <v>1926</v>
      </c>
      <c r="H23">
        <f t="shared" si="2"/>
        <v>5</v>
      </c>
      <c r="I23" t="str">
        <f t="shared" si="3"/>
        <v>+/-</v>
      </c>
      <c r="J23" t="str">
        <f t="shared" si="4"/>
        <v>37</v>
      </c>
      <c r="K23" s="1">
        <f t="shared" si="5"/>
        <v>22.492401215805472</v>
      </c>
      <c r="L23" s="1">
        <f t="shared" si="6"/>
        <v>-254</v>
      </c>
      <c r="M23" s="1">
        <f t="shared" si="7"/>
        <v>22.566214216742356</v>
      </c>
      <c r="N23" s="1">
        <f t="shared" si="8"/>
        <v>-11.255764815506891</v>
      </c>
      <c r="O23" t="s">
        <v>67</v>
      </c>
    </row>
    <row r="24" spans="1:15" x14ac:dyDescent="0.35">
      <c r="A24" s="11">
        <v>14</v>
      </c>
      <c r="B24" s="10" t="s">
        <v>40</v>
      </c>
      <c r="C24" s="34">
        <v>1835</v>
      </c>
      <c r="D24" s="8" t="s">
        <v>637</v>
      </c>
      <c r="E24" s="7" t="str">
        <f t="shared" si="0"/>
        <v>Significantly Different</v>
      </c>
      <c r="G24">
        <f t="shared" si="1"/>
        <v>1835</v>
      </c>
      <c r="H24">
        <f t="shared" si="2"/>
        <v>5</v>
      </c>
      <c r="I24" t="str">
        <f t="shared" si="3"/>
        <v>+/-</v>
      </c>
      <c r="J24" t="str">
        <f t="shared" si="4"/>
        <v>16</v>
      </c>
      <c r="K24" s="1">
        <f t="shared" si="5"/>
        <v>9.7264437689969601</v>
      </c>
      <c r="L24" s="1">
        <f t="shared" si="6"/>
        <v>-163</v>
      </c>
      <c r="M24" s="1">
        <f t="shared" si="7"/>
        <v>9.8959395720970864</v>
      </c>
      <c r="N24" s="1">
        <f t="shared" si="8"/>
        <v>-16.47140211522715</v>
      </c>
      <c r="O24" t="s">
        <v>50</v>
      </c>
    </row>
    <row r="25" spans="1:15" x14ac:dyDescent="0.35">
      <c r="A25" s="11">
        <v>15</v>
      </c>
      <c r="B25" s="10" t="s">
        <v>22</v>
      </c>
      <c r="C25" s="34">
        <v>1818</v>
      </c>
      <c r="D25" s="8" t="s">
        <v>646</v>
      </c>
      <c r="E25" s="7" t="str">
        <f t="shared" si="0"/>
        <v>Significantly Different</v>
      </c>
      <c r="G25">
        <f t="shared" si="1"/>
        <v>1818</v>
      </c>
      <c r="H25">
        <f t="shared" si="2"/>
        <v>5</v>
      </c>
      <c r="I25" t="str">
        <f t="shared" si="3"/>
        <v>+/-</v>
      </c>
      <c r="J25" t="str">
        <f t="shared" si="4"/>
        <v>15</v>
      </c>
      <c r="K25" s="1">
        <f t="shared" si="5"/>
        <v>9.1185410334346511</v>
      </c>
      <c r="L25" s="1">
        <f t="shared" si="6"/>
        <v>-146</v>
      </c>
      <c r="M25" s="1">
        <f t="shared" si="7"/>
        <v>9.2991237329959606</v>
      </c>
      <c r="N25" s="1">
        <f t="shared" si="8"/>
        <v>-15.700404058712552</v>
      </c>
      <c r="O25" t="s">
        <v>66</v>
      </c>
    </row>
    <row r="26" spans="1:15" x14ac:dyDescent="0.35">
      <c r="A26" s="11">
        <v>16</v>
      </c>
      <c r="B26" s="10" t="s">
        <v>24</v>
      </c>
      <c r="C26" s="34">
        <v>1765</v>
      </c>
      <c r="D26" s="8" t="s">
        <v>245</v>
      </c>
      <c r="E26" s="7" t="str">
        <f t="shared" si="0"/>
        <v>Significantly Different</v>
      </c>
      <c r="G26">
        <f t="shared" si="1"/>
        <v>1765</v>
      </c>
      <c r="H26">
        <f t="shared" si="2"/>
        <v>5</v>
      </c>
      <c r="I26" t="str">
        <f t="shared" si="3"/>
        <v>+/-</v>
      </c>
      <c r="J26" t="str">
        <f t="shared" si="4"/>
        <v>11</v>
      </c>
      <c r="K26" s="1">
        <f t="shared" si="5"/>
        <v>6.6869300911854106</v>
      </c>
      <c r="L26" s="1">
        <f t="shared" si="6"/>
        <v>-93</v>
      </c>
      <c r="M26" s="1">
        <f t="shared" si="7"/>
        <v>6.9311575993868573</v>
      </c>
      <c r="N26" s="1">
        <f t="shared" si="8"/>
        <v>-13.417672108368587</v>
      </c>
      <c r="O26" t="s">
        <v>65</v>
      </c>
    </row>
    <row r="27" spans="1:15" x14ac:dyDescent="0.35">
      <c r="A27" s="11">
        <v>17</v>
      </c>
      <c r="B27" s="10" t="s">
        <v>50</v>
      </c>
      <c r="C27" s="34">
        <v>1717</v>
      </c>
      <c r="D27" s="8" t="s">
        <v>240</v>
      </c>
      <c r="E27" s="7" t="str">
        <f t="shared" si="0"/>
        <v>Significantly Different</v>
      </c>
      <c r="G27">
        <f t="shared" si="1"/>
        <v>1717</v>
      </c>
      <c r="H27">
        <f t="shared" si="2"/>
        <v>4</v>
      </c>
      <c r="I27" t="str">
        <f t="shared" si="3"/>
        <v>+/-</v>
      </c>
      <c r="J27" t="str">
        <f t="shared" si="4"/>
        <v>9</v>
      </c>
      <c r="K27" s="1">
        <f t="shared" si="5"/>
        <v>5.4711246200607899</v>
      </c>
      <c r="L27" s="1">
        <f t="shared" si="6"/>
        <v>-45</v>
      </c>
      <c r="M27" s="1">
        <f t="shared" si="7"/>
        <v>5.7670717206718161</v>
      </c>
      <c r="N27" s="1">
        <f t="shared" si="8"/>
        <v>-7.8029201264654766</v>
      </c>
      <c r="O27" t="s">
        <v>63</v>
      </c>
    </row>
    <row r="28" spans="1:15" x14ac:dyDescent="0.35">
      <c r="A28" s="11">
        <v>18</v>
      </c>
      <c r="B28" s="10" t="s">
        <v>27</v>
      </c>
      <c r="C28" s="34">
        <v>1671</v>
      </c>
      <c r="D28" s="8" t="s">
        <v>636</v>
      </c>
      <c r="E28" s="7" t="str">
        <f t="shared" si="0"/>
        <v>Not Significantly Different</v>
      </c>
      <c r="G28">
        <f t="shared" si="1"/>
        <v>1671</v>
      </c>
      <c r="H28">
        <f t="shared" si="2"/>
        <v>5</v>
      </c>
      <c r="I28" t="str">
        <f t="shared" si="3"/>
        <v>+/-</v>
      </c>
      <c r="J28" t="str">
        <f t="shared" si="4"/>
        <v>14</v>
      </c>
      <c r="K28" s="1">
        <f t="shared" si="5"/>
        <v>8.5106382978723403</v>
      </c>
      <c r="L28" s="1">
        <f t="shared" si="6"/>
        <v>1</v>
      </c>
      <c r="M28" s="1">
        <f t="shared" si="7"/>
        <v>8.7038425916573576</v>
      </c>
      <c r="N28" s="1">
        <f t="shared" si="8"/>
        <v>0.11489178365409561</v>
      </c>
      <c r="O28" t="s">
        <v>64</v>
      </c>
    </row>
    <row r="29" spans="1:15" x14ac:dyDescent="0.35">
      <c r="A29" s="11">
        <v>19</v>
      </c>
      <c r="B29" s="10" t="s">
        <v>60</v>
      </c>
      <c r="C29" s="34">
        <v>1667</v>
      </c>
      <c r="D29" s="8" t="s">
        <v>643</v>
      </c>
      <c r="E29" s="7" t="str">
        <f t="shared" si="0"/>
        <v>Not Significantly Different</v>
      </c>
      <c r="G29">
        <f t="shared" si="1"/>
        <v>1667</v>
      </c>
      <c r="H29">
        <f t="shared" si="2"/>
        <v>5</v>
      </c>
      <c r="I29" t="str">
        <f t="shared" si="3"/>
        <v>+/-</v>
      </c>
      <c r="J29" t="str">
        <f t="shared" si="4"/>
        <v>10</v>
      </c>
      <c r="K29" s="1">
        <f t="shared" si="5"/>
        <v>6.0790273556230998</v>
      </c>
      <c r="L29" s="1">
        <f t="shared" si="6"/>
        <v>5</v>
      </c>
      <c r="M29" s="1">
        <f t="shared" si="7"/>
        <v>6.3466908868757139</v>
      </c>
      <c r="N29" s="1">
        <f t="shared" si="8"/>
        <v>0.78781211959439712</v>
      </c>
      <c r="O29" t="s">
        <v>39</v>
      </c>
    </row>
    <row r="30" spans="1:15" x14ac:dyDescent="0.35">
      <c r="A30" s="11">
        <v>20</v>
      </c>
      <c r="B30" s="10" t="s">
        <v>25</v>
      </c>
      <c r="C30" s="34">
        <v>1664</v>
      </c>
      <c r="D30" s="8" t="s">
        <v>645</v>
      </c>
      <c r="E30" s="7" t="str">
        <f t="shared" si="0"/>
        <v>Not Significantly Different</v>
      </c>
      <c r="G30">
        <f t="shared" si="1"/>
        <v>1664</v>
      </c>
      <c r="H30">
        <f t="shared" si="2"/>
        <v>5</v>
      </c>
      <c r="I30" t="str">
        <f t="shared" si="3"/>
        <v>+/-</v>
      </c>
      <c r="J30" t="str">
        <f t="shared" si="4"/>
        <v>29</v>
      </c>
      <c r="K30" s="1">
        <f t="shared" si="5"/>
        <v>17.62917933130699</v>
      </c>
      <c r="L30" s="1">
        <f t="shared" si="6"/>
        <v>8</v>
      </c>
      <c r="M30" s="1">
        <f t="shared" si="7"/>
        <v>17.723258039043465</v>
      </c>
      <c r="N30" s="1">
        <f t="shared" si="8"/>
        <v>0.4513842760950833</v>
      </c>
      <c r="O30" t="s">
        <v>62</v>
      </c>
    </row>
    <row r="31" spans="1:15" x14ac:dyDescent="0.35">
      <c r="A31" s="11">
        <v>21</v>
      </c>
      <c r="B31" s="10" t="s">
        <v>28</v>
      </c>
      <c r="C31" s="34">
        <v>1625</v>
      </c>
      <c r="D31" s="8" t="s">
        <v>637</v>
      </c>
      <c r="E31" s="7" t="str">
        <f t="shared" si="0"/>
        <v>Significantly Different</v>
      </c>
      <c r="G31">
        <f t="shared" si="1"/>
        <v>1625</v>
      </c>
      <c r="H31">
        <f t="shared" si="2"/>
        <v>5</v>
      </c>
      <c r="I31" t="str">
        <f t="shared" si="3"/>
        <v>+/-</v>
      </c>
      <c r="J31" t="str">
        <f t="shared" si="4"/>
        <v>16</v>
      </c>
      <c r="K31" s="1">
        <f t="shared" si="5"/>
        <v>9.7264437689969601</v>
      </c>
      <c r="L31" s="1">
        <f t="shared" si="6"/>
        <v>47</v>
      </c>
      <c r="M31" s="1">
        <f t="shared" si="7"/>
        <v>9.8959395720970864</v>
      </c>
      <c r="N31" s="1">
        <f t="shared" si="8"/>
        <v>4.7494226958016936</v>
      </c>
      <c r="O31" t="s">
        <v>26</v>
      </c>
    </row>
    <row r="32" spans="1:15" x14ac:dyDescent="0.35">
      <c r="A32" s="11">
        <v>22</v>
      </c>
      <c r="B32" s="10" t="s">
        <v>37</v>
      </c>
      <c r="C32" s="34">
        <v>1616</v>
      </c>
      <c r="D32" s="8" t="s">
        <v>240</v>
      </c>
      <c r="E32" s="7" t="str">
        <f t="shared" si="0"/>
        <v>Significantly Different</v>
      </c>
      <c r="G32">
        <f t="shared" si="1"/>
        <v>1616</v>
      </c>
      <c r="H32">
        <f t="shared" si="2"/>
        <v>4</v>
      </c>
      <c r="I32" t="str">
        <f t="shared" si="3"/>
        <v>+/-</v>
      </c>
      <c r="J32" t="str">
        <f t="shared" si="4"/>
        <v>9</v>
      </c>
      <c r="K32" s="1">
        <f t="shared" si="5"/>
        <v>5.4711246200607899</v>
      </c>
      <c r="L32" s="1">
        <f t="shared" si="6"/>
        <v>56</v>
      </c>
      <c r="M32" s="1">
        <f t="shared" si="7"/>
        <v>5.7670717206718161</v>
      </c>
      <c r="N32" s="1">
        <f t="shared" si="8"/>
        <v>9.7103006018237039</v>
      </c>
      <c r="O32" t="s">
        <v>56</v>
      </c>
    </row>
    <row r="33" spans="1:15" x14ac:dyDescent="0.35">
      <c r="A33" s="11">
        <v>23</v>
      </c>
      <c r="B33" s="10" t="s">
        <v>48</v>
      </c>
      <c r="C33" s="34">
        <v>1585</v>
      </c>
      <c r="D33" s="8" t="s">
        <v>639</v>
      </c>
      <c r="E33" s="7" t="str">
        <f t="shared" si="0"/>
        <v>Significantly Different</v>
      </c>
      <c r="G33">
        <f t="shared" si="1"/>
        <v>1585</v>
      </c>
      <c r="H33">
        <f t="shared" si="2"/>
        <v>5</v>
      </c>
      <c r="I33" t="str">
        <f t="shared" si="3"/>
        <v>+/-</v>
      </c>
      <c r="J33" t="str">
        <f t="shared" si="4"/>
        <v>26</v>
      </c>
      <c r="K33" s="1">
        <f t="shared" si="5"/>
        <v>15.805471124620061</v>
      </c>
      <c r="L33" s="1">
        <f t="shared" si="6"/>
        <v>87</v>
      </c>
      <c r="M33" s="1">
        <f t="shared" si="7"/>
        <v>15.910337177267357</v>
      </c>
      <c r="N33" s="1">
        <f t="shared" si="8"/>
        <v>5.4681430714306511</v>
      </c>
      <c r="O33" t="s">
        <v>61</v>
      </c>
    </row>
    <row r="34" spans="1:15" x14ac:dyDescent="0.35">
      <c r="A34" s="11">
        <v>24</v>
      </c>
      <c r="B34" s="10" t="s">
        <v>55</v>
      </c>
      <c r="C34" s="34">
        <v>1558</v>
      </c>
      <c r="D34" s="8" t="s">
        <v>644</v>
      </c>
      <c r="E34" s="7" t="str">
        <f t="shared" si="0"/>
        <v>Significantly Different</v>
      </c>
      <c r="G34">
        <f t="shared" si="1"/>
        <v>1558</v>
      </c>
      <c r="H34">
        <f t="shared" si="2"/>
        <v>5</v>
      </c>
      <c r="I34" t="str">
        <f t="shared" si="3"/>
        <v>+/-</v>
      </c>
      <c r="J34" t="str">
        <f t="shared" si="4"/>
        <v>24</v>
      </c>
      <c r="K34" s="1">
        <f t="shared" si="5"/>
        <v>14.589665653495441</v>
      </c>
      <c r="L34" s="1">
        <f t="shared" si="6"/>
        <v>114</v>
      </c>
      <c r="M34" s="1">
        <f t="shared" si="7"/>
        <v>14.703205619997355</v>
      </c>
      <c r="N34" s="1">
        <f t="shared" si="8"/>
        <v>7.7534112591714202</v>
      </c>
      <c r="O34" t="s">
        <v>60</v>
      </c>
    </row>
    <row r="35" spans="1:15" x14ac:dyDescent="0.35">
      <c r="A35" s="11">
        <v>25</v>
      </c>
      <c r="B35" s="10" t="s">
        <v>42</v>
      </c>
      <c r="C35" s="34">
        <v>1544</v>
      </c>
      <c r="D35" s="8" t="s">
        <v>634</v>
      </c>
      <c r="E35" s="7" t="str">
        <f t="shared" si="0"/>
        <v>Significantly Different</v>
      </c>
      <c r="G35">
        <f t="shared" si="1"/>
        <v>1544</v>
      </c>
      <c r="H35">
        <f t="shared" si="2"/>
        <v>5</v>
      </c>
      <c r="I35" t="str">
        <f t="shared" si="3"/>
        <v>+/-</v>
      </c>
      <c r="J35" t="str">
        <f t="shared" si="4"/>
        <v>13</v>
      </c>
      <c r="K35" s="1">
        <f t="shared" si="5"/>
        <v>7.9027355623100304</v>
      </c>
      <c r="L35" s="1">
        <f t="shared" si="6"/>
        <v>128</v>
      </c>
      <c r="M35" s="1">
        <f t="shared" si="7"/>
        <v>8.1104340815357663</v>
      </c>
      <c r="N35" s="1">
        <f t="shared" si="8"/>
        <v>15.782139243496857</v>
      </c>
      <c r="O35" t="s">
        <v>35</v>
      </c>
    </row>
    <row r="36" spans="1:15" x14ac:dyDescent="0.35">
      <c r="A36" s="11">
        <v>26</v>
      </c>
      <c r="B36" s="10" t="s">
        <v>38</v>
      </c>
      <c r="C36" s="34">
        <v>1505</v>
      </c>
      <c r="D36" s="8" t="s">
        <v>643</v>
      </c>
      <c r="E36" s="7" t="str">
        <f t="shared" si="0"/>
        <v>Significantly Different</v>
      </c>
      <c r="G36">
        <f t="shared" si="1"/>
        <v>1505</v>
      </c>
      <c r="H36">
        <f t="shared" si="2"/>
        <v>5</v>
      </c>
      <c r="I36" t="str">
        <f t="shared" si="3"/>
        <v>+/-</v>
      </c>
      <c r="J36" t="str">
        <f t="shared" si="4"/>
        <v>10</v>
      </c>
      <c r="K36" s="1">
        <f t="shared" si="5"/>
        <v>6.0790273556230998</v>
      </c>
      <c r="L36" s="1">
        <f t="shared" si="6"/>
        <v>167</v>
      </c>
      <c r="M36" s="1">
        <f t="shared" si="7"/>
        <v>6.3466908868757139</v>
      </c>
      <c r="N36" s="1">
        <f t="shared" si="8"/>
        <v>26.312924794452861</v>
      </c>
      <c r="O36" t="s">
        <v>57</v>
      </c>
    </row>
    <row r="37" spans="1:15" x14ac:dyDescent="0.35">
      <c r="A37" s="11">
        <v>27</v>
      </c>
      <c r="B37" s="10" t="s">
        <v>29</v>
      </c>
      <c r="C37" s="34">
        <v>1501</v>
      </c>
      <c r="D37" s="8" t="s">
        <v>636</v>
      </c>
      <c r="E37" s="7" t="str">
        <f t="shared" si="0"/>
        <v>Significantly Different</v>
      </c>
      <c r="G37">
        <f t="shared" si="1"/>
        <v>1501</v>
      </c>
      <c r="H37">
        <f t="shared" si="2"/>
        <v>5</v>
      </c>
      <c r="I37" t="str">
        <f t="shared" si="3"/>
        <v>+/-</v>
      </c>
      <c r="J37" t="str">
        <f t="shared" si="4"/>
        <v>14</v>
      </c>
      <c r="K37" s="1">
        <f t="shared" si="5"/>
        <v>8.5106382978723403</v>
      </c>
      <c r="L37" s="1">
        <f t="shared" si="6"/>
        <v>171</v>
      </c>
      <c r="M37" s="1">
        <f t="shared" si="7"/>
        <v>8.7038425916573576</v>
      </c>
      <c r="N37" s="1">
        <f t="shared" si="8"/>
        <v>19.646495004850351</v>
      </c>
      <c r="O37" t="s">
        <v>55</v>
      </c>
    </row>
    <row r="38" spans="1:15" x14ac:dyDescent="0.35">
      <c r="A38" s="11">
        <v>28</v>
      </c>
      <c r="B38" s="10" t="s">
        <v>54</v>
      </c>
      <c r="C38" s="34">
        <v>1491</v>
      </c>
      <c r="D38" s="8" t="s">
        <v>642</v>
      </c>
      <c r="E38" s="7" t="str">
        <f t="shared" si="0"/>
        <v>Significantly Different</v>
      </c>
      <c r="G38">
        <f t="shared" si="1"/>
        <v>1491</v>
      </c>
      <c r="H38">
        <f t="shared" si="2"/>
        <v>5</v>
      </c>
      <c r="I38" t="str">
        <f t="shared" si="3"/>
        <v>+/-</v>
      </c>
      <c r="J38" t="str">
        <f t="shared" si="4"/>
        <v>19</v>
      </c>
      <c r="K38" s="1">
        <f t="shared" si="5"/>
        <v>11.550151975683891</v>
      </c>
      <c r="L38" s="1">
        <f t="shared" si="6"/>
        <v>181</v>
      </c>
      <c r="M38" s="1">
        <f t="shared" si="7"/>
        <v>11.693242590681667</v>
      </c>
      <c r="N38" s="1">
        <f t="shared" si="8"/>
        <v>15.479025479573879</v>
      </c>
      <c r="O38" t="s">
        <v>54</v>
      </c>
    </row>
    <row r="39" spans="1:15" x14ac:dyDescent="0.35">
      <c r="A39" s="11">
        <v>29</v>
      </c>
      <c r="B39" s="10" t="s">
        <v>11</v>
      </c>
      <c r="C39" s="34">
        <v>1490</v>
      </c>
      <c r="D39" s="8" t="s">
        <v>641</v>
      </c>
      <c r="E39" s="7" t="str">
        <f t="shared" si="0"/>
        <v>Significantly Different</v>
      </c>
      <c r="G39">
        <f t="shared" si="1"/>
        <v>1490</v>
      </c>
      <c r="H39">
        <f t="shared" si="2"/>
        <v>5</v>
      </c>
      <c r="I39" t="str">
        <f t="shared" si="3"/>
        <v>+/-</v>
      </c>
      <c r="J39" t="str">
        <f t="shared" si="4"/>
        <v>30</v>
      </c>
      <c r="K39" s="1">
        <f t="shared" si="5"/>
        <v>18.237082066869302</v>
      </c>
      <c r="L39" s="1">
        <f t="shared" si="6"/>
        <v>182</v>
      </c>
      <c r="M39" s="1">
        <f t="shared" si="7"/>
        <v>18.328040646421076</v>
      </c>
      <c r="N39" s="1">
        <f t="shared" si="8"/>
        <v>9.9301394792322881</v>
      </c>
      <c r="O39" t="s">
        <v>28</v>
      </c>
    </row>
    <row r="40" spans="1:15" x14ac:dyDescent="0.35">
      <c r="A40" s="11">
        <v>30</v>
      </c>
      <c r="B40" s="10" t="s">
        <v>46</v>
      </c>
      <c r="C40" s="34">
        <v>1488</v>
      </c>
      <c r="D40" s="8" t="s">
        <v>640</v>
      </c>
      <c r="E40" s="7" t="str">
        <f t="shared" si="0"/>
        <v>Significantly Different</v>
      </c>
      <c r="G40">
        <f t="shared" si="1"/>
        <v>1488</v>
      </c>
      <c r="H40">
        <f t="shared" si="2"/>
        <v>5</v>
      </c>
      <c r="I40" t="str">
        <f t="shared" si="3"/>
        <v>+/-</v>
      </c>
      <c r="J40" t="str">
        <f t="shared" si="4"/>
        <v>32</v>
      </c>
      <c r="K40" s="1">
        <f t="shared" si="5"/>
        <v>19.45288753799392</v>
      </c>
      <c r="L40" s="1">
        <f t="shared" si="6"/>
        <v>184</v>
      </c>
      <c r="M40" s="1">
        <f t="shared" si="7"/>
        <v>19.538186844970451</v>
      </c>
      <c r="N40" s="1">
        <f t="shared" si="8"/>
        <v>9.4174552357382932</v>
      </c>
      <c r="O40" t="s">
        <v>52</v>
      </c>
    </row>
    <row r="41" spans="1:15" x14ac:dyDescent="0.35">
      <c r="A41" s="11">
        <v>31</v>
      </c>
      <c r="B41" s="10" t="s">
        <v>62</v>
      </c>
      <c r="C41" s="34">
        <v>1464</v>
      </c>
      <c r="D41" s="8" t="s">
        <v>639</v>
      </c>
      <c r="E41" s="7" t="str">
        <f t="shared" si="0"/>
        <v>Significantly Different</v>
      </c>
      <c r="G41">
        <f t="shared" si="1"/>
        <v>1464</v>
      </c>
      <c r="H41">
        <f t="shared" si="2"/>
        <v>5</v>
      </c>
      <c r="I41" t="str">
        <f t="shared" si="3"/>
        <v>+/-</v>
      </c>
      <c r="J41" t="str">
        <f t="shared" si="4"/>
        <v>26</v>
      </c>
      <c r="K41" s="1">
        <f t="shared" si="5"/>
        <v>15.805471124620061</v>
      </c>
      <c r="L41" s="1">
        <f t="shared" si="6"/>
        <v>208</v>
      </c>
      <c r="M41" s="1">
        <f t="shared" si="7"/>
        <v>15.910337177267357</v>
      </c>
      <c r="N41" s="1">
        <f t="shared" si="8"/>
        <v>13.073261596064086</v>
      </c>
      <c r="O41" t="s">
        <v>31</v>
      </c>
    </row>
    <row r="42" spans="1:15" x14ac:dyDescent="0.35">
      <c r="A42" s="11">
        <v>31</v>
      </c>
      <c r="B42" s="10" t="s">
        <v>14</v>
      </c>
      <c r="C42" s="34">
        <v>1464</v>
      </c>
      <c r="D42" s="8" t="s">
        <v>237</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1464</v>
      </c>
      <c r="H42">
        <f t="shared" ref="H42:H62" si="11">LEN(TRIM(D42))</f>
        <v>4</v>
      </c>
      <c r="I42" t="str">
        <f t="shared" ref="I42:I73" si="12">IF(H42&gt;=3,MID(TRIM(D42),1,3),"NO")</f>
        <v>+/-</v>
      </c>
      <c r="J42" t="str">
        <f t="shared" ref="J42:J73" si="13">IF(TRIM(I42)="+/-",MID(TRIM(D42),4,H42-3),D42)</f>
        <v>8</v>
      </c>
      <c r="K42" s="1">
        <f t="shared" ref="K42:K73" si="14">IF(TRIM(J42)="*****",0,IF(ISERROR(VALUE(J42)),"NA",VALUE(J42/$I$4)))</f>
        <v>4.86322188449848</v>
      </c>
      <c r="L42" s="1">
        <f t="shared" ref="L42:L62" si="15">IF(AND(ISNUMBER(G42),ISNUMBER($I$6)),$I$6-G42,"N/A")</f>
        <v>208</v>
      </c>
      <c r="M42" s="1">
        <f t="shared" ref="M42:M62" si="16">IF(AND(ISNUMBER(K42),ISNUMBER($I$7)),SQRT(K42^2+($I$7)^2),"N/A")</f>
        <v>5.1939232494331495</v>
      </c>
      <c r="N42" s="1">
        <f t="shared" ref="N42:N73" si="17">IF(AND(ISNUMBER(L42),ISNUMBER(M42),M42&lt;&gt;0),L42/M42,"NA")</f>
        <v>40.046798924628035</v>
      </c>
      <c r="O42" t="s">
        <v>21</v>
      </c>
    </row>
    <row r="43" spans="1:15" x14ac:dyDescent="0.35">
      <c r="A43" s="11">
        <v>33</v>
      </c>
      <c r="B43" s="10" t="s">
        <v>63</v>
      </c>
      <c r="C43" s="34">
        <v>1446</v>
      </c>
      <c r="D43" s="8" t="s">
        <v>638</v>
      </c>
      <c r="E43" s="7" t="str">
        <f t="shared" si="9"/>
        <v>Significantly Different</v>
      </c>
      <c r="G43">
        <f t="shared" si="10"/>
        <v>1446</v>
      </c>
      <c r="H43">
        <f t="shared" si="11"/>
        <v>5</v>
      </c>
      <c r="I43" t="str">
        <f t="shared" si="12"/>
        <v>+/-</v>
      </c>
      <c r="J43" t="str">
        <f t="shared" si="13"/>
        <v>17</v>
      </c>
      <c r="K43" s="1">
        <f t="shared" si="14"/>
        <v>10.334346504559271</v>
      </c>
      <c r="L43" s="1">
        <f t="shared" si="15"/>
        <v>226</v>
      </c>
      <c r="M43" s="1">
        <f t="shared" si="16"/>
        <v>10.494028268469343</v>
      </c>
      <c r="N43" s="1">
        <f t="shared" si="17"/>
        <v>21.53605786245555</v>
      </c>
      <c r="O43" t="s">
        <v>33</v>
      </c>
    </row>
    <row r="44" spans="1:15" x14ac:dyDescent="0.35">
      <c r="A44" s="11">
        <v>34</v>
      </c>
      <c r="B44" s="10" t="s">
        <v>67</v>
      </c>
      <c r="C44" s="34">
        <v>1425</v>
      </c>
      <c r="D44" s="8" t="s">
        <v>296</v>
      </c>
      <c r="E44" s="7" t="str">
        <f t="shared" si="9"/>
        <v>Significantly Different</v>
      </c>
      <c r="G44">
        <f t="shared" si="10"/>
        <v>1425</v>
      </c>
      <c r="H44">
        <f t="shared" si="11"/>
        <v>5</v>
      </c>
      <c r="I44" t="str">
        <f t="shared" si="12"/>
        <v>+/-</v>
      </c>
      <c r="J44" t="str">
        <f t="shared" si="13"/>
        <v>21</v>
      </c>
      <c r="K44" s="1">
        <f t="shared" si="14"/>
        <v>12.76595744680851</v>
      </c>
      <c r="L44" s="1">
        <f t="shared" si="15"/>
        <v>247</v>
      </c>
      <c r="M44" s="1">
        <f t="shared" si="16"/>
        <v>12.895564398538861</v>
      </c>
      <c r="N44" s="1">
        <f t="shared" si="17"/>
        <v>19.153872786520804</v>
      </c>
      <c r="O44" t="s">
        <v>49</v>
      </c>
    </row>
    <row r="45" spans="1:15" x14ac:dyDescent="0.35">
      <c r="A45" s="11">
        <v>35</v>
      </c>
      <c r="B45" s="10" t="s">
        <v>32</v>
      </c>
      <c r="C45" s="34">
        <v>1415</v>
      </c>
      <c r="D45" s="8" t="s">
        <v>296</v>
      </c>
      <c r="E45" s="7" t="str">
        <f t="shared" si="9"/>
        <v>Significantly Different</v>
      </c>
      <c r="G45">
        <f t="shared" si="10"/>
        <v>1415</v>
      </c>
      <c r="H45">
        <f t="shared" si="11"/>
        <v>5</v>
      </c>
      <c r="I45" t="str">
        <f t="shared" si="12"/>
        <v>+/-</v>
      </c>
      <c r="J45" t="str">
        <f t="shared" si="13"/>
        <v>21</v>
      </c>
      <c r="K45" s="1">
        <f t="shared" si="14"/>
        <v>12.76595744680851</v>
      </c>
      <c r="L45" s="1">
        <f t="shared" si="15"/>
        <v>257</v>
      </c>
      <c r="M45" s="1">
        <f t="shared" si="16"/>
        <v>12.895564398538861</v>
      </c>
      <c r="N45" s="1">
        <f t="shared" si="17"/>
        <v>19.929333223222052</v>
      </c>
      <c r="O45" t="s">
        <v>46</v>
      </c>
    </row>
    <row r="46" spans="1:15" x14ac:dyDescent="0.35">
      <c r="A46" s="11">
        <v>36</v>
      </c>
      <c r="B46" s="10" t="s">
        <v>49</v>
      </c>
      <c r="C46" s="34">
        <v>1387</v>
      </c>
      <c r="D46" s="8" t="s">
        <v>240</v>
      </c>
      <c r="E46" s="7" t="str">
        <f t="shared" si="9"/>
        <v>Significantly Different</v>
      </c>
      <c r="G46">
        <f t="shared" si="10"/>
        <v>1387</v>
      </c>
      <c r="H46">
        <f t="shared" si="11"/>
        <v>4</v>
      </c>
      <c r="I46" t="str">
        <f t="shared" si="12"/>
        <v>+/-</v>
      </c>
      <c r="J46" t="str">
        <f t="shared" si="13"/>
        <v>9</v>
      </c>
      <c r="K46" s="1">
        <f t="shared" si="14"/>
        <v>5.4711246200607899</v>
      </c>
      <c r="L46" s="1">
        <f t="shared" si="15"/>
        <v>285</v>
      </c>
      <c r="M46" s="1">
        <f t="shared" si="16"/>
        <v>5.7670717206718161</v>
      </c>
      <c r="N46" s="1">
        <f t="shared" si="17"/>
        <v>49.418494134281353</v>
      </c>
      <c r="O46" t="s">
        <v>45</v>
      </c>
    </row>
    <row r="47" spans="1:15" x14ac:dyDescent="0.35">
      <c r="A47" s="11">
        <v>37</v>
      </c>
      <c r="B47" s="10" t="s">
        <v>21</v>
      </c>
      <c r="C47" s="34">
        <v>1354</v>
      </c>
      <c r="D47" s="8" t="s">
        <v>296</v>
      </c>
      <c r="E47" s="7" t="str">
        <f t="shared" si="9"/>
        <v>Significantly Different</v>
      </c>
      <c r="G47">
        <f t="shared" si="10"/>
        <v>1354</v>
      </c>
      <c r="H47">
        <f t="shared" si="11"/>
        <v>5</v>
      </c>
      <c r="I47" t="str">
        <f t="shared" si="12"/>
        <v>+/-</v>
      </c>
      <c r="J47" t="str">
        <f t="shared" si="13"/>
        <v>21</v>
      </c>
      <c r="K47" s="1">
        <f t="shared" si="14"/>
        <v>12.76595744680851</v>
      </c>
      <c r="L47" s="1">
        <f t="shared" si="15"/>
        <v>318</v>
      </c>
      <c r="M47" s="1">
        <f t="shared" si="16"/>
        <v>12.895564398538861</v>
      </c>
      <c r="N47" s="1">
        <f t="shared" si="17"/>
        <v>24.659641887099657</v>
      </c>
      <c r="O47" t="s">
        <v>43</v>
      </c>
    </row>
    <row r="48" spans="1:15" x14ac:dyDescent="0.35">
      <c r="A48" s="11">
        <v>38</v>
      </c>
      <c r="B48" s="10" t="s">
        <v>39</v>
      </c>
      <c r="C48" s="34">
        <v>1349</v>
      </c>
      <c r="D48" s="8" t="s">
        <v>637</v>
      </c>
      <c r="E48" s="7" t="str">
        <f t="shared" si="9"/>
        <v>Significantly Different</v>
      </c>
      <c r="G48">
        <f t="shared" si="10"/>
        <v>1349</v>
      </c>
      <c r="H48">
        <f t="shared" si="11"/>
        <v>5</v>
      </c>
      <c r="I48" t="str">
        <f t="shared" si="12"/>
        <v>+/-</v>
      </c>
      <c r="J48" t="str">
        <f t="shared" si="13"/>
        <v>16</v>
      </c>
      <c r="K48" s="1">
        <f t="shared" si="14"/>
        <v>9.7264437689969601</v>
      </c>
      <c r="L48" s="1">
        <f t="shared" si="15"/>
        <v>323</v>
      </c>
      <c r="M48" s="1">
        <f t="shared" si="16"/>
        <v>9.8959395720970864</v>
      </c>
      <c r="N48" s="1">
        <f t="shared" si="17"/>
        <v>32.639649590296742</v>
      </c>
      <c r="O48" t="s">
        <v>40</v>
      </c>
    </row>
    <row r="49" spans="1:15" x14ac:dyDescent="0.35">
      <c r="A49" s="11">
        <v>39</v>
      </c>
      <c r="B49" s="10" t="s">
        <v>61</v>
      </c>
      <c r="C49" s="34">
        <v>1348</v>
      </c>
      <c r="D49" s="8" t="s">
        <v>237</v>
      </c>
      <c r="E49" s="7" t="str">
        <f t="shared" si="9"/>
        <v>Significantly Different</v>
      </c>
      <c r="G49">
        <f t="shared" si="10"/>
        <v>1348</v>
      </c>
      <c r="H49">
        <f t="shared" si="11"/>
        <v>4</v>
      </c>
      <c r="I49" t="str">
        <f t="shared" si="12"/>
        <v>+/-</v>
      </c>
      <c r="J49" t="str">
        <f t="shared" si="13"/>
        <v>8</v>
      </c>
      <c r="K49" s="1">
        <f t="shared" si="14"/>
        <v>4.86322188449848</v>
      </c>
      <c r="L49" s="1">
        <f t="shared" si="15"/>
        <v>324</v>
      </c>
      <c r="M49" s="1">
        <f t="shared" si="16"/>
        <v>5.1939232494331495</v>
      </c>
      <c r="N49" s="1">
        <f t="shared" si="17"/>
        <v>62.380590632593666</v>
      </c>
      <c r="O49" t="s">
        <v>38</v>
      </c>
    </row>
    <row r="50" spans="1:15" x14ac:dyDescent="0.35">
      <c r="A50" s="11">
        <v>40</v>
      </c>
      <c r="B50" s="10" t="s">
        <v>30</v>
      </c>
      <c r="C50" s="34">
        <v>1333</v>
      </c>
      <c r="D50" s="8" t="s">
        <v>246</v>
      </c>
      <c r="E50" s="7" t="str">
        <f t="shared" si="9"/>
        <v>Significantly Different</v>
      </c>
      <c r="G50">
        <f t="shared" si="10"/>
        <v>1333</v>
      </c>
      <c r="H50">
        <f t="shared" si="11"/>
        <v>5</v>
      </c>
      <c r="I50" t="str">
        <f t="shared" si="12"/>
        <v>+/-</v>
      </c>
      <c r="J50" t="str">
        <f t="shared" si="13"/>
        <v>12</v>
      </c>
      <c r="K50" s="1">
        <f t="shared" si="14"/>
        <v>7.2948328267477205</v>
      </c>
      <c r="L50" s="1">
        <f t="shared" si="15"/>
        <v>339</v>
      </c>
      <c r="M50" s="1">
        <f t="shared" si="16"/>
        <v>7.5193415664759771</v>
      </c>
      <c r="N50" s="1">
        <f t="shared" si="17"/>
        <v>45.083734659878751</v>
      </c>
      <c r="O50" t="s">
        <v>36</v>
      </c>
    </row>
    <row r="51" spans="1:15" x14ac:dyDescent="0.35">
      <c r="A51" s="11">
        <v>41</v>
      </c>
      <c r="B51" s="10" t="s">
        <v>65</v>
      </c>
      <c r="C51" s="34">
        <v>1328</v>
      </c>
      <c r="D51" s="8" t="s">
        <v>634</v>
      </c>
      <c r="E51" s="7" t="str">
        <f t="shared" si="9"/>
        <v>Significantly Different</v>
      </c>
      <c r="G51">
        <f t="shared" si="10"/>
        <v>1328</v>
      </c>
      <c r="H51">
        <f t="shared" si="11"/>
        <v>5</v>
      </c>
      <c r="I51" t="str">
        <f t="shared" si="12"/>
        <v>+/-</v>
      </c>
      <c r="J51" t="str">
        <f t="shared" si="13"/>
        <v>13</v>
      </c>
      <c r="K51" s="1">
        <f t="shared" si="14"/>
        <v>7.9027355623100304</v>
      </c>
      <c r="L51" s="1">
        <f t="shared" si="15"/>
        <v>344</v>
      </c>
      <c r="M51" s="1">
        <f t="shared" si="16"/>
        <v>8.1104340815357663</v>
      </c>
      <c r="N51" s="1">
        <f t="shared" si="17"/>
        <v>42.414499216897802</v>
      </c>
      <c r="O51" t="s">
        <v>34</v>
      </c>
    </row>
    <row r="52" spans="1:15" x14ac:dyDescent="0.35">
      <c r="A52" s="11">
        <v>42</v>
      </c>
      <c r="B52" s="10" t="s">
        <v>57</v>
      </c>
      <c r="C52" s="34">
        <v>1316</v>
      </c>
      <c r="D52" s="8" t="s">
        <v>245</v>
      </c>
      <c r="E52" s="7" t="str">
        <f t="shared" si="9"/>
        <v>Significantly Different</v>
      </c>
      <c r="G52">
        <f t="shared" si="10"/>
        <v>1316</v>
      </c>
      <c r="H52">
        <f t="shared" si="11"/>
        <v>5</v>
      </c>
      <c r="I52" t="str">
        <f t="shared" si="12"/>
        <v>+/-</v>
      </c>
      <c r="J52" t="str">
        <f t="shared" si="13"/>
        <v>11</v>
      </c>
      <c r="K52" s="1">
        <f t="shared" si="14"/>
        <v>6.6869300911854106</v>
      </c>
      <c r="L52" s="1">
        <f t="shared" si="15"/>
        <v>356</v>
      </c>
      <c r="M52" s="1">
        <f t="shared" si="16"/>
        <v>6.9311575993868573</v>
      </c>
      <c r="N52" s="1">
        <f t="shared" si="17"/>
        <v>51.362271726658243</v>
      </c>
      <c r="O52" t="s">
        <v>32</v>
      </c>
    </row>
    <row r="53" spans="1:15" x14ac:dyDescent="0.35">
      <c r="A53" s="11">
        <v>43</v>
      </c>
      <c r="B53" s="10" t="s">
        <v>43</v>
      </c>
      <c r="C53" s="34">
        <v>1295</v>
      </c>
      <c r="D53" s="8" t="s">
        <v>636</v>
      </c>
      <c r="E53" s="7" t="str">
        <f t="shared" si="9"/>
        <v>Significantly Different</v>
      </c>
      <c r="G53">
        <f t="shared" si="10"/>
        <v>1295</v>
      </c>
      <c r="H53">
        <f t="shared" si="11"/>
        <v>5</v>
      </c>
      <c r="I53" t="str">
        <f t="shared" si="12"/>
        <v>+/-</v>
      </c>
      <c r="J53" t="str">
        <f t="shared" si="13"/>
        <v>14</v>
      </c>
      <c r="K53" s="1">
        <f t="shared" si="14"/>
        <v>8.5106382978723403</v>
      </c>
      <c r="L53" s="1">
        <f t="shared" si="15"/>
        <v>377</v>
      </c>
      <c r="M53" s="1">
        <f t="shared" si="16"/>
        <v>8.7038425916573576</v>
      </c>
      <c r="N53" s="1">
        <f t="shared" si="17"/>
        <v>43.314202437594048</v>
      </c>
      <c r="O53" t="s">
        <v>30</v>
      </c>
    </row>
    <row r="54" spans="1:15" x14ac:dyDescent="0.35">
      <c r="A54" s="11">
        <v>44</v>
      </c>
      <c r="B54" s="10" t="s">
        <v>45</v>
      </c>
      <c r="C54" s="34">
        <v>1293</v>
      </c>
      <c r="D54" s="8" t="s">
        <v>240</v>
      </c>
      <c r="E54" s="7" t="str">
        <f t="shared" si="9"/>
        <v>Significantly Different</v>
      </c>
      <c r="G54">
        <f t="shared" si="10"/>
        <v>1293</v>
      </c>
      <c r="H54">
        <f t="shared" si="11"/>
        <v>4</v>
      </c>
      <c r="I54" t="str">
        <f t="shared" si="12"/>
        <v>+/-</v>
      </c>
      <c r="J54" t="str">
        <f t="shared" si="13"/>
        <v>9</v>
      </c>
      <c r="K54" s="1">
        <f t="shared" si="14"/>
        <v>5.4711246200607899</v>
      </c>
      <c r="L54" s="1">
        <f t="shared" si="15"/>
        <v>379</v>
      </c>
      <c r="M54" s="1">
        <f t="shared" si="16"/>
        <v>5.7670717206718161</v>
      </c>
      <c r="N54" s="1">
        <f t="shared" si="17"/>
        <v>65.717927287342562</v>
      </c>
      <c r="O54" t="s">
        <v>24</v>
      </c>
    </row>
    <row r="55" spans="1:15" x14ac:dyDescent="0.35">
      <c r="A55" s="11">
        <v>45</v>
      </c>
      <c r="B55" s="10" t="s">
        <v>34</v>
      </c>
      <c r="C55" s="34">
        <v>1289</v>
      </c>
      <c r="D55" s="8" t="s">
        <v>636</v>
      </c>
      <c r="E55" s="7" t="str">
        <f t="shared" si="9"/>
        <v>Significantly Different</v>
      </c>
      <c r="G55">
        <f t="shared" si="10"/>
        <v>1289</v>
      </c>
      <c r="H55">
        <f t="shared" si="11"/>
        <v>5</v>
      </c>
      <c r="I55" t="str">
        <f t="shared" si="12"/>
        <v>+/-</v>
      </c>
      <c r="J55" t="str">
        <f t="shared" si="13"/>
        <v>14</v>
      </c>
      <c r="K55" s="1">
        <f t="shared" si="14"/>
        <v>8.5106382978723403</v>
      </c>
      <c r="L55" s="1">
        <f t="shared" si="15"/>
        <v>383</v>
      </c>
      <c r="M55" s="1">
        <f t="shared" si="16"/>
        <v>8.7038425916573576</v>
      </c>
      <c r="N55" s="1">
        <f t="shared" si="17"/>
        <v>44.003553139518623</v>
      </c>
      <c r="O55" t="s">
        <v>27</v>
      </c>
    </row>
    <row r="56" spans="1:15" x14ac:dyDescent="0.35">
      <c r="A56" s="11">
        <v>46</v>
      </c>
      <c r="B56" s="10" t="s">
        <v>64</v>
      </c>
      <c r="C56" s="34">
        <v>1227</v>
      </c>
      <c r="D56" s="8" t="s">
        <v>246</v>
      </c>
      <c r="E56" s="7" t="str">
        <f t="shared" si="9"/>
        <v>Significantly Different</v>
      </c>
      <c r="G56">
        <f t="shared" si="10"/>
        <v>1227</v>
      </c>
      <c r="H56">
        <f t="shared" si="11"/>
        <v>5</v>
      </c>
      <c r="I56" t="str">
        <f t="shared" si="12"/>
        <v>+/-</v>
      </c>
      <c r="J56" t="str">
        <f t="shared" si="13"/>
        <v>12</v>
      </c>
      <c r="K56" s="1">
        <f t="shared" si="14"/>
        <v>7.2948328267477205</v>
      </c>
      <c r="L56" s="1">
        <f t="shared" si="15"/>
        <v>445</v>
      </c>
      <c r="M56" s="1">
        <f t="shared" si="16"/>
        <v>7.5193415664759771</v>
      </c>
      <c r="N56" s="1">
        <f t="shared" si="17"/>
        <v>59.180713639073879</v>
      </c>
      <c r="O56" t="s">
        <v>25</v>
      </c>
    </row>
    <row r="57" spans="1:15" x14ac:dyDescent="0.35">
      <c r="A57" s="11">
        <v>47</v>
      </c>
      <c r="B57" s="10" t="s">
        <v>51</v>
      </c>
      <c r="C57" s="34">
        <v>1223</v>
      </c>
      <c r="D57" s="8" t="s">
        <v>245</v>
      </c>
      <c r="E57" s="7" t="str">
        <f t="shared" si="9"/>
        <v>Significantly Different</v>
      </c>
      <c r="G57">
        <f t="shared" si="10"/>
        <v>1223</v>
      </c>
      <c r="H57">
        <f t="shared" si="11"/>
        <v>5</v>
      </c>
      <c r="I57" t="str">
        <f t="shared" si="12"/>
        <v>+/-</v>
      </c>
      <c r="J57" t="str">
        <f t="shared" si="13"/>
        <v>11</v>
      </c>
      <c r="K57" s="1">
        <f t="shared" si="14"/>
        <v>6.6869300911854106</v>
      </c>
      <c r="L57" s="1">
        <f t="shared" si="15"/>
        <v>449</v>
      </c>
      <c r="M57" s="1">
        <f t="shared" si="16"/>
        <v>6.9311575993868573</v>
      </c>
      <c r="N57" s="1">
        <f t="shared" si="17"/>
        <v>64.779943835026828</v>
      </c>
      <c r="O57" t="s">
        <v>22</v>
      </c>
    </row>
    <row r="58" spans="1:15" x14ac:dyDescent="0.35">
      <c r="A58" s="11">
        <v>48</v>
      </c>
      <c r="B58" s="10" t="s">
        <v>35</v>
      </c>
      <c r="C58" s="34">
        <v>1200</v>
      </c>
      <c r="D58" s="8" t="s">
        <v>296</v>
      </c>
      <c r="E58" s="7" t="str">
        <f t="shared" si="9"/>
        <v>Significantly Different</v>
      </c>
      <c r="G58">
        <f t="shared" si="10"/>
        <v>1200</v>
      </c>
      <c r="H58">
        <f t="shared" si="11"/>
        <v>5</v>
      </c>
      <c r="I58" t="str">
        <f t="shared" si="12"/>
        <v>+/-</v>
      </c>
      <c r="J58" t="str">
        <f t="shared" si="13"/>
        <v>21</v>
      </c>
      <c r="K58" s="1">
        <f t="shared" si="14"/>
        <v>12.76595744680851</v>
      </c>
      <c r="L58" s="1">
        <f t="shared" si="15"/>
        <v>472</v>
      </c>
      <c r="M58" s="1">
        <f t="shared" si="16"/>
        <v>12.895564398538861</v>
      </c>
      <c r="N58" s="1">
        <f t="shared" si="17"/>
        <v>36.601732612298861</v>
      </c>
      <c r="O58" t="s">
        <v>19</v>
      </c>
    </row>
    <row r="59" spans="1:15" x14ac:dyDescent="0.35">
      <c r="A59" s="11">
        <v>49</v>
      </c>
      <c r="B59" s="10" t="s">
        <v>66</v>
      </c>
      <c r="C59" s="34">
        <v>1195</v>
      </c>
      <c r="D59" s="8" t="s">
        <v>237</v>
      </c>
      <c r="E59" s="7" t="str">
        <f t="shared" si="9"/>
        <v>Significantly Different</v>
      </c>
      <c r="G59">
        <f t="shared" si="10"/>
        <v>1195</v>
      </c>
      <c r="H59">
        <f t="shared" si="11"/>
        <v>4</v>
      </c>
      <c r="I59" t="str">
        <f t="shared" si="12"/>
        <v>+/-</v>
      </c>
      <c r="J59" t="str">
        <f t="shared" si="13"/>
        <v>8</v>
      </c>
      <c r="K59" s="1">
        <f t="shared" si="14"/>
        <v>4.86322188449848</v>
      </c>
      <c r="L59" s="1">
        <f t="shared" si="15"/>
        <v>477</v>
      </c>
      <c r="M59" s="1">
        <f t="shared" si="16"/>
        <v>5.1939232494331495</v>
      </c>
      <c r="N59" s="1">
        <f t="shared" si="17"/>
        <v>91.838091764651793</v>
      </c>
      <c r="O59" t="s">
        <v>16</v>
      </c>
    </row>
    <row r="60" spans="1:15" x14ac:dyDescent="0.35">
      <c r="A60" s="11">
        <v>50</v>
      </c>
      <c r="B60" s="10" t="s">
        <v>58</v>
      </c>
      <c r="C60" s="34">
        <v>1147</v>
      </c>
      <c r="D60" s="8" t="s">
        <v>634</v>
      </c>
      <c r="E60" s="7" t="str">
        <f t="shared" si="9"/>
        <v>Significantly Different</v>
      </c>
      <c r="G60">
        <f t="shared" si="10"/>
        <v>1147</v>
      </c>
      <c r="H60">
        <f t="shared" si="11"/>
        <v>5</v>
      </c>
      <c r="I60" t="str">
        <f t="shared" si="12"/>
        <v>+/-</v>
      </c>
      <c r="J60" t="str">
        <f t="shared" si="13"/>
        <v>13</v>
      </c>
      <c r="K60" s="1">
        <f t="shared" si="14"/>
        <v>7.9027355623100304</v>
      </c>
      <c r="L60" s="1">
        <f t="shared" si="15"/>
        <v>525</v>
      </c>
      <c r="M60" s="1">
        <f t="shared" si="16"/>
        <v>8.1104340815357663</v>
      </c>
      <c r="N60" s="1">
        <f t="shared" si="17"/>
        <v>64.731430490905069</v>
      </c>
      <c r="O60" t="s">
        <v>14</v>
      </c>
    </row>
    <row r="61" spans="1:15" x14ac:dyDescent="0.35">
      <c r="A61" s="11">
        <v>51</v>
      </c>
      <c r="B61" s="10" t="s">
        <v>16</v>
      </c>
      <c r="C61" s="34">
        <v>1071</v>
      </c>
      <c r="D61" s="8" t="s">
        <v>635</v>
      </c>
      <c r="E61" s="7" t="str">
        <f t="shared" si="9"/>
        <v>Significantly Different</v>
      </c>
      <c r="G61">
        <f t="shared" si="10"/>
        <v>1071</v>
      </c>
      <c r="H61">
        <f t="shared" si="11"/>
        <v>5</v>
      </c>
      <c r="I61" t="str">
        <f t="shared" si="12"/>
        <v>+/-</v>
      </c>
      <c r="J61" t="str">
        <f t="shared" si="13"/>
        <v>22</v>
      </c>
      <c r="K61" s="1">
        <f t="shared" si="14"/>
        <v>13.373860182370821</v>
      </c>
      <c r="L61" s="1">
        <f t="shared" si="15"/>
        <v>601</v>
      </c>
      <c r="M61" s="1">
        <f t="shared" si="16"/>
        <v>13.497631192203354</v>
      </c>
      <c r="N61" s="1">
        <f t="shared" si="17"/>
        <v>44.526331431188908</v>
      </c>
      <c r="O61" t="s">
        <v>11</v>
      </c>
    </row>
    <row r="62" spans="1:15" ht="15" thickBot="1" x14ac:dyDescent="0.4">
      <c r="A62" s="6"/>
      <c r="B62" s="5" t="s">
        <v>9</v>
      </c>
      <c r="C62" s="33">
        <v>823</v>
      </c>
      <c r="D62" s="3" t="s">
        <v>634</v>
      </c>
      <c r="E62" s="2" t="str">
        <f t="shared" si="9"/>
        <v>Significantly Different</v>
      </c>
      <c r="G62">
        <f t="shared" si="10"/>
        <v>823</v>
      </c>
      <c r="H62">
        <f t="shared" si="11"/>
        <v>5</v>
      </c>
      <c r="I62" t="str">
        <f t="shared" si="12"/>
        <v>+/-</v>
      </c>
      <c r="J62" t="str">
        <f t="shared" si="13"/>
        <v>13</v>
      </c>
      <c r="K62" s="1">
        <f t="shared" si="14"/>
        <v>7.9027355623100304</v>
      </c>
      <c r="L62" s="1">
        <f t="shared" si="15"/>
        <v>849</v>
      </c>
      <c r="M62" s="1">
        <f t="shared" si="16"/>
        <v>8.1104340815357663</v>
      </c>
      <c r="N62" s="1">
        <f t="shared" si="17"/>
        <v>104.6799704510065</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9" priority="1" operator="equal">
      <formula>"OTHER ERROR"</formula>
    </cfRule>
    <cfRule type="cellIs" dxfId="38" priority="2" operator="equal">
      <formula>"Statistical Test not applicable"</formula>
    </cfRule>
    <cfRule type="cellIs" dxfId="37" priority="3" operator="equal">
      <formula>"Geography Selected"</formula>
    </cfRule>
  </conditionalFormatting>
  <conditionalFormatting sqref="E10:J62">
    <cfRule type="cellIs" dxfId="36" priority="4" operator="equal">
      <formula>"Not Significantly Different"</formula>
    </cfRule>
  </conditionalFormatting>
  <conditionalFormatting sqref="F10:J62">
    <cfRule type="cellIs" dxfId="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82F6349-2E63-41F0-9B11-60BD8DBB34AF}">
      <formula1>$O$10:$O$62</formula1>
    </dataValidation>
  </dataValidation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5653-AA9E-4087-8D7B-60DEC5F3A28C}">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657</v>
      </c>
    </row>
    <row r="2" spans="1:16" x14ac:dyDescent="0.35">
      <c r="A2" s="25" t="s">
        <v>92</v>
      </c>
      <c r="B2" t="s">
        <v>656</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65.400000000000006</v>
      </c>
      <c r="C6" t="s">
        <v>86</v>
      </c>
      <c r="H6" s="13" t="s">
        <v>85</v>
      </c>
      <c r="I6">
        <f>VLOOKUP($B$4,$B$9:$K$62,6,FALSE)</f>
        <v>65.400000000000006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65.400000000000006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65.400000000000006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16</v>
      </c>
      <c r="C11" s="9">
        <v>75.2</v>
      </c>
      <c r="D11" s="12" t="s">
        <v>99</v>
      </c>
      <c r="E11" s="7" t="str">
        <f t="shared" si="0"/>
        <v>Significantly Different</v>
      </c>
      <c r="G11">
        <f t="shared" si="1"/>
        <v>75.2</v>
      </c>
      <c r="H11">
        <f t="shared" si="2"/>
        <v>6</v>
      </c>
      <c r="I11" t="str">
        <f t="shared" si="3"/>
        <v>+/-</v>
      </c>
      <c r="J11" t="str">
        <f t="shared" si="4"/>
        <v>0.8</v>
      </c>
      <c r="K11" s="1">
        <f t="shared" si="5"/>
        <v>0.48632218844984804</v>
      </c>
      <c r="L11" s="1">
        <f t="shared" si="6"/>
        <v>-9.7999999999999972</v>
      </c>
      <c r="M11" s="1">
        <f t="shared" si="7"/>
        <v>0.49010685399991183</v>
      </c>
      <c r="N11" s="1">
        <f t="shared" si="8"/>
        <v>-19.995639563126289</v>
      </c>
      <c r="O11" t="s">
        <v>51</v>
      </c>
    </row>
    <row r="12" spans="1:16" x14ac:dyDescent="0.35">
      <c r="A12" s="11">
        <v>2</v>
      </c>
      <c r="B12" s="10" t="s">
        <v>62</v>
      </c>
      <c r="C12" s="9">
        <v>74.8</v>
      </c>
      <c r="D12" s="8" t="s">
        <v>99</v>
      </c>
      <c r="E12" s="7" t="str">
        <f t="shared" si="0"/>
        <v>Significantly Different</v>
      </c>
      <c r="G12">
        <f t="shared" si="1"/>
        <v>74.8</v>
      </c>
      <c r="H12">
        <f t="shared" si="2"/>
        <v>6</v>
      </c>
      <c r="I12" t="str">
        <f t="shared" si="3"/>
        <v>+/-</v>
      </c>
      <c r="J12" t="str">
        <f t="shared" si="4"/>
        <v>0.8</v>
      </c>
      <c r="K12" s="1">
        <f t="shared" si="5"/>
        <v>0.48632218844984804</v>
      </c>
      <c r="L12" s="1">
        <f t="shared" si="6"/>
        <v>-9.3999999999999915</v>
      </c>
      <c r="M12" s="1">
        <f t="shared" si="7"/>
        <v>0.49010685399991183</v>
      </c>
      <c r="N12" s="1">
        <f t="shared" si="8"/>
        <v>-19.179491009529286</v>
      </c>
      <c r="O12" t="s">
        <v>44</v>
      </c>
    </row>
    <row r="13" spans="1:16" x14ac:dyDescent="0.35">
      <c r="A13" s="11">
        <v>3</v>
      </c>
      <c r="B13" s="10" t="s">
        <v>61</v>
      </c>
      <c r="C13" s="9">
        <v>73.2</v>
      </c>
      <c r="D13" s="8" t="s">
        <v>41</v>
      </c>
      <c r="E13" s="7" t="str">
        <f t="shared" si="0"/>
        <v>Significantly Different</v>
      </c>
      <c r="G13">
        <f t="shared" si="1"/>
        <v>73.2</v>
      </c>
      <c r="H13">
        <f t="shared" si="2"/>
        <v>6</v>
      </c>
      <c r="I13" t="str">
        <f t="shared" si="3"/>
        <v>+/-</v>
      </c>
      <c r="J13" t="str">
        <f t="shared" si="4"/>
        <v>0.3</v>
      </c>
      <c r="K13" s="1">
        <f t="shared" si="5"/>
        <v>0.18237082066869301</v>
      </c>
      <c r="L13" s="1">
        <f t="shared" si="6"/>
        <v>-7.7999999999999972</v>
      </c>
      <c r="M13" s="1">
        <f t="shared" si="7"/>
        <v>0.19223572402239389</v>
      </c>
      <c r="N13" s="1">
        <f t="shared" si="8"/>
        <v>-40.575184657620461</v>
      </c>
      <c r="O13" t="s">
        <v>42</v>
      </c>
    </row>
    <row r="14" spans="1:16" x14ac:dyDescent="0.35">
      <c r="A14" s="11">
        <v>4</v>
      </c>
      <c r="B14" s="10" t="s">
        <v>60</v>
      </c>
      <c r="C14" s="9">
        <v>73</v>
      </c>
      <c r="D14" s="8" t="s">
        <v>47</v>
      </c>
      <c r="E14" s="7" t="str">
        <f t="shared" si="0"/>
        <v>Significantly Different</v>
      </c>
      <c r="G14">
        <f t="shared" si="1"/>
        <v>73</v>
      </c>
      <c r="H14">
        <f t="shared" si="2"/>
        <v>6</v>
      </c>
      <c r="I14" t="str">
        <f t="shared" si="3"/>
        <v>+/-</v>
      </c>
      <c r="J14" t="str">
        <f t="shared" si="4"/>
        <v>0.5</v>
      </c>
      <c r="K14" s="1">
        <f t="shared" si="5"/>
        <v>0.303951367781155</v>
      </c>
      <c r="L14" s="1">
        <f t="shared" si="6"/>
        <v>-7.5999999999999943</v>
      </c>
      <c r="M14" s="1">
        <f t="shared" si="7"/>
        <v>0.30997079109986531</v>
      </c>
      <c r="N14" s="1">
        <f t="shared" si="8"/>
        <v>-24.518439214975754</v>
      </c>
      <c r="O14" t="s">
        <v>58</v>
      </c>
    </row>
    <row r="15" spans="1:16" x14ac:dyDescent="0.35">
      <c r="A15" s="11">
        <v>5</v>
      </c>
      <c r="B15" s="10" t="s">
        <v>25</v>
      </c>
      <c r="C15" s="9">
        <v>72.7</v>
      </c>
      <c r="D15" s="8" t="s">
        <v>110</v>
      </c>
      <c r="E15" s="7" t="str">
        <f t="shared" si="0"/>
        <v>Significantly Different</v>
      </c>
      <c r="G15">
        <f t="shared" si="1"/>
        <v>72.7</v>
      </c>
      <c r="H15">
        <f t="shared" si="2"/>
        <v>6</v>
      </c>
      <c r="I15" t="str">
        <f t="shared" si="3"/>
        <v>+/-</v>
      </c>
      <c r="J15" t="str">
        <f t="shared" si="4"/>
        <v>1.1</v>
      </c>
      <c r="K15" s="1">
        <f t="shared" si="5"/>
        <v>0.66869300911854113</v>
      </c>
      <c r="L15" s="1">
        <f t="shared" si="6"/>
        <v>-7.2999999999999972</v>
      </c>
      <c r="M15" s="1">
        <f t="shared" si="7"/>
        <v>0.67145051776214359</v>
      </c>
      <c r="N15" s="1">
        <f t="shared" si="8"/>
        <v>-10.871985063515833</v>
      </c>
      <c r="O15" t="s">
        <v>18</v>
      </c>
    </row>
    <row r="16" spans="1:16" x14ac:dyDescent="0.35">
      <c r="A16" s="11">
        <v>6</v>
      </c>
      <c r="B16" s="10" t="s">
        <v>48</v>
      </c>
      <c r="C16" s="9">
        <v>72.599999999999994</v>
      </c>
      <c r="D16" s="8" t="s">
        <v>118</v>
      </c>
      <c r="E16" s="7" t="str">
        <f t="shared" si="0"/>
        <v>Significantly Different</v>
      </c>
      <c r="G16">
        <f t="shared" si="1"/>
        <v>72.599999999999994</v>
      </c>
      <c r="H16">
        <f t="shared" si="2"/>
        <v>6</v>
      </c>
      <c r="I16" t="str">
        <f t="shared" si="3"/>
        <v>+/-</v>
      </c>
      <c r="J16" t="str">
        <f t="shared" si="4"/>
        <v>1.2</v>
      </c>
      <c r="K16" s="1">
        <f t="shared" si="5"/>
        <v>0.72948328267477203</v>
      </c>
      <c r="L16" s="1">
        <f t="shared" si="6"/>
        <v>-7.1999999999999886</v>
      </c>
      <c r="M16" s="1">
        <f t="shared" si="7"/>
        <v>0.73201182849801194</v>
      </c>
      <c r="N16" s="1">
        <f t="shared" si="8"/>
        <v>-9.8359066338769452</v>
      </c>
      <c r="O16" t="s">
        <v>59</v>
      </c>
    </row>
    <row r="17" spans="1:15" x14ac:dyDescent="0.35">
      <c r="A17" s="11">
        <v>7</v>
      </c>
      <c r="B17" s="10" t="s">
        <v>52</v>
      </c>
      <c r="C17" s="9">
        <v>72.5</v>
      </c>
      <c r="D17" s="8" t="s">
        <v>107</v>
      </c>
      <c r="E17" s="7" t="str">
        <f t="shared" si="0"/>
        <v>Significantly Different</v>
      </c>
      <c r="G17">
        <f t="shared" si="1"/>
        <v>72.5</v>
      </c>
      <c r="H17">
        <f t="shared" si="2"/>
        <v>6</v>
      </c>
      <c r="I17" t="str">
        <f t="shared" si="3"/>
        <v>+/-</v>
      </c>
      <c r="J17" t="str">
        <f t="shared" si="4"/>
        <v>1.0</v>
      </c>
      <c r="K17" s="1">
        <f t="shared" si="5"/>
        <v>0.60790273556231</v>
      </c>
      <c r="L17" s="1">
        <f t="shared" si="6"/>
        <v>-7.0999999999999943</v>
      </c>
      <c r="M17" s="1">
        <f t="shared" si="7"/>
        <v>0.61093468821403585</v>
      </c>
      <c r="N17" s="1">
        <f t="shared" si="8"/>
        <v>-11.621536863057559</v>
      </c>
      <c r="O17" t="s">
        <v>53</v>
      </c>
    </row>
    <row r="18" spans="1:15" x14ac:dyDescent="0.35">
      <c r="A18" s="11">
        <v>8</v>
      </c>
      <c r="B18" s="10" t="s">
        <v>67</v>
      </c>
      <c r="C18" s="9">
        <v>71.900000000000006</v>
      </c>
      <c r="D18" s="8" t="s">
        <v>107</v>
      </c>
      <c r="E18" s="7" t="str">
        <f t="shared" si="0"/>
        <v>Significantly Different</v>
      </c>
      <c r="G18">
        <f t="shared" si="1"/>
        <v>71.900000000000006</v>
      </c>
      <c r="H18">
        <f t="shared" si="2"/>
        <v>6</v>
      </c>
      <c r="I18" t="str">
        <f t="shared" si="3"/>
        <v>+/-</v>
      </c>
      <c r="J18" t="str">
        <f t="shared" si="4"/>
        <v>1.0</v>
      </c>
      <c r="K18" s="1">
        <f t="shared" si="5"/>
        <v>0.60790273556231</v>
      </c>
      <c r="L18" s="1">
        <f t="shared" si="6"/>
        <v>-6.5</v>
      </c>
      <c r="M18" s="1">
        <f t="shared" si="7"/>
        <v>0.61093468821403585</v>
      </c>
      <c r="N18" s="1">
        <f t="shared" si="8"/>
        <v>-10.63943515632031</v>
      </c>
      <c r="O18" t="s">
        <v>48</v>
      </c>
    </row>
    <row r="19" spans="1:15" x14ac:dyDescent="0.35">
      <c r="A19" s="11">
        <v>8</v>
      </c>
      <c r="B19" s="10" t="s">
        <v>65</v>
      </c>
      <c r="C19" s="9">
        <v>71.900000000000006</v>
      </c>
      <c r="D19" s="8" t="s">
        <v>10</v>
      </c>
      <c r="E19" s="7" t="str">
        <f t="shared" si="0"/>
        <v>Significantly Different</v>
      </c>
      <c r="G19">
        <f t="shared" si="1"/>
        <v>71.900000000000006</v>
      </c>
      <c r="H19">
        <f t="shared" si="2"/>
        <v>6</v>
      </c>
      <c r="I19" t="str">
        <f t="shared" si="3"/>
        <v>+/-</v>
      </c>
      <c r="J19" t="str">
        <f t="shared" si="4"/>
        <v>0.6</v>
      </c>
      <c r="K19" s="1">
        <f t="shared" si="5"/>
        <v>0.36474164133738601</v>
      </c>
      <c r="L19" s="1">
        <f t="shared" si="6"/>
        <v>-6.5</v>
      </c>
      <c r="M19" s="1">
        <f t="shared" si="7"/>
        <v>0.36977279819442066</v>
      </c>
      <c r="N19" s="1">
        <f t="shared" si="8"/>
        <v>-17.578361717625327</v>
      </c>
      <c r="O19" t="s">
        <v>15</v>
      </c>
    </row>
    <row r="20" spans="1:15" x14ac:dyDescent="0.35">
      <c r="A20" s="11">
        <v>10</v>
      </c>
      <c r="B20" s="10" t="s">
        <v>34</v>
      </c>
      <c r="C20" s="9">
        <v>71.8</v>
      </c>
      <c r="D20" s="12" t="s">
        <v>10</v>
      </c>
      <c r="E20" s="7" t="str">
        <f t="shared" si="0"/>
        <v>Significantly Different</v>
      </c>
      <c r="G20">
        <f t="shared" si="1"/>
        <v>71.8</v>
      </c>
      <c r="H20">
        <f t="shared" si="2"/>
        <v>6</v>
      </c>
      <c r="I20" t="str">
        <f t="shared" si="3"/>
        <v>+/-</v>
      </c>
      <c r="J20" t="str">
        <f t="shared" si="4"/>
        <v>0.6</v>
      </c>
      <c r="K20" s="1">
        <f t="shared" si="5"/>
        <v>0.36474164133738601</v>
      </c>
      <c r="L20" s="1">
        <f t="shared" si="6"/>
        <v>-6.3999999999999915</v>
      </c>
      <c r="M20" s="1">
        <f t="shared" si="7"/>
        <v>0.36977279819442066</v>
      </c>
      <c r="N20" s="1">
        <f t="shared" si="8"/>
        <v>-17.307925383507992</v>
      </c>
      <c r="O20" t="s">
        <v>37</v>
      </c>
    </row>
    <row r="21" spans="1:15" x14ac:dyDescent="0.35">
      <c r="A21" s="11">
        <v>11</v>
      </c>
      <c r="B21" s="10" t="s">
        <v>11</v>
      </c>
      <c r="C21" s="9">
        <v>71.400000000000006</v>
      </c>
      <c r="D21" s="8" t="s">
        <v>122</v>
      </c>
      <c r="E21" s="7" t="str">
        <f t="shared" si="0"/>
        <v>Significantly Different</v>
      </c>
      <c r="G21">
        <f t="shared" si="1"/>
        <v>71.400000000000006</v>
      </c>
      <c r="H21">
        <f t="shared" si="2"/>
        <v>6</v>
      </c>
      <c r="I21" t="str">
        <f t="shared" si="3"/>
        <v>+/-</v>
      </c>
      <c r="J21" t="str">
        <f t="shared" si="4"/>
        <v>1.5</v>
      </c>
      <c r="K21" s="1">
        <f t="shared" si="5"/>
        <v>0.91185410334346506</v>
      </c>
      <c r="L21" s="1">
        <f t="shared" si="6"/>
        <v>-6</v>
      </c>
      <c r="M21" s="1">
        <f t="shared" si="7"/>
        <v>0.91387819929318592</v>
      </c>
      <c r="N21" s="1">
        <f t="shared" si="8"/>
        <v>-6.5654263386964873</v>
      </c>
      <c r="O21" t="s">
        <v>29</v>
      </c>
    </row>
    <row r="22" spans="1:15" x14ac:dyDescent="0.35">
      <c r="A22" s="11">
        <v>12</v>
      </c>
      <c r="B22" s="10" t="s">
        <v>66</v>
      </c>
      <c r="C22" s="9">
        <v>71.099999999999994</v>
      </c>
      <c r="D22" s="8" t="s">
        <v>12</v>
      </c>
      <c r="E22" s="7" t="str">
        <f t="shared" si="0"/>
        <v>Significantly Different</v>
      </c>
      <c r="G22">
        <f t="shared" si="1"/>
        <v>71.099999999999994</v>
      </c>
      <c r="H22">
        <f t="shared" si="2"/>
        <v>6</v>
      </c>
      <c r="I22" t="str">
        <f t="shared" si="3"/>
        <v>+/-</v>
      </c>
      <c r="J22" t="str">
        <f t="shared" si="4"/>
        <v>0.4</v>
      </c>
      <c r="K22" s="1">
        <f t="shared" si="5"/>
        <v>0.24316109422492402</v>
      </c>
      <c r="L22" s="1">
        <f t="shared" si="6"/>
        <v>-5.6999999999999886</v>
      </c>
      <c r="M22" s="1">
        <f t="shared" si="7"/>
        <v>0.25064471888253259</v>
      </c>
      <c r="N22" s="1">
        <f t="shared" si="8"/>
        <v>-22.741352881531714</v>
      </c>
      <c r="O22" t="s">
        <v>13</v>
      </c>
    </row>
    <row r="23" spans="1:15" x14ac:dyDescent="0.35">
      <c r="A23" s="11">
        <v>13</v>
      </c>
      <c r="B23" s="10" t="s">
        <v>51</v>
      </c>
      <c r="C23" s="9">
        <v>70</v>
      </c>
      <c r="D23" s="8" t="s">
        <v>47</v>
      </c>
      <c r="E23" s="7" t="str">
        <f t="shared" si="0"/>
        <v>Significantly Different</v>
      </c>
      <c r="G23">
        <f t="shared" si="1"/>
        <v>70</v>
      </c>
      <c r="H23">
        <f t="shared" si="2"/>
        <v>6</v>
      </c>
      <c r="I23" t="str">
        <f t="shared" si="3"/>
        <v>+/-</v>
      </c>
      <c r="J23" t="str">
        <f t="shared" si="4"/>
        <v>0.5</v>
      </c>
      <c r="K23" s="1">
        <f t="shared" si="5"/>
        <v>0.303951367781155</v>
      </c>
      <c r="L23" s="1">
        <f t="shared" si="6"/>
        <v>-4.5999999999999943</v>
      </c>
      <c r="M23" s="1">
        <f t="shared" si="7"/>
        <v>0.30997079109986531</v>
      </c>
      <c r="N23" s="1">
        <f t="shared" si="8"/>
        <v>-14.84010794590637</v>
      </c>
      <c r="O23" t="s">
        <v>67</v>
      </c>
    </row>
    <row r="24" spans="1:15" x14ac:dyDescent="0.35">
      <c r="A24" s="11">
        <v>14</v>
      </c>
      <c r="B24" s="10" t="s">
        <v>38</v>
      </c>
      <c r="C24" s="9">
        <v>69.900000000000006</v>
      </c>
      <c r="D24" s="8" t="s">
        <v>41</v>
      </c>
      <c r="E24" s="7" t="str">
        <f t="shared" si="0"/>
        <v>Significantly Different</v>
      </c>
      <c r="G24">
        <f t="shared" si="1"/>
        <v>69.900000000000006</v>
      </c>
      <c r="H24">
        <f t="shared" si="2"/>
        <v>6</v>
      </c>
      <c r="I24" t="str">
        <f t="shared" si="3"/>
        <v>+/-</v>
      </c>
      <c r="J24" t="str">
        <f t="shared" si="4"/>
        <v>0.3</v>
      </c>
      <c r="K24" s="1">
        <f t="shared" si="5"/>
        <v>0.18237082066869301</v>
      </c>
      <c r="L24" s="1">
        <f t="shared" si="6"/>
        <v>-4.5</v>
      </c>
      <c r="M24" s="1">
        <f t="shared" si="7"/>
        <v>0.19223572402239389</v>
      </c>
      <c r="N24" s="1">
        <f t="shared" si="8"/>
        <v>-23.408760379396426</v>
      </c>
      <c r="O24" t="s">
        <v>50</v>
      </c>
    </row>
    <row r="25" spans="1:15" x14ac:dyDescent="0.35">
      <c r="A25" s="11">
        <v>15</v>
      </c>
      <c r="B25" s="10" t="s">
        <v>35</v>
      </c>
      <c r="C25" s="9">
        <v>69.7</v>
      </c>
      <c r="D25" s="8" t="s">
        <v>20</v>
      </c>
      <c r="E25" s="7" t="str">
        <f t="shared" si="0"/>
        <v>Significantly Different</v>
      </c>
      <c r="G25">
        <f t="shared" si="1"/>
        <v>69.7</v>
      </c>
      <c r="H25">
        <f t="shared" si="2"/>
        <v>6</v>
      </c>
      <c r="I25" t="str">
        <f t="shared" si="3"/>
        <v>+/-</v>
      </c>
      <c r="J25" t="str">
        <f t="shared" si="4"/>
        <v>0.7</v>
      </c>
      <c r="K25" s="1">
        <f t="shared" si="5"/>
        <v>0.42553191489361697</v>
      </c>
      <c r="L25" s="1">
        <f t="shared" si="6"/>
        <v>-4.2999999999999972</v>
      </c>
      <c r="M25" s="1">
        <f t="shared" si="7"/>
        <v>0.42985214661796195</v>
      </c>
      <c r="N25" s="1">
        <f t="shared" si="8"/>
        <v>-10.003439633446083</v>
      </c>
      <c r="O25" t="s">
        <v>66</v>
      </c>
    </row>
    <row r="26" spans="1:15" x14ac:dyDescent="0.35">
      <c r="A26" s="11">
        <v>15</v>
      </c>
      <c r="B26" s="10" t="s">
        <v>27</v>
      </c>
      <c r="C26" s="9">
        <v>69.7</v>
      </c>
      <c r="D26" s="8" t="s">
        <v>20</v>
      </c>
      <c r="E26" s="7" t="str">
        <f t="shared" si="0"/>
        <v>Significantly Different</v>
      </c>
      <c r="G26">
        <f t="shared" si="1"/>
        <v>69.7</v>
      </c>
      <c r="H26">
        <f t="shared" si="2"/>
        <v>6</v>
      </c>
      <c r="I26" t="str">
        <f t="shared" si="3"/>
        <v>+/-</v>
      </c>
      <c r="J26" t="str">
        <f t="shared" si="4"/>
        <v>0.7</v>
      </c>
      <c r="K26" s="1">
        <f t="shared" si="5"/>
        <v>0.42553191489361697</v>
      </c>
      <c r="L26" s="1">
        <f t="shared" si="6"/>
        <v>-4.2999999999999972</v>
      </c>
      <c r="M26" s="1">
        <f t="shared" si="7"/>
        <v>0.42985214661796195</v>
      </c>
      <c r="N26" s="1">
        <f t="shared" si="8"/>
        <v>-10.003439633446083</v>
      </c>
      <c r="O26" t="s">
        <v>65</v>
      </c>
    </row>
    <row r="27" spans="1:15" x14ac:dyDescent="0.35">
      <c r="A27" s="11">
        <v>17</v>
      </c>
      <c r="B27" s="10" t="s">
        <v>55</v>
      </c>
      <c r="C27" s="9">
        <v>69.5</v>
      </c>
      <c r="D27" s="8" t="s">
        <v>107</v>
      </c>
      <c r="E27" s="7" t="str">
        <f t="shared" si="0"/>
        <v>Significantly Different</v>
      </c>
      <c r="G27">
        <f t="shared" si="1"/>
        <v>69.5</v>
      </c>
      <c r="H27">
        <f t="shared" si="2"/>
        <v>6</v>
      </c>
      <c r="I27" t="str">
        <f t="shared" si="3"/>
        <v>+/-</v>
      </c>
      <c r="J27" t="str">
        <f t="shared" si="4"/>
        <v>1.0</v>
      </c>
      <c r="K27" s="1">
        <f t="shared" si="5"/>
        <v>0.60790273556231</v>
      </c>
      <c r="L27" s="1">
        <f t="shared" si="6"/>
        <v>-4.0999999999999943</v>
      </c>
      <c r="M27" s="1">
        <f t="shared" si="7"/>
        <v>0.61093468821403585</v>
      </c>
      <c r="N27" s="1">
        <f t="shared" si="8"/>
        <v>-6.7110283293712625</v>
      </c>
      <c r="O27" t="s">
        <v>63</v>
      </c>
    </row>
    <row r="28" spans="1:15" x14ac:dyDescent="0.35">
      <c r="A28" s="11">
        <v>17</v>
      </c>
      <c r="B28" s="10" t="s">
        <v>21</v>
      </c>
      <c r="C28" s="9">
        <v>69.5</v>
      </c>
      <c r="D28" s="8" t="s">
        <v>107</v>
      </c>
      <c r="E28" s="7" t="str">
        <f t="shared" si="0"/>
        <v>Significantly Different</v>
      </c>
      <c r="G28">
        <f t="shared" si="1"/>
        <v>69.5</v>
      </c>
      <c r="H28">
        <f t="shared" si="2"/>
        <v>6</v>
      </c>
      <c r="I28" t="str">
        <f t="shared" si="3"/>
        <v>+/-</v>
      </c>
      <c r="J28" t="str">
        <f t="shared" si="4"/>
        <v>1.0</v>
      </c>
      <c r="K28" s="1">
        <f t="shared" si="5"/>
        <v>0.60790273556231</v>
      </c>
      <c r="L28" s="1">
        <f t="shared" si="6"/>
        <v>-4.0999999999999943</v>
      </c>
      <c r="M28" s="1">
        <f t="shared" si="7"/>
        <v>0.61093468821403585</v>
      </c>
      <c r="N28" s="1">
        <f t="shared" si="8"/>
        <v>-6.7110283293712625</v>
      </c>
      <c r="O28" t="s">
        <v>64</v>
      </c>
    </row>
    <row r="29" spans="1:15" x14ac:dyDescent="0.35">
      <c r="A29" s="11">
        <v>19</v>
      </c>
      <c r="B29" s="10" t="s">
        <v>32</v>
      </c>
      <c r="C29" s="9">
        <v>69.400000000000006</v>
      </c>
      <c r="D29" s="8" t="s">
        <v>107</v>
      </c>
      <c r="E29" s="7" t="str">
        <f t="shared" si="0"/>
        <v>Significantly Different</v>
      </c>
      <c r="G29">
        <f t="shared" si="1"/>
        <v>69.400000000000006</v>
      </c>
      <c r="H29">
        <f t="shared" si="2"/>
        <v>6</v>
      </c>
      <c r="I29" t="str">
        <f t="shared" si="3"/>
        <v>+/-</v>
      </c>
      <c r="J29" t="str">
        <f t="shared" si="4"/>
        <v>1.0</v>
      </c>
      <c r="K29" s="1">
        <f t="shared" si="5"/>
        <v>0.60790273556231</v>
      </c>
      <c r="L29" s="1">
        <f t="shared" si="6"/>
        <v>-4</v>
      </c>
      <c r="M29" s="1">
        <f t="shared" si="7"/>
        <v>0.61093468821403585</v>
      </c>
      <c r="N29" s="1">
        <f t="shared" si="8"/>
        <v>-6.5473447115817285</v>
      </c>
      <c r="O29" t="s">
        <v>39</v>
      </c>
    </row>
    <row r="30" spans="1:15" x14ac:dyDescent="0.35">
      <c r="A30" s="11">
        <v>20</v>
      </c>
      <c r="B30" s="10" t="s">
        <v>57</v>
      </c>
      <c r="C30" s="9">
        <v>68.8</v>
      </c>
      <c r="D30" s="8" t="s">
        <v>47</v>
      </c>
      <c r="E30" s="7" t="str">
        <f t="shared" si="0"/>
        <v>Significantly Different</v>
      </c>
      <c r="G30">
        <f t="shared" si="1"/>
        <v>68.8</v>
      </c>
      <c r="H30">
        <f t="shared" si="2"/>
        <v>6</v>
      </c>
      <c r="I30" t="str">
        <f t="shared" si="3"/>
        <v>+/-</v>
      </c>
      <c r="J30" t="str">
        <f t="shared" si="4"/>
        <v>0.5</v>
      </c>
      <c r="K30" s="1">
        <f t="shared" si="5"/>
        <v>0.303951367781155</v>
      </c>
      <c r="L30" s="1">
        <f t="shared" si="6"/>
        <v>-3.3999999999999915</v>
      </c>
      <c r="M30" s="1">
        <f t="shared" si="7"/>
        <v>0.30997079109986531</v>
      </c>
      <c r="N30" s="1">
        <f t="shared" si="8"/>
        <v>-10.968775438278607</v>
      </c>
      <c r="O30" t="s">
        <v>62</v>
      </c>
    </row>
    <row r="31" spans="1:15" x14ac:dyDescent="0.35">
      <c r="A31" s="11">
        <v>21</v>
      </c>
      <c r="B31" s="10" t="s">
        <v>64</v>
      </c>
      <c r="C31" s="9">
        <v>68.7</v>
      </c>
      <c r="D31" s="8" t="s">
        <v>10</v>
      </c>
      <c r="E31" s="7" t="str">
        <f t="shared" si="0"/>
        <v>Significantly Different</v>
      </c>
      <c r="G31">
        <f t="shared" si="1"/>
        <v>68.7</v>
      </c>
      <c r="H31">
        <f t="shared" si="2"/>
        <v>6</v>
      </c>
      <c r="I31" t="str">
        <f t="shared" si="3"/>
        <v>+/-</v>
      </c>
      <c r="J31" t="str">
        <f t="shared" si="4"/>
        <v>0.6</v>
      </c>
      <c r="K31" s="1">
        <f t="shared" si="5"/>
        <v>0.36474164133738601</v>
      </c>
      <c r="L31" s="1">
        <f t="shared" si="6"/>
        <v>-3.2999999999999972</v>
      </c>
      <c r="M31" s="1">
        <f t="shared" si="7"/>
        <v>0.36977279819442066</v>
      </c>
      <c r="N31" s="1">
        <f t="shared" si="8"/>
        <v>-8.9243990258713133</v>
      </c>
      <c r="O31" t="s">
        <v>26</v>
      </c>
    </row>
    <row r="32" spans="1:15" x14ac:dyDescent="0.35">
      <c r="A32" s="11">
        <v>22</v>
      </c>
      <c r="B32" s="10" t="s">
        <v>14</v>
      </c>
      <c r="C32" s="9">
        <v>68.099999999999994</v>
      </c>
      <c r="D32" s="8" t="s">
        <v>47</v>
      </c>
      <c r="E32" s="7" t="str">
        <f t="shared" si="0"/>
        <v>Significantly Different</v>
      </c>
      <c r="G32">
        <f t="shared" si="1"/>
        <v>68.099999999999994</v>
      </c>
      <c r="H32">
        <f t="shared" si="2"/>
        <v>6</v>
      </c>
      <c r="I32" t="str">
        <f t="shared" si="3"/>
        <v>+/-</v>
      </c>
      <c r="J32" t="str">
        <f t="shared" si="4"/>
        <v>0.5</v>
      </c>
      <c r="K32" s="1">
        <f t="shared" si="5"/>
        <v>0.303951367781155</v>
      </c>
      <c r="L32" s="1">
        <f t="shared" si="6"/>
        <v>-2.6999999999999886</v>
      </c>
      <c r="M32" s="1">
        <f t="shared" si="7"/>
        <v>0.30997079109986531</v>
      </c>
      <c r="N32" s="1">
        <f t="shared" si="8"/>
        <v>-8.7104981421624075</v>
      </c>
      <c r="O32" t="s">
        <v>56</v>
      </c>
    </row>
    <row r="33" spans="1:15" x14ac:dyDescent="0.35">
      <c r="A33" s="11">
        <v>23</v>
      </c>
      <c r="B33" s="10" t="s">
        <v>26</v>
      </c>
      <c r="C33" s="9">
        <v>67.8</v>
      </c>
      <c r="D33" s="8" t="s">
        <v>47</v>
      </c>
      <c r="E33" s="7" t="str">
        <f t="shared" si="0"/>
        <v>Significantly Different</v>
      </c>
      <c r="G33">
        <f t="shared" si="1"/>
        <v>67.8</v>
      </c>
      <c r="H33">
        <f t="shared" si="2"/>
        <v>6</v>
      </c>
      <c r="I33" t="str">
        <f t="shared" si="3"/>
        <v>+/-</v>
      </c>
      <c r="J33" t="str">
        <f t="shared" si="4"/>
        <v>0.5</v>
      </c>
      <c r="K33" s="1">
        <f t="shared" si="5"/>
        <v>0.303951367781155</v>
      </c>
      <c r="L33" s="1">
        <f t="shared" si="6"/>
        <v>-2.3999999999999915</v>
      </c>
      <c r="M33" s="1">
        <f t="shared" si="7"/>
        <v>0.30997079109986531</v>
      </c>
      <c r="N33" s="1">
        <f t="shared" si="8"/>
        <v>-7.7426650152554792</v>
      </c>
      <c r="O33" t="s">
        <v>61</v>
      </c>
    </row>
    <row r="34" spans="1:15" x14ac:dyDescent="0.35">
      <c r="A34" s="11">
        <v>23</v>
      </c>
      <c r="B34" s="10" t="s">
        <v>54</v>
      </c>
      <c r="C34" s="9">
        <v>67.8</v>
      </c>
      <c r="D34" s="8" t="s">
        <v>10</v>
      </c>
      <c r="E34" s="7" t="str">
        <f t="shared" si="0"/>
        <v>Significantly Different</v>
      </c>
      <c r="G34">
        <f t="shared" si="1"/>
        <v>67.8</v>
      </c>
      <c r="H34">
        <f t="shared" si="2"/>
        <v>6</v>
      </c>
      <c r="I34" t="str">
        <f t="shared" si="3"/>
        <v>+/-</v>
      </c>
      <c r="J34" t="str">
        <f t="shared" si="4"/>
        <v>0.6</v>
      </c>
      <c r="K34" s="1">
        <f t="shared" si="5"/>
        <v>0.36474164133738601</v>
      </c>
      <c r="L34" s="1">
        <f t="shared" si="6"/>
        <v>-2.3999999999999915</v>
      </c>
      <c r="M34" s="1">
        <f t="shared" si="7"/>
        <v>0.36977279819442066</v>
      </c>
      <c r="N34" s="1">
        <f t="shared" si="8"/>
        <v>-6.490472018815483</v>
      </c>
      <c r="O34" t="s">
        <v>60</v>
      </c>
    </row>
    <row r="35" spans="1:15" x14ac:dyDescent="0.35">
      <c r="A35" s="11">
        <v>25</v>
      </c>
      <c r="B35" s="10" t="s">
        <v>42</v>
      </c>
      <c r="C35" s="9">
        <v>67.599999999999994</v>
      </c>
      <c r="D35" s="8" t="s">
        <v>47</v>
      </c>
      <c r="E35" s="7" t="str">
        <f t="shared" si="0"/>
        <v>Significantly Different</v>
      </c>
      <c r="G35">
        <f t="shared" si="1"/>
        <v>67.599999999999994</v>
      </c>
      <c r="H35">
        <f t="shared" si="2"/>
        <v>6</v>
      </c>
      <c r="I35" t="str">
        <f t="shared" si="3"/>
        <v>+/-</v>
      </c>
      <c r="J35" t="str">
        <f t="shared" si="4"/>
        <v>0.5</v>
      </c>
      <c r="K35" s="1">
        <f t="shared" si="5"/>
        <v>0.303951367781155</v>
      </c>
      <c r="L35" s="1">
        <f t="shared" si="6"/>
        <v>-2.1999999999999886</v>
      </c>
      <c r="M35" s="1">
        <f t="shared" si="7"/>
        <v>0.30997079109986531</v>
      </c>
      <c r="N35" s="1">
        <f t="shared" si="8"/>
        <v>-7.0974429306508444</v>
      </c>
      <c r="O35" t="s">
        <v>35</v>
      </c>
    </row>
    <row r="36" spans="1:15" x14ac:dyDescent="0.35">
      <c r="A36" s="11">
        <v>25</v>
      </c>
      <c r="B36" s="10" t="s">
        <v>22</v>
      </c>
      <c r="C36" s="9">
        <v>67.599999999999994</v>
      </c>
      <c r="D36" s="8" t="s">
        <v>12</v>
      </c>
      <c r="E36" s="7" t="str">
        <f t="shared" si="0"/>
        <v>Significantly Different</v>
      </c>
      <c r="G36">
        <f t="shared" si="1"/>
        <v>67.599999999999994</v>
      </c>
      <c r="H36">
        <f t="shared" si="2"/>
        <v>6</v>
      </c>
      <c r="I36" t="str">
        <f t="shared" si="3"/>
        <v>+/-</v>
      </c>
      <c r="J36" t="str">
        <f t="shared" si="4"/>
        <v>0.4</v>
      </c>
      <c r="K36" s="1">
        <f t="shared" si="5"/>
        <v>0.24316109422492402</v>
      </c>
      <c r="L36" s="1">
        <f t="shared" si="6"/>
        <v>-2.1999999999999886</v>
      </c>
      <c r="M36" s="1">
        <f t="shared" si="7"/>
        <v>0.25064471888253259</v>
      </c>
      <c r="N36" s="1">
        <f t="shared" si="8"/>
        <v>-8.7773642700648438</v>
      </c>
      <c r="O36" t="s">
        <v>57</v>
      </c>
    </row>
    <row r="37" spans="1:15" x14ac:dyDescent="0.35">
      <c r="A37" s="11">
        <v>27</v>
      </c>
      <c r="B37" s="10" t="s">
        <v>50</v>
      </c>
      <c r="C37" s="9">
        <v>67.5</v>
      </c>
      <c r="D37" s="8" t="s">
        <v>12</v>
      </c>
      <c r="E37" s="7" t="str">
        <f t="shared" si="0"/>
        <v>Significantly Different</v>
      </c>
      <c r="G37">
        <f t="shared" si="1"/>
        <v>67.5</v>
      </c>
      <c r="H37">
        <f t="shared" si="2"/>
        <v>6</v>
      </c>
      <c r="I37" t="str">
        <f t="shared" si="3"/>
        <v>+/-</v>
      </c>
      <c r="J37" t="str">
        <f t="shared" si="4"/>
        <v>0.4</v>
      </c>
      <c r="K37" s="1">
        <f t="shared" si="5"/>
        <v>0.24316109422492402</v>
      </c>
      <c r="L37" s="1">
        <f t="shared" si="6"/>
        <v>-2.0999999999999943</v>
      </c>
      <c r="M37" s="1">
        <f t="shared" si="7"/>
        <v>0.25064471888253259</v>
      </c>
      <c r="N37" s="1">
        <f t="shared" si="8"/>
        <v>-8.3783931668800982</v>
      </c>
      <c r="O37" t="s">
        <v>55</v>
      </c>
    </row>
    <row r="38" spans="1:15" x14ac:dyDescent="0.35">
      <c r="A38" s="11">
        <v>27</v>
      </c>
      <c r="B38" s="10" t="s">
        <v>30</v>
      </c>
      <c r="C38" s="9">
        <v>67.5</v>
      </c>
      <c r="D38" s="8" t="s">
        <v>47</v>
      </c>
      <c r="E38" s="7" t="str">
        <f t="shared" si="0"/>
        <v>Significantly Different</v>
      </c>
      <c r="G38">
        <f t="shared" si="1"/>
        <v>67.5</v>
      </c>
      <c r="H38">
        <f t="shared" si="2"/>
        <v>6</v>
      </c>
      <c r="I38" t="str">
        <f t="shared" si="3"/>
        <v>+/-</v>
      </c>
      <c r="J38" t="str">
        <f t="shared" si="4"/>
        <v>0.5</v>
      </c>
      <c r="K38" s="1">
        <f t="shared" si="5"/>
        <v>0.303951367781155</v>
      </c>
      <c r="L38" s="1">
        <f t="shared" si="6"/>
        <v>-2.0999999999999943</v>
      </c>
      <c r="M38" s="1">
        <f t="shared" si="7"/>
        <v>0.30997079109986531</v>
      </c>
      <c r="N38" s="1">
        <f t="shared" si="8"/>
        <v>-6.7748318883485501</v>
      </c>
      <c r="O38" t="s">
        <v>54</v>
      </c>
    </row>
    <row r="39" spans="1:15" x14ac:dyDescent="0.35">
      <c r="A39" s="11">
        <v>29</v>
      </c>
      <c r="B39" s="10" t="s">
        <v>37</v>
      </c>
      <c r="C39" s="9">
        <v>67.400000000000006</v>
      </c>
      <c r="D39" s="8" t="s">
        <v>41</v>
      </c>
      <c r="E39" s="7" t="str">
        <f t="shared" si="0"/>
        <v>Significantly Different</v>
      </c>
      <c r="G39">
        <f t="shared" si="1"/>
        <v>67.400000000000006</v>
      </c>
      <c r="H39">
        <f t="shared" si="2"/>
        <v>6</v>
      </c>
      <c r="I39" t="str">
        <f t="shared" si="3"/>
        <v>+/-</v>
      </c>
      <c r="J39" t="str">
        <f t="shared" si="4"/>
        <v>0.3</v>
      </c>
      <c r="K39" s="1">
        <f t="shared" si="5"/>
        <v>0.18237082066869301</v>
      </c>
      <c r="L39" s="1">
        <f t="shared" si="6"/>
        <v>-2</v>
      </c>
      <c r="M39" s="1">
        <f t="shared" si="7"/>
        <v>0.19223572402239389</v>
      </c>
      <c r="N39" s="1">
        <f t="shared" si="8"/>
        <v>-10.403893501953968</v>
      </c>
      <c r="O39" t="s">
        <v>28</v>
      </c>
    </row>
    <row r="40" spans="1:15" x14ac:dyDescent="0.35">
      <c r="A40" s="11">
        <v>30</v>
      </c>
      <c r="B40" s="10" t="s">
        <v>39</v>
      </c>
      <c r="C40" s="9">
        <v>67.3</v>
      </c>
      <c r="D40" s="8" t="s">
        <v>10</v>
      </c>
      <c r="E40" s="7" t="str">
        <f t="shared" si="0"/>
        <v>Significantly Different</v>
      </c>
      <c r="G40">
        <f t="shared" si="1"/>
        <v>67.3</v>
      </c>
      <c r="H40">
        <f t="shared" si="2"/>
        <v>6</v>
      </c>
      <c r="I40" t="str">
        <f t="shared" si="3"/>
        <v>+/-</v>
      </c>
      <c r="J40" t="str">
        <f t="shared" si="4"/>
        <v>0.6</v>
      </c>
      <c r="K40" s="1">
        <f t="shared" si="5"/>
        <v>0.36474164133738601</v>
      </c>
      <c r="L40" s="1">
        <f t="shared" si="6"/>
        <v>-1.8999999999999915</v>
      </c>
      <c r="M40" s="1">
        <f t="shared" si="7"/>
        <v>0.36977279819442066</v>
      </c>
      <c r="N40" s="1">
        <f t="shared" si="8"/>
        <v>-5.1382903482289191</v>
      </c>
      <c r="O40" t="s">
        <v>52</v>
      </c>
    </row>
    <row r="41" spans="1:15" x14ac:dyDescent="0.35">
      <c r="A41" s="11">
        <v>31</v>
      </c>
      <c r="B41" s="10" t="s">
        <v>45</v>
      </c>
      <c r="C41" s="9">
        <v>67.2</v>
      </c>
      <c r="D41" s="8" t="s">
        <v>12</v>
      </c>
      <c r="E41" s="7" t="str">
        <f t="shared" si="0"/>
        <v>Significantly Different</v>
      </c>
      <c r="G41">
        <f t="shared" si="1"/>
        <v>67.2</v>
      </c>
      <c r="H41">
        <f t="shared" si="2"/>
        <v>6</v>
      </c>
      <c r="I41" t="str">
        <f t="shared" si="3"/>
        <v>+/-</v>
      </c>
      <c r="J41" t="str">
        <f t="shared" si="4"/>
        <v>0.4</v>
      </c>
      <c r="K41" s="1">
        <f t="shared" si="5"/>
        <v>0.24316109422492402</v>
      </c>
      <c r="L41" s="1">
        <f t="shared" si="6"/>
        <v>-1.7999999999999972</v>
      </c>
      <c r="M41" s="1">
        <f t="shared" si="7"/>
        <v>0.25064471888253259</v>
      </c>
      <c r="N41" s="1">
        <f t="shared" si="8"/>
        <v>-7.1814798573258072</v>
      </c>
      <c r="O41" t="s">
        <v>31</v>
      </c>
    </row>
    <row r="42" spans="1:15" x14ac:dyDescent="0.35">
      <c r="A42" s="11">
        <v>32</v>
      </c>
      <c r="B42" s="10" t="s">
        <v>58</v>
      </c>
      <c r="C42" s="9">
        <v>67</v>
      </c>
      <c r="D42" s="8" t="s">
        <v>10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67</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-1.5999999999999943</v>
      </c>
      <c r="M42" s="1">
        <f t="shared" ref="M42:M62" si="16">IF(AND(ISNUMBER(K42),ISNUMBER($I$7)),SQRT(K42^2+($I$7)^2),"N/A")</f>
        <v>0.36977279819442066</v>
      </c>
      <c r="N42" s="1">
        <f t="shared" ref="N42:N73" si="17">IF(AND(ISNUMBER(L42),ISNUMBER(M42),M42&lt;&gt;0),L42/M42,"NA")</f>
        <v>-4.3269813458769883</v>
      </c>
      <c r="O42" t="s">
        <v>21</v>
      </c>
    </row>
    <row r="43" spans="1:15" x14ac:dyDescent="0.35">
      <c r="A43" s="11">
        <v>32</v>
      </c>
      <c r="B43" s="10" t="s">
        <v>63</v>
      </c>
      <c r="C43" s="9">
        <v>67</v>
      </c>
      <c r="D43" s="8" t="s">
        <v>10</v>
      </c>
      <c r="E43" s="7" t="str">
        <f t="shared" si="9"/>
        <v>Significantly Different</v>
      </c>
      <c r="G43">
        <f t="shared" si="10"/>
        <v>67</v>
      </c>
      <c r="H43">
        <f t="shared" si="11"/>
        <v>6</v>
      </c>
      <c r="I43" t="str">
        <f t="shared" si="12"/>
        <v>+/-</v>
      </c>
      <c r="J43" t="str">
        <f t="shared" si="13"/>
        <v>0.6</v>
      </c>
      <c r="K43" s="1">
        <f t="shared" si="14"/>
        <v>0.36474164133738601</v>
      </c>
      <c r="L43" s="1">
        <f t="shared" si="15"/>
        <v>-1.5999999999999943</v>
      </c>
      <c r="M43" s="1">
        <f t="shared" si="16"/>
        <v>0.36977279819442066</v>
      </c>
      <c r="N43" s="1">
        <f t="shared" si="17"/>
        <v>-4.3269813458769883</v>
      </c>
      <c r="O43" t="s">
        <v>33</v>
      </c>
    </row>
    <row r="44" spans="1:15" x14ac:dyDescent="0.35">
      <c r="A44" s="11">
        <v>34</v>
      </c>
      <c r="B44" s="10" t="s">
        <v>49</v>
      </c>
      <c r="C44" s="9">
        <v>66.900000000000006</v>
      </c>
      <c r="D44" s="8" t="s">
        <v>12</v>
      </c>
      <c r="E44" s="7" t="str">
        <f t="shared" si="9"/>
        <v>Significantly Different</v>
      </c>
      <c r="G44">
        <f t="shared" si="10"/>
        <v>66.900000000000006</v>
      </c>
      <c r="H44">
        <f t="shared" si="11"/>
        <v>6</v>
      </c>
      <c r="I44" t="str">
        <f t="shared" si="12"/>
        <v>+/-</v>
      </c>
      <c r="J44" t="str">
        <f t="shared" si="13"/>
        <v>0.4</v>
      </c>
      <c r="K44" s="1">
        <f t="shared" si="14"/>
        <v>0.24316109422492402</v>
      </c>
      <c r="L44" s="1">
        <f t="shared" si="15"/>
        <v>-1.5</v>
      </c>
      <c r="M44" s="1">
        <f t="shared" si="16"/>
        <v>0.25064471888253259</v>
      </c>
      <c r="N44" s="1">
        <f t="shared" si="17"/>
        <v>-5.9845665477715153</v>
      </c>
      <c r="O44" t="s">
        <v>49</v>
      </c>
    </row>
    <row r="45" spans="1:15" x14ac:dyDescent="0.35">
      <c r="A45" s="11">
        <v>35</v>
      </c>
      <c r="B45" s="10" t="s">
        <v>44</v>
      </c>
      <c r="C45" s="9">
        <v>66.8</v>
      </c>
      <c r="D45" s="8" t="s">
        <v>117</v>
      </c>
      <c r="E45" s="7" t="str">
        <f t="shared" si="9"/>
        <v>Significantly Different</v>
      </c>
      <c r="G45">
        <f t="shared" si="10"/>
        <v>66.8</v>
      </c>
      <c r="H45">
        <f t="shared" si="11"/>
        <v>6</v>
      </c>
      <c r="I45" t="str">
        <f t="shared" si="12"/>
        <v>+/-</v>
      </c>
      <c r="J45" t="str">
        <f t="shared" si="13"/>
        <v>1.3</v>
      </c>
      <c r="K45" s="1">
        <f t="shared" si="14"/>
        <v>0.79027355623100304</v>
      </c>
      <c r="L45" s="1">
        <f t="shared" si="15"/>
        <v>-1.3999999999999915</v>
      </c>
      <c r="M45" s="1">
        <f t="shared" si="16"/>
        <v>0.79260819516141623</v>
      </c>
      <c r="N45" s="1">
        <f t="shared" si="17"/>
        <v>-1.7663203693154834</v>
      </c>
      <c r="O45" t="s">
        <v>46</v>
      </c>
    </row>
    <row r="46" spans="1:15" x14ac:dyDescent="0.35">
      <c r="A46" s="11">
        <v>35</v>
      </c>
      <c r="B46" s="10" t="s">
        <v>59</v>
      </c>
      <c r="C46" s="9">
        <v>66.8</v>
      </c>
      <c r="D46" s="8" t="s">
        <v>47</v>
      </c>
      <c r="E46" s="7" t="str">
        <f t="shared" si="9"/>
        <v>Significantly Different</v>
      </c>
      <c r="G46">
        <f t="shared" si="10"/>
        <v>66.8</v>
      </c>
      <c r="H46">
        <f t="shared" si="11"/>
        <v>6</v>
      </c>
      <c r="I46" t="str">
        <f t="shared" si="12"/>
        <v>+/-</v>
      </c>
      <c r="J46" t="str">
        <f t="shared" si="13"/>
        <v>0.5</v>
      </c>
      <c r="K46" s="1">
        <f t="shared" si="14"/>
        <v>0.303951367781155</v>
      </c>
      <c r="L46" s="1">
        <f t="shared" si="15"/>
        <v>-1.3999999999999915</v>
      </c>
      <c r="M46" s="1">
        <f t="shared" si="16"/>
        <v>0.30997079109986531</v>
      </c>
      <c r="N46" s="1">
        <f t="shared" si="17"/>
        <v>-4.5165545922323513</v>
      </c>
      <c r="O46" t="s">
        <v>45</v>
      </c>
    </row>
    <row r="47" spans="1:15" x14ac:dyDescent="0.35">
      <c r="A47" s="11">
        <v>37</v>
      </c>
      <c r="B47" s="10" t="s">
        <v>53</v>
      </c>
      <c r="C47" s="9">
        <v>66.599999999999994</v>
      </c>
      <c r="D47" s="8" t="s">
        <v>20</v>
      </c>
      <c r="E47" s="7" t="str">
        <f t="shared" si="9"/>
        <v>Significantly Different</v>
      </c>
      <c r="G47">
        <f t="shared" si="10"/>
        <v>66.599999999999994</v>
      </c>
      <c r="H47">
        <f t="shared" si="11"/>
        <v>6</v>
      </c>
      <c r="I47" t="str">
        <f t="shared" si="12"/>
        <v>+/-</v>
      </c>
      <c r="J47" t="str">
        <f t="shared" si="13"/>
        <v>0.7</v>
      </c>
      <c r="K47" s="1">
        <f t="shared" si="14"/>
        <v>0.42553191489361697</v>
      </c>
      <c r="L47" s="1">
        <f t="shared" si="15"/>
        <v>-1.1999999999999886</v>
      </c>
      <c r="M47" s="1">
        <f t="shared" si="16"/>
        <v>0.42985214661796195</v>
      </c>
      <c r="N47" s="1">
        <f t="shared" si="17"/>
        <v>-2.7916575721244636</v>
      </c>
      <c r="O47" t="s">
        <v>43</v>
      </c>
    </row>
    <row r="48" spans="1:15" x14ac:dyDescent="0.35">
      <c r="A48" s="11">
        <v>38</v>
      </c>
      <c r="B48" s="10" t="s">
        <v>29</v>
      </c>
      <c r="C48" s="9">
        <v>66</v>
      </c>
      <c r="D48" s="8" t="s">
        <v>47</v>
      </c>
      <c r="E48" s="7" t="str">
        <f t="shared" si="9"/>
        <v>Significantly Different</v>
      </c>
      <c r="G48">
        <f t="shared" si="10"/>
        <v>66</v>
      </c>
      <c r="H48">
        <f t="shared" si="11"/>
        <v>6</v>
      </c>
      <c r="I48" t="str">
        <f t="shared" si="12"/>
        <v>+/-</v>
      </c>
      <c r="J48" t="str">
        <f t="shared" si="13"/>
        <v>0.5</v>
      </c>
      <c r="K48" s="1">
        <f t="shared" si="14"/>
        <v>0.303951367781155</v>
      </c>
      <c r="L48" s="1">
        <f t="shared" si="15"/>
        <v>-0.59999999999999432</v>
      </c>
      <c r="M48" s="1">
        <f t="shared" si="16"/>
        <v>0.30997079109986531</v>
      </c>
      <c r="N48" s="1">
        <f t="shared" si="17"/>
        <v>-1.9356662538138583</v>
      </c>
      <c r="O48" t="s">
        <v>40</v>
      </c>
    </row>
    <row r="49" spans="1:15" x14ac:dyDescent="0.35">
      <c r="A49" s="11">
        <v>39</v>
      </c>
      <c r="B49" s="10" t="s">
        <v>43</v>
      </c>
      <c r="C49" s="9">
        <v>65.5</v>
      </c>
      <c r="D49" s="8" t="s">
        <v>47</v>
      </c>
      <c r="E49" s="7" t="str">
        <f t="shared" si="9"/>
        <v>Not Significantly Different</v>
      </c>
      <c r="G49">
        <f t="shared" si="10"/>
        <v>65.5</v>
      </c>
      <c r="H49">
        <f t="shared" si="11"/>
        <v>6</v>
      </c>
      <c r="I49" t="str">
        <f t="shared" si="12"/>
        <v>+/-</v>
      </c>
      <c r="J49" t="str">
        <f t="shared" si="13"/>
        <v>0.5</v>
      </c>
      <c r="K49" s="1">
        <f t="shared" si="14"/>
        <v>0.303951367781155</v>
      </c>
      <c r="L49" s="1">
        <f t="shared" si="15"/>
        <v>-9.9999999999994316E-2</v>
      </c>
      <c r="M49" s="1">
        <f t="shared" si="16"/>
        <v>0.30997079109986531</v>
      </c>
      <c r="N49" s="1">
        <f t="shared" si="17"/>
        <v>-0.32261104230229443</v>
      </c>
      <c r="O49" t="s">
        <v>38</v>
      </c>
    </row>
    <row r="50" spans="1:15" x14ac:dyDescent="0.35">
      <c r="A50" s="11">
        <v>40</v>
      </c>
      <c r="B50" s="10" t="s">
        <v>31</v>
      </c>
      <c r="C50" s="9">
        <v>64.400000000000006</v>
      </c>
      <c r="D50" s="8" t="s">
        <v>12</v>
      </c>
      <c r="E50" s="7" t="str">
        <f t="shared" si="9"/>
        <v>Significantly Different</v>
      </c>
      <c r="G50">
        <f t="shared" si="10"/>
        <v>64.400000000000006</v>
      </c>
      <c r="H50">
        <f t="shared" si="11"/>
        <v>6</v>
      </c>
      <c r="I50" t="str">
        <f t="shared" si="12"/>
        <v>+/-</v>
      </c>
      <c r="J50" t="str">
        <f t="shared" si="13"/>
        <v>0.4</v>
      </c>
      <c r="K50" s="1">
        <f t="shared" si="14"/>
        <v>0.24316109422492402</v>
      </c>
      <c r="L50" s="1">
        <f t="shared" si="15"/>
        <v>1</v>
      </c>
      <c r="M50" s="1">
        <f t="shared" si="16"/>
        <v>0.25064471888253259</v>
      </c>
      <c r="N50" s="1">
        <f t="shared" si="17"/>
        <v>3.9897110318476767</v>
      </c>
      <c r="O50" t="s">
        <v>36</v>
      </c>
    </row>
    <row r="51" spans="1:15" x14ac:dyDescent="0.35">
      <c r="A51" s="11">
        <v>41</v>
      </c>
      <c r="B51" s="10" t="s">
        <v>19</v>
      </c>
      <c r="C51" s="9">
        <v>64</v>
      </c>
      <c r="D51" s="8" t="s">
        <v>47</v>
      </c>
      <c r="E51" s="7" t="str">
        <f t="shared" si="9"/>
        <v>Significantly Different</v>
      </c>
      <c r="G51">
        <f t="shared" si="10"/>
        <v>64</v>
      </c>
      <c r="H51">
        <f t="shared" si="11"/>
        <v>6</v>
      </c>
      <c r="I51" t="str">
        <f t="shared" si="12"/>
        <v>+/-</v>
      </c>
      <c r="J51" t="str">
        <f t="shared" si="13"/>
        <v>0.5</v>
      </c>
      <c r="K51" s="1">
        <f t="shared" si="14"/>
        <v>0.303951367781155</v>
      </c>
      <c r="L51" s="1">
        <f t="shared" si="15"/>
        <v>1.4000000000000057</v>
      </c>
      <c r="M51" s="1">
        <f t="shared" si="16"/>
        <v>0.30997079109986531</v>
      </c>
      <c r="N51" s="1">
        <f t="shared" si="17"/>
        <v>4.5165545922323966</v>
      </c>
      <c r="O51" t="s">
        <v>34</v>
      </c>
    </row>
    <row r="52" spans="1:15" x14ac:dyDescent="0.35">
      <c r="A52" s="11">
        <v>42</v>
      </c>
      <c r="B52" s="10" t="s">
        <v>40</v>
      </c>
      <c r="C52" s="9">
        <v>63.8</v>
      </c>
      <c r="D52" s="8" t="s">
        <v>10</v>
      </c>
      <c r="E52" s="7" t="str">
        <f t="shared" si="9"/>
        <v>Significantly Different</v>
      </c>
      <c r="G52">
        <f t="shared" si="10"/>
        <v>63.8</v>
      </c>
      <c r="H52">
        <f t="shared" si="11"/>
        <v>6</v>
      </c>
      <c r="I52" t="str">
        <f t="shared" si="12"/>
        <v>+/-</v>
      </c>
      <c r="J52" t="str">
        <f t="shared" si="13"/>
        <v>0.6</v>
      </c>
      <c r="K52" s="1">
        <f t="shared" si="14"/>
        <v>0.36474164133738601</v>
      </c>
      <c r="L52" s="1">
        <f t="shared" si="15"/>
        <v>1.6000000000000085</v>
      </c>
      <c r="M52" s="1">
        <f t="shared" si="16"/>
        <v>0.36977279819442066</v>
      </c>
      <c r="N52" s="1">
        <f t="shared" si="17"/>
        <v>4.3269813458770265</v>
      </c>
      <c r="O52" t="s">
        <v>32</v>
      </c>
    </row>
    <row r="53" spans="1:15" x14ac:dyDescent="0.35">
      <c r="A53" s="11">
        <v>43</v>
      </c>
      <c r="B53" s="10" t="s">
        <v>36</v>
      </c>
      <c r="C53" s="9">
        <v>63.3</v>
      </c>
      <c r="D53" s="8" t="s">
        <v>118</v>
      </c>
      <c r="E53" s="7" t="str">
        <f t="shared" si="9"/>
        <v>Significantly Different</v>
      </c>
      <c r="G53">
        <f t="shared" si="10"/>
        <v>63.3</v>
      </c>
      <c r="H53">
        <f t="shared" si="11"/>
        <v>6</v>
      </c>
      <c r="I53" t="str">
        <f t="shared" si="12"/>
        <v>+/-</v>
      </c>
      <c r="J53" t="str">
        <f t="shared" si="13"/>
        <v>1.2</v>
      </c>
      <c r="K53" s="1">
        <f t="shared" si="14"/>
        <v>0.72948328267477203</v>
      </c>
      <c r="L53" s="1">
        <f t="shared" si="15"/>
        <v>2.1000000000000085</v>
      </c>
      <c r="M53" s="1">
        <f t="shared" si="16"/>
        <v>0.73201182849801194</v>
      </c>
      <c r="N53" s="1">
        <f t="shared" si="17"/>
        <v>2.8688061015474586</v>
      </c>
      <c r="O53" t="s">
        <v>30</v>
      </c>
    </row>
    <row r="54" spans="1:15" x14ac:dyDescent="0.35">
      <c r="A54" s="11">
        <v>44</v>
      </c>
      <c r="B54" s="10" t="s">
        <v>56</v>
      </c>
      <c r="C54" s="9">
        <v>63.2</v>
      </c>
      <c r="D54" s="8" t="s">
        <v>12</v>
      </c>
      <c r="E54" s="7" t="str">
        <f t="shared" si="9"/>
        <v>Significantly Different</v>
      </c>
      <c r="G54">
        <f t="shared" si="10"/>
        <v>63.2</v>
      </c>
      <c r="H54">
        <f t="shared" si="11"/>
        <v>6</v>
      </c>
      <c r="I54" t="str">
        <f t="shared" si="12"/>
        <v>+/-</v>
      </c>
      <c r="J54" t="str">
        <f t="shared" si="13"/>
        <v>0.4</v>
      </c>
      <c r="K54" s="1">
        <f t="shared" si="14"/>
        <v>0.24316109422492402</v>
      </c>
      <c r="L54" s="1">
        <f t="shared" si="15"/>
        <v>2.2000000000000028</v>
      </c>
      <c r="M54" s="1">
        <f t="shared" si="16"/>
        <v>0.25064471888253259</v>
      </c>
      <c r="N54" s="1">
        <f t="shared" si="17"/>
        <v>8.7773642700649006</v>
      </c>
      <c r="O54" t="s">
        <v>24</v>
      </c>
    </row>
    <row r="55" spans="1:15" x14ac:dyDescent="0.35">
      <c r="A55" s="11">
        <v>45</v>
      </c>
      <c r="B55" s="10" t="s">
        <v>46</v>
      </c>
      <c r="C55" s="9">
        <v>63.1</v>
      </c>
      <c r="D55" s="8" t="s">
        <v>122</v>
      </c>
      <c r="E55" s="7" t="str">
        <f t="shared" si="9"/>
        <v>Significantly Different</v>
      </c>
      <c r="G55">
        <f t="shared" si="10"/>
        <v>63.1</v>
      </c>
      <c r="H55">
        <f t="shared" si="11"/>
        <v>6</v>
      </c>
      <c r="I55" t="str">
        <f t="shared" si="12"/>
        <v>+/-</v>
      </c>
      <c r="J55" t="str">
        <f t="shared" si="13"/>
        <v>1.5</v>
      </c>
      <c r="K55" s="1">
        <f t="shared" si="14"/>
        <v>0.91185410334346506</v>
      </c>
      <c r="L55" s="1">
        <f t="shared" si="15"/>
        <v>2.3000000000000043</v>
      </c>
      <c r="M55" s="1">
        <f t="shared" si="16"/>
        <v>0.91387819929318592</v>
      </c>
      <c r="N55" s="1">
        <f t="shared" si="17"/>
        <v>2.5167467631669913</v>
      </c>
      <c r="O55" t="s">
        <v>27</v>
      </c>
    </row>
    <row r="56" spans="1:15" x14ac:dyDescent="0.35">
      <c r="A56" s="11">
        <v>46</v>
      </c>
      <c r="B56" s="10" t="s">
        <v>13</v>
      </c>
      <c r="C56" s="9">
        <v>62.6</v>
      </c>
      <c r="D56" s="8" t="s">
        <v>118</v>
      </c>
      <c r="E56" s="7" t="str">
        <f t="shared" si="9"/>
        <v>Significantly Different</v>
      </c>
      <c r="G56">
        <f t="shared" si="10"/>
        <v>62.6</v>
      </c>
      <c r="H56">
        <f t="shared" si="11"/>
        <v>6</v>
      </c>
      <c r="I56" t="str">
        <f t="shared" si="12"/>
        <v>+/-</v>
      </c>
      <c r="J56" t="str">
        <f t="shared" si="13"/>
        <v>1.2</v>
      </c>
      <c r="K56" s="1">
        <f t="shared" si="14"/>
        <v>0.72948328267477203</v>
      </c>
      <c r="L56" s="1">
        <f t="shared" si="15"/>
        <v>2.8000000000000043</v>
      </c>
      <c r="M56" s="1">
        <f t="shared" si="16"/>
        <v>0.73201182849801194</v>
      </c>
      <c r="N56" s="1">
        <f t="shared" si="17"/>
        <v>3.8250748020632686</v>
      </c>
      <c r="O56" t="s">
        <v>25</v>
      </c>
    </row>
    <row r="57" spans="1:15" x14ac:dyDescent="0.35">
      <c r="A57" s="11">
        <v>46</v>
      </c>
      <c r="B57" s="10" t="s">
        <v>24</v>
      </c>
      <c r="C57" s="9">
        <v>62.6</v>
      </c>
      <c r="D57" s="8" t="s">
        <v>41</v>
      </c>
      <c r="E57" s="7" t="str">
        <f t="shared" si="9"/>
        <v>Significantly Different</v>
      </c>
      <c r="G57">
        <f t="shared" si="10"/>
        <v>62.6</v>
      </c>
      <c r="H57">
        <f t="shared" si="11"/>
        <v>6</v>
      </c>
      <c r="I57" t="str">
        <f t="shared" si="12"/>
        <v>+/-</v>
      </c>
      <c r="J57" t="str">
        <f t="shared" si="13"/>
        <v>0.3</v>
      </c>
      <c r="K57" s="1">
        <f t="shared" si="14"/>
        <v>0.18237082066869301</v>
      </c>
      <c r="L57" s="1">
        <f t="shared" si="15"/>
        <v>2.8000000000000043</v>
      </c>
      <c r="M57" s="1">
        <f t="shared" si="16"/>
        <v>0.19223572402239389</v>
      </c>
      <c r="N57" s="1">
        <f t="shared" si="17"/>
        <v>14.565450902735577</v>
      </c>
      <c r="O57" t="s">
        <v>22</v>
      </c>
    </row>
    <row r="58" spans="1:15" x14ac:dyDescent="0.35">
      <c r="A58" s="11">
        <v>48</v>
      </c>
      <c r="B58" s="10" t="s">
        <v>28</v>
      </c>
      <c r="C58" s="9">
        <v>59.1</v>
      </c>
      <c r="D58" s="8" t="s">
        <v>20</v>
      </c>
      <c r="E58" s="7" t="str">
        <f t="shared" si="9"/>
        <v>Significantly Different</v>
      </c>
      <c r="G58">
        <f t="shared" si="10"/>
        <v>59.1</v>
      </c>
      <c r="H58">
        <f t="shared" si="11"/>
        <v>6</v>
      </c>
      <c r="I58" t="str">
        <f t="shared" si="12"/>
        <v>+/-</v>
      </c>
      <c r="J58" t="str">
        <f t="shared" si="13"/>
        <v>0.7</v>
      </c>
      <c r="K58" s="1">
        <f t="shared" si="14"/>
        <v>0.42553191489361697</v>
      </c>
      <c r="L58" s="1">
        <f t="shared" si="15"/>
        <v>6.3000000000000043</v>
      </c>
      <c r="M58" s="1">
        <f t="shared" si="16"/>
        <v>0.42985214661796195</v>
      </c>
      <c r="N58" s="1">
        <f t="shared" si="17"/>
        <v>14.656202253653582</v>
      </c>
      <c r="O58" t="s">
        <v>19</v>
      </c>
    </row>
    <row r="59" spans="1:15" x14ac:dyDescent="0.35">
      <c r="A59" s="11">
        <v>49</v>
      </c>
      <c r="B59" s="10" t="s">
        <v>18</v>
      </c>
      <c r="C59" s="9">
        <v>55.9</v>
      </c>
      <c r="D59" s="8" t="s">
        <v>23</v>
      </c>
      <c r="E59" s="7" t="str">
        <f t="shared" si="9"/>
        <v>Significantly Different</v>
      </c>
      <c r="G59">
        <f t="shared" si="10"/>
        <v>55.9</v>
      </c>
      <c r="H59">
        <f t="shared" si="11"/>
        <v>6</v>
      </c>
      <c r="I59" t="str">
        <f t="shared" si="12"/>
        <v>+/-</v>
      </c>
      <c r="J59" t="str">
        <f t="shared" si="13"/>
        <v>0.2</v>
      </c>
      <c r="K59" s="1">
        <f t="shared" si="14"/>
        <v>0.12158054711246201</v>
      </c>
      <c r="L59" s="1">
        <f t="shared" si="15"/>
        <v>9.5000000000000071</v>
      </c>
      <c r="M59" s="1">
        <f t="shared" si="16"/>
        <v>0.1359311840425404</v>
      </c>
      <c r="N59" s="1">
        <f t="shared" si="17"/>
        <v>69.88830463675599</v>
      </c>
      <c r="O59" t="s">
        <v>16</v>
      </c>
    </row>
    <row r="60" spans="1:15" x14ac:dyDescent="0.35">
      <c r="A60" s="11">
        <v>50</v>
      </c>
      <c r="B60" s="10" t="s">
        <v>33</v>
      </c>
      <c r="C60" s="9">
        <v>55.4</v>
      </c>
      <c r="D60" s="8" t="s">
        <v>41</v>
      </c>
      <c r="E60" s="7" t="str">
        <f t="shared" si="9"/>
        <v>Significantly Different</v>
      </c>
      <c r="G60">
        <f t="shared" si="10"/>
        <v>55.4</v>
      </c>
      <c r="H60">
        <f t="shared" si="11"/>
        <v>6</v>
      </c>
      <c r="I60" t="str">
        <f t="shared" si="12"/>
        <v>+/-</v>
      </c>
      <c r="J60" t="str">
        <f t="shared" si="13"/>
        <v>0.3</v>
      </c>
      <c r="K60" s="1">
        <f t="shared" si="14"/>
        <v>0.18237082066869301</v>
      </c>
      <c r="L60" s="1">
        <f t="shared" si="15"/>
        <v>10.000000000000007</v>
      </c>
      <c r="M60" s="1">
        <f t="shared" si="16"/>
        <v>0.19223572402239389</v>
      </c>
      <c r="N60" s="1">
        <f t="shared" si="17"/>
        <v>52.019467509769875</v>
      </c>
      <c r="O60" t="s">
        <v>14</v>
      </c>
    </row>
    <row r="61" spans="1:15" x14ac:dyDescent="0.35">
      <c r="A61" s="11">
        <v>51</v>
      </c>
      <c r="B61" s="10" t="s">
        <v>15</v>
      </c>
      <c r="C61" s="9">
        <v>41.6</v>
      </c>
      <c r="D61" s="8" t="s">
        <v>118</v>
      </c>
      <c r="E61" s="7" t="str">
        <f t="shared" si="9"/>
        <v>Significantly Different</v>
      </c>
      <c r="G61">
        <f t="shared" si="10"/>
        <v>41.6</v>
      </c>
      <c r="H61">
        <f t="shared" si="11"/>
        <v>6</v>
      </c>
      <c r="I61" t="str">
        <f t="shared" si="12"/>
        <v>+/-</v>
      </c>
      <c r="J61" t="str">
        <f t="shared" si="13"/>
        <v>1.2</v>
      </c>
      <c r="K61" s="1">
        <f t="shared" si="14"/>
        <v>0.72948328267477203</v>
      </c>
      <c r="L61" s="1">
        <f t="shared" si="15"/>
        <v>23.800000000000004</v>
      </c>
      <c r="M61" s="1">
        <f t="shared" si="16"/>
        <v>0.73201182849801194</v>
      </c>
      <c r="N61" s="1">
        <f t="shared" si="17"/>
        <v>32.513135817537737</v>
      </c>
      <c r="O61" t="s">
        <v>11</v>
      </c>
    </row>
    <row r="62" spans="1:15" ht="15" thickBot="1" x14ac:dyDescent="0.4">
      <c r="A62" s="6"/>
      <c r="B62" s="5" t="s">
        <v>9</v>
      </c>
      <c r="C62" s="4">
        <v>68.7</v>
      </c>
      <c r="D62" s="3" t="s">
        <v>20</v>
      </c>
      <c r="E62" s="2" t="str">
        <f t="shared" si="9"/>
        <v>Significantly Different</v>
      </c>
      <c r="G62">
        <f t="shared" si="10"/>
        <v>68.7</v>
      </c>
      <c r="H62">
        <f t="shared" si="11"/>
        <v>6</v>
      </c>
      <c r="I62" t="str">
        <f t="shared" si="12"/>
        <v>+/-</v>
      </c>
      <c r="J62" t="str">
        <f t="shared" si="13"/>
        <v>0.7</v>
      </c>
      <c r="K62" s="1">
        <f t="shared" si="14"/>
        <v>0.42553191489361697</v>
      </c>
      <c r="L62" s="1">
        <f t="shared" si="15"/>
        <v>-3.2999999999999972</v>
      </c>
      <c r="M62" s="1">
        <f t="shared" si="16"/>
        <v>0.42985214661796195</v>
      </c>
      <c r="N62" s="1">
        <f t="shared" si="17"/>
        <v>-7.6770583233423411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34" priority="1" operator="equal">
      <formula>"OTHER ERROR"</formula>
    </cfRule>
    <cfRule type="cellIs" dxfId="33" priority="2" operator="equal">
      <formula>"Statistical Test not applicable"</formula>
    </cfRule>
    <cfRule type="cellIs" dxfId="32" priority="3" operator="equal">
      <formula>"Geography Selected"</formula>
    </cfRule>
  </conditionalFormatting>
  <conditionalFormatting sqref="E10:J62">
    <cfRule type="cellIs" dxfId="31" priority="4" operator="equal">
      <formula>"Not Significantly Different"</formula>
    </cfRule>
  </conditionalFormatting>
  <conditionalFormatting sqref="F10:J62">
    <cfRule type="cellIs" dxfId="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801E35C-50E0-41EF-AA53-71B2E3917469}">
      <formula1>$O$10:$O$62</formula1>
    </dataValidation>
  </dataValidations>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CDC4-7088-47AB-A3F5-E654F302B86D}">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659</v>
      </c>
    </row>
    <row r="2" spans="1:16" x14ac:dyDescent="0.35">
      <c r="A2" s="25" t="s">
        <v>92</v>
      </c>
      <c r="B2" t="s">
        <v>658</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27.4</v>
      </c>
      <c r="C6" t="s">
        <v>86</v>
      </c>
      <c r="H6" s="13" t="s">
        <v>85</v>
      </c>
      <c r="I6">
        <f>VLOOKUP($B$4,$B$9:$K$62,6,FALSE)</f>
        <v>27.4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27.4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27.4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13</v>
      </c>
      <c r="C11" s="9">
        <v>41.3</v>
      </c>
      <c r="D11" s="12" t="s">
        <v>143</v>
      </c>
      <c r="E11" s="7" t="str">
        <f t="shared" si="0"/>
        <v>Significantly Different</v>
      </c>
      <c r="G11">
        <f t="shared" si="1"/>
        <v>41.3</v>
      </c>
      <c r="H11">
        <f t="shared" si="2"/>
        <v>6</v>
      </c>
      <c r="I11" t="str">
        <f t="shared" si="3"/>
        <v>+/-</v>
      </c>
      <c r="J11" t="str">
        <f t="shared" si="4"/>
        <v>1.9</v>
      </c>
      <c r="K11" s="1">
        <f t="shared" si="5"/>
        <v>1.1550151975683889</v>
      </c>
      <c r="L11" s="1">
        <f t="shared" si="6"/>
        <v>-13.899999999999999</v>
      </c>
      <c r="M11" s="1">
        <f t="shared" si="7"/>
        <v>1.1566138352851334</v>
      </c>
      <c r="N11" s="1">
        <f t="shared" si="8"/>
        <v>-12.017839987685528</v>
      </c>
      <c r="O11" t="s">
        <v>51</v>
      </c>
    </row>
    <row r="12" spans="1:16" x14ac:dyDescent="0.35">
      <c r="A12" s="11">
        <v>2</v>
      </c>
      <c r="B12" s="10" t="s">
        <v>18</v>
      </c>
      <c r="C12" s="9">
        <v>37.5</v>
      </c>
      <c r="D12" s="8" t="s">
        <v>12</v>
      </c>
      <c r="E12" s="7" t="str">
        <f t="shared" si="0"/>
        <v>Significantly Different</v>
      </c>
      <c r="G12">
        <f t="shared" si="1"/>
        <v>37.5</v>
      </c>
      <c r="H12">
        <f t="shared" si="2"/>
        <v>6</v>
      </c>
      <c r="I12" t="str">
        <f t="shared" si="3"/>
        <v>+/-</v>
      </c>
      <c r="J12" t="str">
        <f t="shared" si="4"/>
        <v>0.4</v>
      </c>
      <c r="K12" s="1">
        <f t="shared" si="5"/>
        <v>0.24316109422492402</v>
      </c>
      <c r="L12" s="1">
        <f t="shared" si="6"/>
        <v>-10.100000000000001</v>
      </c>
      <c r="M12" s="1">
        <f t="shared" si="7"/>
        <v>0.25064471888253259</v>
      </c>
      <c r="N12" s="1">
        <f t="shared" si="8"/>
        <v>-40.29608142166154</v>
      </c>
      <c r="O12" t="s">
        <v>44</v>
      </c>
    </row>
    <row r="13" spans="1:16" x14ac:dyDescent="0.35">
      <c r="A13" s="11">
        <v>3</v>
      </c>
      <c r="B13" s="10" t="s">
        <v>31</v>
      </c>
      <c r="C13" s="9">
        <v>33.299999999999997</v>
      </c>
      <c r="D13" s="8" t="s">
        <v>99</v>
      </c>
      <c r="E13" s="7" t="str">
        <f t="shared" si="0"/>
        <v>Significantly Different</v>
      </c>
      <c r="G13">
        <f t="shared" si="1"/>
        <v>33.299999999999997</v>
      </c>
      <c r="H13">
        <f t="shared" si="2"/>
        <v>6</v>
      </c>
      <c r="I13" t="str">
        <f t="shared" si="3"/>
        <v>+/-</v>
      </c>
      <c r="J13" t="str">
        <f t="shared" si="4"/>
        <v>0.8</v>
      </c>
      <c r="K13" s="1">
        <f t="shared" si="5"/>
        <v>0.48632218844984804</v>
      </c>
      <c r="L13" s="1">
        <f t="shared" si="6"/>
        <v>-5.8999999999999986</v>
      </c>
      <c r="M13" s="1">
        <f t="shared" si="7"/>
        <v>0.49010685399991183</v>
      </c>
      <c r="N13" s="1">
        <f t="shared" si="8"/>
        <v>-12.038191165555624</v>
      </c>
      <c r="O13" t="s">
        <v>42</v>
      </c>
    </row>
    <row r="14" spans="1:16" x14ac:dyDescent="0.35">
      <c r="A14" s="11">
        <v>4</v>
      </c>
      <c r="B14" s="10" t="s">
        <v>37</v>
      </c>
      <c r="C14" s="9">
        <v>32.799999999999997</v>
      </c>
      <c r="D14" s="8" t="s">
        <v>47</v>
      </c>
      <c r="E14" s="7" t="str">
        <f t="shared" si="0"/>
        <v>Significantly Different</v>
      </c>
      <c r="G14">
        <f t="shared" si="1"/>
        <v>32.799999999999997</v>
      </c>
      <c r="H14">
        <f t="shared" si="2"/>
        <v>6</v>
      </c>
      <c r="I14" t="str">
        <f t="shared" si="3"/>
        <v>+/-</v>
      </c>
      <c r="J14" t="str">
        <f t="shared" si="4"/>
        <v>0.5</v>
      </c>
      <c r="K14" s="1">
        <f t="shared" si="5"/>
        <v>0.303951367781155</v>
      </c>
      <c r="L14" s="1">
        <f t="shared" si="6"/>
        <v>-5.3999999999999986</v>
      </c>
      <c r="M14" s="1">
        <f t="shared" si="7"/>
        <v>0.30997079109986531</v>
      </c>
      <c r="N14" s="1">
        <f t="shared" si="8"/>
        <v>-17.420996284324886</v>
      </c>
      <c r="O14" t="s">
        <v>58</v>
      </c>
    </row>
    <row r="15" spans="1:16" x14ac:dyDescent="0.35">
      <c r="A15" s="11">
        <v>5</v>
      </c>
      <c r="B15" s="10" t="s">
        <v>33</v>
      </c>
      <c r="C15" s="9">
        <v>32.700000000000003</v>
      </c>
      <c r="D15" s="8" t="s">
        <v>47</v>
      </c>
      <c r="E15" s="7" t="str">
        <f t="shared" si="0"/>
        <v>Significantly Different</v>
      </c>
      <c r="G15">
        <f t="shared" si="1"/>
        <v>32.700000000000003</v>
      </c>
      <c r="H15">
        <f t="shared" si="2"/>
        <v>6</v>
      </c>
      <c r="I15" t="str">
        <f t="shared" si="3"/>
        <v>+/-</v>
      </c>
      <c r="J15" t="str">
        <f t="shared" si="4"/>
        <v>0.5</v>
      </c>
      <c r="K15" s="1">
        <f t="shared" si="5"/>
        <v>0.303951367781155</v>
      </c>
      <c r="L15" s="1">
        <f t="shared" si="6"/>
        <v>-5.3000000000000043</v>
      </c>
      <c r="M15" s="1">
        <f t="shared" si="7"/>
        <v>0.30997079109986531</v>
      </c>
      <c r="N15" s="1">
        <f t="shared" si="8"/>
        <v>-17.098385242022591</v>
      </c>
      <c r="O15" t="s">
        <v>18</v>
      </c>
    </row>
    <row r="16" spans="1:16" x14ac:dyDescent="0.35">
      <c r="A16" s="11">
        <v>6</v>
      </c>
      <c r="B16" s="10" t="s">
        <v>36</v>
      </c>
      <c r="C16" s="9">
        <v>32.1</v>
      </c>
      <c r="D16" s="8" t="s">
        <v>127</v>
      </c>
      <c r="E16" s="7" t="str">
        <f t="shared" si="0"/>
        <v>Significantly Different</v>
      </c>
      <c r="G16">
        <f t="shared" si="1"/>
        <v>32.1</v>
      </c>
      <c r="H16">
        <f t="shared" si="2"/>
        <v>6</v>
      </c>
      <c r="I16" t="str">
        <f t="shared" si="3"/>
        <v>+/-</v>
      </c>
      <c r="J16" t="str">
        <f t="shared" si="4"/>
        <v>2.1</v>
      </c>
      <c r="K16" s="1">
        <f t="shared" si="5"/>
        <v>1.2765957446808511</v>
      </c>
      <c r="L16" s="1">
        <f t="shared" si="6"/>
        <v>-4.7000000000000028</v>
      </c>
      <c r="M16" s="1">
        <f t="shared" si="7"/>
        <v>1.2780423125610114</v>
      </c>
      <c r="N16" s="1">
        <f t="shared" si="8"/>
        <v>-3.6774995270554731</v>
      </c>
      <c r="O16" t="s">
        <v>59</v>
      </c>
    </row>
    <row r="17" spans="1:15" x14ac:dyDescent="0.35">
      <c r="A17" s="11">
        <v>7</v>
      </c>
      <c r="B17" s="10" t="s">
        <v>28</v>
      </c>
      <c r="C17" s="9">
        <v>30.7</v>
      </c>
      <c r="D17" s="8" t="s">
        <v>110</v>
      </c>
      <c r="E17" s="7" t="str">
        <f t="shared" si="0"/>
        <v>Significantly Different</v>
      </c>
      <c r="G17">
        <f t="shared" si="1"/>
        <v>30.7</v>
      </c>
      <c r="H17">
        <f t="shared" si="2"/>
        <v>6</v>
      </c>
      <c r="I17" t="str">
        <f t="shared" si="3"/>
        <v>+/-</v>
      </c>
      <c r="J17" t="str">
        <f t="shared" si="4"/>
        <v>1.1</v>
      </c>
      <c r="K17" s="1">
        <f t="shared" si="5"/>
        <v>0.66869300911854113</v>
      </c>
      <c r="L17" s="1">
        <f t="shared" si="6"/>
        <v>-3.3000000000000007</v>
      </c>
      <c r="M17" s="1">
        <f t="shared" si="7"/>
        <v>0.67145051776214359</v>
      </c>
      <c r="N17" s="1">
        <f t="shared" si="8"/>
        <v>-4.9147329739181185</v>
      </c>
      <c r="O17" t="s">
        <v>53</v>
      </c>
    </row>
    <row r="18" spans="1:15" x14ac:dyDescent="0.35">
      <c r="A18" s="11">
        <v>8</v>
      </c>
      <c r="B18" s="10" t="s">
        <v>40</v>
      </c>
      <c r="C18" s="9">
        <v>30.5</v>
      </c>
      <c r="D18" s="8" t="s">
        <v>106</v>
      </c>
      <c r="E18" s="7" t="str">
        <f t="shared" si="0"/>
        <v>Significantly Different</v>
      </c>
      <c r="G18">
        <f t="shared" si="1"/>
        <v>30.5</v>
      </c>
      <c r="H18">
        <f t="shared" si="2"/>
        <v>6</v>
      </c>
      <c r="I18" t="str">
        <f t="shared" si="3"/>
        <v>+/-</v>
      </c>
      <c r="J18" t="str">
        <f t="shared" si="4"/>
        <v>0.9</v>
      </c>
      <c r="K18" s="1">
        <f t="shared" si="5"/>
        <v>0.54711246200607899</v>
      </c>
      <c r="L18" s="1">
        <f t="shared" si="6"/>
        <v>-3.1000000000000014</v>
      </c>
      <c r="M18" s="1">
        <f t="shared" si="7"/>
        <v>0.55047933970440222</v>
      </c>
      <c r="N18" s="1">
        <f t="shared" si="8"/>
        <v>-5.6314556721868021</v>
      </c>
      <c r="O18" t="s">
        <v>48</v>
      </c>
    </row>
    <row r="19" spans="1:15" x14ac:dyDescent="0.35">
      <c r="A19" s="11">
        <v>9</v>
      </c>
      <c r="B19" s="10" t="s">
        <v>44</v>
      </c>
      <c r="C19" s="9">
        <v>30.1</v>
      </c>
      <c r="D19" s="8" t="s">
        <v>144</v>
      </c>
      <c r="E19" s="7" t="str">
        <f t="shared" si="0"/>
        <v>Significantly Different</v>
      </c>
      <c r="G19">
        <f t="shared" si="1"/>
        <v>30.1</v>
      </c>
      <c r="H19">
        <f t="shared" si="2"/>
        <v>6</v>
      </c>
      <c r="I19" t="str">
        <f t="shared" si="3"/>
        <v>+/-</v>
      </c>
      <c r="J19" t="str">
        <f t="shared" si="4"/>
        <v>2.2</v>
      </c>
      <c r="K19" s="1">
        <f t="shared" si="5"/>
        <v>1.3373860182370823</v>
      </c>
      <c r="L19" s="1">
        <f t="shared" si="6"/>
        <v>-2.7000000000000028</v>
      </c>
      <c r="M19" s="1">
        <f t="shared" si="7"/>
        <v>1.3387669024647564</v>
      </c>
      <c r="N19" s="1">
        <f t="shared" si="8"/>
        <v>-2.0167812597018409</v>
      </c>
      <c r="O19" t="s">
        <v>15</v>
      </c>
    </row>
    <row r="20" spans="1:15" x14ac:dyDescent="0.35">
      <c r="A20" s="11">
        <v>10</v>
      </c>
      <c r="B20" s="10" t="s">
        <v>56</v>
      </c>
      <c r="C20" s="9">
        <v>29.8</v>
      </c>
      <c r="D20" s="12" t="s">
        <v>20</v>
      </c>
      <c r="E20" s="7" t="str">
        <f t="shared" si="0"/>
        <v>Significantly Different</v>
      </c>
      <c r="G20">
        <f t="shared" si="1"/>
        <v>29.8</v>
      </c>
      <c r="H20">
        <f t="shared" si="2"/>
        <v>6</v>
      </c>
      <c r="I20" t="str">
        <f t="shared" si="3"/>
        <v>+/-</v>
      </c>
      <c r="J20" t="str">
        <f t="shared" si="4"/>
        <v>0.7</v>
      </c>
      <c r="K20" s="1">
        <f t="shared" si="5"/>
        <v>0.42553191489361697</v>
      </c>
      <c r="L20" s="1">
        <f t="shared" si="6"/>
        <v>-2.4000000000000021</v>
      </c>
      <c r="M20" s="1">
        <f t="shared" si="7"/>
        <v>0.42985214661796195</v>
      </c>
      <c r="N20" s="1">
        <f t="shared" si="8"/>
        <v>-5.583315144248985</v>
      </c>
      <c r="O20" t="s">
        <v>37</v>
      </c>
    </row>
    <row r="21" spans="1:15" x14ac:dyDescent="0.35">
      <c r="A21" s="11">
        <v>11</v>
      </c>
      <c r="B21" s="10" t="s">
        <v>53</v>
      </c>
      <c r="C21" s="9">
        <v>29.7</v>
      </c>
      <c r="D21" s="8" t="s">
        <v>110</v>
      </c>
      <c r="E21" s="7" t="str">
        <f t="shared" si="0"/>
        <v>Significantly Different</v>
      </c>
      <c r="G21">
        <f t="shared" si="1"/>
        <v>29.7</v>
      </c>
      <c r="H21">
        <f t="shared" si="2"/>
        <v>6</v>
      </c>
      <c r="I21" t="str">
        <f t="shared" si="3"/>
        <v>+/-</v>
      </c>
      <c r="J21" t="str">
        <f t="shared" si="4"/>
        <v>1.1</v>
      </c>
      <c r="K21" s="1">
        <f t="shared" si="5"/>
        <v>0.66869300911854113</v>
      </c>
      <c r="L21" s="1">
        <f t="shared" si="6"/>
        <v>-2.3000000000000007</v>
      </c>
      <c r="M21" s="1">
        <f t="shared" si="7"/>
        <v>0.67145051776214359</v>
      </c>
      <c r="N21" s="1">
        <f t="shared" si="8"/>
        <v>-3.4254199515186894</v>
      </c>
      <c r="O21" t="s">
        <v>29</v>
      </c>
    </row>
    <row r="22" spans="1:15" x14ac:dyDescent="0.35">
      <c r="A22" s="11">
        <v>12</v>
      </c>
      <c r="B22" s="10" t="s">
        <v>59</v>
      </c>
      <c r="C22" s="9">
        <v>28.9</v>
      </c>
      <c r="D22" s="8" t="s">
        <v>99</v>
      </c>
      <c r="E22" s="7" t="str">
        <f t="shared" si="0"/>
        <v>Significantly Different</v>
      </c>
      <c r="G22">
        <f t="shared" si="1"/>
        <v>28.9</v>
      </c>
      <c r="H22">
        <f t="shared" si="2"/>
        <v>6</v>
      </c>
      <c r="I22" t="str">
        <f t="shared" si="3"/>
        <v>+/-</v>
      </c>
      <c r="J22" t="str">
        <f t="shared" si="4"/>
        <v>0.8</v>
      </c>
      <c r="K22" s="1">
        <f t="shared" si="5"/>
        <v>0.48632218844984804</v>
      </c>
      <c r="L22" s="1">
        <f t="shared" si="6"/>
        <v>-1.5</v>
      </c>
      <c r="M22" s="1">
        <f t="shared" si="7"/>
        <v>0.49010685399991183</v>
      </c>
      <c r="N22" s="1">
        <f t="shared" si="8"/>
        <v>-3.0605570759887186</v>
      </c>
      <c r="O22" t="s">
        <v>13</v>
      </c>
    </row>
    <row r="23" spans="1:15" x14ac:dyDescent="0.35">
      <c r="A23" s="11">
        <v>13</v>
      </c>
      <c r="B23" s="10" t="s">
        <v>19</v>
      </c>
      <c r="C23" s="9">
        <v>28.7</v>
      </c>
      <c r="D23" s="8" t="s">
        <v>20</v>
      </c>
      <c r="E23" s="7" t="str">
        <f t="shared" si="0"/>
        <v>Significantly Different</v>
      </c>
      <c r="G23">
        <f t="shared" si="1"/>
        <v>28.7</v>
      </c>
      <c r="H23">
        <f t="shared" si="2"/>
        <v>6</v>
      </c>
      <c r="I23" t="str">
        <f t="shared" si="3"/>
        <v>+/-</v>
      </c>
      <c r="J23" t="str">
        <f t="shared" si="4"/>
        <v>0.7</v>
      </c>
      <c r="K23" s="1">
        <f t="shared" si="5"/>
        <v>0.42553191489361697</v>
      </c>
      <c r="L23" s="1">
        <f t="shared" si="6"/>
        <v>-1.3000000000000007</v>
      </c>
      <c r="M23" s="1">
        <f t="shared" si="7"/>
        <v>0.42985214661796195</v>
      </c>
      <c r="N23" s="1">
        <f t="shared" si="8"/>
        <v>-3.0242957031348658</v>
      </c>
      <c r="O23" t="s">
        <v>67</v>
      </c>
    </row>
    <row r="24" spans="1:15" x14ac:dyDescent="0.35">
      <c r="A24" s="11">
        <v>14</v>
      </c>
      <c r="B24" s="10" t="s">
        <v>21</v>
      </c>
      <c r="C24" s="9">
        <v>28.6</v>
      </c>
      <c r="D24" s="8" t="s">
        <v>122</v>
      </c>
      <c r="E24" s="7" t="str">
        <f t="shared" si="0"/>
        <v>Not Significantly Different</v>
      </c>
      <c r="G24">
        <f t="shared" si="1"/>
        <v>28.6</v>
      </c>
      <c r="H24">
        <f t="shared" si="2"/>
        <v>6</v>
      </c>
      <c r="I24" t="str">
        <f t="shared" si="3"/>
        <v>+/-</v>
      </c>
      <c r="J24" t="str">
        <f t="shared" si="4"/>
        <v>1.5</v>
      </c>
      <c r="K24" s="1">
        <f t="shared" si="5"/>
        <v>0.91185410334346506</v>
      </c>
      <c r="L24" s="1">
        <f t="shared" si="6"/>
        <v>-1.2000000000000028</v>
      </c>
      <c r="M24" s="1">
        <f t="shared" si="7"/>
        <v>0.91387819929318592</v>
      </c>
      <c r="N24" s="1">
        <f t="shared" si="8"/>
        <v>-1.3130852677393006</v>
      </c>
      <c r="O24" t="s">
        <v>50</v>
      </c>
    </row>
    <row r="25" spans="1:15" x14ac:dyDescent="0.35">
      <c r="A25" s="11">
        <v>15</v>
      </c>
      <c r="B25" s="10" t="s">
        <v>24</v>
      </c>
      <c r="C25" s="9">
        <v>28.4</v>
      </c>
      <c r="D25" s="8" t="s">
        <v>47</v>
      </c>
      <c r="E25" s="7" t="str">
        <f t="shared" si="0"/>
        <v>Significantly Different</v>
      </c>
      <c r="G25">
        <f t="shared" si="1"/>
        <v>28.4</v>
      </c>
      <c r="H25">
        <f t="shared" si="2"/>
        <v>6</v>
      </c>
      <c r="I25" t="str">
        <f t="shared" si="3"/>
        <v>+/-</v>
      </c>
      <c r="J25" t="str">
        <f t="shared" si="4"/>
        <v>0.5</v>
      </c>
      <c r="K25" s="1">
        <f t="shared" si="5"/>
        <v>0.303951367781155</v>
      </c>
      <c r="L25" s="1">
        <f t="shared" si="6"/>
        <v>-1</v>
      </c>
      <c r="M25" s="1">
        <f t="shared" si="7"/>
        <v>0.30997079109986531</v>
      </c>
      <c r="N25" s="1">
        <f t="shared" si="8"/>
        <v>-3.2261104230231274</v>
      </c>
      <c r="O25" t="s">
        <v>66</v>
      </c>
    </row>
    <row r="26" spans="1:15" x14ac:dyDescent="0.35">
      <c r="A26" s="11">
        <v>16</v>
      </c>
      <c r="B26" s="10" t="s">
        <v>25</v>
      </c>
      <c r="C26" s="9">
        <v>28.1</v>
      </c>
      <c r="D26" s="8" t="s">
        <v>126</v>
      </c>
      <c r="E26" s="7" t="str">
        <f t="shared" si="0"/>
        <v>Not Significantly Different</v>
      </c>
      <c r="G26">
        <f t="shared" si="1"/>
        <v>28.1</v>
      </c>
      <c r="H26">
        <f t="shared" si="2"/>
        <v>6</v>
      </c>
      <c r="I26" t="str">
        <f t="shared" si="3"/>
        <v>+/-</v>
      </c>
      <c r="J26" t="str">
        <f t="shared" si="4"/>
        <v>1.7</v>
      </c>
      <c r="K26" s="1">
        <f t="shared" si="5"/>
        <v>1.0334346504559271</v>
      </c>
      <c r="L26" s="1">
        <f t="shared" si="6"/>
        <v>-0.70000000000000284</v>
      </c>
      <c r="M26" s="1">
        <f t="shared" si="7"/>
        <v>1.0352210556794166</v>
      </c>
      <c r="N26" s="1">
        <f t="shared" si="8"/>
        <v>-0.6761840827711838</v>
      </c>
      <c r="O26" t="s">
        <v>65</v>
      </c>
    </row>
    <row r="27" spans="1:15" x14ac:dyDescent="0.35">
      <c r="A27" s="11">
        <v>17</v>
      </c>
      <c r="B27" s="10" t="s">
        <v>55</v>
      </c>
      <c r="C27" s="9">
        <v>27.6</v>
      </c>
      <c r="D27" s="8" t="s">
        <v>143</v>
      </c>
      <c r="E27" s="7" t="str">
        <f t="shared" si="0"/>
        <v>Not Significantly Different</v>
      </c>
      <c r="G27">
        <f t="shared" si="1"/>
        <v>27.6</v>
      </c>
      <c r="H27">
        <f t="shared" si="2"/>
        <v>6</v>
      </c>
      <c r="I27" t="str">
        <f t="shared" si="3"/>
        <v>+/-</v>
      </c>
      <c r="J27" t="str">
        <f t="shared" si="4"/>
        <v>1.9</v>
      </c>
      <c r="K27" s="1">
        <f t="shared" si="5"/>
        <v>1.1550151975683889</v>
      </c>
      <c r="L27" s="1">
        <f t="shared" si="6"/>
        <v>-0.20000000000000284</v>
      </c>
      <c r="M27" s="1">
        <f t="shared" si="7"/>
        <v>1.1566138352851334</v>
      </c>
      <c r="N27" s="1">
        <f t="shared" si="8"/>
        <v>-0.17291856097389496</v>
      </c>
      <c r="O27" t="s">
        <v>63</v>
      </c>
    </row>
    <row r="28" spans="1:15" x14ac:dyDescent="0.35">
      <c r="A28" s="11">
        <v>18</v>
      </c>
      <c r="B28" s="10" t="s">
        <v>39</v>
      </c>
      <c r="C28" s="9">
        <v>27.3</v>
      </c>
      <c r="D28" s="8" t="s">
        <v>110</v>
      </c>
      <c r="E28" s="7" t="str">
        <f t="shared" si="0"/>
        <v>Not Significantly Different</v>
      </c>
      <c r="G28">
        <f t="shared" si="1"/>
        <v>27.3</v>
      </c>
      <c r="H28">
        <f t="shared" si="2"/>
        <v>6</v>
      </c>
      <c r="I28" t="str">
        <f t="shared" si="3"/>
        <v>+/-</v>
      </c>
      <c r="J28" t="str">
        <f t="shared" si="4"/>
        <v>1.1</v>
      </c>
      <c r="K28" s="1">
        <f t="shared" si="5"/>
        <v>0.66869300911854113</v>
      </c>
      <c r="L28" s="1">
        <f t="shared" si="6"/>
        <v>9.9999999999997868E-2</v>
      </c>
      <c r="M28" s="1">
        <f t="shared" si="7"/>
        <v>0.67145051776214359</v>
      </c>
      <c r="N28" s="1">
        <f t="shared" si="8"/>
        <v>0.14893130223993978</v>
      </c>
      <c r="O28" t="s">
        <v>64</v>
      </c>
    </row>
    <row r="29" spans="1:15" x14ac:dyDescent="0.35">
      <c r="A29" s="11">
        <v>19</v>
      </c>
      <c r="B29" s="10" t="s">
        <v>50</v>
      </c>
      <c r="C29" s="9">
        <v>26.5</v>
      </c>
      <c r="D29" s="8" t="s">
        <v>47</v>
      </c>
      <c r="E29" s="7" t="str">
        <f t="shared" si="0"/>
        <v>Significantly Different</v>
      </c>
      <c r="G29">
        <f t="shared" si="1"/>
        <v>26.5</v>
      </c>
      <c r="H29">
        <f t="shared" si="2"/>
        <v>6</v>
      </c>
      <c r="I29" t="str">
        <f t="shared" si="3"/>
        <v>+/-</v>
      </c>
      <c r="J29" t="str">
        <f t="shared" si="4"/>
        <v>0.5</v>
      </c>
      <c r="K29" s="1">
        <f t="shared" si="5"/>
        <v>0.303951367781155</v>
      </c>
      <c r="L29" s="1">
        <f t="shared" si="6"/>
        <v>0.89999999999999858</v>
      </c>
      <c r="M29" s="1">
        <f t="shared" si="7"/>
        <v>0.30997079109986531</v>
      </c>
      <c r="N29" s="1">
        <f t="shared" si="8"/>
        <v>2.9034993807208105</v>
      </c>
      <c r="O29" t="s">
        <v>39</v>
      </c>
    </row>
    <row r="30" spans="1:15" x14ac:dyDescent="0.35">
      <c r="A30" s="11">
        <v>20</v>
      </c>
      <c r="B30" s="10" t="s">
        <v>42</v>
      </c>
      <c r="C30" s="9">
        <v>26.4</v>
      </c>
      <c r="D30" s="8" t="s">
        <v>20</v>
      </c>
      <c r="E30" s="7" t="str">
        <f t="shared" si="0"/>
        <v>Significantly Different</v>
      </c>
      <c r="G30">
        <f t="shared" si="1"/>
        <v>26.4</v>
      </c>
      <c r="H30">
        <f t="shared" si="2"/>
        <v>6</v>
      </c>
      <c r="I30" t="str">
        <f t="shared" si="3"/>
        <v>+/-</v>
      </c>
      <c r="J30" t="str">
        <f t="shared" si="4"/>
        <v>0.7</v>
      </c>
      <c r="K30" s="1">
        <f t="shared" si="5"/>
        <v>0.42553191489361697</v>
      </c>
      <c r="L30" s="1">
        <f t="shared" si="6"/>
        <v>1</v>
      </c>
      <c r="M30" s="1">
        <f t="shared" si="7"/>
        <v>0.42985214661796195</v>
      </c>
      <c r="N30" s="1">
        <f t="shared" si="8"/>
        <v>2.3263813101037418</v>
      </c>
      <c r="O30" t="s">
        <v>62</v>
      </c>
    </row>
    <row r="31" spans="1:15" x14ac:dyDescent="0.35">
      <c r="A31" s="11">
        <v>21</v>
      </c>
      <c r="B31" s="10" t="s">
        <v>48</v>
      </c>
      <c r="C31" s="9">
        <v>26.3</v>
      </c>
      <c r="D31" s="8" t="s">
        <v>127</v>
      </c>
      <c r="E31" s="7" t="str">
        <f t="shared" si="0"/>
        <v>Not Significantly Different</v>
      </c>
      <c r="G31">
        <f t="shared" si="1"/>
        <v>26.3</v>
      </c>
      <c r="H31">
        <f t="shared" si="2"/>
        <v>6</v>
      </c>
      <c r="I31" t="str">
        <f t="shared" si="3"/>
        <v>+/-</v>
      </c>
      <c r="J31" t="str">
        <f t="shared" si="4"/>
        <v>2.1</v>
      </c>
      <c r="K31" s="1">
        <f t="shared" si="5"/>
        <v>1.2765957446808511</v>
      </c>
      <c r="L31" s="1">
        <f t="shared" si="6"/>
        <v>1.0999999999999979</v>
      </c>
      <c r="M31" s="1">
        <f t="shared" si="7"/>
        <v>1.2780423125610114</v>
      </c>
      <c r="N31" s="1">
        <f t="shared" si="8"/>
        <v>0.86069137867255541</v>
      </c>
      <c r="O31" t="s">
        <v>26</v>
      </c>
    </row>
    <row r="32" spans="1:15" x14ac:dyDescent="0.35">
      <c r="A32" s="11">
        <v>21</v>
      </c>
      <c r="B32" s="10" t="s">
        <v>15</v>
      </c>
      <c r="C32" s="9">
        <v>26.3</v>
      </c>
      <c r="D32" s="8" t="s">
        <v>144</v>
      </c>
      <c r="E32" s="7" t="str">
        <f t="shared" si="0"/>
        <v>Not Significantly Different</v>
      </c>
      <c r="G32">
        <f t="shared" si="1"/>
        <v>26.3</v>
      </c>
      <c r="H32">
        <f t="shared" si="2"/>
        <v>6</v>
      </c>
      <c r="I32" t="str">
        <f t="shared" si="3"/>
        <v>+/-</v>
      </c>
      <c r="J32" t="str">
        <f t="shared" si="4"/>
        <v>2.2</v>
      </c>
      <c r="K32" s="1">
        <f t="shared" si="5"/>
        <v>1.3373860182370823</v>
      </c>
      <c r="L32" s="1">
        <f t="shared" si="6"/>
        <v>1.0999999999999979</v>
      </c>
      <c r="M32" s="1">
        <f t="shared" si="7"/>
        <v>1.3387669024647564</v>
      </c>
      <c r="N32" s="1">
        <f t="shared" si="8"/>
        <v>0.82165162432296968</v>
      </c>
      <c r="O32" t="s">
        <v>56</v>
      </c>
    </row>
    <row r="33" spans="1:15" x14ac:dyDescent="0.35">
      <c r="A33" s="11">
        <v>23</v>
      </c>
      <c r="B33" s="10" t="s">
        <v>52</v>
      </c>
      <c r="C33" s="9">
        <v>26.2</v>
      </c>
      <c r="D33" s="8" t="s">
        <v>117</v>
      </c>
      <c r="E33" s="7" t="str">
        <f t="shared" si="0"/>
        <v>Not Significantly Different</v>
      </c>
      <c r="G33">
        <f t="shared" si="1"/>
        <v>26.2</v>
      </c>
      <c r="H33">
        <f t="shared" si="2"/>
        <v>6</v>
      </c>
      <c r="I33" t="str">
        <f t="shared" si="3"/>
        <v>+/-</v>
      </c>
      <c r="J33" t="str">
        <f t="shared" si="4"/>
        <v>1.3</v>
      </c>
      <c r="K33" s="1">
        <f t="shared" si="5"/>
        <v>0.79027355623100304</v>
      </c>
      <c r="L33" s="1">
        <f t="shared" si="6"/>
        <v>1.1999999999999993</v>
      </c>
      <c r="M33" s="1">
        <f t="shared" si="7"/>
        <v>0.79260819516141623</v>
      </c>
      <c r="N33" s="1">
        <f t="shared" si="8"/>
        <v>1.5139888879847083</v>
      </c>
      <c r="O33" t="s">
        <v>61</v>
      </c>
    </row>
    <row r="34" spans="1:15" x14ac:dyDescent="0.35">
      <c r="A34" s="11">
        <v>24</v>
      </c>
      <c r="B34" s="10" t="s">
        <v>26</v>
      </c>
      <c r="C34" s="9">
        <v>26.1</v>
      </c>
      <c r="D34" s="8" t="s">
        <v>20</v>
      </c>
      <c r="E34" s="7" t="str">
        <f t="shared" si="0"/>
        <v>Significantly Different</v>
      </c>
      <c r="G34">
        <f t="shared" si="1"/>
        <v>26.1</v>
      </c>
      <c r="H34">
        <f t="shared" si="2"/>
        <v>6</v>
      </c>
      <c r="I34" t="str">
        <f t="shared" si="3"/>
        <v>+/-</v>
      </c>
      <c r="J34" t="str">
        <f t="shared" si="4"/>
        <v>0.7</v>
      </c>
      <c r="K34" s="1">
        <f t="shared" si="5"/>
        <v>0.42553191489361697</v>
      </c>
      <c r="L34" s="1">
        <f t="shared" si="6"/>
        <v>1.2999999999999972</v>
      </c>
      <c r="M34" s="1">
        <f t="shared" si="7"/>
        <v>0.42985214661796195</v>
      </c>
      <c r="N34" s="1">
        <f t="shared" si="8"/>
        <v>3.0242957031348578</v>
      </c>
      <c r="O34" t="s">
        <v>60</v>
      </c>
    </row>
    <row r="35" spans="1:15" x14ac:dyDescent="0.35">
      <c r="A35" s="11">
        <v>24</v>
      </c>
      <c r="B35" s="10" t="s">
        <v>35</v>
      </c>
      <c r="C35" s="9">
        <v>26.1</v>
      </c>
      <c r="D35" s="8" t="s">
        <v>117</v>
      </c>
      <c r="E35" s="7" t="str">
        <f t="shared" si="0"/>
        <v>Not Significantly Different</v>
      </c>
      <c r="G35">
        <f t="shared" si="1"/>
        <v>26.1</v>
      </c>
      <c r="H35">
        <f t="shared" si="2"/>
        <v>6</v>
      </c>
      <c r="I35" t="str">
        <f t="shared" si="3"/>
        <v>+/-</v>
      </c>
      <c r="J35" t="str">
        <f t="shared" si="4"/>
        <v>1.3</v>
      </c>
      <c r="K35" s="1">
        <f t="shared" si="5"/>
        <v>0.79027355623100304</v>
      </c>
      <c r="L35" s="1">
        <f t="shared" si="6"/>
        <v>1.2999999999999972</v>
      </c>
      <c r="M35" s="1">
        <f t="shared" si="7"/>
        <v>0.79260819516141623</v>
      </c>
      <c r="N35" s="1">
        <f t="shared" si="8"/>
        <v>1.6401546286500981</v>
      </c>
      <c r="O35" t="s">
        <v>35</v>
      </c>
    </row>
    <row r="36" spans="1:15" x14ac:dyDescent="0.35">
      <c r="A36" s="11">
        <v>26</v>
      </c>
      <c r="B36" s="10" t="s">
        <v>11</v>
      </c>
      <c r="C36" s="9">
        <v>25.7</v>
      </c>
      <c r="D36" s="8" t="s">
        <v>155</v>
      </c>
      <c r="E36" s="7" t="str">
        <f t="shared" si="0"/>
        <v>Not Significantly Different</v>
      </c>
      <c r="G36">
        <f t="shared" si="1"/>
        <v>25.7</v>
      </c>
      <c r="H36">
        <f t="shared" si="2"/>
        <v>6</v>
      </c>
      <c r="I36" t="str">
        <f t="shared" si="3"/>
        <v>+/-</v>
      </c>
      <c r="J36" t="str">
        <f t="shared" si="4"/>
        <v>2.5</v>
      </c>
      <c r="K36" s="1">
        <f t="shared" si="5"/>
        <v>1.519756838905775</v>
      </c>
      <c r="L36" s="1">
        <f t="shared" si="6"/>
        <v>1.6999999999999993</v>
      </c>
      <c r="M36" s="1">
        <f t="shared" si="7"/>
        <v>1.5209721584433802</v>
      </c>
      <c r="N36" s="1">
        <f t="shared" si="8"/>
        <v>1.1177061924261933</v>
      </c>
      <c r="O36" t="s">
        <v>57</v>
      </c>
    </row>
    <row r="37" spans="1:15" x14ac:dyDescent="0.35">
      <c r="A37" s="11">
        <v>27</v>
      </c>
      <c r="B37" s="10" t="s">
        <v>67</v>
      </c>
      <c r="C37" s="9">
        <v>25.6</v>
      </c>
      <c r="D37" s="8" t="s">
        <v>126</v>
      </c>
      <c r="E37" s="7" t="str">
        <f t="shared" si="0"/>
        <v>Significantly Different</v>
      </c>
      <c r="G37">
        <f t="shared" si="1"/>
        <v>25.6</v>
      </c>
      <c r="H37">
        <f t="shared" si="2"/>
        <v>6</v>
      </c>
      <c r="I37" t="str">
        <f t="shared" si="3"/>
        <v>+/-</v>
      </c>
      <c r="J37" t="str">
        <f t="shared" si="4"/>
        <v>1.7</v>
      </c>
      <c r="K37" s="1">
        <f t="shared" si="5"/>
        <v>1.0334346504559271</v>
      </c>
      <c r="L37" s="1">
        <f t="shared" si="6"/>
        <v>1.7999999999999972</v>
      </c>
      <c r="M37" s="1">
        <f t="shared" si="7"/>
        <v>1.0352210556794166</v>
      </c>
      <c r="N37" s="1">
        <f t="shared" si="8"/>
        <v>1.7387590699830342</v>
      </c>
      <c r="O37" t="s">
        <v>55</v>
      </c>
    </row>
    <row r="38" spans="1:15" x14ac:dyDescent="0.35">
      <c r="A38" s="11">
        <v>28</v>
      </c>
      <c r="B38" s="10" t="s">
        <v>34</v>
      </c>
      <c r="C38" s="9">
        <v>25.2</v>
      </c>
      <c r="D38" s="8" t="s">
        <v>106</v>
      </c>
      <c r="E38" s="7" t="str">
        <f t="shared" si="0"/>
        <v>Significantly Different</v>
      </c>
      <c r="G38">
        <f t="shared" si="1"/>
        <v>25.2</v>
      </c>
      <c r="H38">
        <f t="shared" si="2"/>
        <v>6</v>
      </c>
      <c r="I38" t="str">
        <f t="shared" si="3"/>
        <v>+/-</v>
      </c>
      <c r="J38" t="str">
        <f t="shared" si="4"/>
        <v>0.9</v>
      </c>
      <c r="K38" s="1">
        <f t="shared" si="5"/>
        <v>0.54711246200607899</v>
      </c>
      <c r="L38" s="1">
        <f t="shared" si="6"/>
        <v>2.1999999999999993</v>
      </c>
      <c r="M38" s="1">
        <f t="shared" si="7"/>
        <v>0.55047933970440222</v>
      </c>
      <c r="N38" s="1">
        <f t="shared" si="8"/>
        <v>3.996516928648695</v>
      </c>
      <c r="O38" t="s">
        <v>54</v>
      </c>
    </row>
    <row r="39" spans="1:15" x14ac:dyDescent="0.35">
      <c r="A39" s="11">
        <v>29</v>
      </c>
      <c r="B39" s="10" t="s">
        <v>29</v>
      </c>
      <c r="C39" s="9">
        <v>25</v>
      </c>
      <c r="D39" s="8" t="s">
        <v>99</v>
      </c>
      <c r="E39" s="7" t="str">
        <f t="shared" si="0"/>
        <v>Significantly Different</v>
      </c>
      <c r="G39">
        <f t="shared" si="1"/>
        <v>25</v>
      </c>
      <c r="H39">
        <f t="shared" si="2"/>
        <v>6</v>
      </c>
      <c r="I39" t="str">
        <f t="shared" si="3"/>
        <v>+/-</v>
      </c>
      <c r="J39" t="str">
        <f t="shared" si="4"/>
        <v>0.8</v>
      </c>
      <c r="K39" s="1">
        <f t="shared" si="5"/>
        <v>0.48632218844984804</v>
      </c>
      <c r="L39" s="1">
        <f t="shared" si="6"/>
        <v>2.3999999999999986</v>
      </c>
      <c r="M39" s="1">
        <f t="shared" si="7"/>
        <v>0.49010685399991183</v>
      </c>
      <c r="N39" s="1">
        <f t="shared" si="8"/>
        <v>4.896891321581947</v>
      </c>
      <c r="O39" t="s">
        <v>28</v>
      </c>
    </row>
    <row r="40" spans="1:15" x14ac:dyDescent="0.35">
      <c r="A40" s="11">
        <v>30</v>
      </c>
      <c r="B40" s="10" t="s">
        <v>62</v>
      </c>
      <c r="C40" s="9">
        <v>24.9</v>
      </c>
      <c r="D40" s="8" t="s">
        <v>119</v>
      </c>
      <c r="E40" s="7" t="str">
        <f t="shared" si="0"/>
        <v>Significantly Different</v>
      </c>
      <c r="G40">
        <f t="shared" si="1"/>
        <v>24.9</v>
      </c>
      <c r="H40">
        <f t="shared" si="2"/>
        <v>6</v>
      </c>
      <c r="I40" t="str">
        <f t="shared" si="3"/>
        <v>+/-</v>
      </c>
      <c r="J40" t="str">
        <f t="shared" si="4"/>
        <v>1.6</v>
      </c>
      <c r="K40" s="1">
        <f t="shared" si="5"/>
        <v>0.97264437689969607</v>
      </c>
      <c r="L40" s="1">
        <f t="shared" si="6"/>
        <v>2.5</v>
      </c>
      <c r="M40" s="1">
        <f t="shared" si="7"/>
        <v>0.97454222139096647</v>
      </c>
      <c r="N40" s="1">
        <f t="shared" si="8"/>
        <v>2.5653070181317994</v>
      </c>
      <c r="O40" t="s">
        <v>52</v>
      </c>
    </row>
    <row r="41" spans="1:15" x14ac:dyDescent="0.35">
      <c r="A41" s="11">
        <v>31</v>
      </c>
      <c r="B41" s="10" t="s">
        <v>22</v>
      </c>
      <c r="C41" s="9">
        <v>24.6</v>
      </c>
      <c r="D41" s="8" t="s">
        <v>10</v>
      </c>
      <c r="E41" s="7" t="str">
        <f t="shared" si="0"/>
        <v>Significantly Different</v>
      </c>
      <c r="G41">
        <f t="shared" si="1"/>
        <v>24.6</v>
      </c>
      <c r="H41">
        <f t="shared" si="2"/>
        <v>6</v>
      </c>
      <c r="I41" t="str">
        <f t="shared" si="3"/>
        <v>+/-</v>
      </c>
      <c r="J41" t="str">
        <f t="shared" si="4"/>
        <v>0.6</v>
      </c>
      <c r="K41" s="1">
        <f t="shared" si="5"/>
        <v>0.36474164133738601</v>
      </c>
      <c r="L41" s="1">
        <f t="shared" si="6"/>
        <v>2.7999999999999972</v>
      </c>
      <c r="M41" s="1">
        <f t="shared" si="7"/>
        <v>0.36977279819442066</v>
      </c>
      <c r="N41" s="1">
        <f t="shared" si="8"/>
        <v>7.5722173552847485</v>
      </c>
      <c r="O41" t="s">
        <v>31</v>
      </c>
    </row>
    <row r="42" spans="1:15" x14ac:dyDescent="0.35">
      <c r="A42" s="11">
        <v>32</v>
      </c>
      <c r="B42" s="10" t="s">
        <v>30</v>
      </c>
      <c r="C42" s="9">
        <v>24.2</v>
      </c>
      <c r="D42" s="8" t="s">
        <v>20</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24.2</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3.1999999999999993</v>
      </c>
      <c r="M42" s="1">
        <f t="shared" ref="M42:M62" si="16">IF(AND(ISNUMBER(K42),ISNUMBER($I$7)),SQRT(K42^2+($I$7)^2),"N/A")</f>
        <v>0.42985214661796195</v>
      </c>
      <c r="N42" s="1">
        <f t="shared" ref="N42:N73" si="17">IF(AND(ISNUMBER(L42),ISNUMBER(M42),M42&lt;&gt;0),L42/M42,"NA")</f>
        <v>7.4444201923319717</v>
      </c>
      <c r="O42" t="s">
        <v>21</v>
      </c>
    </row>
    <row r="43" spans="1:15" x14ac:dyDescent="0.35">
      <c r="A43" s="11">
        <v>33</v>
      </c>
      <c r="B43" s="10" t="s">
        <v>49</v>
      </c>
      <c r="C43" s="9">
        <v>23.8</v>
      </c>
      <c r="D43" s="8" t="s">
        <v>10</v>
      </c>
      <c r="E43" s="7" t="str">
        <f t="shared" si="9"/>
        <v>Significantly Different</v>
      </c>
      <c r="G43">
        <f t="shared" si="10"/>
        <v>23.8</v>
      </c>
      <c r="H43">
        <f t="shared" si="11"/>
        <v>6</v>
      </c>
      <c r="I43" t="str">
        <f t="shared" si="12"/>
        <v>+/-</v>
      </c>
      <c r="J43" t="str">
        <f t="shared" si="13"/>
        <v>0.6</v>
      </c>
      <c r="K43" s="1">
        <f t="shared" si="14"/>
        <v>0.36474164133738601</v>
      </c>
      <c r="L43" s="1">
        <f t="shared" si="15"/>
        <v>3.5999999999999979</v>
      </c>
      <c r="M43" s="1">
        <f t="shared" si="16"/>
        <v>0.36977279819442066</v>
      </c>
      <c r="N43" s="1">
        <f t="shared" si="17"/>
        <v>9.735708028223252</v>
      </c>
      <c r="O43" t="s">
        <v>33</v>
      </c>
    </row>
    <row r="44" spans="1:15" x14ac:dyDescent="0.35">
      <c r="A44" s="11">
        <v>34</v>
      </c>
      <c r="B44" s="10" t="s">
        <v>43</v>
      </c>
      <c r="C44" s="9">
        <v>23.6</v>
      </c>
      <c r="D44" s="8" t="s">
        <v>99</v>
      </c>
      <c r="E44" s="7" t="str">
        <f t="shared" si="9"/>
        <v>Significantly Different</v>
      </c>
      <c r="G44">
        <f t="shared" si="10"/>
        <v>23.6</v>
      </c>
      <c r="H44">
        <f t="shared" si="11"/>
        <v>6</v>
      </c>
      <c r="I44" t="str">
        <f t="shared" si="12"/>
        <v>+/-</v>
      </c>
      <c r="J44" t="str">
        <f t="shared" si="13"/>
        <v>0.8</v>
      </c>
      <c r="K44" s="1">
        <f t="shared" si="14"/>
        <v>0.48632218844984804</v>
      </c>
      <c r="L44" s="1">
        <f t="shared" si="15"/>
        <v>3.7999999999999972</v>
      </c>
      <c r="M44" s="1">
        <f t="shared" si="16"/>
        <v>0.49010685399991183</v>
      </c>
      <c r="N44" s="1">
        <f t="shared" si="17"/>
        <v>7.7534112591714148</v>
      </c>
      <c r="O44" t="s">
        <v>49</v>
      </c>
    </row>
    <row r="45" spans="1:15" x14ac:dyDescent="0.35">
      <c r="A45" s="11">
        <v>35</v>
      </c>
      <c r="B45" s="10" t="s">
        <v>27</v>
      </c>
      <c r="C45" s="9">
        <v>23.5</v>
      </c>
      <c r="D45" s="8" t="s">
        <v>107</v>
      </c>
      <c r="E45" s="7" t="str">
        <f t="shared" si="9"/>
        <v>Significantly Different</v>
      </c>
      <c r="G45">
        <f t="shared" si="10"/>
        <v>23.5</v>
      </c>
      <c r="H45">
        <f t="shared" si="11"/>
        <v>6</v>
      </c>
      <c r="I45" t="str">
        <f t="shared" si="12"/>
        <v>+/-</v>
      </c>
      <c r="J45" t="str">
        <f t="shared" si="13"/>
        <v>1.0</v>
      </c>
      <c r="K45" s="1">
        <f t="shared" si="14"/>
        <v>0.60790273556231</v>
      </c>
      <c r="L45" s="1">
        <f t="shared" si="15"/>
        <v>3.8999999999999986</v>
      </c>
      <c r="M45" s="1">
        <f t="shared" si="16"/>
        <v>0.61093468821403585</v>
      </c>
      <c r="N45" s="1">
        <f t="shared" si="17"/>
        <v>6.3836610937921829</v>
      </c>
      <c r="O45" t="s">
        <v>46</v>
      </c>
    </row>
    <row r="46" spans="1:15" x14ac:dyDescent="0.35">
      <c r="A46" s="11">
        <v>36</v>
      </c>
      <c r="B46" s="10" t="s">
        <v>51</v>
      </c>
      <c r="C46" s="9">
        <v>23.4</v>
      </c>
      <c r="D46" s="8" t="s">
        <v>106</v>
      </c>
      <c r="E46" s="7" t="str">
        <f t="shared" si="9"/>
        <v>Significantly Different</v>
      </c>
      <c r="G46">
        <f t="shared" si="10"/>
        <v>23.4</v>
      </c>
      <c r="H46">
        <f t="shared" si="11"/>
        <v>6</v>
      </c>
      <c r="I46" t="str">
        <f t="shared" si="12"/>
        <v>+/-</v>
      </c>
      <c r="J46" t="str">
        <f t="shared" si="13"/>
        <v>0.9</v>
      </c>
      <c r="K46" s="1">
        <f t="shared" si="14"/>
        <v>0.54711246200607899</v>
      </c>
      <c r="L46" s="1">
        <f t="shared" si="15"/>
        <v>4</v>
      </c>
      <c r="M46" s="1">
        <f t="shared" si="16"/>
        <v>0.55047933970440222</v>
      </c>
      <c r="N46" s="1">
        <f t="shared" si="17"/>
        <v>7.2663944157249025</v>
      </c>
      <c r="O46" t="s">
        <v>45</v>
      </c>
    </row>
    <row r="47" spans="1:15" x14ac:dyDescent="0.35">
      <c r="A47" s="11">
        <v>37</v>
      </c>
      <c r="B47" s="10" t="s">
        <v>61</v>
      </c>
      <c r="C47" s="9">
        <v>23.1</v>
      </c>
      <c r="D47" s="8" t="s">
        <v>47</v>
      </c>
      <c r="E47" s="7" t="str">
        <f t="shared" si="9"/>
        <v>Significantly Different</v>
      </c>
      <c r="G47">
        <f t="shared" si="10"/>
        <v>23.1</v>
      </c>
      <c r="H47">
        <f t="shared" si="11"/>
        <v>6</v>
      </c>
      <c r="I47" t="str">
        <f t="shared" si="12"/>
        <v>+/-</v>
      </c>
      <c r="J47" t="str">
        <f t="shared" si="13"/>
        <v>0.5</v>
      </c>
      <c r="K47" s="1">
        <f t="shared" si="14"/>
        <v>0.303951367781155</v>
      </c>
      <c r="L47" s="1">
        <f t="shared" si="15"/>
        <v>4.2999999999999972</v>
      </c>
      <c r="M47" s="1">
        <f t="shared" si="16"/>
        <v>0.30997079109986531</v>
      </c>
      <c r="N47" s="1">
        <f t="shared" si="17"/>
        <v>13.87227481899944</v>
      </c>
      <c r="O47" t="s">
        <v>43</v>
      </c>
    </row>
    <row r="48" spans="1:15" x14ac:dyDescent="0.35">
      <c r="A48" s="11">
        <v>37</v>
      </c>
      <c r="B48" s="10" t="s">
        <v>32</v>
      </c>
      <c r="C48" s="9">
        <v>23.1</v>
      </c>
      <c r="D48" s="8" t="s">
        <v>119</v>
      </c>
      <c r="E48" s="7" t="str">
        <f t="shared" si="9"/>
        <v>Significantly Different</v>
      </c>
      <c r="G48">
        <f t="shared" si="10"/>
        <v>23.1</v>
      </c>
      <c r="H48">
        <f t="shared" si="11"/>
        <v>6</v>
      </c>
      <c r="I48" t="str">
        <f t="shared" si="12"/>
        <v>+/-</v>
      </c>
      <c r="J48" t="str">
        <f t="shared" si="13"/>
        <v>1.6</v>
      </c>
      <c r="K48" s="1">
        <f t="shared" si="14"/>
        <v>0.97264437689969607</v>
      </c>
      <c r="L48" s="1">
        <f t="shared" si="15"/>
        <v>4.2999999999999972</v>
      </c>
      <c r="M48" s="1">
        <f t="shared" si="16"/>
        <v>0.97454222139096647</v>
      </c>
      <c r="N48" s="1">
        <f t="shared" si="17"/>
        <v>4.4123280711866917</v>
      </c>
      <c r="O48" t="s">
        <v>40</v>
      </c>
    </row>
    <row r="49" spans="1:15" x14ac:dyDescent="0.35">
      <c r="A49" s="11">
        <v>39</v>
      </c>
      <c r="B49" s="10" t="s">
        <v>58</v>
      </c>
      <c r="C49" s="9">
        <v>22.8</v>
      </c>
      <c r="D49" s="8" t="s">
        <v>117</v>
      </c>
      <c r="E49" s="7" t="str">
        <f t="shared" si="9"/>
        <v>Significantly Different</v>
      </c>
      <c r="G49">
        <f t="shared" si="10"/>
        <v>22.8</v>
      </c>
      <c r="H49">
        <f t="shared" si="11"/>
        <v>6</v>
      </c>
      <c r="I49" t="str">
        <f t="shared" si="12"/>
        <v>+/-</v>
      </c>
      <c r="J49" t="str">
        <f t="shared" si="13"/>
        <v>1.3</v>
      </c>
      <c r="K49" s="1">
        <f t="shared" si="14"/>
        <v>0.79027355623100304</v>
      </c>
      <c r="L49" s="1">
        <f t="shared" si="15"/>
        <v>4.5999999999999979</v>
      </c>
      <c r="M49" s="1">
        <f t="shared" si="16"/>
        <v>0.79260819516141623</v>
      </c>
      <c r="N49" s="1">
        <f t="shared" si="17"/>
        <v>5.8036240706080493</v>
      </c>
      <c r="O49" t="s">
        <v>38</v>
      </c>
    </row>
    <row r="50" spans="1:15" x14ac:dyDescent="0.35">
      <c r="A50" s="11">
        <v>39</v>
      </c>
      <c r="B50" s="10" t="s">
        <v>38</v>
      </c>
      <c r="C50" s="9">
        <v>22.8</v>
      </c>
      <c r="D50" s="8" t="s">
        <v>12</v>
      </c>
      <c r="E50" s="7" t="str">
        <f t="shared" si="9"/>
        <v>Significantly Different</v>
      </c>
      <c r="G50">
        <f t="shared" si="10"/>
        <v>22.8</v>
      </c>
      <c r="H50">
        <f t="shared" si="11"/>
        <v>6</v>
      </c>
      <c r="I50" t="str">
        <f t="shared" si="12"/>
        <v>+/-</v>
      </c>
      <c r="J50" t="str">
        <f t="shared" si="13"/>
        <v>0.4</v>
      </c>
      <c r="K50" s="1">
        <f t="shared" si="14"/>
        <v>0.24316109422492402</v>
      </c>
      <c r="L50" s="1">
        <f t="shared" si="15"/>
        <v>4.5999999999999979</v>
      </c>
      <c r="M50" s="1">
        <f t="shared" si="16"/>
        <v>0.25064471888253259</v>
      </c>
      <c r="N50" s="1">
        <f t="shared" si="17"/>
        <v>18.352670746499307</v>
      </c>
      <c r="O50" t="s">
        <v>36</v>
      </c>
    </row>
    <row r="51" spans="1:15" x14ac:dyDescent="0.35">
      <c r="A51" s="11">
        <v>41</v>
      </c>
      <c r="B51" s="10" t="s">
        <v>60</v>
      </c>
      <c r="C51" s="9">
        <v>22.6</v>
      </c>
      <c r="D51" s="8" t="s">
        <v>47</v>
      </c>
      <c r="E51" s="7" t="str">
        <f t="shared" si="9"/>
        <v>Significantly Different</v>
      </c>
      <c r="G51">
        <f t="shared" si="10"/>
        <v>22.6</v>
      </c>
      <c r="H51">
        <f t="shared" si="11"/>
        <v>6</v>
      </c>
      <c r="I51" t="str">
        <f t="shared" si="12"/>
        <v>+/-</v>
      </c>
      <c r="J51" t="str">
        <f t="shared" si="13"/>
        <v>0.5</v>
      </c>
      <c r="K51" s="1">
        <f t="shared" si="14"/>
        <v>0.303951367781155</v>
      </c>
      <c r="L51" s="1">
        <f t="shared" si="15"/>
        <v>4.7999999999999972</v>
      </c>
      <c r="M51" s="1">
        <f t="shared" si="16"/>
        <v>0.30997079109986531</v>
      </c>
      <c r="N51" s="1">
        <f t="shared" si="17"/>
        <v>15.485330030511003</v>
      </c>
      <c r="O51" t="s">
        <v>34</v>
      </c>
    </row>
    <row r="52" spans="1:15" x14ac:dyDescent="0.35">
      <c r="A52" s="11">
        <v>42</v>
      </c>
      <c r="B52" s="10" t="s">
        <v>64</v>
      </c>
      <c r="C52" s="9">
        <v>22.5</v>
      </c>
      <c r="D52" s="8" t="s">
        <v>99</v>
      </c>
      <c r="E52" s="7" t="str">
        <f t="shared" si="9"/>
        <v>Significantly Different</v>
      </c>
      <c r="G52">
        <f t="shared" si="10"/>
        <v>22.5</v>
      </c>
      <c r="H52">
        <f t="shared" si="11"/>
        <v>6</v>
      </c>
      <c r="I52" t="str">
        <f t="shared" si="12"/>
        <v>+/-</v>
      </c>
      <c r="J52" t="str">
        <f t="shared" si="13"/>
        <v>0.8</v>
      </c>
      <c r="K52" s="1">
        <f t="shared" si="14"/>
        <v>0.48632218844984804</v>
      </c>
      <c r="L52" s="1">
        <f t="shared" si="15"/>
        <v>4.8999999999999986</v>
      </c>
      <c r="M52" s="1">
        <f t="shared" si="16"/>
        <v>0.49010685399991183</v>
      </c>
      <c r="N52" s="1">
        <f t="shared" si="17"/>
        <v>9.9978197815631447</v>
      </c>
      <c r="O52" t="s">
        <v>32</v>
      </c>
    </row>
    <row r="53" spans="1:15" x14ac:dyDescent="0.35">
      <c r="A53" s="11">
        <v>43</v>
      </c>
      <c r="B53" s="10" t="s">
        <v>14</v>
      </c>
      <c r="C53" s="9">
        <v>22.2</v>
      </c>
      <c r="D53" s="8" t="s">
        <v>47</v>
      </c>
      <c r="E53" s="7" t="str">
        <f t="shared" si="9"/>
        <v>Significantly Different</v>
      </c>
      <c r="G53">
        <f t="shared" si="10"/>
        <v>22.2</v>
      </c>
      <c r="H53">
        <f t="shared" si="11"/>
        <v>6</v>
      </c>
      <c r="I53" t="str">
        <f t="shared" si="12"/>
        <v>+/-</v>
      </c>
      <c r="J53" t="str">
        <f t="shared" si="13"/>
        <v>0.5</v>
      </c>
      <c r="K53" s="1">
        <f t="shared" si="14"/>
        <v>0.303951367781155</v>
      </c>
      <c r="L53" s="1">
        <f t="shared" si="15"/>
        <v>5.1999999999999993</v>
      </c>
      <c r="M53" s="1">
        <f t="shared" si="16"/>
        <v>0.30997079109986531</v>
      </c>
      <c r="N53" s="1">
        <f t="shared" si="17"/>
        <v>16.77577419972026</v>
      </c>
      <c r="O53" t="s">
        <v>30</v>
      </c>
    </row>
    <row r="54" spans="1:15" x14ac:dyDescent="0.35">
      <c r="A54" s="11">
        <v>44</v>
      </c>
      <c r="B54" s="10" t="s">
        <v>63</v>
      </c>
      <c r="C54" s="9">
        <v>22.1</v>
      </c>
      <c r="D54" s="8" t="s">
        <v>107</v>
      </c>
      <c r="E54" s="7" t="str">
        <f t="shared" si="9"/>
        <v>Significantly Different</v>
      </c>
      <c r="G54">
        <f t="shared" si="10"/>
        <v>22.1</v>
      </c>
      <c r="H54">
        <f t="shared" si="11"/>
        <v>6</v>
      </c>
      <c r="I54" t="str">
        <f t="shared" si="12"/>
        <v>+/-</v>
      </c>
      <c r="J54" t="str">
        <f t="shared" si="13"/>
        <v>1.0</v>
      </c>
      <c r="K54" s="1">
        <f t="shared" si="14"/>
        <v>0.60790273556231</v>
      </c>
      <c r="L54" s="1">
        <f t="shared" si="15"/>
        <v>5.2999999999999972</v>
      </c>
      <c r="M54" s="1">
        <f t="shared" si="16"/>
        <v>0.61093468821403585</v>
      </c>
      <c r="N54" s="1">
        <f t="shared" si="17"/>
        <v>8.6752317428457868</v>
      </c>
      <c r="O54" t="s">
        <v>24</v>
      </c>
    </row>
    <row r="55" spans="1:15" x14ac:dyDescent="0.35">
      <c r="A55" s="11">
        <v>45</v>
      </c>
      <c r="B55" s="10" t="s">
        <v>54</v>
      </c>
      <c r="C55" s="9">
        <v>21.7</v>
      </c>
      <c r="D55" s="8" t="s">
        <v>107</v>
      </c>
      <c r="E55" s="7" t="str">
        <f t="shared" si="9"/>
        <v>Significantly Different</v>
      </c>
      <c r="G55">
        <f t="shared" si="10"/>
        <v>21.7</v>
      </c>
      <c r="H55">
        <f t="shared" si="11"/>
        <v>6</v>
      </c>
      <c r="I55" t="str">
        <f t="shared" si="12"/>
        <v>+/-</v>
      </c>
      <c r="J55" t="str">
        <f t="shared" si="13"/>
        <v>1.0</v>
      </c>
      <c r="K55" s="1">
        <f t="shared" si="14"/>
        <v>0.60790273556231</v>
      </c>
      <c r="L55" s="1">
        <f t="shared" si="15"/>
        <v>5.6999999999999993</v>
      </c>
      <c r="M55" s="1">
        <f t="shared" si="16"/>
        <v>0.61093468821403585</v>
      </c>
      <c r="N55" s="1">
        <f t="shared" si="17"/>
        <v>9.3299662140039619</v>
      </c>
      <c r="O55" t="s">
        <v>27</v>
      </c>
    </row>
    <row r="56" spans="1:15" x14ac:dyDescent="0.35">
      <c r="A56" s="11">
        <v>46</v>
      </c>
      <c r="B56" s="10" t="s">
        <v>57</v>
      </c>
      <c r="C56" s="9">
        <v>21.4</v>
      </c>
      <c r="D56" s="8" t="s">
        <v>20</v>
      </c>
      <c r="E56" s="7" t="str">
        <f t="shared" si="9"/>
        <v>Significantly Different</v>
      </c>
      <c r="G56">
        <f t="shared" si="10"/>
        <v>21.4</v>
      </c>
      <c r="H56">
        <f t="shared" si="11"/>
        <v>6</v>
      </c>
      <c r="I56" t="str">
        <f t="shared" si="12"/>
        <v>+/-</v>
      </c>
      <c r="J56" t="str">
        <f t="shared" si="13"/>
        <v>0.7</v>
      </c>
      <c r="K56" s="1">
        <f t="shared" si="14"/>
        <v>0.42553191489361697</v>
      </c>
      <c r="L56" s="1">
        <f t="shared" si="15"/>
        <v>6</v>
      </c>
      <c r="M56" s="1">
        <f t="shared" si="16"/>
        <v>0.42985214661796195</v>
      </c>
      <c r="N56" s="1">
        <f t="shared" si="17"/>
        <v>13.95828786062245</v>
      </c>
      <c r="O56" t="s">
        <v>25</v>
      </c>
    </row>
    <row r="57" spans="1:15" x14ac:dyDescent="0.35">
      <c r="A57" s="11">
        <v>47</v>
      </c>
      <c r="B57" s="10" t="s">
        <v>46</v>
      </c>
      <c r="C57" s="9">
        <v>21</v>
      </c>
      <c r="D57" s="8" t="s">
        <v>120</v>
      </c>
      <c r="E57" s="7" t="str">
        <f t="shared" si="9"/>
        <v>Significantly Different</v>
      </c>
      <c r="G57">
        <f t="shared" si="10"/>
        <v>21</v>
      </c>
      <c r="H57">
        <f t="shared" si="11"/>
        <v>6</v>
      </c>
      <c r="I57" t="str">
        <f t="shared" si="12"/>
        <v>+/-</v>
      </c>
      <c r="J57" t="str">
        <f t="shared" si="13"/>
        <v>2.0</v>
      </c>
      <c r="K57" s="1">
        <f t="shared" si="14"/>
        <v>1.21580547112462</v>
      </c>
      <c r="L57" s="1">
        <f t="shared" si="15"/>
        <v>6.3999999999999986</v>
      </c>
      <c r="M57" s="1">
        <f t="shared" si="16"/>
        <v>1.2173242793009595</v>
      </c>
      <c r="N57" s="1">
        <f t="shared" si="17"/>
        <v>5.2574323118529733</v>
      </c>
      <c r="O57" t="s">
        <v>22</v>
      </c>
    </row>
    <row r="58" spans="1:15" x14ac:dyDescent="0.35">
      <c r="A58" s="11">
        <v>48</v>
      </c>
      <c r="B58" s="10" t="s">
        <v>45</v>
      </c>
      <c r="C58" s="9">
        <v>20.5</v>
      </c>
      <c r="D58" s="8" t="s">
        <v>47</v>
      </c>
      <c r="E58" s="7" t="str">
        <f t="shared" si="9"/>
        <v>Significantly Different</v>
      </c>
      <c r="G58">
        <f t="shared" si="10"/>
        <v>20.5</v>
      </c>
      <c r="H58">
        <f t="shared" si="11"/>
        <v>6</v>
      </c>
      <c r="I58" t="str">
        <f t="shared" si="12"/>
        <v>+/-</v>
      </c>
      <c r="J58" t="str">
        <f t="shared" si="13"/>
        <v>0.5</v>
      </c>
      <c r="K58" s="1">
        <f t="shared" si="14"/>
        <v>0.303951367781155</v>
      </c>
      <c r="L58" s="1">
        <f t="shared" si="15"/>
        <v>6.8999999999999986</v>
      </c>
      <c r="M58" s="1">
        <f t="shared" si="16"/>
        <v>0.30997079109986531</v>
      </c>
      <c r="N58" s="1">
        <f t="shared" si="17"/>
        <v>22.260161918859577</v>
      </c>
      <c r="O58" t="s">
        <v>19</v>
      </c>
    </row>
    <row r="59" spans="1:15" x14ac:dyDescent="0.35">
      <c r="A59" s="11">
        <v>49</v>
      </c>
      <c r="B59" s="10" t="s">
        <v>65</v>
      </c>
      <c r="C59" s="9">
        <v>20</v>
      </c>
      <c r="D59" s="8" t="s">
        <v>106</v>
      </c>
      <c r="E59" s="7" t="str">
        <f t="shared" si="9"/>
        <v>Significantly Different</v>
      </c>
      <c r="G59">
        <f t="shared" si="10"/>
        <v>20</v>
      </c>
      <c r="H59">
        <f t="shared" si="11"/>
        <v>6</v>
      </c>
      <c r="I59" t="str">
        <f t="shared" si="12"/>
        <v>+/-</v>
      </c>
      <c r="J59" t="str">
        <f t="shared" si="13"/>
        <v>0.9</v>
      </c>
      <c r="K59" s="1">
        <f t="shared" si="14"/>
        <v>0.54711246200607899</v>
      </c>
      <c r="L59" s="1">
        <f t="shared" si="15"/>
        <v>7.3999999999999986</v>
      </c>
      <c r="M59" s="1">
        <f t="shared" si="16"/>
        <v>0.55047933970440222</v>
      </c>
      <c r="N59" s="1">
        <f t="shared" si="17"/>
        <v>13.442829669091067</v>
      </c>
      <c r="O59" t="s">
        <v>16</v>
      </c>
    </row>
    <row r="60" spans="1:15" x14ac:dyDescent="0.35">
      <c r="A60" s="11">
        <v>49</v>
      </c>
      <c r="B60" s="10" t="s">
        <v>16</v>
      </c>
      <c r="C60" s="9">
        <v>20</v>
      </c>
      <c r="D60" s="8" t="s">
        <v>122</v>
      </c>
      <c r="E60" s="7" t="str">
        <f t="shared" si="9"/>
        <v>Significantly Different</v>
      </c>
      <c r="G60">
        <f t="shared" si="10"/>
        <v>20</v>
      </c>
      <c r="H60">
        <f t="shared" si="11"/>
        <v>6</v>
      </c>
      <c r="I60" t="str">
        <f t="shared" si="12"/>
        <v>+/-</v>
      </c>
      <c r="J60" t="str">
        <f t="shared" si="13"/>
        <v>1.5</v>
      </c>
      <c r="K60" s="1">
        <f t="shared" si="14"/>
        <v>0.91185410334346506</v>
      </c>
      <c r="L60" s="1">
        <f t="shared" si="15"/>
        <v>7.3999999999999986</v>
      </c>
      <c r="M60" s="1">
        <f t="shared" si="16"/>
        <v>0.91387819929318592</v>
      </c>
      <c r="N60" s="1">
        <f t="shared" si="17"/>
        <v>8.0973591510589991</v>
      </c>
      <c r="O60" t="s">
        <v>14</v>
      </c>
    </row>
    <row r="61" spans="1:15" x14ac:dyDescent="0.35">
      <c r="A61" s="11">
        <v>51</v>
      </c>
      <c r="B61" s="10" t="s">
        <v>66</v>
      </c>
      <c r="C61" s="9">
        <v>19.2</v>
      </c>
      <c r="D61" s="8" t="s">
        <v>10</v>
      </c>
      <c r="E61" s="7" t="str">
        <f t="shared" si="9"/>
        <v>Significantly Different</v>
      </c>
      <c r="G61">
        <f t="shared" si="10"/>
        <v>19.2</v>
      </c>
      <c r="H61">
        <f t="shared" si="11"/>
        <v>6</v>
      </c>
      <c r="I61" t="str">
        <f t="shared" si="12"/>
        <v>+/-</v>
      </c>
      <c r="J61" t="str">
        <f t="shared" si="13"/>
        <v>0.6</v>
      </c>
      <c r="K61" s="1">
        <f t="shared" si="14"/>
        <v>0.36474164133738601</v>
      </c>
      <c r="L61" s="1">
        <f t="shared" si="15"/>
        <v>8.1999999999999993</v>
      </c>
      <c r="M61" s="1">
        <f t="shared" si="16"/>
        <v>0.36977279819442066</v>
      </c>
      <c r="N61" s="1">
        <f t="shared" si="17"/>
        <v>22.175779397619642</v>
      </c>
      <c r="O61" t="s">
        <v>11</v>
      </c>
    </row>
    <row r="62" spans="1:15" ht="15" thickBot="1" x14ac:dyDescent="0.4">
      <c r="A62" s="6"/>
      <c r="B62" s="5" t="s">
        <v>9</v>
      </c>
      <c r="C62" s="4">
        <v>37.4</v>
      </c>
      <c r="D62" s="3" t="s">
        <v>122</v>
      </c>
      <c r="E62" s="2" t="str">
        <f t="shared" si="9"/>
        <v>Significantly Different</v>
      </c>
      <c r="G62">
        <f t="shared" si="10"/>
        <v>37.4</v>
      </c>
      <c r="H62">
        <f t="shared" si="11"/>
        <v>6</v>
      </c>
      <c r="I62" t="str">
        <f t="shared" si="12"/>
        <v>+/-</v>
      </c>
      <c r="J62" t="str">
        <f t="shared" si="13"/>
        <v>1.5</v>
      </c>
      <c r="K62" s="1">
        <f t="shared" si="14"/>
        <v>0.91185410334346506</v>
      </c>
      <c r="L62" s="1">
        <f t="shared" si="15"/>
        <v>-10</v>
      </c>
      <c r="M62" s="1">
        <f t="shared" si="16"/>
        <v>0.91387819929318592</v>
      </c>
      <c r="N62" s="1">
        <f t="shared" si="17"/>
        <v>-10.942377231160812</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9" priority="1" operator="equal">
      <formula>"OTHER ERROR"</formula>
    </cfRule>
    <cfRule type="cellIs" dxfId="28" priority="2" operator="equal">
      <formula>"Statistical Test not applicable"</formula>
    </cfRule>
    <cfRule type="cellIs" dxfId="27" priority="3" operator="equal">
      <formula>"Geography Selected"</formula>
    </cfRule>
  </conditionalFormatting>
  <conditionalFormatting sqref="E10:J62">
    <cfRule type="cellIs" dxfId="26" priority="4" operator="equal">
      <formula>"Not Significantly Different"</formula>
    </cfRule>
  </conditionalFormatting>
  <conditionalFormatting sqref="F10:J62">
    <cfRule type="cellIs" dxfId="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11EF9BC-2C72-4402-A1F6-0AD0B4D9BB0D}">
      <formula1>$O$10:$O$62</formula1>
    </dataValidation>
  </dataValidations>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CFD8-74CD-4A35-BC8F-6075674B18D4}">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668</v>
      </c>
    </row>
    <row r="2" spans="1:16" x14ac:dyDescent="0.35">
      <c r="A2" s="25" t="s">
        <v>92</v>
      </c>
      <c r="B2" t="s">
        <v>667</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35">
        <f>VLOOKUP($B$4,$B$10:$D$62,2,FALSE)</f>
        <v>1191</v>
      </c>
      <c r="C6" t="s">
        <v>86</v>
      </c>
      <c r="H6" s="13" t="s">
        <v>85</v>
      </c>
      <c r="I6">
        <f>VLOOKUP($B$4,$B$9:$K$62,6,FALSE)</f>
        <v>1191</v>
      </c>
      <c r="K6" s="14"/>
    </row>
    <row r="7" spans="1:16" ht="15" thickBot="1" x14ac:dyDescent="0.4">
      <c r="A7" s="20" t="s">
        <v>84</v>
      </c>
      <c r="B7" s="19" t="str">
        <f>VLOOKUP($B$4,$B$10:$D$62,3,FALSE)</f>
        <v>+/-2</v>
      </c>
      <c r="C7" t="s">
        <v>83</v>
      </c>
      <c r="H7" s="13" t="s">
        <v>82</v>
      </c>
      <c r="I7" s="18">
        <f>VLOOKUP($B$4,$B$9:$K$62,10,FALSE)</f>
        <v>1.21580547112462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34">
        <v>1191</v>
      </c>
      <c r="D10" s="8" t="s">
        <v>239</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1191</v>
      </c>
      <c r="H10">
        <f t="shared" ref="H10:H41" si="2">LEN(TRIM(D10))</f>
        <v>4</v>
      </c>
      <c r="I10" t="str">
        <f t="shared" ref="I10:I41" si="3">IF(H10&gt;=3,MID(TRIM(D10),1,3),"NO")</f>
        <v>+/-</v>
      </c>
      <c r="J10" t="str">
        <f t="shared" ref="J10:J41" si="4">IF(TRIM(I10)="+/-",MID(TRIM(D10),4,H10-3),D10)</f>
        <v>2</v>
      </c>
      <c r="K10" s="1">
        <f t="shared" ref="K10:K41" si="5">IF(TRIM(J10)="*****",0,IF(ISERROR(VALUE(J10)),"NA",VALUE(J10/$I$4)))</f>
        <v>1.21580547112462</v>
      </c>
      <c r="L10" s="1">
        <f t="shared" ref="L10:L41" si="6">IF(AND(ISNUMBER(G10),ISNUMBER($I$6)),$I$6-G10,"N/A")</f>
        <v>0</v>
      </c>
      <c r="M10" s="1">
        <f t="shared" ref="M10:M41" si="7">IF(AND(ISNUMBER(K10),ISNUMBER($I$7)),SQRT(K10^2+($I$7)^2),"N/A")</f>
        <v>1.719408586471848</v>
      </c>
      <c r="N10" s="1">
        <f t="shared" ref="N10:N41" si="8">IF(AND(ISNUMBER(L10),ISNUMBER(M10),M10&lt;&gt;0),L10/M10,"NA")</f>
        <v>0</v>
      </c>
      <c r="O10" t="s">
        <v>68</v>
      </c>
    </row>
    <row r="11" spans="1:16" x14ac:dyDescent="0.35">
      <c r="A11" s="11">
        <v>1</v>
      </c>
      <c r="B11" s="10" t="s">
        <v>13</v>
      </c>
      <c r="C11" s="34">
        <v>1774</v>
      </c>
      <c r="D11" s="12" t="s">
        <v>647</v>
      </c>
      <c r="E11" s="7" t="str">
        <f t="shared" si="0"/>
        <v>Significantly Different</v>
      </c>
      <c r="G11">
        <f t="shared" si="1"/>
        <v>1774</v>
      </c>
      <c r="H11">
        <f t="shared" si="2"/>
        <v>5</v>
      </c>
      <c r="I11" t="str">
        <f t="shared" si="3"/>
        <v>+/-</v>
      </c>
      <c r="J11" t="str">
        <f t="shared" si="4"/>
        <v>37</v>
      </c>
      <c r="K11" s="1">
        <f t="shared" si="5"/>
        <v>22.492401215805472</v>
      </c>
      <c r="L11" s="1">
        <f t="shared" si="6"/>
        <v>-583</v>
      </c>
      <c r="M11" s="1">
        <f t="shared" si="7"/>
        <v>22.525236855500189</v>
      </c>
      <c r="N11" s="1">
        <f t="shared" si="8"/>
        <v>-25.882080785207975</v>
      </c>
      <c r="O11" t="s">
        <v>51</v>
      </c>
    </row>
    <row r="12" spans="1:16" x14ac:dyDescent="0.35">
      <c r="A12" s="11">
        <v>2</v>
      </c>
      <c r="B12" s="10" t="s">
        <v>18</v>
      </c>
      <c r="C12" s="34">
        <v>1750</v>
      </c>
      <c r="D12" s="8" t="s">
        <v>238</v>
      </c>
      <c r="E12" s="7" t="str">
        <f t="shared" si="0"/>
        <v>Significantly Different</v>
      </c>
      <c r="G12">
        <f t="shared" si="1"/>
        <v>1750</v>
      </c>
      <c r="H12">
        <f t="shared" si="2"/>
        <v>4</v>
      </c>
      <c r="I12" t="str">
        <f t="shared" si="3"/>
        <v>+/-</v>
      </c>
      <c r="J12" t="str">
        <f t="shared" si="4"/>
        <v>7</v>
      </c>
      <c r="K12" s="1">
        <f t="shared" si="5"/>
        <v>4.2553191489361701</v>
      </c>
      <c r="L12" s="1">
        <f t="shared" si="6"/>
        <v>-559</v>
      </c>
      <c r="M12" s="1">
        <f t="shared" si="7"/>
        <v>4.425598716887853</v>
      </c>
      <c r="N12" s="1">
        <f t="shared" si="8"/>
        <v>-126.31059338183674</v>
      </c>
      <c r="O12" t="s">
        <v>44</v>
      </c>
    </row>
    <row r="13" spans="1:16" x14ac:dyDescent="0.35">
      <c r="A13" s="11">
        <v>3</v>
      </c>
      <c r="B13" s="10" t="s">
        <v>15</v>
      </c>
      <c r="C13" s="34">
        <v>1668</v>
      </c>
      <c r="D13" s="8" t="s">
        <v>663</v>
      </c>
      <c r="E13" s="7" t="str">
        <f t="shared" si="0"/>
        <v>Significantly Different</v>
      </c>
      <c r="G13">
        <f t="shared" si="1"/>
        <v>1668</v>
      </c>
      <c r="H13">
        <f t="shared" si="2"/>
        <v>5</v>
      </c>
      <c r="I13" t="str">
        <f t="shared" si="3"/>
        <v>+/-</v>
      </c>
      <c r="J13" t="str">
        <f t="shared" si="4"/>
        <v>36</v>
      </c>
      <c r="K13" s="1">
        <f t="shared" si="5"/>
        <v>21.88449848024316</v>
      </c>
      <c r="L13" s="1">
        <f t="shared" si="6"/>
        <v>-477</v>
      </c>
      <c r="M13" s="1">
        <f t="shared" si="7"/>
        <v>21.91824483564735</v>
      </c>
      <c r="N13" s="1">
        <f t="shared" si="8"/>
        <v>-21.76269147355347</v>
      </c>
      <c r="O13" t="s">
        <v>42</v>
      </c>
    </row>
    <row r="14" spans="1:16" x14ac:dyDescent="0.35">
      <c r="A14" s="11">
        <v>4</v>
      </c>
      <c r="B14" s="10" t="s">
        <v>59</v>
      </c>
      <c r="C14" s="34">
        <v>1491</v>
      </c>
      <c r="D14" s="8" t="s">
        <v>636</v>
      </c>
      <c r="E14" s="7" t="str">
        <f t="shared" si="0"/>
        <v>Significantly Different</v>
      </c>
      <c r="G14">
        <f t="shared" si="1"/>
        <v>1491</v>
      </c>
      <c r="H14">
        <f t="shared" si="2"/>
        <v>5</v>
      </c>
      <c r="I14" t="str">
        <f t="shared" si="3"/>
        <v>+/-</v>
      </c>
      <c r="J14" t="str">
        <f t="shared" si="4"/>
        <v>14</v>
      </c>
      <c r="K14" s="1">
        <f t="shared" si="5"/>
        <v>8.5106382978723403</v>
      </c>
      <c r="L14" s="1">
        <f t="shared" si="6"/>
        <v>-300</v>
      </c>
      <c r="M14" s="1">
        <f t="shared" si="7"/>
        <v>8.5970429323592406</v>
      </c>
      <c r="N14" s="1">
        <f t="shared" si="8"/>
        <v>-34.895719651556121</v>
      </c>
      <c r="O14" t="s">
        <v>58</v>
      </c>
    </row>
    <row r="15" spans="1:16" x14ac:dyDescent="0.35">
      <c r="A15" s="11">
        <v>5</v>
      </c>
      <c r="B15" s="10" t="s">
        <v>56</v>
      </c>
      <c r="C15" s="34">
        <v>1487</v>
      </c>
      <c r="D15" s="8" t="s">
        <v>642</v>
      </c>
      <c r="E15" s="7" t="str">
        <f t="shared" si="0"/>
        <v>Significantly Different</v>
      </c>
      <c r="G15">
        <f t="shared" si="1"/>
        <v>1487</v>
      </c>
      <c r="H15">
        <f t="shared" si="2"/>
        <v>5</v>
      </c>
      <c r="I15" t="str">
        <f t="shared" si="3"/>
        <v>+/-</v>
      </c>
      <c r="J15" t="str">
        <f t="shared" si="4"/>
        <v>19</v>
      </c>
      <c r="K15" s="1">
        <f t="shared" si="5"/>
        <v>11.550151975683891</v>
      </c>
      <c r="L15" s="1">
        <f t="shared" si="6"/>
        <v>-296</v>
      </c>
      <c r="M15" s="1">
        <f t="shared" si="7"/>
        <v>11.613965455649119</v>
      </c>
      <c r="N15" s="1">
        <f t="shared" si="8"/>
        <v>-25.486557638762687</v>
      </c>
      <c r="O15" t="s">
        <v>18</v>
      </c>
    </row>
    <row r="16" spans="1:16" x14ac:dyDescent="0.35">
      <c r="A16" s="11">
        <v>6</v>
      </c>
      <c r="B16" s="10" t="s">
        <v>19</v>
      </c>
      <c r="C16" s="34">
        <v>1484</v>
      </c>
      <c r="D16" s="8" t="s">
        <v>634</v>
      </c>
      <c r="E16" s="7" t="str">
        <f t="shared" si="0"/>
        <v>Significantly Different</v>
      </c>
      <c r="G16">
        <f t="shared" si="1"/>
        <v>1484</v>
      </c>
      <c r="H16">
        <f t="shared" si="2"/>
        <v>5</v>
      </c>
      <c r="I16" t="str">
        <f t="shared" si="3"/>
        <v>+/-</v>
      </c>
      <c r="J16" t="str">
        <f t="shared" si="4"/>
        <v>13</v>
      </c>
      <c r="K16" s="1">
        <f t="shared" si="5"/>
        <v>7.9027355623100304</v>
      </c>
      <c r="L16" s="1">
        <f t="shared" si="6"/>
        <v>-293</v>
      </c>
      <c r="M16" s="1">
        <f t="shared" si="7"/>
        <v>7.9957121203440149</v>
      </c>
      <c r="N16" s="1">
        <f t="shared" si="8"/>
        <v>-36.644640976317902</v>
      </c>
      <c r="O16" t="s">
        <v>59</v>
      </c>
    </row>
    <row r="17" spans="1:15" x14ac:dyDescent="0.35">
      <c r="A17" s="11">
        <v>7</v>
      </c>
      <c r="B17" s="10" t="s">
        <v>26</v>
      </c>
      <c r="C17" s="34">
        <v>1473</v>
      </c>
      <c r="D17" s="8" t="s">
        <v>636</v>
      </c>
      <c r="E17" s="7" t="str">
        <f t="shared" si="0"/>
        <v>Significantly Different</v>
      </c>
      <c r="G17">
        <f t="shared" si="1"/>
        <v>1473</v>
      </c>
      <c r="H17">
        <f t="shared" si="2"/>
        <v>5</v>
      </c>
      <c r="I17" t="str">
        <f t="shared" si="3"/>
        <v>+/-</v>
      </c>
      <c r="J17" t="str">
        <f t="shared" si="4"/>
        <v>14</v>
      </c>
      <c r="K17" s="1">
        <f t="shared" si="5"/>
        <v>8.5106382978723403</v>
      </c>
      <c r="L17" s="1">
        <f t="shared" si="6"/>
        <v>-282</v>
      </c>
      <c r="M17" s="1">
        <f t="shared" si="7"/>
        <v>8.5970429323592406</v>
      </c>
      <c r="N17" s="1">
        <f t="shared" si="8"/>
        <v>-32.801976472462755</v>
      </c>
      <c r="O17" t="s">
        <v>53</v>
      </c>
    </row>
    <row r="18" spans="1:15" x14ac:dyDescent="0.35">
      <c r="A18" s="11">
        <v>8</v>
      </c>
      <c r="B18" s="10" t="s">
        <v>31</v>
      </c>
      <c r="C18" s="34">
        <v>1457</v>
      </c>
      <c r="D18" s="8" t="s">
        <v>240</v>
      </c>
      <c r="E18" s="7" t="str">
        <f t="shared" si="0"/>
        <v>Significantly Different</v>
      </c>
      <c r="G18">
        <f t="shared" si="1"/>
        <v>1457</v>
      </c>
      <c r="H18">
        <f t="shared" si="2"/>
        <v>4</v>
      </c>
      <c r="I18" t="str">
        <f t="shared" si="3"/>
        <v>+/-</v>
      </c>
      <c r="J18" t="str">
        <f t="shared" si="4"/>
        <v>9</v>
      </c>
      <c r="K18" s="1">
        <f t="shared" si="5"/>
        <v>5.4711246200607899</v>
      </c>
      <c r="L18" s="1">
        <f t="shared" si="6"/>
        <v>-266</v>
      </c>
      <c r="M18" s="1">
        <f t="shared" si="7"/>
        <v>5.604586296226679</v>
      </c>
      <c r="N18" s="1">
        <f t="shared" si="8"/>
        <v>-47.461130213854695</v>
      </c>
      <c r="O18" t="s">
        <v>48</v>
      </c>
    </row>
    <row r="19" spans="1:15" x14ac:dyDescent="0.35">
      <c r="A19" s="11">
        <v>9</v>
      </c>
      <c r="B19" s="10" t="s">
        <v>33</v>
      </c>
      <c r="C19" s="34">
        <v>1409</v>
      </c>
      <c r="D19" s="8" t="s">
        <v>643</v>
      </c>
      <c r="E19" s="7" t="str">
        <f t="shared" si="0"/>
        <v>Significantly Different</v>
      </c>
      <c r="G19">
        <f t="shared" si="1"/>
        <v>1409</v>
      </c>
      <c r="H19">
        <f t="shared" si="2"/>
        <v>5</v>
      </c>
      <c r="I19" t="str">
        <f t="shared" si="3"/>
        <v>+/-</v>
      </c>
      <c r="J19" t="str">
        <f t="shared" si="4"/>
        <v>10</v>
      </c>
      <c r="K19" s="1">
        <f t="shared" si="5"/>
        <v>6.0790273556230998</v>
      </c>
      <c r="L19" s="1">
        <f t="shared" si="6"/>
        <v>-218</v>
      </c>
      <c r="M19" s="1">
        <f t="shared" si="7"/>
        <v>6.1994158219973068</v>
      </c>
      <c r="N19" s="1">
        <f t="shared" si="8"/>
        <v>-35.164603610952085</v>
      </c>
      <c r="O19" t="s">
        <v>15</v>
      </c>
    </row>
    <row r="20" spans="1:15" x14ac:dyDescent="0.35">
      <c r="A20" s="11">
        <v>10</v>
      </c>
      <c r="B20" s="10" t="s">
        <v>37</v>
      </c>
      <c r="C20" s="34">
        <v>1348</v>
      </c>
      <c r="D20" s="12" t="s">
        <v>238</v>
      </c>
      <c r="E20" s="7" t="str">
        <f t="shared" si="0"/>
        <v>Significantly Different</v>
      </c>
      <c r="G20">
        <f t="shared" si="1"/>
        <v>1348</v>
      </c>
      <c r="H20">
        <f t="shared" si="2"/>
        <v>4</v>
      </c>
      <c r="I20" t="str">
        <f t="shared" si="3"/>
        <v>+/-</v>
      </c>
      <c r="J20" t="str">
        <f t="shared" si="4"/>
        <v>7</v>
      </c>
      <c r="K20" s="1">
        <f t="shared" si="5"/>
        <v>4.2553191489361701</v>
      </c>
      <c r="L20" s="1">
        <f t="shared" si="6"/>
        <v>-157</v>
      </c>
      <c r="M20" s="1">
        <f t="shared" si="7"/>
        <v>4.425598716887853</v>
      </c>
      <c r="N20" s="1">
        <f t="shared" si="8"/>
        <v>-35.47542604820817</v>
      </c>
      <c r="O20" t="s">
        <v>37</v>
      </c>
    </row>
    <row r="21" spans="1:15" x14ac:dyDescent="0.35">
      <c r="A21" s="11">
        <v>11</v>
      </c>
      <c r="B21" s="10" t="s">
        <v>22</v>
      </c>
      <c r="C21" s="34">
        <v>1331</v>
      </c>
      <c r="D21" s="8" t="s">
        <v>636</v>
      </c>
      <c r="E21" s="7" t="str">
        <f t="shared" si="0"/>
        <v>Significantly Different</v>
      </c>
      <c r="G21">
        <f t="shared" si="1"/>
        <v>1331</v>
      </c>
      <c r="H21">
        <f t="shared" si="2"/>
        <v>5</v>
      </c>
      <c r="I21" t="str">
        <f t="shared" si="3"/>
        <v>+/-</v>
      </c>
      <c r="J21" t="str">
        <f t="shared" si="4"/>
        <v>14</v>
      </c>
      <c r="K21" s="1">
        <f t="shared" si="5"/>
        <v>8.5106382978723403</v>
      </c>
      <c r="L21" s="1">
        <f t="shared" si="6"/>
        <v>-140</v>
      </c>
      <c r="M21" s="1">
        <f t="shared" si="7"/>
        <v>8.5970429323592406</v>
      </c>
      <c r="N21" s="1">
        <f t="shared" si="8"/>
        <v>-16.28466917072619</v>
      </c>
      <c r="O21" t="s">
        <v>29</v>
      </c>
    </row>
    <row r="22" spans="1:15" x14ac:dyDescent="0.35">
      <c r="A22" s="11">
        <v>12</v>
      </c>
      <c r="B22" s="10" t="s">
        <v>28</v>
      </c>
      <c r="C22" s="34">
        <v>1311</v>
      </c>
      <c r="D22" s="8" t="s">
        <v>637</v>
      </c>
      <c r="E22" s="7" t="str">
        <f t="shared" si="0"/>
        <v>Significantly Different</v>
      </c>
      <c r="G22">
        <f t="shared" si="1"/>
        <v>1311</v>
      </c>
      <c r="H22">
        <f t="shared" si="2"/>
        <v>5</v>
      </c>
      <c r="I22" t="str">
        <f t="shared" si="3"/>
        <v>+/-</v>
      </c>
      <c r="J22" t="str">
        <f t="shared" si="4"/>
        <v>16</v>
      </c>
      <c r="K22" s="1">
        <f t="shared" si="5"/>
        <v>9.7264437689969601</v>
      </c>
      <c r="L22" s="1">
        <f t="shared" si="6"/>
        <v>-120</v>
      </c>
      <c r="M22" s="1">
        <f t="shared" si="7"/>
        <v>9.8021370799982357</v>
      </c>
      <c r="N22" s="1">
        <f t="shared" si="8"/>
        <v>-12.242228303954876</v>
      </c>
      <c r="O22" t="s">
        <v>13</v>
      </c>
    </row>
    <row r="23" spans="1:15" x14ac:dyDescent="0.35">
      <c r="A23" s="11">
        <v>13</v>
      </c>
      <c r="B23" s="10" t="s">
        <v>40</v>
      </c>
      <c r="C23" s="34">
        <v>1282</v>
      </c>
      <c r="D23" s="8" t="s">
        <v>646</v>
      </c>
      <c r="E23" s="7" t="str">
        <f t="shared" si="0"/>
        <v>Significantly Different</v>
      </c>
      <c r="G23">
        <f t="shared" si="1"/>
        <v>1282</v>
      </c>
      <c r="H23">
        <f t="shared" si="2"/>
        <v>5</v>
      </c>
      <c r="I23" t="str">
        <f t="shared" si="3"/>
        <v>+/-</v>
      </c>
      <c r="J23" t="str">
        <f t="shared" si="4"/>
        <v>15</v>
      </c>
      <c r="K23" s="1">
        <f t="shared" si="5"/>
        <v>9.1185410334346511</v>
      </c>
      <c r="L23" s="1">
        <f t="shared" si="6"/>
        <v>-91</v>
      </c>
      <c r="M23" s="1">
        <f t="shared" si="7"/>
        <v>9.1992376598307342</v>
      </c>
      <c r="N23" s="1">
        <f t="shared" si="8"/>
        <v>-9.8921240395124652</v>
      </c>
      <c r="O23" t="s">
        <v>67</v>
      </c>
    </row>
    <row r="24" spans="1:15" x14ac:dyDescent="0.35">
      <c r="A24" s="11">
        <v>14</v>
      </c>
      <c r="B24" s="10" t="s">
        <v>53</v>
      </c>
      <c r="C24" s="34">
        <v>1277</v>
      </c>
      <c r="D24" s="8" t="s">
        <v>642</v>
      </c>
      <c r="E24" s="7" t="str">
        <f t="shared" si="0"/>
        <v>Significantly Different</v>
      </c>
      <c r="G24">
        <f t="shared" si="1"/>
        <v>1277</v>
      </c>
      <c r="H24">
        <f t="shared" si="2"/>
        <v>5</v>
      </c>
      <c r="I24" t="str">
        <f t="shared" si="3"/>
        <v>+/-</v>
      </c>
      <c r="J24" t="str">
        <f t="shared" si="4"/>
        <v>19</v>
      </c>
      <c r="K24" s="1">
        <f t="shared" si="5"/>
        <v>11.550151975683891</v>
      </c>
      <c r="L24" s="1">
        <f t="shared" si="6"/>
        <v>-86</v>
      </c>
      <c r="M24" s="1">
        <f t="shared" si="7"/>
        <v>11.613965455649119</v>
      </c>
      <c r="N24" s="1">
        <f t="shared" si="8"/>
        <v>-7.4048782328837532</v>
      </c>
      <c r="O24" t="s">
        <v>50</v>
      </c>
    </row>
    <row r="25" spans="1:15" x14ac:dyDescent="0.35">
      <c r="A25" s="11">
        <v>15</v>
      </c>
      <c r="B25" s="10" t="s">
        <v>52</v>
      </c>
      <c r="C25" s="34">
        <v>1263</v>
      </c>
      <c r="D25" s="8" t="s">
        <v>666</v>
      </c>
      <c r="E25" s="7" t="str">
        <f t="shared" si="0"/>
        <v>Significantly Different</v>
      </c>
      <c r="G25">
        <f t="shared" si="1"/>
        <v>1263</v>
      </c>
      <c r="H25">
        <f t="shared" si="2"/>
        <v>5</v>
      </c>
      <c r="I25" t="str">
        <f t="shared" si="3"/>
        <v>+/-</v>
      </c>
      <c r="J25" t="str">
        <f t="shared" si="4"/>
        <v>34</v>
      </c>
      <c r="K25" s="1">
        <f t="shared" si="5"/>
        <v>20.668693009118542</v>
      </c>
      <c r="L25" s="1">
        <f t="shared" si="6"/>
        <v>-72</v>
      </c>
      <c r="M25" s="1">
        <f t="shared" si="7"/>
        <v>20.704421113588332</v>
      </c>
      <c r="N25" s="1">
        <f t="shared" si="8"/>
        <v>-3.4775181399660737</v>
      </c>
      <c r="O25" t="s">
        <v>66</v>
      </c>
    </row>
    <row r="26" spans="1:15" x14ac:dyDescent="0.35">
      <c r="A26" s="11">
        <v>16</v>
      </c>
      <c r="B26" s="10" t="s">
        <v>44</v>
      </c>
      <c r="C26" s="34">
        <v>1259</v>
      </c>
      <c r="D26" s="8" t="s">
        <v>665</v>
      </c>
      <c r="E26" s="7" t="str">
        <f t="shared" si="0"/>
        <v>Significantly Different</v>
      </c>
      <c r="G26">
        <f t="shared" si="1"/>
        <v>1259</v>
      </c>
      <c r="H26">
        <f t="shared" si="2"/>
        <v>5</v>
      </c>
      <c r="I26" t="str">
        <f t="shared" si="3"/>
        <v>+/-</v>
      </c>
      <c r="J26" t="str">
        <f t="shared" si="4"/>
        <v>49</v>
      </c>
      <c r="K26" s="1">
        <f t="shared" si="5"/>
        <v>29.787234042553191</v>
      </c>
      <c r="L26" s="1">
        <f t="shared" si="6"/>
        <v>-68</v>
      </c>
      <c r="M26" s="1">
        <f t="shared" si="7"/>
        <v>29.812036073530034</v>
      </c>
      <c r="N26" s="1">
        <f t="shared" si="8"/>
        <v>-2.2809579269353186</v>
      </c>
      <c r="O26" t="s">
        <v>65</v>
      </c>
    </row>
    <row r="27" spans="1:15" x14ac:dyDescent="0.35">
      <c r="A27" s="11">
        <v>17</v>
      </c>
      <c r="B27" s="10" t="s">
        <v>42</v>
      </c>
      <c r="C27" s="34">
        <v>1253</v>
      </c>
      <c r="D27" s="8" t="s">
        <v>634</v>
      </c>
      <c r="E27" s="7" t="str">
        <f t="shared" si="0"/>
        <v>Significantly Different</v>
      </c>
      <c r="G27">
        <f t="shared" si="1"/>
        <v>1253</v>
      </c>
      <c r="H27">
        <f t="shared" si="2"/>
        <v>5</v>
      </c>
      <c r="I27" t="str">
        <f t="shared" si="3"/>
        <v>+/-</v>
      </c>
      <c r="J27" t="str">
        <f t="shared" si="4"/>
        <v>13</v>
      </c>
      <c r="K27" s="1">
        <f t="shared" si="5"/>
        <v>7.9027355623100304</v>
      </c>
      <c r="L27" s="1">
        <f t="shared" si="6"/>
        <v>-62</v>
      </c>
      <c r="M27" s="1">
        <f t="shared" si="7"/>
        <v>7.9957121203440149</v>
      </c>
      <c r="N27" s="1">
        <f t="shared" si="8"/>
        <v>-7.7541561110297268</v>
      </c>
      <c r="O27" t="s">
        <v>63</v>
      </c>
    </row>
    <row r="28" spans="1:15" x14ac:dyDescent="0.35">
      <c r="A28" s="11">
        <v>18</v>
      </c>
      <c r="B28" s="10" t="s">
        <v>48</v>
      </c>
      <c r="C28" s="34">
        <v>1208</v>
      </c>
      <c r="D28" s="8" t="s">
        <v>641</v>
      </c>
      <c r="E28" s="7" t="str">
        <f t="shared" si="0"/>
        <v>Not Significantly Different</v>
      </c>
      <c r="G28">
        <f t="shared" si="1"/>
        <v>1208</v>
      </c>
      <c r="H28">
        <f t="shared" si="2"/>
        <v>5</v>
      </c>
      <c r="I28" t="str">
        <f t="shared" si="3"/>
        <v>+/-</v>
      </c>
      <c r="J28" t="str">
        <f t="shared" si="4"/>
        <v>30</v>
      </c>
      <c r="K28" s="1">
        <f t="shared" si="5"/>
        <v>18.237082066869302</v>
      </c>
      <c r="L28" s="1">
        <f t="shared" si="6"/>
        <v>-17</v>
      </c>
      <c r="M28" s="1">
        <f t="shared" si="7"/>
        <v>18.277563985863718</v>
      </c>
      <c r="N28" s="1">
        <f t="shared" si="8"/>
        <v>-0.93010206464866896</v>
      </c>
      <c r="O28" t="s">
        <v>64</v>
      </c>
    </row>
    <row r="29" spans="1:15" x14ac:dyDescent="0.35">
      <c r="A29" s="11">
        <v>18</v>
      </c>
      <c r="B29" s="10" t="s">
        <v>27</v>
      </c>
      <c r="C29" s="34">
        <v>1208</v>
      </c>
      <c r="D29" s="8" t="s">
        <v>649</v>
      </c>
      <c r="E29" s="7" t="str">
        <f t="shared" si="0"/>
        <v>Not Significantly Different</v>
      </c>
      <c r="G29">
        <f t="shared" si="1"/>
        <v>1208</v>
      </c>
      <c r="H29">
        <f t="shared" si="2"/>
        <v>5</v>
      </c>
      <c r="I29" t="str">
        <f t="shared" si="3"/>
        <v>+/-</v>
      </c>
      <c r="J29" t="str">
        <f t="shared" si="4"/>
        <v>20</v>
      </c>
      <c r="K29" s="1">
        <f t="shared" si="5"/>
        <v>12.1580547112462</v>
      </c>
      <c r="L29" s="1">
        <f t="shared" si="6"/>
        <v>-17</v>
      </c>
      <c r="M29" s="1">
        <f t="shared" si="7"/>
        <v>12.218693764280717</v>
      </c>
      <c r="N29" s="1">
        <f t="shared" si="8"/>
        <v>-1.3913107512111174</v>
      </c>
      <c r="O29" t="s">
        <v>39</v>
      </c>
    </row>
    <row r="30" spans="1:15" x14ac:dyDescent="0.35">
      <c r="A30" s="11">
        <v>20</v>
      </c>
      <c r="B30" s="10" t="s">
        <v>24</v>
      </c>
      <c r="C30" s="34">
        <v>1167</v>
      </c>
      <c r="D30" s="8" t="s">
        <v>242</v>
      </c>
      <c r="E30" s="7" t="str">
        <f t="shared" si="0"/>
        <v>Significantly Different</v>
      </c>
      <c r="G30">
        <f t="shared" si="1"/>
        <v>1167</v>
      </c>
      <c r="H30">
        <f t="shared" si="2"/>
        <v>4</v>
      </c>
      <c r="I30" t="str">
        <f t="shared" si="3"/>
        <v>+/-</v>
      </c>
      <c r="J30" t="str">
        <f t="shared" si="4"/>
        <v>6</v>
      </c>
      <c r="K30" s="1">
        <f t="shared" si="5"/>
        <v>3.6474164133738602</v>
      </c>
      <c r="L30" s="1">
        <f t="shared" si="6"/>
        <v>24</v>
      </c>
      <c r="M30" s="1">
        <f t="shared" si="7"/>
        <v>3.8447144804478777</v>
      </c>
      <c r="N30" s="1">
        <f t="shared" si="8"/>
        <v>6.2423361011723806</v>
      </c>
      <c r="O30" t="s">
        <v>62</v>
      </c>
    </row>
    <row r="31" spans="1:15" x14ac:dyDescent="0.35">
      <c r="A31" s="11">
        <v>21</v>
      </c>
      <c r="B31" s="10" t="s">
        <v>29</v>
      </c>
      <c r="C31" s="34">
        <v>1153</v>
      </c>
      <c r="D31" s="8" t="s">
        <v>246</v>
      </c>
      <c r="E31" s="7" t="str">
        <f t="shared" si="0"/>
        <v>Significantly Different</v>
      </c>
      <c r="G31">
        <f t="shared" si="1"/>
        <v>1153</v>
      </c>
      <c r="H31">
        <f t="shared" si="2"/>
        <v>5</v>
      </c>
      <c r="I31" t="str">
        <f t="shared" si="3"/>
        <v>+/-</v>
      </c>
      <c r="J31" t="str">
        <f t="shared" si="4"/>
        <v>12</v>
      </c>
      <c r="K31" s="1">
        <f t="shared" si="5"/>
        <v>7.2948328267477205</v>
      </c>
      <c r="L31" s="1">
        <f t="shared" si="6"/>
        <v>38</v>
      </c>
      <c r="M31" s="1">
        <f t="shared" si="7"/>
        <v>7.3954559638884136</v>
      </c>
      <c r="N31" s="1">
        <f t="shared" si="8"/>
        <v>5.1382903482289413</v>
      </c>
      <c r="O31" t="s">
        <v>26</v>
      </c>
    </row>
    <row r="32" spans="1:15" x14ac:dyDescent="0.35">
      <c r="A32" s="11">
        <v>22</v>
      </c>
      <c r="B32" s="10" t="s">
        <v>36</v>
      </c>
      <c r="C32" s="34">
        <v>1142</v>
      </c>
      <c r="D32" s="8" t="s">
        <v>664</v>
      </c>
      <c r="E32" s="7" t="str">
        <f t="shared" si="0"/>
        <v>Significantly Different</v>
      </c>
      <c r="G32">
        <f t="shared" si="1"/>
        <v>1142</v>
      </c>
      <c r="H32">
        <f t="shared" si="2"/>
        <v>5</v>
      </c>
      <c r="I32" t="str">
        <f t="shared" si="3"/>
        <v>+/-</v>
      </c>
      <c r="J32" t="str">
        <f t="shared" si="4"/>
        <v>28</v>
      </c>
      <c r="K32" s="1">
        <f t="shared" si="5"/>
        <v>17.021276595744681</v>
      </c>
      <c r="L32" s="1">
        <f t="shared" si="6"/>
        <v>49</v>
      </c>
      <c r="M32" s="1">
        <f t="shared" si="7"/>
        <v>17.064642975827596</v>
      </c>
      <c r="N32" s="1">
        <f t="shared" si="8"/>
        <v>2.8714342321377289</v>
      </c>
      <c r="O32" t="s">
        <v>56</v>
      </c>
    </row>
    <row r="33" spans="1:15" x14ac:dyDescent="0.35">
      <c r="A33" s="11">
        <v>23</v>
      </c>
      <c r="B33" s="10" t="s">
        <v>25</v>
      </c>
      <c r="C33" s="34">
        <v>1115</v>
      </c>
      <c r="D33" s="8" t="s">
        <v>663</v>
      </c>
      <c r="E33" s="7" t="str">
        <f t="shared" si="0"/>
        <v>Significantly Different</v>
      </c>
      <c r="G33">
        <f t="shared" si="1"/>
        <v>1115</v>
      </c>
      <c r="H33">
        <f t="shared" si="2"/>
        <v>5</v>
      </c>
      <c r="I33" t="str">
        <f t="shared" si="3"/>
        <v>+/-</v>
      </c>
      <c r="J33" t="str">
        <f t="shared" si="4"/>
        <v>36</v>
      </c>
      <c r="K33" s="1">
        <f t="shared" si="5"/>
        <v>21.88449848024316</v>
      </c>
      <c r="L33" s="1">
        <f t="shared" si="6"/>
        <v>76</v>
      </c>
      <c r="M33" s="1">
        <f t="shared" si="7"/>
        <v>21.91824483564735</v>
      </c>
      <c r="N33" s="1">
        <f t="shared" si="8"/>
        <v>3.4674309266039076</v>
      </c>
      <c r="O33" t="s">
        <v>61</v>
      </c>
    </row>
    <row r="34" spans="1:15" x14ac:dyDescent="0.35">
      <c r="A34" s="11">
        <v>24</v>
      </c>
      <c r="B34" s="10" t="s">
        <v>60</v>
      </c>
      <c r="C34" s="34">
        <v>1113</v>
      </c>
      <c r="D34" s="8" t="s">
        <v>246</v>
      </c>
      <c r="E34" s="7" t="str">
        <f t="shared" si="0"/>
        <v>Significantly Different</v>
      </c>
      <c r="G34">
        <f t="shared" si="1"/>
        <v>1113</v>
      </c>
      <c r="H34">
        <f t="shared" si="2"/>
        <v>5</v>
      </c>
      <c r="I34" t="str">
        <f t="shared" si="3"/>
        <v>+/-</v>
      </c>
      <c r="J34" t="str">
        <f t="shared" si="4"/>
        <v>12</v>
      </c>
      <c r="K34" s="1">
        <f t="shared" si="5"/>
        <v>7.2948328267477205</v>
      </c>
      <c r="L34" s="1">
        <f t="shared" si="6"/>
        <v>78</v>
      </c>
      <c r="M34" s="1">
        <f t="shared" si="7"/>
        <v>7.3954559638884136</v>
      </c>
      <c r="N34" s="1">
        <f t="shared" si="8"/>
        <v>10.547017030575196</v>
      </c>
      <c r="O34" t="s">
        <v>60</v>
      </c>
    </row>
    <row r="35" spans="1:15" x14ac:dyDescent="0.35">
      <c r="A35" s="11">
        <v>25</v>
      </c>
      <c r="B35" s="10" t="s">
        <v>50</v>
      </c>
      <c r="C35" s="34">
        <v>1106</v>
      </c>
      <c r="D35" s="8" t="s">
        <v>237</v>
      </c>
      <c r="E35" s="7" t="str">
        <f t="shared" si="0"/>
        <v>Significantly Different</v>
      </c>
      <c r="G35">
        <f t="shared" si="1"/>
        <v>1106</v>
      </c>
      <c r="H35">
        <f t="shared" si="2"/>
        <v>4</v>
      </c>
      <c r="I35" t="str">
        <f t="shared" si="3"/>
        <v>+/-</v>
      </c>
      <c r="J35" t="str">
        <f t="shared" si="4"/>
        <v>8</v>
      </c>
      <c r="K35" s="1">
        <f t="shared" si="5"/>
        <v>4.86322188449848</v>
      </c>
      <c r="L35" s="1">
        <f t="shared" si="6"/>
        <v>85</v>
      </c>
      <c r="M35" s="1">
        <f t="shared" si="7"/>
        <v>5.0128943776506514</v>
      </c>
      <c r="N35" s="1">
        <f t="shared" si="8"/>
        <v>16.956271885352628</v>
      </c>
      <c r="O35" t="s">
        <v>35</v>
      </c>
    </row>
    <row r="36" spans="1:15" x14ac:dyDescent="0.35">
      <c r="A36" s="11">
        <v>26</v>
      </c>
      <c r="B36" s="10" t="s">
        <v>38</v>
      </c>
      <c r="C36" s="34">
        <v>1036</v>
      </c>
      <c r="D36" s="8" t="s">
        <v>643</v>
      </c>
      <c r="E36" s="7" t="str">
        <f t="shared" si="0"/>
        <v>Significantly Different</v>
      </c>
      <c r="G36">
        <f t="shared" si="1"/>
        <v>1036</v>
      </c>
      <c r="H36">
        <f t="shared" si="2"/>
        <v>5</v>
      </c>
      <c r="I36" t="str">
        <f t="shared" si="3"/>
        <v>+/-</v>
      </c>
      <c r="J36" t="str">
        <f t="shared" si="4"/>
        <v>10</v>
      </c>
      <c r="K36" s="1">
        <f t="shared" si="5"/>
        <v>6.0790273556230998</v>
      </c>
      <c r="L36" s="1">
        <f t="shared" si="6"/>
        <v>155</v>
      </c>
      <c r="M36" s="1">
        <f t="shared" si="7"/>
        <v>6.1994158219973068</v>
      </c>
      <c r="N36" s="1">
        <f t="shared" si="8"/>
        <v>25.002355778429237</v>
      </c>
      <c r="O36" t="s">
        <v>57</v>
      </c>
    </row>
    <row r="37" spans="1:15" x14ac:dyDescent="0.35">
      <c r="A37" s="11">
        <v>27</v>
      </c>
      <c r="B37" s="10" t="s">
        <v>67</v>
      </c>
      <c r="C37" s="34">
        <v>1035</v>
      </c>
      <c r="D37" s="8" t="s">
        <v>662</v>
      </c>
      <c r="E37" s="7" t="str">
        <f t="shared" si="0"/>
        <v>Significantly Different</v>
      </c>
      <c r="G37">
        <f t="shared" si="1"/>
        <v>1035</v>
      </c>
      <c r="H37">
        <f t="shared" si="2"/>
        <v>5</v>
      </c>
      <c r="I37" t="str">
        <f t="shared" si="3"/>
        <v>+/-</v>
      </c>
      <c r="J37" t="str">
        <f t="shared" si="4"/>
        <v>23</v>
      </c>
      <c r="K37" s="1">
        <f t="shared" si="5"/>
        <v>13.98176291793313</v>
      </c>
      <c r="L37" s="1">
        <f t="shared" si="6"/>
        <v>156</v>
      </c>
      <c r="M37" s="1">
        <f t="shared" si="7"/>
        <v>14.034524474912091</v>
      </c>
      <c r="N37" s="1">
        <f t="shared" si="8"/>
        <v>11.115446075772876</v>
      </c>
      <c r="O37" t="s">
        <v>55</v>
      </c>
    </row>
    <row r="38" spans="1:15" x14ac:dyDescent="0.35">
      <c r="A38" s="11">
        <v>28</v>
      </c>
      <c r="B38" s="10" t="s">
        <v>49</v>
      </c>
      <c r="C38" s="34">
        <v>1026</v>
      </c>
      <c r="D38" s="8" t="s">
        <v>643</v>
      </c>
      <c r="E38" s="7" t="str">
        <f t="shared" si="0"/>
        <v>Significantly Different</v>
      </c>
      <c r="G38">
        <f t="shared" si="1"/>
        <v>1026</v>
      </c>
      <c r="H38">
        <f t="shared" si="2"/>
        <v>5</v>
      </c>
      <c r="I38" t="str">
        <f t="shared" si="3"/>
        <v>+/-</v>
      </c>
      <c r="J38" t="str">
        <f t="shared" si="4"/>
        <v>10</v>
      </c>
      <c r="K38" s="1">
        <f t="shared" si="5"/>
        <v>6.0790273556230998</v>
      </c>
      <c r="L38" s="1">
        <f t="shared" si="6"/>
        <v>165</v>
      </c>
      <c r="M38" s="1">
        <f t="shared" si="7"/>
        <v>6.1994158219973068</v>
      </c>
      <c r="N38" s="1">
        <f t="shared" si="8"/>
        <v>26.615410989940802</v>
      </c>
      <c r="O38" t="s">
        <v>54</v>
      </c>
    </row>
    <row r="39" spans="1:15" x14ac:dyDescent="0.35">
      <c r="A39" s="11">
        <v>29</v>
      </c>
      <c r="B39" s="10" t="s">
        <v>30</v>
      </c>
      <c r="C39" s="34">
        <v>981</v>
      </c>
      <c r="D39" s="8" t="s">
        <v>245</v>
      </c>
      <c r="E39" s="7" t="str">
        <f t="shared" si="0"/>
        <v>Significantly Different</v>
      </c>
      <c r="G39">
        <f t="shared" si="1"/>
        <v>981</v>
      </c>
      <c r="H39">
        <f t="shared" si="2"/>
        <v>5</v>
      </c>
      <c r="I39" t="str">
        <f t="shared" si="3"/>
        <v>+/-</v>
      </c>
      <c r="J39" t="str">
        <f t="shared" si="4"/>
        <v>11</v>
      </c>
      <c r="K39" s="1">
        <f t="shared" si="5"/>
        <v>6.6869300911854106</v>
      </c>
      <c r="L39" s="1">
        <f t="shared" si="6"/>
        <v>210</v>
      </c>
      <c r="M39" s="1">
        <f t="shared" si="7"/>
        <v>6.7965592021270202</v>
      </c>
      <c r="N39" s="1">
        <f t="shared" si="8"/>
        <v>30.897987313092095</v>
      </c>
      <c r="O39" t="s">
        <v>28</v>
      </c>
    </row>
    <row r="40" spans="1:15" x14ac:dyDescent="0.35">
      <c r="A40" s="11">
        <v>30</v>
      </c>
      <c r="B40" s="10" t="s">
        <v>34</v>
      </c>
      <c r="C40" s="34">
        <v>976</v>
      </c>
      <c r="D40" s="8" t="s">
        <v>246</v>
      </c>
      <c r="E40" s="7" t="str">
        <f t="shared" si="0"/>
        <v>Significantly Different</v>
      </c>
      <c r="G40">
        <f t="shared" si="1"/>
        <v>976</v>
      </c>
      <c r="H40">
        <f t="shared" si="2"/>
        <v>5</v>
      </c>
      <c r="I40" t="str">
        <f t="shared" si="3"/>
        <v>+/-</v>
      </c>
      <c r="J40" t="str">
        <f t="shared" si="4"/>
        <v>12</v>
      </c>
      <c r="K40" s="1">
        <f t="shared" si="5"/>
        <v>7.2948328267477205</v>
      </c>
      <c r="L40" s="1">
        <f t="shared" si="6"/>
        <v>215</v>
      </c>
      <c r="M40" s="1">
        <f t="shared" si="7"/>
        <v>7.3954559638884136</v>
      </c>
      <c r="N40" s="1">
        <f t="shared" si="8"/>
        <v>29.071905917611119</v>
      </c>
      <c r="O40" t="s">
        <v>52</v>
      </c>
    </row>
    <row r="41" spans="1:15" x14ac:dyDescent="0.35">
      <c r="A41" s="11">
        <v>31</v>
      </c>
      <c r="B41" s="10" t="s">
        <v>61</v>
      </c>
      <c r="C41" s="34">
        <v>969</v>
      </c>
      <c r="D41" s="8" t="s">
        <v>238</v>
      </c>
      <c r="E41" s="7" t="str">
        <f t="shared" si="0"/>
        <v>Significantly Different</v>
      </c>
      <c r="G41">
        <f t="shared" si="1"/>
        <v>969</v>
      </c>
      <c r="H41">
        <f t="shared" si="2"/>
        <v>4</v>
      </c>
      <c r="I41" t="str">
        <f t="shared" si="3"/>
        <v>+/-</v>
      </c>
      <c r="J41" t="str">
        <f t="shared" si="4"/>
        <v>7</v>
      </c>
      <c r="K41" s="1">
        <f t="shared" si="5"/>
        <v>4.2553191489361701</v>
      </c>
      <c r="L41" s="1">
        <f t="shared" si="6"/>
        <v>222</v>
      </c>
      <c r="M41" s="1">
        <f t="shared" si="7"/>
        <v>4.425598716887853</v>
      </c>
      <c r="N41" s="1">
        <f t="shared" si="8"/>
        <v>50.162704348421748</v>
      </c>
      <c r="O41" t="s">
        <v>31</v>
      </c>
    </row>
    <row r="42" spans="1:15" x14ac:dyDescent="0.35">
      <c r="A42" s="11">
        <v>32</v>
      </c>
      <c r="B42" s="10" t="s">
        <v>62</v>
      </c>
      <c r="C42" s="34">
        <v>945</v>
      </c>
      <c r="D42" s="8" t="s">
        <v>662</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945</v>
      </c>
      <c r="H42">
        <f t="shared" ref="H42:H62" si="11">LEN(TRIM(D42))</f>
        <v>5</v>
      </c>
      <c r="I42" t="str">
        <f t="shared" ref="I42:I73" si="12">IF(H42&gt;=3,MID(TRIM(D42),1,3),"NO")</f>
        <v>+/-</v>
      </c>
      <c r="J42" t="str">
        <f t="shared" ref="J42:J73" si="13">IF(TRIM(I42)="+/-",MID(TRIM(D42),4,H42-3),D42)</f>
        <v>23</v>
      </c>
      <c r="K42" s="1">
        <f t="shared" ref="K42:K73" si="14">IF(TRIM(J42)="*****",0,IF(ISERROR(VALUE(J42)),"NA",VALUE(J42/$I$4)))</f>
        <v>13.98176291793313</v>
      </c>
      <c r="L42" s="1">
        <f t="shared" ref="L42:L62" si="15">IF(AND(ISNUMBER(G42),ISNUMBER($I$6)),$I$6-G42,"N/A")</f>
        <v>246</v>
      </c>
      <c r="M42" s="1">
        <f t="shared" ref="M42:M62" si="16">IF(AND(ISNUMBER(K42),ISNUMBER($I$7)),SQRT(K42^2+($I$7)^2),"N/A")</f>
        <v>14.034524474912091</v>
      </c>
      <c r="N42" s="1">
        <f t="shared" ref="N42:N73" si="17">IF(AND(ISNUMBER(L42),ISNUMBER(M42),M42&lt;&gt;0),L42/M42,"NA")</f>
        <v>17.528203427180305</v>
      </c>
      <c r="O42" t="s">
        <v>21</v>
      </c>
    </row>
    <row r="43" spans="1:15" x14ac:dyDescent="0.35">
      <c r="A43" s="11">
        <v>33</v>
      </c>
      <c r="B43" s="10" t="s">
        <v>39</v>
      </c>
      <c r="C43" s="34">
        <v>924</v>
      </c>
      <c r="D43" s="8" t="s">
        <v>634</v>
      </c>
      <c r="E43" s="7" t="str">
        <f t="shared" si="9"/>
        <v>Significantly Different</v>
      </c>
      <c r="G43">
        <f t="shared" si="10"/>
        <v>924</v>
      </c>
      <c r="H43">
        <f t="shared" si="11"/>
        <v>5</v>
      </c>
      <c r="I43" t="str">
        <f t="shared" si="12"/>
        <v>+/-</v>
      </c>
      <c r="J43" t="str">
        <f t="shared" si="13"/>
        <v>13</v>
      </c>
      <c r="K43" s="1">
        <f t="shared" si="14"/>
        <v>7.9027355623100304</v>
      </c>
      <c r="L43" s="1">
        <f t="shared" si="15"/>
        <v>267</v>
      </c>
      <c r="M43" s="1">
        <f t="shared" si="16"/>
        <v>7.9957121203440149</v>
      </c>
      <c r="N43" s="1">
        <f t="shared" si="17"/>
        <v>33.392898091047371</v>
      </c>
      <c r="O43" t="s">
        <v>33</v>
      </c>
    </row>
    <row r="44" spans="1:15" x14ac:dyDescent="0.35">
      <c r="A44" s="11">
        <v>34</v>
      </c>
      <c r="B44" s="10" t="s">
        <v>14</v>
      </c>
      <c r="C44" s="34">
        <v>921</v>
      </c>
      <c r="D44" s="8" t="s">
        <v>238</v>
      </c>
      <c r="E44" s="7" t="str">
        <f t="shared" si="9"/>
        <v>Significantly Different</v>
      </c>
      <c r="G44">
        <f t="shared" si="10"/>
        <v>921</v>
      </c>
      <c r="H44">
        <f t="shared" si="11"/>
        <v>4</v>
      </c>
      <c r="I44" t="str">
        <f t="shared" si="12"/>
        <v>+/-</v>
      </c>
      <c r="J44" t="str">
        <f t="shared" si="13"/>
        <v>7</v>
      </c>
      <c r="K44" s="1">
        <f t="shared" si="14"/>
        <v>4.2553191489361701</v>
      </c>
      <c r="L44" s="1">
        <f t="shared" si="15"/>
        <v>270</v>
      </c>
      <c r="M44" s="1">
        <f t="shared" si="16"/>
        <v>4.425598716887853</v>
      </c>
      <c r="N44" s="1">
        <f t="shared" si="17"/>
        <v>61.008694477810231</v>
      </c>
      <c r="O44" t="s">
        <v>49</v>
      </c>
    </row>
    <row r="45" spans="1:15" x14ac:dyDescent="0.35">
      <c r="A45" s="11">
        <v>35</v>
      </c>
      <c r="B45" s="10" t="s">
        <v>54</v>
      </c>
      <c r="C45" s="34">
        <v>912</v>
      </c>
      <c r="D45" s="8" t="s">
        <v>637</v>
      </c>
      <c r="E45" s="7" t="str">
        <f t="shared" si="9"/>
        <v>Significantly Different</v>
      </c>
      <c r="G45">
        <f t="shared" si="10"/>
        <v>912</v>
      </c>
      <c r="H45">
        <f t="shared" si="11"/>
        <v>5</v>
      </c>
      <c r="I45" t="str">
        <f t="shared" si="12"/>
        <v>+/-</v>
      </c>
      <c r="J45" t="str">
        <f t="shared" si="13"/>
        <v>16</v>
      </c>
      <c r="K45" s="1">
        <f t="shared" si="14"/>
        <v>9.7264437689969601</v>
      </c>
      <c r="L45" s="1">
        <f t="shared" si="15"/>
        <v>279</v>
      </c>
      <c r="M45" s="1">
        <f t="shared" si="16"/>
        <v>9.8021370799982357</v>
      </c>
      <c r="N45" s="1">
        <f t="shared" si="17"/>
        <v>28.463180806695085</v>
      </c>
      <c r="O45" t="s">
        <v>46</v>
      </c>
    </row>
    <row r="46" spans="1:15" x14ac:dyDescent="0.35">
      <c r="A46" s="11">
        <v>36</v>
      </c>
      <c r="B46" s="10" t="s">
        <v>21</v>
      </c>
      <c r="C46" s="34">
        <v>906</v>
      </c>
      <c r="D46" s="8" t="s">
        <v>649</v>
      </c>
      <c r="E46" s="7" t="str">
        <f t="shared" si="9"/>
        <v>Significantly Different</v>
      </c>
      <c r="G46">
        <f t="shared" si="10"/>
        <v>906</v>
      </c>
      <c r="H46">
        <f t="shared" si="11"/>
        <v>5</v>
      </c>
      <c r="I46" t="str">
        <f t="shared" si="12"/>
        <v>+/-</v>
      </c>
      <c r="J46" t="str">
        <f t="shared" si="13"/>
        <v>20</v>
      </c>
      <c r="K46" s="1">
        <f t="shared" si="14"/>
        <v>12.1580547112462</v>
      </c>
      <c r="L46" s="1">
        <f t="shared" si="15"/>
        <v>285</v>
      </c>
      <c r="M46" s="1">
        <f t="shared" si="16"/>
        <v>12.218693764280717</v>
      </c>
      <c r="N46" s="1">
        <f t="shared" si="17"/>
        <v>23.324915535009911</v>
      </c>
      <c r="O46" t="s">
        <v>45</v>
      </c>
    </row>
    <row r="47" spans="1:15" x14ac:dyDescent="0.35">
      <c r="A47" s="11">
        <v>37</v>
      </c>
      <c r="B47" s="10" t="s">
        <v>66</v>
      </c>
      <c r="C47" s="34">
        <v>905</v>
      </c>
      <c r="D47" s="8" t="s">
        <v>240</v>
      </c>
      <c r="E47" s="7" t="str">
        <f t="shared" si="9"/>
        <v>Significantly Different</v>
      </c>
      <c r="G47">
        <f t="shared" si="10"/>
        <v>905</v>
      </c>
      <c r="H47">
        <f t="shared" si="11"/>
        <v>4</v>
      </c>
      <c r="I47" t="str">
        <f t="shared" si="12"/>
        <v>+/-</v>
      </c>
      <c r="J47" t="str">
        <f t="shared" si="13"/>
        <v>9</v>
      </c>
      <c r="K47" s="1">
        <f t="shared" si="14"/>
        <v>5.4711246200607899</v>
      </c>
      <c r="L47" s="1">
        <f t="shared" si="15"/>
        <v>286</v>
      </c>
      <c r="M47" s="1">
        <f t="shared" si="16"/>
        <v>5.604586296226679</v>
      </c>
      <c r="N47" s="1">
        <f t="shared" si="17"/>
        <v>51.029636244971584</v>
      </c>
      <c r="O47" t="s">
        <v>43</v>
      </c>
    </row>
    <row r="48" spans="1:15" x14ac:dyDescent="0.35">
      <c r="A48" s="11">
        <v>38</v>
      </c>
      <c r="B48" s="10" t="s">
        <v>63</v>
      </c>
      <c r="C48" s="34">
        <v>904</v>
      </c>
      <c r="D48" s="8" t="s">
        <v>634</v>
      </c>
      <c r="E48" s="7" t="str">
        <f t="shared" si="9"/>
        <v>Significantly Different</v>
      </c>
      <c r="G48">
        <f t="shared" si="10"/>
        <v>904</v>
      </c>
      <c r="H48">
        <f t="shared" si="11"/>
        <v>5</v>
      </c>
      <c r="I48" t="str">
        <f t="shared" si="12"/>
        <v>+/-</v>
      </c>
      <c r="J48" t="str">
        <f t="shared" si="13"/>
        <v>13</v>
      </c>
      <c r="K48" s="1">
        <f t="shared" si="14"/>
        <v>7.9027355623100304</v>
      </c>
      <c r="L48" s="1">
        <f t="shared" si="15"/>
        <v>287</v>
      </c>
      <c r="M48" s="1">
        <f t="shared" si="16"/>
        <v>7.9957121203440149</v>
      </c>
      <c r="N48" s="1">
        <f t="shared" si="17"/>
        <v>35.894238772024707</v>
      </c>
      <c r="O48" t="s">
        <v>40</v>
      </c>
    </row>
    <row r="49" spans="1:15" x14ac:dyDescent="0.35">
      <c r="A49" s="11">
        <v>39</v>
      </c>
      <c r="B49" s="10" t="s">
        <v>11</v>
      </c>
      <c r="C49" s="34">
        <v>889</v>
      </c>
      <c r="D49" s="8" t="s">
        <v>661</v>
      </c>
      <c r="E49" s="7" t="str">
        <f t="shared" si="9"/>
        <v>Significantly Different</v>
      </c>
      <c r="G49">
        <f t="shared" si="10"/>
        <v>889</v>
      </c>
      <c r="H49">
        <f t="shared" si="11"/>
        <v>5</v>
      </c>
      <c r="I49" t="str">
        <f t="shared" si="12"/>
        <v>+/-</v>
      </c>
      <c r="J49" t="str">
        <f t="shared" si="13"/>
        <v>38</v>
      </c>
      <c r="K49" s="1">
        <f t="shared" si="14"/>
        <v>23.100303951367781</v>
      </c>
      <c r="L49" s="1">
        <f t="shared" si="15"/>
        <v>302</v>
      </c>
      <c r="M49" s="1">
        <f t="shared" si="16"/>
        <v>23.132276705702672</v>
      </c>
      <c r="N49" s="1">
        <f t="shared" si="17"/>
        <v>13.055351353528881</v>
      </c>
      <c r="O49" t="s">
        <v>38</v>
      </c>
    </row>
    <row r="50" spans="1:15" x14ac:dyDescent="0.35">
      <c r="A50" s="11">
        <v>40</v>
      </c>
      <c r="B50" s="10" t="s">
        <v>55</v>
      </c>
      <c r="C50" s="34">
        <v>883</v>
      </c>
      <c r="D50" s="8" t="s">
        <v>638</v>
      </c>
      <c r="E50" s="7" t="str">
        <f t="shared" si="9"/>
        <v>Significantly Different</v>
      </c>
      <c r="G50">
        <f t="shared" si="10"/>
        <v>883</v>
      </c>
      <c r="H50">
        <f t="shared" si="11"/>
        <v>5</v>
      </c>
      <c r="I50" t="str">
        <f t="shared" si="12"/>
        <v>+/-</v>
      </c>
      <c r="J50" t="str">
        <f t="shared" si="13"/>
        <v>17</v>
      </c>
      <c r="K50" s="1">
        <f t="shared" si="14"/>
        <v>10.334346504559271</v>
      </c>
      <c r="L50" s="1">
        <f t="shared" si="15"/>
        <v>308</v>
      </c>
      <c r="M50" s="1">
        <f t="shared" si="16"/>
        <v>10.405618704330511</v>
      </c>
      <c r="N50" s="1">
        <f t="shared" si="17"/>
        <v>29.599393246248731</v>
      </c>
      <c r="O50" t="s">
        <v>36</v>
      </c>
    </row>
    <row r="51" spans="1:15" x14ac:dyDescent="0.35">
      <c r="A51" s="11">
        <v>41</v>
      </c>
      <c r="B51" s="10" t="s">
        <v>57</v>
      </c>
      <c r="C51" s="34">
        <v>882</v>
      </c>
      <c r="D51" s="8" t="s">
        <v>240</v>
      </c>
      <c r="E51" s="7" t="str">
        <f t="shared" si="9"/>
        <v>Significantly Different</v>
      </c>
      <c r="G51">
        <f t="shared" si="10"/>
        <v>882</v>
      </c>
      <c r="H51">
        <f t="shared" si="11"/>
        <v>4</v>
      </c>
      <c r="I51" t="str">
        <f t="shared" si="12"/>
        <v>+/-</v>
      </c>
      <c r="J51" t="str">
        <f t="shared" si="13"/>
        <v>9</v>
      </c>
      <c r="K51" s="1">
        <f t="shared" si="14"/>
        <v>5.4711246200607899</v>
      </c>
      <c r="L51" s="1">
        <f t="shared" si="15"/>
        <v>309</v>
      </c>
      <c r="M51" s="1">
        <f t="shared" si="16"/>
        <v>5.604586296226679</v>
      </c>
      <c r="N51" s="1">
        <f t="shared" si="17"/>
        <v>55.133418180756017</v>
      </c>
      <c r="O51" t="s">
        <v>34</v>
      </c>
    </row>
    <row r="52" spans="1:15" x14ac:dyDescent="0.35">
      <c r="A52" s="11">
        <v>42</v>
      </c>
      <c r="B52" s="10" t="s">
        <v>45</v>
      </c>
      <c r="C52" s="34">
        <v>870</v>
      </c>
      <c r="D52" s="8" t="s">
        <v>242</v>
      </c>
      <c r="E52" s="7" t="str">
        <f t="shared" si="9"/>
        <v>Significantly Different</v>
      </c>
      <c r="G52">
        <f t="shared" si="10"/>
        <v>870</v>
      </c>
      <c r="H52">
        <f t="shared" si="11"/>
        <v>4</v>
      </c>
      <c r="I52" t="str">
        <f t="shared" si="12"/>
        <v>+/-</v>
      </c>
      <c r="J52" t="str">
        <f t="shared" si="13"/>
        <v>6</v>
      </c>
      <c r="K52" s="1">
        <f t="shared" si="14"/>
        <v>3.6474164133738602</v>
      </c>
      <c r="L52" s="1">
        <f t="shared" si="15"/>
        <v>321</v>
      </c>
      <c r="M52" s="1">
        <f t="shared" si="16"/>
        <v>3.8447144804478777</v>
      </c>
      <c r="N52" s="1">
        <f t="shared" si="17"/>
        <v>83.491245353180588</v>
      </c>
      <c r="O52" t="s">
        <v>32</v>
      </c>
    </row>
    <row r="53" spans="1:15" x14ac:dyDescent="0.35">
      <c r="A53" s="11">
        <v>43</v>
      </c>
      <c r="B53" s="10" t="s">
        <v>51</v>
      </c>
      <c r="C53" s="34">
        <v>861</v>
      </c>
      <c r="D53" s="8" t="s">
        <v>246</v>
      </c>
      <c r="E53" s="7" t="str">
        <f t="shared" si="9"/>
        <v>Significantly Different</v>
      </c>
      <c r="G53">
        <f t="shared" si="10"/>
        <v>861</v>
      </c>
      <c r="H53">
        <f t="shared" si="11"/>
        <v>5</v>
      </c>
      <c r="I53" t="str">
        <f t="shared" si="12"/>
        <v>+/-</v>
      </c>
      <c r="J53" t="str">
        <f t="shared" si="13"/>
        <v>12</v>
      </c>
      <c r="K53" s="1">
        <f t="shared" si="14"/>
        <v>7.2948328267477205</v>
      </c>
      <c r="L53" s="1">
        <f t="shared" si="15"/>
        <v>330</v>
      </c>
      <c r="M53" s="1">
        <f t="shared" si="16"/>
        <v>7.3954559638884136</v>
      </c>
      <c r="N53" s="1">
        <f t="shared" si="17"/>
        <v>44.621995129356598</v>
      </c>
      <c r="O53" t="s">
        <v>30</v>
      </c>
    </row>
    <row r="54" spans="1:15" x14ac:dyDescent="0.35">
      <c r="A54" s="11">
        <v>44</v>
      </c>
      <c r="B54" s="10" t="s">
        <v>43</v>
      </c>
      <c r="C54" s="34">
        <v>855</v>
      </c>
      <c r="D54" s="8" t="s">
        <v>237</v>
      </c>
      <c r="E54" s="7" t="str">
        <f t="shared" si="9"/>
        <v>Significantly Different</v>
      </c>
      <c r="G54">
        <f t="shared" si="10"/>
        <v>855</v>
      </c>
      <c r="H54">
        <f t="shared" si="11"/>
        <v>4</v>
      </c>
      <c r="I54" t="str">
        <f t="shared" si="12"/>
        <v>+/-</v>
      </c>
      <c r="J54" t="str">
        <f t="shared" si="13"/>
        <v>8</v>
      </c>
      <c r="K54" s="1">
        <f t="shared" si="14"/>
        <v>4.86322188449848</v>
      </c>
      <c r="L54" s="1">
        <f t="shared" si="15"/>
        <v>336</v>
      </c>
      <c r="M54" s="1">
        <f t="shared" si="16"/>
        <v>5.0128943776506514</v>
      </c>
      <c r="N54" s="1">
        <f t="shared" si="17"/>
        <v>67.027145335040984</v>
      </c>
      <c r="O54" t="s">
        <v>24</v>
      </c>
    </row>
    <row r="55" spans="1:15" x14ac:dyDescent="0.35">
      <c r="A55" s="11">
        <v>45</v>
      </c>
      <c r="B55" s="10" t="s">
        <v>65</v>
      </c>
      <c r="C55" s="34">
        <v>847</v>
      </c>
      <c r="D55" s="8" t="s">
        <v>643</v>
      </c>
      <c r="E55" s="7" t="str">
        <f t="shared" si="9"/>
        <v>Significantly Different</v>
      </c>
      <c r="G55">
        <f t="shared" si="10"/>
        <v>847</v>
      </c>
      <c r="H55">
        <f t="shared" si="11"/>
        <v>5</v>
      </c>
      <c r="I55" t="str">
        <f t="shared" si="12"/>
        <v>+/-</v>
      </c>
      <c r="J55" t="str">
        <f t="shared" si="13"/>
        <v>10</v>
      </c>
      <c r="K55" s="1">
        <f t="shared" si="14"/>
        <v>6.0790273556230998</v>
      </c>
      <c r="L55" s="1">
        <f t="shared" si="15"/>
        <v>344</v>
      </c>
      <c r="M55" s="1">
        <f t="shared" si="16"/>
        <v>6.1994158219973068</v>
      </c>
      <c r="N55" s="1">
        <f t="shared" si="17"/>
        <v>55.489099275997788</v>
      </c>
      <c r="O55" t="s">
        <v>27</v>
      </c>
    </row>
    <row r="56" spans="1:15" x14ac:dyDescent="0.35">
      <c r="A56" s="11">
        <v>46</v>
      </c>
      <c r="B56" s="10" t="s">
        <v>46</v>
      </c>
      <c r="C56" s="34">
        <v>839</v>
      </c>
      <c r="D56" s="8" t="s">
        <v>650</v>
      </c>
      <c r="E56" s="7" t="str">
        <f t="shared" si="9"/>
        <v>Significantly Different</v>
      </c>
      <c r="G56">
        <f t="shared" si="10"/>
        <v>839</v>
      </c>
      <c r="H56">
        <f t="shared" si="11"/>
        <v>5</v>
      </c>
      <c r="I56" t="str">
        <f t="shared" si="12"/>
        <v>+/-</v>
      </c>
      <c r="J56" t="str">
        <f t="shared" si="13"/>
        <v>27</v>
      </c>
      <c r="K56" s="1">
        <f t="shared" si="14"/>
        <v>16.413373860182372</v>
      </c>
      <c r="L56" s="1">
        <f t="shared" si="15"/>
        <v>352</v>
      </c>
      <c r="M56" s="1">
        <f t="shared" si="16"/>
        <v>16.458342092013233</v>
      </c>
      <c r="N56" s="1">
        <f t="shared" si="17"/>
        <v>21.387330390393068</v>
      </c>
      <c r="O56" t="s">
        <v>25</v>
      </c>
    </row>
    <row r="57" spans="1:15" x14ac:dyDescent="0.35">
      <c r="A57" s="11">
        <v>47</v>
      </c>
      <c r="B57" s="10" t="s">
        <v>35</v>
      </c>
      <c r="C57" s="34">
        <v>831</v>
      </c>
      <c r="D57" s="8" t="s">
        <v>246</v>
      </c>
      <c r="E57" s="7" t="str">
        <f t="shared" si="9"/>
        <v>Significantly Different</v>
      </c>
      <c r="G57">
        <f t="shared" si="10"/>
        <v>831</v>
      </c>
      <c r="H57">
        <f t="shared" si="11"/>
        <v>5</v>
      </c>
      <c r="I57" t="str">
        <f t="shared" si="12"/>
        <v>+/-</v>
      </c>
      <c r="J57" t="str">
        <f t="shared" si="13"/>
        <v>12</v>
      </c>
      <c r="K57" s="1">
        <f t="shared" si="14"/>
        <v>7.2948328267477205</v>
      </c>
      <c r="L57" s="1">
        <f t="shared" si="15"/>
        <v>360</v>
      </c>
      <c r="M57" s="1">
        <f t="shared" si="16"/>
        <v>7.3954559638884136</v>
      </c>
      <c r="N57" s="1">
        <f t="shared" si="17"/>
        <v>48.678540141116287</v>
      </c>
      <c r="O57" t="s">
        <v>22</v>
      </c>
    </row>
    <row r="58" spans="1:15" x14ac:dyDescent="0.35">
      <c r="A58" s="11">
        <v>48</v>
      </c>
      <c r="B58" s="10" t="s">
        <v>64</v>
      </c>
      <c r="C58" s="34">
        <v>830</v>
      </c>
      <c r="D58" s="8" t="s">
        <v>643</v>
      </c>
      <c r="E58" s="7" t="str">
        <f t="shared" si="9"/>
        <v>Significantly Different</v>
      </c>
      <c r="G58">
        <f t="shared" si="10"/>
        <v>830</v>
      </c>
      <c r="H58">
        <f t="shared" si="11"/>
        <v>5</v>
      </c>
      <c r="I58" t="str">
        <f t="shared" si="12"/>
        <v>+/-</v>
      </c>
      <c r="J58" t="str">
        <f t="shared" si="13"/>
        <v>10</v>
      </c>
      <c r="K58" s="1">
        <f t="shared" si="14"/>
        <v>6.0790273556230998</v>
      </c>
      <c r="L58" s="1">
        <f t="shared" si="15"/>
        <v>361</v>
      </c>
      <c r="M58" s="1">
        <f t="shared" si="16"/>
        <v>6.1994158219973068</v>
      </c>
      <c r="N58" s="1">
        <f t="shared" si="17"/>
        <v>58.231293135567448</v>
      </c>
      <c r="O58" t="s">
        <v>19</v>
      </c>
    </row>
    <row r="59" spans="1:15" x14ac:dyDescent="0.35">
      <c r="A59" s="11">
        <v>48</v>
      </c>
      <c r="B59" s="10" t="s">
        <v>32</v>
      </c>
      <c r="C59" s="34">
        <v>830</v>
      </c>
      <c r="D59" s="8" t="s">
        <v>660</v>
      </c>
      <c r="E59" s="7" t="str">
        <f t="shared" si="9"/>
        <v>Significantly Different</v>
      </c>
      <c r="G59">
        <f t="shared" si="10"/>
        <v>830</v>
      </c>
      <c r="H59">
        <f t="shared" si="11"/>
        <v>5</v>
      </c>
      <c r="I59" t="str">
        <f t="shared" si="12"/>
        <v>+/-</v>
      </c>
      <c r="J59" t="str">
        <f t="shared" si="13"/>
        <v>25</v>
      </c>
      <c r="K59" s="1">
        <f t="shared" si="14"/>
        <v>15.19756838905775</v>
      </c>
      <c r="L59" s="1">
        <f t="shared" si="15"/>
        <v>361</v>
      </c>
      <c r="M59" s="1">
        <f t="shared" si="16"/>
        <v>15.246123044357995</v>
      </c>
      <c r="N59" s="1">
        <f t="shared" si="17"/>
        <v>23.678150763291409</v>
      </c>
      <c r="O59" t="s">
        <v>16</v>
      </c>
    </row>
    <row r="60" spans="1:15" x14ac:dyDescent="0.35">
      <c r="A60" s="11">
        <v>50</v>
      </c>
      <c r="B60" s="10" t="s">
        <v>58</v>
      </c>
      <c r="C60" s="34">
        <v>820</v>
      </c>
      <c r="D60" s="8" t="s">
        <v>246</v>
      </c>
      <c r="E60" s="7" t="str">
        <f t="shared" si="9"/>
        <v>Significantly Different</v>
      </c>
      <c r="G60">
        <f t="shared" si="10"/>
        <v>820</v>
      </c>
      <c r="H60">
        <f t="shared" si="11"/>
        <v>5</v>
      </c>
      <c r="I60" t="str">
        <f t="shared" si="12"/>
        <v>+/-</v>
      </c>
      <c r="J60" t="str">
        <f t="shared" si="13"/>
        <v>12</v>
      </c>
      <c r="K60" s="1">
        <f t="shared" si="14"/>
        <v>7.2948328267477205</v>
      </c>
      <c r="L60" s="1">
        <f t="shared" si="15"/>
        <v>371</v>
      </c>
      <c r="M60" s="1">
        <f t="shared" si="16"/>
        <v>7.3954559638884136</v>
      </c>
      <c r="N60" s="1">
        <f t="shared" si="17"/>
        <v>50.165939978761507</v>
      </c>
      <c r="O60" t="s">
        <v>14</v>
      </c>
    </row>
    <row r="61" spans="1:15" x14ac:dyDescent="0.35">
      <c r="A61" s="11">
        <v>51</v>
      </c>
      <c r="B61" s="10" t="s">
        <v>16</v>
      </c>
      <c r="C61" s="34">
        <v>767</v>
      </c>
      <c r="D61" s="8" t="s">
        <v>296</v>
      </c>
      <c r="E61" s="7" t="str">
        <f t="shared" si="9"/>
        <v>Significantly Different</v>
      </c>
      <c r="G61">
        <f t="shared" si="10"/>
        <v>767</v>
      </c>
      <c r="H61">
        <f t="shared" si="11"/>
        <v>5</v>
      </c>
      <c r="I61" t="str">
        <f t="shared" si="12"/>
        <v>+/-</v>
      </c>
      <c r="J61" t="str">
        <f t="shared" si="13"/>
        <v>21</v>
      </c>
      <c r="K61" s="1">
        <f t="shared" si="14"/>
        <v>12.76595744680851</v>
      </c>
      <c r="L61" s="1">
        <f t="shared" si="15"/>
        <v>424</v>
      </c>
      <c r="M61" s="1">
        <f t="shared" si="16"/>
        <v>12.823722255154399</v>
      </c>
      <c r="N61" s="1">
        <f t="shared" si="17"/>
        <v>33.06372296308713</v>
      </c>
      <c r="O61" t="s">
        <v>11</v>
      </c>
    </row>
    <row r="62" spans="1:15" ht="15" thickBot="1" x14ac:dyDescent="0.4">
      <c r="A62" s="6"/>
      <c r="B62" s="5" t="s">
        <v>9</v>
      </c>
      <c r="C62" s="33">
        <v>504</v>
      </c>
      <c r="D62" s="3" t="s">
        <v>246</v>
      </c>
      <c r="E62" s="2" t="str">
        <f t="shared" si="9"/>
        <v>Significantly Different</v>
      </c>
      <c r="G62">
        <f t="shared" si="10"/>
        <v>504</v>
      </c>
      <c r="H62">
        <f t="shared" si="11"/>
        <v>5</v>
      </c>
      <c r="I62" t="str">
        <f t="shared" si="12"/>
        <v>+/-</v>
      </c>
      <c r="J62" t="str">
        <f t="shared" si="13"/>
        <v>12</v>
      </c>
      <c r="K62" s="1">
        <f t="shared" si="14"/>
        <v>7.2948328267477205</v>
      </c>
      <c r="L62" s="1">
        <f t="shared" si="15"/>
        <v>687</v>
      </c>
      <c r="M62" s="1">
        <f t="shared" si="16"/>
        <v>7.3954559638884136</v>
      </c>
      <c r="N62" s="1">
        <f t="shared" si="17"/>
        <v>92.894880769296918</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24" priority="1" operator="equal">
      <formula>"OTHER ERROR"</formula>
    </cfRule>
    <cfRule type="cellIs" dxfId="23" priority="2" operator="equal">
      <formula>"Statistical Test not applicable"</formula>
    </cfRule>
    <cfRule type="cellIs" dxfId="22" priority="3" operator="equal">
      <formula>"Geography Selected"</formula>
    </cfRule>
  </conditionalFormatting>
  <conditionalFormatting sqref="E10:J62">
    <cfRule type="cellIs" dxfId="21" priority="4" operator="equal">
      <formula>"Not Significantly Different"</formula>
    </cfRule>
  </conditionalFormatting>
  <conditionalFormatting sqref="F10:J62">
    <cfRule type="cellIs" dxfId="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F3E23FC-7195-4032-B184-6404EF184EB3}">
      <formula1>$O$10:$O$62</formula1>
    </dataValidation>
  </dataValidations>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88A9-E157-4CEB-B360-B875E9108565}">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670</v>
      </c>
    </row>
    <row r="2" spans="1:16" x14ac:dyDescent="0.35">
      <c r="A2" s="25" t="s">
        <v>92</v>
      </c>
      <c r="B2" t="s">
        <v>669</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47.4</v>
      </c>
      <c r="C6" t="s">
        <v>86</v>
      </c>
      <c r="H6" s="13" t="s">
        <v>85</v>
      </c>
      <c r="I6">
        <f>VLOOKUP($B$4,$B$9:$K$62,6,FALSE)</f>
        <v>47.4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47.4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47.4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37</v>
      </c>
      <c r="C11" s="9">
        <v>54.9</v>
      </c>
      <c r="D11" s="12" t="s">
        <v>20</v>
      </c>
      <c r="E11" s="7" t="str">
        <f t="shared" si="0"/>
        <v>Significantly Different</v>
      </c>
      <c r="G11">
        <f t="shared" si="1"/>
        <v>54.9</v>
      </c>
      <c r="H11">
        <f t="shared" si="2"/>
        <v>6</v>
      </c>
      <c r="I11" t="str">
        <f t="shared" si="3"/>
        <v>+/-</v>
      </c>
      <c r="J11" t="str">
        <f t="shared" si="4"/>
        <v>0.7</v>
      </c>
      <c r="K11" s="1">
        <f t="shared" si="5"/>
        <v>0.42553191489361697</v>
      </c>
      <c r="L11" s="1">
        <f t="shared" si="6"/>
        <v>-7.5</v>
      </c>
      <c r="M11" s="1">
        <f t="shared" si="7"/>
        <v>0.42985214661796195</v>
      </c>
      <c r="N11" s="1">
        <f t="shared" si="8"/>
        <v>-17.447859825778064</v>
      </c>
      <c r="O11" t="s">
        <v>51</v>
      </c>
    </row>
    <row r="12" spans="1:16" x14ac:dyDescent="0.35">
      <c r="A12" s="11">
        <v>2</v>
      </c>
      <c r="B12" s="10" t="s">
        <v>13</v>
      </c>
      <c r="C12" s="9">
        <v>53.4</v>
      </c>
      <c r="D12" s="8" t="s">
        <v>143</v>
      </c>
      <c r="E12" s="7" t="str">
        <f t="shared" si="0"/>
        <v>Significantly Different</v>
      </c>
      <c r="G12">
        <f t="shared" si="1"/>
        <v>53.4</v>
      </c>
      <c r="H12">
        <f t="shared" si="2"/>
        <v>6</v>
      </c>
      <c r="I12" t="str">
        <f t="shared" si="3"/>
        <v>+/-</v>
      </c>
      <c r="J12" t="str">
        <f t="shared" si="4"/>
        <v>1.9</v>
      </c>
      <c r="K12" s="1">
        <f t="shared" si="5"/>
        <v>1.1550151975683889</v>
      </c>
      <c r="L12" s="1">
        <f t="shared" si="6"/>
        <v>-6</v>
      </c>
      <c r="M12" s="1">
        <f t="shared" si="7"/>
        <v>1.1566138352851334</v>
      </c>
      <c r="N12" s="1">
        <f t="shared" si="8"/>
        <v>-5.1875568292167751</v>
      </c>
      <c r="O12" t="s">
        <v>44</v>
      </c>
    </row>
    <row r="13" spans="1:16" x14ac:dyDescent="0.35">
      <c r="A13" s="11">
        <v>3</v>
      </c>
      <c r="B13" s="10" t="s">
        <v>18</v>
      </c>
      <c r="C13" s="9">
        <v>52.7</v>
      </c>
      <c r="D13" s="8" t="s">
        <v>12</v>
      </c>
      <c r="E13" s="7" t="str">
        <f t="shared" si="0"/>
        <v>Significantly Different</v>
      </c>
      <c r="G13">
        <f t="shared" si="1"/>
        <v>52.7</v>
      </c>
      <c r="H13">
        <f t="shared" si="2"/>
        <v>6</v>
      </c>
      <c r="I13" t="str">
        <f t="shared" si="3"/>
        <v>+/-</v>
      </c>
      <c r="J13" t="str">
        <f t="shared" si="4"/>
        <v>0.4</v>
      </c>
      <c r="K13" s="1">
        <f t="shared" si="5"/>
        <v>0.24316109422492402</v>
      </c>
      <c r="L13" s="1">
        <f t="shared" si="6"/>
        <v>-5.3000000000000043</v>
      </c>
      <c r="M13" s="1">
        <f t="shared" si="7"/>
        <v>0.25064471888253259</v>
      </c>
      <c r="N13" s="1">
        <f t="shared" si="8"/>
        <v>-21.145468468792703</v>
      </c>
      <c r="O13" t="s">
        <v>42</v>
      </c>
    </row>
    <row r="14" spans="1:16" x14ac:dyDescent="0.35">
      <c r="A14" s="11">
        <v>4</v>
      </c>
      <c r="B14" s="10" t="s">
        <v>28</v>
      </c>
      <c r="C14" s="9">
        <v>52.1</v>
      </c>
      <c r="D14" s="8" t="s">
        <v>117</v>
      </c>
      <c r="E14" s="7" t="str">
        <f t="shared" si="0"/>
        <v>Significantly Different</v>
      </c>
      <c r="G14">
        <f t="shared" si="1"/>
        <v>52.1</v>
      </c>
      <c r="H14">
        <f t="shared" si="2"/>
        <v>6</v>
      </c>
      <c r="I14" t="str">
        <f t="shared" si="3"/>
        <v>+/-</v>
      </c>
      <c r="J14" t="str">
        <f t="shared" si="4"/>
        <v>1.3</v>
      </c>
      <c r="K14" s="1">
        <f t="shared" si="5"/>
        <v>0.79027355623100304</v>
      </c>
      <c r="L14" s="1">
        <f t="shared" si="6"/>
        <v>-4.7000000000000028</v>
      </c>
      <c r="M14" s="1">
        <f t="shared" si="7"/>
        <v>0.79260819516141623</v>
      </c>
      <c r="N14" s="1">
        <f t="shared" si="8"/>
        <v>-5.929789811273448</v>
      </c>
      <c r="O14" t="s">
        <v>58</v>
      </c>
    </row>
    <row r="15" spans="1:16" x14ac:dyDescent="0.35">
      <c r="A15" s="11">
        <v>5</v>
      </c>
      <c r="B15" s="10" t="s">
        <v>59</v>
      </c>
      <c r="C15" s="9">
        <v>50.5</v>
      </c>
      <c r="D15" s="8" t="s">
        <v>118</v>
      </c>
      <c r="E15" s="7" t="str">
        <f t="shared" si="0"/>
        <v>Significantly Different</v>
      </c>
      <c r="G15">
        <f t="shared" si="1"/>
        <v>50.5</v>
      </c>
      <c r="H15">
        <f t="shared" si="2"/>
        <v>6</v>
      </c>
      <c r="I15" t="str">
        <f t="shared" si="3"/>
        <v>+/-</v>
      </c>
      <c r="J15" t="str">
        <f t="shared" si="4"/>
        <v>1.2</v>
      </c>
      <c r="K15" s="1">
        <f t="shared" si="5"/>
        <v>0.72948328267477203</v>
      </c>
      <c r="L15" s="1">
        <f t="shared" si="6"/>
        <v>-3.1000000000000014</v>
      </c>
      <c r="M15" s="1">
        <f t="shared" si="7"/>
        <v>0.73201182849801194</v>
      </c>
      <c r="N15" s="1">
        <f t="shared" si="8"/>
        <v>-4.2349042451414709</v>
      </c>
      <c r="O15" t="s">
        <v>18</v>
      </c>
    </row>
    <row r="16" spans="1:16" x14ac:dyDescent="0.35">
      <c r="A16" s="11">
        <v>6</v>
      </c>
      <c r="B16" s="10" t="s">
        <v>33</v>
      </c>
      <c r="C16" s="9">
        <v>50.3</v>
      </c>
      <c r="D16" s="8" t="s">
        <v>47</v>
      </c>
      <c r="E16" s="7" t="str">
        <f t="shared" si="0"/>
        <v>Significantly Different</v>
      </c>
      <c r="G16">
        <f t="shared" si="1"/>
        <v>50.3</v>
      </c>
      <c r="H16">
        <f t="shared" si="2"/>
        <v>6</v>
      </c>
      <c r="I16" t="str">
        <f t="shared" si="3"/>
        <v>+/-</v>
      </c>
      <c r="J16" t="str">
        <f t="shared" si="4"/>
        <v>0.5</v>
      </c>
      <c r="K16" s="1">
        <f t="shared" si="5"/>
        <v>0.303951367781155</v>
      </c>
      <c r="L16" s="1">
        <f t="shared" si="6"/>
        <v>-2.8999999999999986</v>
      </c>
      <c r="M16" s="1">
        <f t="shared" si="7"/>
        <v>0.30997079109986531</v>
      </c>
      <c r="N16" s="1">
        <f t="shared" si="8"/>
        <v>-9.3557202267670654</v>
      </c>
      <c r="O16" t="s">
        <v>59</v>
      </c>
    </row>
    <row r="17" spans="1:15" x14ac:dyDescent="0.35">
      <c r="A17" s="11">
        <v>7</v>
      </c>
      <c r="B17" s="10" t="s">
        <v>26</v>
      </c>
      <c r="C17" s="9">
        <v>49.3</v>
      </c>
      <c r="D17" s="8" t="s">
        <v>118</v>
      </c>
      <c r="E17" s="7" t="str">
        <f t="shared" si="0"/>
        <v>Significantly Different</v>
      </c>
      <c r="G17">
        <f t="shared" si="1"/>
        <v>49.3</v>
      </c>
      <c r="H17">
        <f t="shared" si="2"/>
        <v>6</v>
      </c>
      <c r="I17" t="str">
        <f t="shared" si="3"/>
        <v>+/-</v>
      </c>
      <c r="J17" t="str">
        <f t="shared" si="4"/>
        <v>1.2</v>
      </c>
      <c r="K17" s="1">
        <f t="shared" si="5"/>
        <v>0.72948328267477203</v>
      </c>
      <c r="L17" s="1">
        <f t="shared" si="6"/>
        <v>-1.8999999999999986</v>
      </c>
      <c r="M17" s="1">
        <f t="shared" si="7"/>
        <v>0.73201182849801194</v>
      </c>
      <c r="N17" s="1">
        <f t="shared" si="8"/>
        <v>-2.5955864728286406</v>
      </c>
      <c r="O17" t="s">
        <v>53</v>
      </c>
    </row>
    <row r="18" spans="1:15" x14ac:dyDescent="0.35">
      <c r="A18" s="11">
        <v>8</v>
      </c>
      <c r="B18" s="10" t="s">
        <v>53</v>
      </c>
      <c r="C18" s="9">
        <v>49.1</v>
      </c>
      <c r="D18" s="8" t="s">
        <v>117</v>
      </c>
      <c r="E18" s="7" t="str">
        <f t="shared" si="0"/>
        <v>Significantly Different</v>
      </c>
      <c r="G18">
        <f t="shared" si="1"/>
        <v>49.1</v>
      </c>
      <c r="H18">
        <f t="shared" si="2"/>
        <v>6</v>
      </c>
      <c r="I18" t="str">
        <f t="shared" si="3"/>
        <v>+/-</v>
      </c>
      <c r="J18" t="str">
        <f t="shared" si="4"/>
        <v>1.3</v>
      </c>
      <c r="K18" s="1">
        <f t="shared" si="5"/>
        <v>0.79027355623100304</v>
      </c>
      <c r="L18" s="1">
        <f t="shared" si="6"/>
        <v>-1.7000000000000028</v>
      </c>
      <c r="M18" s="1">
        <f t="shared" si="7"/>
        <v>0.79260819516141623</v>
      </c>
      <c r="N18" s="1">
        <f t="shared" si="8"/>
        <v>-2.1448175913116749</v>
      </c>
      <c r="O18" t="s">
        <v>48</v>
      </c>
    </row>
    <row r="19" spans="1:15" x14ac:dyDescent="0.35">
      <c r="A19" s="11">
        <v>9</v>
      </c>
      <c r="B19" s="10" t="s">
        <v>31</v>
      </c>
      <c r="C19" s="9">
        <v>48.9</v>
      </c>
      <c r="D19" s="8" t="s">
        <v>99</v>
      </c>
      <c r="E19" s="7" t="str">
        <f t="shared" si="0"/>
        <v>Significantly Different</v>
      </c>
      <c r="G19">
        <f t="shared" si="1"/>
        <v>48.9</v>
      </c>
      <c r="H19">
        <f t="shared" si="2"/>
        <v>6</v>
      </c>
      <c r="I19" t="str">
        <f t="shared" si="3"/>
        <v>+/-</v>
      </c>
      <c r="J19" t="str">
        <f t="shared" si="4"/>
        <v>0.8</v>
      </c>
      <c r="K19" s="1">
        <f t="shared" si="5"/>
        <v>0.48632218844984804</v>
      </c>
      <c r="L19" s="1">
        <f t="shared" si="6"/>
        <v>-1.5</v>
      </c>
      <c r="M19" s="1">
        <f t="shared" si="7"/>
        <v>0.49010685399991183</v>
      </c>
      <c r="N19" s="1">
        <f t="shared" si="8"/>
        <v>-3.0605570759887186</v>
      </c>
      <c r="O19" t="s">
        <v>15</v>
      </c>
    </row>
    <row r="20" spans="1:15" x14ac:dyDescent="0.35">
      <c r="A20" s="11">
        <v>10</v>
      </c>
      <c r="B20" s="10" t="s">
        <v>40</v>
      </c>
      <c r="C20" s="9">
        <v>48.6</v>
      </c>
      <c r="D20" s="12" t="s">
        <v>118</v>
      </c>
      <c r="E20" s="7" t="str">
        <f t="shared" si="0"/>
        <v>Not Significantly Different</v>
      </c>
      <c r="G20">
        <f t="shared" si="1"/>
        <v>48.6</v>
      </c>
      <c r="H20">
        <f t="shared" si="2"/>
        <v>6</v>
      </c>
      <c r="I20" t="str">
        <f t="shared" si="3"/>
        <v>+/-</v>
      </c>
      <c r="J20" t="str">
        <f t="shared" si="4"/>
        <v>1.2</v>
      </c>
      <c r="K20" s="1">
        <f t="shared" si="5"/>
        <v>0.72948328267477203</v>
      </c>
      <c r="L20" s="1">
        <f t="shared" si="6"/>
        <v>-1.2000000000000028</v>
      </c>
      <c r="M20" s="1">
        <f t="shared" si="7"/>
        <v>0.73201182849801194</v>
      </c>
      <c r="N20" s="1">
        <f t="shared" si="8"/>
        <v>-1.6393177723128307</v>
      </c>
      <c r="O20" t="s">
        <v>37</v>
      </c>
    </row>
    <row r="21" spans="1:15" x14ac:dyDescent="0.35">
      <c r="A21" s="11">
        <v>11</v>
      </c>
      <c r="B21" s="10" t="s">
        <v>56</v>
      </c>
      <c r="C21" s="9">
        <v>48.5</v>
      </c>
      <c r="D21" s="8" t="s">
        <v>107</v>
      </c>
      <c r="E21" s="7" t="str">
        <f t="shared" si="0"/>
        <v>Significantly Different</v>
      </c>
      <c r="G21">
        <f t="shared" si="1"/>
        <v>48.5</v>
      </c>
      <c r="H21">
        <f t="shared" si="2"/>
        <v>6</v>
      </c>
      <c r="I21" t="str">
        <f t="shared" si="3"/>
        <v>+/-</v>
      </c>
      <c r="J21" t="str">
        <f t="shared" si="4"/>
        <v>1.0</v>
      </c>
      <c r="K21" s="1">
        <f t="shared" si="5"/>
        <v>0.60790273556231</v>
      </c>
      <c r="L21" s="1">
        <f t="shared" si="6"/>
        <v>-1.1000000000000014</v>
      </c>
      <c r="M21" s="1">
        <f t="shared" si="7"/>
        <v>0.61093468821403585</v>
      </c>
      <c r="N21" s="1">
        <f t="shared" si="8"/>
        <v>-1.8005197956849777</v>
      </c>
      <c r="O21" t="s">
        <v>29</v>
      </c>
    </row>
    <row r="22" spans="1:15" x14ac:dyDescent="0.35">
      <c r="A22" s="11">
        <v>12</v>
      </c>
      <c r="B22" s="10" t="s">
        <v>39</v>
      </c>
      <c r="C22" s="9">
        <v>48.4</v>
      </c>
      <c r="D22" s="8" t="s">
        <v>119</v>
      </c>
      <c r="E22" s="7" t="str">
        <f t="shared" si="0"/>
        <v>Not Significantly Different</v>
      </c>
      <c r="G22">
        <f t="shared" si="1"/>
        <v>48.4</v>
      </c>
      <c r="H22">
        <f t="shared" si="2"/>
        <v>6</v>
      </c>
      <c r="I22" t="str">
        <f t="shared" si="3"/>
        <v>+/-</v>
      </c>
      <c r="J22" t="str">
        <f t="shared" si="4"/>
        <v>1.6</v>
      </c>
      <c r="K22" s="1">
        <f t="shared" si="5"/>
        <v>0.97264437689969607</v>
      </c>
      <c r="L22" s="1">
        <f t="shared" si="6"/>
        <v>-1</v>
      </c>
      <c r="M22" s="1">
        <f t="shared" si="7"/>
        <v>0.97454222139096647</v>
      </c>
      <c r="N22" s="1">
        <f t="shared" si="8"/>
        <v>-1.0261228072527198</v>
      </c>
      <c r="O22" t="s">
        <v>13</v>
      </c>
    </row>
    <row r="23" spans="1:15" x14ac:dyDescent="0.35">
      <c r="A23" s="11">
        <v>13</v>
      </c>
      <c r="B23" s="10" t="s">
        <v>42</v>
      </c>
      <c r="C23" s="9">
        <v>47.9</v>
      </c>
      <c r="D23" s="8" t="s">
        <v>99</v>
      </c>
      <c r="E23" s="7" t="str">
        <f t="shared" si="0"/>
        <v>Not Significantly Different</v>
      </c>
      <c r="G23">
        <f t="shared" si="1"/>
        <v>47.9</v>
      </c>
      <c r="H23">
        <f t="shared" si="2"/>
        <v>6</v>
      </c>
      <c r="I23" t="str">
        <f t="shared" si="3"/>
        <v>+/-</v>
      </c>
      <c r="J23" t="str">
        <f t="shared" si="4"/>
        <v>0.8</v>
      </c>
      <c r="K23" s="1">
        <f t="shared" si="5"/>
        <v>0.48632218844984804</v>
      </c>
      <c r="L23" s="1">
        <f t="shared" si="6"/>
        <v>-0.5</v>
      </c>
      <c r="M23" s="1">
        <f t="shared" si="7"/>
        <v>0.49010685399991183</v>
      </c>
      <c r="N23" s="1">
        <f t="shared" si="8"/>
        <v>-1.0201856919962395</v>
      </c>
      <c r="O23" t="s">
        <v>67</v>
      </c>
    </row>
    <row r="24" spans="1:15" x14ac:dyDescent="0.35">
      <c r="A24" s="11">
        <v>14</v>
      </c>
      <c r="B24" s="10" t="s">
        <v>29</v>
      </c>
      <c r="C24" s="9">
        <v>47.6</v>
      </c>
      <c r="D24" s="8" t="s">
        <v>106</v>
      </c>
      <c r="E24" s="7" t="str">
        <f t="shared" si="0"/>
        <v>Not Significantly Different</v>
      </c>
      <c r="G24">
        <f t="shared" si="1"/>
        <v>47.6</v>
      </c>
      <c r="H24">
        <f t="shared" si="2"/>
        <v>6</v>
      </c>
      <c r="I24" t="str">
        <f t="shared" si="3"/>
        <v>+/-</v>
      </c>
      <c r="J24" t="str">
        <f t="shared" si="4"/>
        <v>0.9</v>
      </c>
      <c r="K24" s="1">
        <f t="shared" si="5"/>
        <v>0.54711246200607899</v>
      </c>
      <c r="L24" s="1">
        <f t="shared" si="6"/>
        <v>-0.20000000000000284</v>
      </c>
      <c r="M24" s="1">
        <f t="shared" si="7"/>
        <v>0.55047933970440222</v>
      </c>
      <c r="N24" s="1">
        <f t="shared" si="8"/>
        <v>-0.3633197207862503</v>
      </c>
      <c r="O24" t="s">
        <v>50</v>
      </c>
    </row>
    <row r="25" spans="1:15" x14ac:dyDescent="0.35">
      <c r="A25" s="11">
        <v>15</v>
      </c>
      <c r="B25" s="10" t="s">
        <v>24</v>
      </c>
      <c r="C25" s="9">
        <v>47.5</v>
      </c>
      <c r="D25" s="8" t="s">
        <v>47</v>
      </c>
      <c r="E25" s="7" t="str">
        <f t="shared" si="0"/>
        <v>Not Significantly Different</v>
      </c>
      <c r="G25">
        <f t="shared" si="1"/>
        <v>47.5</v>
      </c>
      <c r="H25">
        <f t="shared" si="2"/>
        <v>6</v>
      </c>
      <c r="I25" t="str">
        <f t="shared" si="3"/>
        <v>+/-</v>
      </c>
      <c r="J25" t="str">
        <f t="shared" si="4"/>
        <v>0.5</v>
      </c>
      <c r="K25" s="1">
        <f t="shared" si="5"/>
        <v>0.303951367781155</v>
      </c>
      <c r="L25" s="1">
        <f t="shared" si="6"/>
        <v>-0.10000000000000142</v>
      </c>
      <c r="M25" s="1">
        <f t="shared" si="7"/>
        <v>0.30997079109986531</v>
      </c>
      <c r="N25" s="1">
        <f t="shared" si="8"/>
        <v>-0.32261104230231735</v>
      </c>
      <c r="O25" t="s">
        <v>66</v>
      </c>
    </row>
    <row r="26" spans="1:15" x14ac:dyDescent="0.35">
      <c r="A26" s="11">
        <v>16</v>
      </c>
      <c r="B26" s="10" t="s">
        <v>48</v>
      </c>
      <c r="C26" s="9">
        <v>47</v>
      </c>
      <c r="D26" s="8" t="s">
        <v>129</v>
      </c>
      <c r="E26" s="7" t="str">
        <f t="shared" si="0"/>
        <v>Not Significantly Different</v>
      </c>
      <c r="G26">
        <f t="shared" si="1"/>
        <v>47</v>
      </c>
      <c r="H26">
        <f t="shared" si="2"/>
        <v>6</v>
      </c>
      <c r="I26" t="str">
        <f t="shared" si="3"/>
        <v>+/-</v>
      </c>
      <c r="J26" t="str">
        <f t="shared" si="4"/>
        <v>2.4</v>
      </c>
      <c r="K26" s="1">
        <f t="shared" si="5"/>
        <v>1.4589665653495441</v>
      </c>
      <c r="L26" s="1">
        <f t="shared" si="6"/>
        <v>0.39999999999999858</v>
      </c>
      <c r="M26" s="1">
        <f t="shared" si="7"/>
        <v>1.460232480178032</v>
      </c>
      <c r="N26" s="1">
        <f t="shared" si="8"/>
        <v>0.27392898420615219</v>
      </c>
      <c r="O26" t="s">
        <v>65</v>
      </c>
    </row>
    <row r="27" spans="1:15" x14ac:dyDescent="0.35">
      <c r="A27" s="11">
        <v>17</v>
      </c>
      <c r="B27" s="10" t="s">
        <v>25</v>
      </c>
      <c r="C27" s="9">
        <v>46.8</v>
      </c>
      <c r="D27" s="8" t="s">
        <v>123</v>
      </c>
      <c r="E27" s="7" t="str">
        <f t="shared" si="0"/>
        <v>Not Significantly Different</v>
      </c>
      <c r="G27">
        <f t="shared" si="1"/>
        <v>46.8</v>
      </c>
      <c r="H27">
        <f t="shared" si="2"/>
        <v>6</v>
      </c>
      <c r="I27" t="str">
        <f t="shared" si="3"/>
        <v>+/-</v>
      </c>
      <c r="J27" t="str">
        <f t="shared" si="4"/>
        <v>3.3</v>
      </c>
      <c r="K27" s="1">
        <f t="shared" si="5"/>
        <v>2.0060790273556228</v>
      </c>
      <c r="L27" s="1">
        <f t="shared" si="6"/>
        <v>0.60000000000000142</v>
      </c>
      <c r="M27" s="1">
        <f t="shared" si="7"/>
        <v>2.0069998807561307</v>
      </c>
      <c r="N27" s="1">
        <f t="shared" si="8"/>
        <v>0.29895367994439209</v>
      </c>
      <c r="O27" t="s">
        <v>63</v>
      </c>
    </row>
    <row r="28" spans="1:15" x14ac:dyDescent="0.35">
      <c r="A28" s="11">
        <v>18</v>
      </c>
      <c r="B28" s="10" t="s">
        <v>19</v>
      </c>
      <c r="C28" s="9">
        <v>46.3</v>
      </c>
      <c r="D28" s="8" t="s">
        <v>106</v>
      </c>
      <c r="E28" s="7" t="str">
        <f t="shared" si="0"/>
        <v>Significantly Different</v>
      </c>
      <c r="G28">
        <f t="shared" si="1"/>
        <v>46.3</v>
      </c>
      <c r="H28">
        <f t="shared" si="2"/>
        <v>6</v>
      </c>
      <c r="I28" t="str">
        <f t="shared" si="3"/>
        <v>+/-</v>
      </c>
      <c r="J28" t="str">
        <f t="shared" si="4"/>
        <v>0.9</v>
      </c>
      <c r="K28" s="1">
        <f t="shared" si="5"/>
        <v>0.54711246200607899</v>
      </c>
      <c r="L28" s="1">
        <f t="shared" si="6"/>
        <v>1.1000000000000014</v>
      </c>
      <c r="M28" s="1">
        <f t="shared" si="7"/>
        <v>0.55047933970440222</v>
      </c>
      <c r="N28" s="1">
        <f t="shared" si="8"/>
        <v>1.9982584643243508</v>
      </c>
      <c r="O28" t="s">
        <v>64</v>
      </c>
    </row>
    <row r="29" spans="1:15" x14ac:dyDescent="0.35">
      <c r="A29" s="11">
        <v>19</v>
      </c>
      <c r="B29" s="10" t="s">
        <v>61</v>
      </c>
      <c r="C29" s="9">
        <v>46.1</v>
      </c>
      <c r="D29" s="8" t="s">
        <v>106</v>
      </c>
      <c r="E29" s="7" t="str">
        <f t="shared" si="0"/>
        <v>Significantly Different</v>
      </c>
      <c r="G29">
        <f t="shared" si="1"/>
        <v>46.1</v>
      </c>
      <c r="H29">
        <f t="shared" si="2"/>
        <v>6</v>
      </c>
      <c r="I29" t="str">
        <f t="shared" si="3"/>
        <v>+/-</v>
      </c>
      <c r="J29" t="str">
        <f t="shared" si="4"/>
        <v>0.9</v>
      </c>
      <c r="K29" s="1">
        <f t="shared" si="5"/>
        <v>0.54711246200607899</v>
      </c>
      <c r="L29" s="1">
        <f t="shared" si="6"/>
        <v>1.2999999999999972</v>
      </c>
      <c r="M29" s="1">
        <f t="shared" si="7"/>
        <v>0.55047933970440222</v>
      </c>
      <c r="N29" s="1">
        <f t="shared" si="8"/>
        <v>2.3615781851105884</v>
      </c>
      <c r="O29" t="s">
        <v>39</v>
      </c>
    </row>
    <row r="30" spans="1:15" x14ac:dyDescent="0.35">
      <c r="A30" s="11">
        <v>19</v>
      </c>
      <c r="B30" s="10" t="s">
        <v>22</v>
      </c>
      <c r="C30" s="9">
        <v>46.1</v>
      </c>
      <c r="D30" s="8" t="s">
        <v>106</v>
      </c>
      <c r="E30" s="7" t="str">
        <f t="shared" si="0"/>
        <v>Significantly Different</v>
      </c>
      <c r="G30">
        <f t="shared" si="1"/>
        <v>46.1</v>
      </c>
      <c r="H30">
        <f t="shared" si="2"/>
        <v>6</v>
      </c>
      <c r="I30" t="str">
        <f t="shared" si="3"/>
        <v>+/-</v>
      </c>
      <c r="J30" t="str">
        <f t="shared" si="4"/>
        <v>0.9</v>
      </c>
      <c r="K30" s="1">
        <f t="shared" si="5"/>
        <v>0.54711246200607899</v>
      </c>
      <c r="L30" s="1">
        <f t="shared" si="6"/>
        <v>1.2999999999999972</v>
      </c>
      <c r="M30" s="1">
        <f t="shared" si="7"/>
        <v>0.55047933970440222</v>
      </c>
      <c r="N30" s="1">
        <f t="shared" si="8"/>
        <v>2.3615781851105884</v>
      </c>
      <c r="O30" t="s">
        <v>62</v>
      </c>
    </row>
    <row r="31" spans="1:15" x14ac:dyDescent="0.35">
      <c r="A31" s="11">
        <v>21</v>
      </c>
      <c r="B31" s="10" t="s">
        <v>36</v>
      </c>
      <c r="C31" s="9">
        <v>45.8</v>
      </c>
      <c r="D31" s="8" t="s">
        <v>161</v>
      </c>
      <c r="E31" s="7" t="str">
        <f t="shared" si="0"/>
        <v>Not Significantly Different</v>
      </c>
      <c r="G31">
        <f t="shared" si="1"/>
        <v>45.8</v>
      </c>
      <c r="H31">
        <f t="shared" si="2"/>
        <v>6</v>
      </c>
      <c r="I31" t="str">
        <f t="shared" si="3"/>
        <v>+/-</v>
      </c>
      <c r="J31" t="str">
        <f t="shared" si="4"/>
        <v>2.8</v>
      </c>
      <c r="K31" s="1">
        <f t="shared" si="5"/>
        <v>1.7021276595744679</v>
      </c>
      <c r="L31" s="1">
        <f t="shared" si="6"/>
        <v>1.6000000000000014</v>
      </c>
      <c r="M31" s="1">
        <f t="shared" si="7"/>
        <v>1.7032128542397444</v>
      </c>
      <c r="N31" s="1">
        <f t="shared" si="8"/>
        <v>0.93940108308669756</v>
      </c>
      <c r="O31" t="s">
        <v>26</v>
      </c>
    </row>
    <row r="32" spans="1:15" x14ac:dyDescent="0.35">
      <c r="A32" s="11">
        <v>22</v>
      </c>
      <c r="B32" s="10" t="s">
        <v>60</v>
      </c>
      <c r="C32" s="9">
        <v>45.5</v>
      </c>
      <c r="D32" s="8" t="s">
        <v>107</v>
      </c>
      <c r="E32" s="7" t="str">
        <f t="shared" si="0"/>
        <v>Significantly Different</v>
      </c>
      <c r="G32">
        <f t="shared" si="1"/>
        <v>45.5</v>
      </c>
      <c r="H32">
        <f t="shared" si="2"/>
        <v>6</v>
      </c>
      <c r="I32" t="str">
        <f t="shared" si="3"/>
        <v>+/-</v>
      </c>
      <c r="J32" t="str">
        <f t="shared" si="4"/>
        <v>1.0</v>
      </c>
      <c r="K32" s="1">
        <f t="shared" si="5"/>
        <v>0.60790273556231</v>
      </c>
      <c r="L32" s="1">
        <f t="shared" si="6"/>
        <v>1.8999999999999986</v>
      </c>
      <c r="M32" s="1">
        <f t="shared" si="7"/>
        <v>0.61093468821403585</v>
      </c>
      <c r="N32" s="1">
        <f t="shared" si="8"/>
        <v>3.1099887380013187</v>
      </c>
      <c r="O32" t="s">
        <v>56</v>
      </c>
    </row>
    <row r="33" spans="1:15" x14ac:dyDescent="0.35">
      <c r="A33" s="11">
        <v>23</v>
      </c>
      <c r="B33" s="10" t="s">
        <v>27</v>
      </c>
      <c r="C33" s="9">
        <v>45.3</v>
      </c>
      <c r="D33" s="8" t="s">
        <v>122</v>
      </c>
      <c r="E33" s="7" t="str">
        <f t="shared" si="0"/>
        <v>Significantly Different</v>
      </c>
      <c r="G33">
        <f t="shared" si="1"/>
        <v>45.3</v>
      </c>
      <c r="H33">
        <f t="shared" si="2"/>
        <v>6</v>
      </c>
      <c r="I33" t="str">
        <f t="shared" si="3"/>
        <v>+/-</v>
      </c>
      <c r="J33" t="str">
        <f t="shared" si="4"/>
        <v>1.5</v>
      </c>
      <c r="K33" s="1">
        <f t="shared" si="5"/>
        <v>0.91185410334346506</v>
      </c>
      <c r="L33" s="1">
        <f t="shared" si="6"/>
        <v>2.1000000000000014</v>
      </c>
      <c r="M33" s="1">
        <f t="shared" si="7"/>
        <v>0.91387819929318592</v>
      </c>
      <c r="N33" s="1">
        <f t="shared" si="8"/>
        <v>2.2978992185437721</v>
      </c>
      <c r="O33" t="s">
        <v>61</v>
      </c>
    </row>
    <row r="34" spans="1:15" x14ac:dyDescent="0.35">
      <c r="A34" s="11">
        <v>24</v>
      </c>
      <c r="B34" s="10" t="s">
        <v>15</v>
      </c>
      <c r="C34" s="9">
        <v>45.1</v>
      </c>
      <c r="D34" s="8" t="s">
        <v>127</v>
      </c>
      <c r="E34" s="7" t="str">
        <f t="shared" si="0"/>
        <v>Significantly Different</v>
      </c>
      <c r="G34">
        <f t="shared" si="1"/>
        <v>45.1</v>
      </c>
      <c r="H34">
        <f t="shared" si="2"/>
        <v>6</v>
      </c>
      <c r="I34" t="str">
        <f t="shared" si="3"/>
        <v>+/-</v>
      </c>
      <c r="J34" t="str">
        <f t="shared" si="4"/>
        <v>2.1</v>
      </c>
      <c r="K34" s="1">
        <f t="shared" si="5"/>
        <v>1.2765957446808511</v>
      </c>
      <c r="L34" s="1">
        <f t="shared" si="6"/>
        <v>2.2999999999999972</v>
      </c>
      <c r="M34" s="1">
        <f t="shared" si="7"/>
        <v>1.2780423125610114</v>
      </c>
      <c r="N34" s="1">
        <f t="shared" si="8"/>
        <v>1.7996274281335263</v>
      </c>
      <c r="O34" t="s">
        <v>60</v>
      </c>
    </row>
    <row r="35" spans="1:15" x14ac:dyDescent="0.35">
      <c r="A35" s="11">
        <v>25</v>
      </c>
      <c r="B35" s="10" t="s">
        <v>44</v>
      </c>
      <c r="C35" s="9">
        <v>45</v>
      </c>
      <c r="D35" s="8" t="s">
        <v>192</v>
      </c>
      <c r="E35" s="7" t="str">
        <f t="shared" si="0"/>
        <v>Not Significantly Different</v>
      </c>
      <c r="G35">
        <f t="shared" si="1"/>
        <v>45</v>
      </c>
      <c r="H35">
        <f t="shared" si="2"/>
        <v>6</v>
      </c>
      <c r="I35" t="str">
        <f t="shared" si="3"/>
        <v>+/-</v>
      </c>
      <c r="J35" t="str">
        <f t="shared" si="4"/>
        <v>3.1</v>
      </c>
      <c r="K35" s="1">
        <f t="shared" si="5"/>
        <v>1.884498480243161</v>
      </c>
      <c r="L35" s="1">
        <f t="shared" si="6"/>
        <v>2.3999999999999986</v>
      </c>
      <c r="M35" s="1">
        <f t="shared" si="7"/>
        <v>1.8854787135891578</v>
      </c>
      <c r="N35" s="1">
        <f t="shared" si="8"/>
        <v>1.272886287552623</v>
      </c>
      <c r="O35" t="s">
        <v>35</v>
      </c>
    </row>
    <row r="36" spans="1:15" x14ac:dyDescent="0.35">
      <c r="A36" s="11">
        <v>26</v>
      </c>
      <c r="B36" s="10" t="s">
        <v>34</v>
      </c>
      <c r="C36" s="9">
        <v>44.9</v>
      </c>
      <c r="D36" s="8" t="s">
        <v>117</v>
      </c>
      <c r="E36" s="7" t="str">
        <f t="shared" si="0"/>
        <v>Significantly Different</v>
      </c>
      <c r="G36">
        <f t="shared" si="1"/>
        <v>44.9</v>
      </c>
      <c r="H36">
        <f t="shared" si="2"/>
        <v>6</v>
      </c>
      <c r="I36" t="str">
        <f t="shared" si="3"/>
        <v>+/-</v>
      </c>
      <c r="J36" t="str">
        <f t="shared" si="4"/>
        <v>1.3</v>
      </c>
      <c r="K36" s="1">
        <f t="shared" si="5"/>
        <v>0.79027355623100304</v>
      </c>
      <c r="L36" s="1">
        <f t="shared" si="6"/>
        <v>2.5</v>
      </c>
      <c r="M36" s="1">
        <f t="shared" si="7"/>
        <v>0.79260819516141623</v>
      </c>
      <c r="N36" s="1">
        <f t="shared" si="8"/>
        <v>3.1541435166348109</v>
      </c>
      <c r="O36" t="s">
        <v>57</v>
      </c>
    </row>
    <row r="37" spans="1:15" x14ac:dyDescent="0.35">
      <c r="A37" s="11">
        <v>27</v>
      </c>
      <c r="B37" s="10" t="s">
        <v>49</v>
      </c>
      <c r="C37" s="9">
        <v>44.5</v>
      </c>
      <c r="D37" s="8" t="s">
        <v>99</v>
      </c>
      <c r="E37" s="7" t="str">
        <f t="shared" si="0"/>
        <v>Significantly Different</v>
      </c>
      <c r="G37">
        <f t="shared" si="1"/>
        <v>44.5</v>
      </c>
      <c r="H37">
        <f t="shared" si="2"/>
        <v>6</v>
      </c>
      <c r="I37" t="str">
        <f t="shared" si="3"/>
        <v>+/-</v>
      </c>
      <c r="J37" t="str">
        <f t="shared" si="4"/>
        <v>0.8</v>
      </c>
      <c r="K37" s="1">
        <f t="shared" si="5"/>
        <v>0.48632218844984804</v>
      </c>
      <c r="L37" s="1">
        <f t="shared" si="6"/>
        <v>2.8999999999999986</v>
      </c>
      <c r="M37" s="1">
        <f t="shared" si="7"/>
        <v>0.49010685399991183</v>
      </c>
      <c r="N37" s="1">
        <f t="shared" si="8"/>
        <v>5.9170770135781865</v>
      </c>
      <c r="O37" t="s">
        <v>55</v>
      </c>
    </row>
    <row r="38" spans="1:15" x14ac:dyDescent="0.35">
      <c r="A38" s="11">
        <v>28</v>
      </c>
      <c r="B38" s="10" t="s">
        <v>50</v>
      </c>
      <c r="C38" s="9">
        <v>44.4</v>
      </c>
      <c r="D38" s="8" t="s">
        <v>20</v>
      </c>
      <c r="E38" s="7" t="str">
        <f t="shared" si="0"/>
        <v>Significantly Different</v>
      </c>
      <c r="G38">
        <f t="shared" si="1"/>
        <v>44.4</v>
      </c>
      <c r="H38">
        <f t="shared" si="2"/>
        <v>6</v>
      </c>
      <c r="I38" t="str">
        <f t="shared" si="3"/>
        <v>+/-</v>
      </c>
      <c r="J38" t="str">
        <f t="shared" si="4"/>
        <v>0.7</v>
      </c>
      <c r="K38" s="1">
        <f t="shared" si="5"/>
        <v>0.42553191489361697</v>
      </c>
      <c r="L38" s="1">
        <f t="shared" si="6"/>
        <v>3</v>
      </c>
      <c r="M38" s="1">
        <f t="shared" si="7"/>
        <v>0.42985214661796195</v>
      </c>
      <c r="N38" s="1">
        <f t="shared" si="8"/>
        <v>6.979143930311225</v>
      </c>
      <c r="O38" t="s">
        <v>54</v>
      </c>
    </row>
    <row r="39" spans="1:15" x14ac:dyDescent="0.35">
      <c r="A39" s="11">
        <v>29</v>
      </c>
      <c r="B39" s="10" t="s">
        <v>35</v>
      </c>
      <c r="C39" s="9">
        <v>44.3</v>
      </c>
      <c r="D39" s="8" t="s">
        <v>126</v>
      </c>
      <c r="E39" s="7" t="str">
        <f t="shared" si="0"/>
        <v>Significantly Different</v>
      </c>
      <c r="G39">
        <f t="shared" si="1"/>
        <v>44.3</v>
      </c>
      <c r="H39">
        <f t="shared" si="2"/>
        <v>6</v>
      </c>
      <c r="I39" t="str">
        <f t="shared" si="3"/>
        <v>+/-</v>
      </c>
      <c r="J39" t="str">
        <f t="shared" si="4"/>
        <v>1.7</v>
      </c>
      <c r="K39" s="1">
        <f t="shared" si="5"/>
        <v>1.0334346504559271</v>
      </c>
      <c r="L39" s="1">
        <f t="shared" si="6"/>
        <v>3.1000000000000014</v>
      </c>
      <c r="M39" s="1">
        <f t="shared" si="7"/>
        <v>1.0352210556794166</v>
      </c>
      <c r="N39" s="1">
        <f t="shared" si="8"/>
        <v>2.9945295094152313</v>
      </c>
      <c r="O39" t="s">
        <v>28</v>
      </c>
    </row>
    <row r="40" spans="1:15" x14ac:dyDescent="0.35">
      <c r="A40" s="11">
        <v>29</v>
      </c>
      <c r="B40" s="10" t="s">
        <v>21</v>
      </c>
      <c r="C40" s="9">
        <v>44.3</v>
      </c>
      <c r="D40" s="8" t="s">
        <v>143</v>
      </c>
      <c r="E40" s="7" t="str">
        <f t="shared" si="0"/>
        <v>Significantly Different</v>
      </c>
      <c r="G40">
        <f t="shared" si="1"/>
        <v>44.3</v>
      </c>
      <c r="H40">
        <f t="shared" si="2"/>
        <v>6</v>
      </c>
      <c r="I40" t="str">
        <f t="shared" si="3"/>
        <v>+/-</v>
      </c>
      <c r="J40" t="str">
        <f t="shared" si="4"/>
        <v>1.9</v>
      </c>
      <c r="K40" s="1">
        <f t="shared" si="5"/>
        <v>1.1550151975683889</v>
      </c>
      <c r="L40" s="1">
        <f t="shared" si="6"/>
        <v>3.1000000000000014</v>
      </c>
      <c r="M40" s="1">
        <f t="shared" si="7"/>
        <v>1.1566138352851334</v>
      </c>
      <c r="N40" s="1">
        <f t="shared" si="8"/>
        <v>2.680237695095335</v>
      </c>
      <c r="O40" t="s">
        <v>52</v>
      </c>
    </row>
    <row r="41" spans="1:15" x14ac:dyDescent="0.35">
      <c r="A41" s="11">
        <v>31</v>
      </c>
      <c r="B41" s="10" t="s">
        <v>38</v>
      </c>
      <c r="C41" s="9">
        <v>44.2</v>
      </c>
      <c r="D41" s="8" t="s">
        <v>20</v>
      </c>
      <c r="E41" s="7" t="str">
        <f t="shared" si="0"/>
        <v>Significantly Different</v>
      </c>
      <c r="G41">
        <f t="shared" si="1"/>
        <v>44.2</v>
      </c>
      <c r="H41">
        <f t="shared" si="2"/>
        <v>6</v>
      </c>
      <c r="I41" t="str">
        <f t="shared" si="3"/>
        <v>+/-</v>
      </c>
      <c r="J41" t="str">
        <f t="shared" si="4"/>
        <v>0.7</v>
      </c>
      <c r="K41" s="1">
        <f t="shared" si="5"/>
        <v>0.42553191489361697</v>
      </c>
      <c r="L41" s="1">
        <f t="shared" si="6"/>
        <v>3.1999999999999957</v>
      </c>
      <c r="M41" s="1">
        <f t="shared" si="7"/>
        <v>0.42985214661796195</v>
      </c>
      <c r="N41" s="1">
        <f t="shared" si="8"/>
        <v>7.4444201923319637</v>
      </c>
      <c r="O41" t="s">
        <v>31</v>
      </c>
    </row>
    <row r="42" spans="1:15" x14ac:dyDescent="0.35">
      <c r="A42" s="11">
        <v>32</v>
      </c>
      <c r="B42" s="10" t="s">
        <v>11</v>
      </c>
      <c r="C42" s="9">
        <v>44</v>
      </c>
      <c r="D42" s="8" t="s">
        <v>142</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44</v>
      </c>
      <c r="H42">
        <f t="shared" ref="H42:H62" si="11">LEN(TRIM(D42))</f>
        <v>6</v>
      </c>
      <c r="I42" t="str">
        <f t="shared" ref="I42:I73" si="12">IF(H42&gt;=3,MID(TRIM(D42),1,3),"NO")</f>
        <v>+/-</v>
      </c>
      <c r="J42" t="str">
        <f t="shared" ref="J42:J73" si="13">IF(TRIM(I42)="+/-",MID(TRIM(D42),4,H42-3),D42)</f>
        <v>3.9</v>
      </c>
      <c r="K42" s="1">
        <f t="shared" ref="K42:K73" si="14">IF(TRIM(J42)="*****",0,IF(ISERROR(VALUE(J42)),"NA",VALUE(J42/$I$4)))</f>
        <v>2.3708206686930091</v>
      </c>
      <c r="L42" s="1">
        <f t="shared" ref="L42:L62" si="15">IF(AND(ISNUMBER(G42),ISNUMBER($I$6)),$I$6-G42,"N/A")</f>
        <v>3.3999999999999986</v>
      </c>
      <c r="M42" s="1">
        <f t="shared" ref="M42:M62" si="16">IF(AND(ISNUMBER(K42),ISNUMBER($I$7)),SQRT(K42^2+($I$7)^2),"N/A")</f>
        <v>2.3715999031162505</v>
      </c>
      <c r="N42" s="1">
        <f t="shared" ref="N42:N73" si="17">IF(AND(ISNUMBER(L42),ISNUMBER(M42),M42&lt;&gt;0),L42/M42,"NA")</f>
        <v>1.4336313623273658</v>
      </c>
      <c r="O42" t="s">
        <v>21</v>
      </c>
    </row>
    <row r="43" spans="1:15" x14ac:dyDescent="0.35">
      <c r="A43" s="11">
        <v>33</v>
      </c>
      <c r="B43" s="10" t="s">
        <v>30</v>
      </c>
      <c r="C43" s="9">
        <v>43.9</v>
      </c>
      <c r="D43" s="8" t="s">
        <v>107</v>
      </c>
      <c r="E43" s="7" t="str">
        <f t="shared" si="9"/>
        <v>Significantly Different</v>
      </c>
      <c r="G43">
        <f t="shared" si="10"/>
        <v>43.9</v>
      </c>
      <c r="H43">
        <f t="shared" si="11"/>
        <v>6</v>
      </c>
      <c r="I43" t="str">
        <f t="shared" si="12"/>
        <v>+/-</v>
      </c>
      <c r="J43" t="str">
        <f t="shared" si="13"/>
        <v>1.0</v>
      </c>
      <c r="K43" s="1">
        <f t="shared" si="14"/>
        <v>0.60790273556231</v>
      </c>
      <c r="L43" s="1">
        <f t="shared" si="15"/>
        <v>3.5</v>
      </c>
      <c r="M43" s="1">
        <f t="shared" si="16"/>
        <v>0.61093468821403585</v>
      </c>
      <c r="N43" s="1">
        <f t="shared" si="17"/>
        <v>5.7289266226340132</v>
      </c>
      <c r="O43" t="s">
        <v>33</v>
      </c>
    </row>
    <row r="44" spans="1:15" x14ac:dyDescent="0.35">
      <c r="A44" s="11">
        <v>34</v>
      </c>
      <c r="B44" s="10" t="s">
        <v>51</v>
      </c>
      <c r="C44" s="9">
        <v>43.4</v>
      </c>
      <c r="D44" s="8" t="s">
        <v>118</v>
      </c>
      <c r="E44" s="7" t="str">
        <f t="shared" si="9"/>
        <v>Significantly Different</v>
      </c>
      <c r="G44">
        <f t="shared" si="10"/>
        <v>43.4</v>
      </c>
      <c r="H44">
        <f t="shared" si="11"/>
        <v>6</v>
      </c>
      <c r="I44" t="str">
        <f t="shared" si="12"/>
        <v>+/-</v>
      </c>
      <c r="J44" t="str">
        <f t="shared" si="13"/>
        <v>1.2</v>
      </c>
      <c r="K44" s="1">
        <f t="shared" si="14"/>
        <v>0.72948328267477203</v>
      </c>
      <c r="L44" s="1">
        <f t="shared" si="15"/>
        <v>4</v>
      </c>
      <c r="M44" s="1">
        <f t="shared" si="16"/>
        <v>0.73201182849801194</v>
      </c>
      <c r="N44" s="1">
        <f t="shared" si="17"/>
        <v>5.4643925743760899</v>
      </c>
      <c r="O44" t="s">
        <v>49</v>
      </c>
    </row>
    <row r="45" spans="1:15" x14ac:dyDescent="0.35">
      <c r="A45" s="11">
        <v>35</v>
      </c>
      <c r="B45" s="10" t="s">
        <v>66</v>
      </c>
      <c r="C45" s="9">
        <v>43.3</v>
      </c>
      <c r="D45" s="8" t="s">
        <v>107</v>
      </c>
      <c r="E45" s="7" t="str">
        <f t="shared" si="9"/>
        <v>Significantly Different</v>
      </c>
      <c r="G45">
        <f t="shared" si="10"/>
        <v>43.3</v>
      </c>
      <c r="H45">
        <f t="shared" si="11"/>
        <v>6</v>
      </c>
      <c r="I45" t="str">
        <f t="shared" si="12"/>
        <v>+/-</v>
      </c>
      <c r="J45" t="str">
        <f t="shared" si="13"/>
        <v>1.0</v>
      </c>
      <c r="K45" s="1">
        <f t="shared" si="14"/>
        <v>0.60790273556231</v>
      </c>
      <c r="L45" s="1">
        <f t="shared" si="15"/>
        <v>4.1000000000000014</v>
      </c>
      <c r="M45" s="1">
        <f t="shared" si="16"/>
        <v>0.61093468821403585</v>
      </c>
      <c r="N45" s="1">
        <f t="shared" si="17"/>
        <v>6.711028329371274</v>
      </c>
      <c r="O45" t="s">
        <v>46</v>
      </c>
    </row>
    <row r="46" spans="1:15" x14ac:dyDescent="0.35">
      <c r="A46" s="11">
        <v>36</v>
      </c>
      <c r="B46" s="10" t="s">
        <v>67</v>
      </c>
      <c r="C46" s="9">
        <v>43.2</v>
      </c>
      <c r="D46" s="8" t="s">
        <v>120</v>
      </c>
      <c r="E46" s="7" t="str">
        <f t="shared" si="9"/>
        <v>Significantly Different</v>
      </c>
      <c r="G46">
        <f t="shared" si="10"/>
        <v>43.2</v>
      </c>
      <c r="H46">
        <f t="shared" si="11"/>
        <v>6</v>
      </c>
      <c r="I46" t="str">
        <f t="shared" si="12"/>
        <v>+/-</v>
      </c>
      <c r="J46" t="str">
        <f t="shared" si="13"/>
        <v>2.0</v>
      </c>
      <c r="K46" s="1">
        <f t="shared" si="14"/>
        <v>1.21580547112462</v>
      </c>
      <c r="L46" s="1">
        <f t="shared" si="15"/>
        <v>4.1999999999999957</v>
      </c>
      <c r="M46" s="1">
        <f t="shared" si="16"/>
        <v>1.2173242793009595</v>
      </c>
      <c r="N46" s="1">
        <f t="shared" si="17"/>
        <v>3.4501899546535113</v>
      </c>
      <c r="O46" t="s">
        <v>45</v>
      </c>
    </row>
    <row r="47" spans="1:15" x14ac:dyDescent="0.35">
      <c r="A47" s="11">
        <v>37</v>
      </c>
      <c r="B47" s="10" t="s">
        <v>62</v>
      </c>
      <c r="C47" s="9">
        <v>42.9</v>
      </c>
      <c r="D47" s="8" t="s">
        <v>129</v>
      </c>
      <c r="E47" s="7" t="str">
        <f t="shared" si="9"/>
        <v>Significantly Different</v>
      </c>
      <c r="G47">
        <f t="shared" si="10"/>
        <v>42.9</v>
      </c>
      <c r="H47">
        <f t="shared" si="11"/>
        <v>6</v>
      </c>
      <c r="I47" t="str">
        <f t="shared" si="12"/>
        <v>+/-</v>
      </c>
      <c r="J47" t="str">
        <f t="shared" si="13"/>
        <v>2.4</v>
      </c>
      <c r="K47" s="1">
        <f t="shared" si="14"/>
        <v>1.4589665653495441</v>
      </c>
      <c r="L47" s="1">
        <f t="shared" si="15"/>
        <v>4.5</v>
      </c>
      <c r="M47" s="1">
        <f t="shared" si="16"/>
        <v>1.460232480178032</v>
      </c>
      <c r="N47" s="1">
        <f t="shared" si="17"/>
        <v>3.0817010723192233</v>
      </c>
      <c r="O47" t="s">
        <v>43</v>
      </c>
    </row>
    <row r="48" spans="1:15" x14ac:dyDescent="0.35">
      <c r="A48" s="11">
        <v>38</v>
      </c>
      <c r="B48" s="10" t="s">
        <v>54</v>
      </c>
      <c r="C48" s="9">
        <v>42.7</v>
      </c>
      <c r="D48" s="8" t="s">
        <v>119</v>
      </c>
      <c r="E48" s="7" t="str">
        <f t="shared" si="9"/>
        <v>Significantly Different</v>
      </c>
      <c r="G48">
        <f t="shared" si="10"/>
        <v>42.7</v>
      </c>
      <c r="H48">
        <f t="shared" si="11"/>
        <v>6</v>
      </c>
      <c r="I48" t="str">
        <f t="shared" si="12"/>
        <v>+/-</v>
      </c>
      <c r="J48" t="str">
        <f t="shared" si="13"/>
        <v>1.6</v>
      </c>
      <c r="K48" s="1">
        <f t="shared" si="14"/>
        <v>0.97264437689969607</v>
      </c>
      <c r="L48" s="1">
        <f t="shared" si="15"/>
        <v>4.6999999999999957</v>
      </c>
      <c r="M48" s="1">
        <f t="shared" si="16"/>
        <v>0.97454222139096647</v>
      </c>
      <c r="N48" s="1">
        <f t="shared" si="17"/>
        <v>4.8227771940877782</v>
      </c>
      <c r="O48" t="s">
        <v>40</v>
      </c>
    </row>
    <row r="49" spans="1:15" x14ac:dyDescent="0.35">
      <c r="A49" s="11">
        <v>39</v>
      </c>
      <c r="B49" s="10" t="s">
        <v>52</v>
      </c>
      <c r="C49" s="9">
        <v>42.6</v>
      </c>
      <c r="D49" s="8" t="s">
        <v>143</v>
      </c>
      <c r="E49" s="7" t="str">
        <f t="shared" si="9"/>
        <v>Significantly Different</v>
      </c>
      <c r="G49">
        <f t="shared" si="10"/>
        <v>42.6</v>
      </c>
      <c r="H49">
        <f t="shared" si="11"/>
        <v>6</v>
      </c>
      <c r="I49" t="str">
        <f t="shared" si="12"/>
        <v>+/-</v>
      </c>
      <c r="J49" t="str">
        <f t="shared" si="13"/>
        <v>1.9</v>
      </c>
      <c r="K49" s="1">
        <f t="shared" si="14"/>
        <v>1.1550151975683889</v>
      </c>
      <c r="L49" s="1">
        <f t="shared" si="15"/>
        <v>4.7999999999999972</v>
      </c>
      <c r="M49" s="1">
        <f t="shared" si="16"/>
        <v>1.1566138352851334</v>
      </c>
      <c r="N49" s="1">
        <f t="shared" si="17"/>
        <v>4.1500454633734174</v>
      </c>
      <c r="O49" t="s">
        <v>38</v>
      </c>
    </row>
    <row r="50" spans="1:15" x14ac:dyDescent="0.35">
      <c r="A50" s="11">
        <v>40</v>
      </c>
      <c r="B50" s="10" t="s">
        <v>57</v>
      </c>
      <c r="C50" s="9">
        <v>42.2</v>
      </c>
      <c r="D50" s="8" t="s">
        <v>107</v>
      </c>
      <c r="E50" s="7" t="str">
        <f t="shared" si="9"/>
        <v>Significantly Different</v>
      </c>
      <c r="G50">
        <f t="shared" si="10"/>
        <v>42.2</v>
      </c>
      <c r="H50">
        <f t="shared" si="11"/>
        <v>6</v>
      </c>
      <c r="I50" t="str">
        <f t="shared" si="12"/>
        <v>+/-</v>
      </c>
      <c r="J50" t="str">
        <f t="shared" si="13"/>
        <v>1.0</v>
      </c>
      <c r="K50" s="1">
        <f t="shared" si="14"/>
        <v>0.60790273556231</v>
      </c>
      <c r="L50" s="1">
        <f t="shared" si="15"/>
        <v>5.1999999999999957</v>
      </c>
      <c r="M50" s="1">
        <f t="shared" si="16"/>
        <v>0.61093468821403585</v>
      </c>
      <c r="N50" s="1">
        <f t="shared" si="17"/>
        <v>8.5115481250562404</v>
      </c>
      <c r="O50" t="s">
        <v>36</v>
      </c>
    </row>
    <row r="51" spans="1:15" x14ac:dyDescent="0.35">
      <c r="A51" s="11">
        <v>41</v>
      </c>
      <c r="B51" s="10" t="s">
        <v>43</v>
      </c>
      <c r="C51" s="9">
        <v>42</v>
      </c>
      <c r="D51" s="8" t="s">
        <v>110</v>
      </c>
      <c r="E51" s="7" t="str">
        <f t="shared" si="9"/>
        <v>Significantly Different</v>
      </c>
      <c r="G51">
        <f t="shared" si="10"/>
        <v>42</v>
      </c>
      <c r="H51">
        <f t="shared" si="11"/>
        <v>6</v>
      </c>
      <c r="I51" t="str">
        <f t="shared" si="12"/>
        <v>+/-</v>
      </c>
      <c r="J51" t="str">
        <f t="shared" si="13"/>
        <v>1.1</v>
      </c>
      <c r="K51" s="1">
        <f t="shared" si="14"/>
        <v>0.66869300911854113</v>
      </c>
      <c r="L51" s="1">
        <f t="shared" si="15"/>
        <v>5.3999999999999986</v>
      </c>
      <c r="M51" s="1">
        <f t="shared" si="16"/>
        <v>0.67145051776214359</v>
      </c>
      <c r="N51" s="1">
        <f t="shared" si="17"/>
        <v>8.0422903209569174</v>
      </c>
      <c r="O51" t="s">
        <v>34</v>
      </c>
    </row>
    <row r="52" spans="1:15" x14ac:dyDescent="0.35">
      <c r="A52" s="11">
        <v>42</v>
      </c>
      <c r="B52" s="10" t="s">
        <v>65</v>
      </c>
      <c r="C52" s="9">
        <v>41.2</v>
      </c>
      <c r="D52" s="8" t="s">
        <v>122</v>
      </c>
      <c r="E52" s="7" t="str">
        <f t="shared" si="9"/>
        <v>Significantly Different</v>
      </c>
      <c r="G52">
        <f t="shared" si="10"/>
        <v>41.2</v>
      </c>
      <c r="H52">
        <f t="shared" si="11"/>
        <v>6</v>
      </c>
      <c r="I52" t="str">
        <f t="shared" si="12"/>
        <v>+/-</v>
      </c>
      <c r="J52" t="str">
        <f t="shared" si="13"/>
        <v>1.5</v>
      </c>
      <c r="K52" s="1">
        <f t="shared" si="14"/>
        <v>0.91185410334346506</v>
      </c>
      <c r="L52" s="1">
        <f t="shared" si="15"/>
        <v>6.1999999999999957</v>
      </c>
      <c r="M52" s="1">
        <f t="shared" si="16"/>
        <v>0.91387819929318592</v>
      </c>
      <c r="N52" s="1">
        <f t="shared" si="17"/>
        <v>6.7842738833196981</v>
      </c>
      <c r="O52" t="s">
        <v>32</v>
      </c>
    </row>
    <row r="53" spans="1:15" x14ac:dyDescent="0.35">
      <c r="A53" s="11">
        <v>43</v>
      </c>
      <c r="B53" s="10" t="s">
        <v>16</v>
      </c>
      <c r="C53" s="9">
        <v>41.1</v>
      </c>
      <c r="D53" s="8" t="s">
        <v>120</v>
      </c>
      <c r="E53" s="7" t="str">
        <f t="shared" si="9"/>
        <v>Significantly Different</v>
      </c>
      <c r="G53">
        <f t="shared" si="10"/>
        <v>41.1</v>
      </c>
      <c r="H53">
        <f t="shared" si="11"/>
        <v>6</v>
      </c>
      <c r="I53" t="str">
        <f t="shared" si="12"/>
        <v>+/-</v>
      </c>
      <c r="J53" t="str">
        <f t="shared" si="13"/>
        <v>2.0</v>
      </c>
      <c r="K53" s="1">
        <f t="shared" si="14"/>
        <v>1.21580547112462</v>
      </c>
      <c r="L53" s="1">
        <f t="shared" si="15"/>
        <v>6.2999999999999972</v>
      </c>
      <c r="M53" s="1">
        <f t="shared" si="16"/>
        <v>1.2173242793009595</v>
      </c>
      <c r="N53" s="1">
        <f t="shared" si="17"/>
        <v>5.1752849319802694</v>
      </c>
      <c r="O53" t="s">
        <v>30</v>
      </c>
    </row>
    <row r="54" spans="1:15" x14ac:dyDescent="0.35">
      <c r="A54" s="11">
        <v>44</v>
      </c>
      <c r="B54" s="10" t="s">
        <v>64</v>
      </c>
      <c r="C54" s="9">
        <v>40.6</v>
      </c>
      <c r="D54" s="8" t="s">
        <v>118</v>
      </c>
      <c r="E54" s="7" t="str">
        <f t="shared" si="9"/>
        <v>Significantly Different</v>
      </c>
      <c r="G54">
        <f t="shared" si="10"/>
        <v>40.6</v>
      </c>
      <c r="H54">
        <f t="shared" si="11"/>
        <v>6</v>
      </c>
      <c r="I54" t="str">
        <f t="shared" si="12"/>
        <v>+/-</v>
      </c>
      <c r="J54" t="str">
        <f t="shared" si="13"/>
        <v>1.2</v>
      </c>
      <c r="K54" s="1">
        <f t="shared" si="14"/>
        <v>0.72948328267477203</v>
      </c>
      <c r="L54" s="1">
        <f t="shared" si="15"/>
        <v>6.7999999999999972</v>
      </c>
      <c r="M54" s="1">
        <f t="shared" si="16"/>
        <v>0.73201182849801194</v>
      </c>
      <c r="N54" s="1">
        <f t="shared" si="17"/>
        <v>9.2894673764393492</v>
      </c>
      <c r="O54" t="s">
        <v>24</v>
      </c>
    </row>
    <row r="55" spans="1:15" x14ac:dyDescent="0.35">
      <c r="A55" s="11">
        <v>44</v>
      </c>
      <c r="B55" s="10" t="s">
        <v>45</v>
      </c>
      <c r="C55" s="9">
        <v>40.6</v>
      </c>
      <c r="D55" s="8" t="s">
        <v>99</v>
      </c>
      <c r="E55" s="7" t="str">
        <f t="shared" si="9"/>
        <v>Significantly Different</v>
      </c>
      <c r="G55">
        <f t="shared" si="10"/>
        <v>40.6</v>
      </c>
      <c r="H55">
        <f t="shared" si="11"/>
        <v>6</v>
      </c>
      <c r="I55" t="str">
        <f t="shared" si="12"/>
        <v>+/-</v>
      </c>
      <c r="J55" t="str">
        <f t="shared" si="13"/>
        <v>0.8</v>
      </c>
      <c r="K55" s="1">
        <f t="shared" si="14"/>
        <v>0.48632218844984804</v>
      </c>
      <c r="L55" s="1">
        <f t="shared" si="15"/>
        <v>6.7999999999999972</v>
      </c>
      <c r="M55" s="1">
        <f t="shared" si="16"/>
        <v>0.49010685399991183</v>
      </c>
      <c r="N55" s="1">
        <f t="shared" si="17"/>
        <v>13.874525411148852</v>
      </c>
      <c r="O55" t="s">
        <v>27</v>
      </c>
    </row>
    <row r="56" spans="1:15" x14ac:dyDescent="0.35">
      <c r="A56" s="11">
        <v>44</v>
      </c>
      <c r="B56" s="10" t="s">
        <v>14</v>
      </c>
      <c r="C56" s="9">
        <v>40.6</v>
      </c>
      <c r="D56" s="8" t="s">
        <v>107</v>
      </c>
      <c r="E56" s="7" t="str">
        <f t="shared" si="9"/>
        <v>Significantly Different</v>
      </c>
      <c r="G56">
        <f t="shared" si="10"/>
        <v>40.6</v>
      </c>
      <c r="H56">
        <f t="shared" si="11"/>
        <v>6</v>
      </c>
      <c r="I56" t="str">
        <f t="shared" si="12"/>
        <v>+/-</v>
      </c>
      <c r="J56" t="str">
        <f t="shared" si="13"/>
        <v>1.0</v>
      </c>
      <c r="K56" s="1">
        <f t="shared" si="14"/>
        <v>0.60790273556231</v>
      </c>
      <c r="L56" s="1">
        <f t="shared" si="15"/>
        <v>6.7999999999999972</v>
      </c>
      <c r="M56" s="1">
        <f t="shared" si="16"/>
        <v>0.61093468821403585</v>
      </c>
      <c r="N56" s="1">
        <f t="shared" si="17"/>
        <v>11.130486009688935</v>
      </c>
      <c r="O56" t="s">
        <v>25</v>
      </c>
    </row>
    <row r="57" spans="1:15" x14ac:dyDescent="0.35">
      <c r="A57" s="11">
        <v>47</v>
      </c>
      <c r="B57" s="10" t="s">
        <v>58</v>
      </c>
      <c r="C57" s="9">
        <v>39.9</v>
      </c>
      <c r="D57" s="8" t="s">
        <v>147</v>
      </c>
      <c r="E57" s="7" t="str">
        <f t="shared" si="9"/>
        <v>Significantly Different</v>
      </c>
      <c r="G57">
        <f t="shared" si="10"/>
        <v>39.9</v>
      </c>
      <c r="H57">
        <f t="shared" si="11"/>
        <v>6</v>
      </c>
      <c r="I57" t="str">
        <f t="shared" si="12"/>
        <v>+/-</v>
      </c>
      <c r="J57" t="str">
        <f t="shared" si="13"/>
        <v>1.8</v>
      </c>
      <c r="K57" s="1">
        <f t="shared" si="14"/>
        <v>1.094224924012158</v>
      </c>
      <c r="L57" s="1">
        <f t="shared" si="15"/>
        <v>7.5</v>
      </c>
      <c r="M57" s="1">
        <f t="shared" si="16"/>
        <v>1.0959122417823675</v>
      </c>
      <c r="N57" s="1">
        <f t="shared" si="17"/>
        <v>6.8436136709287654</v>
      </c>
      <c r="O57" t="s">
        <v>22</v>
      </c>
    </row>
    <row r="58" spans="1:15" x14ac:dyDescent="0.35">
      <c r="A58" s="11">
        <v>48</v>
      </c>
      <c r="B58" s="10" t="s">
        <v>63</v>
      </c>
      <c r="C58" s="9">
        <v>39.700000000000003</v>
      </c>
      <c r="D58" s="8" t="s">
        <v>121</v>
      </c>
      <c r="E58" s="7" t="str">
        <f t="shared" si="9"/>
        <v>Significantly Different</v>
      </c>
      <c r="G58">
        <f t="shared" si="10"/>
        <v>39.700000000000003</v>
      </c>
      <c r="H58">
        <f t="shared" si="11"/>
        <v>6</v>
      </c>
      <c r="I58" t="str">
        <f t="shared" si="12"/>
        <v>+/-</v>
      </c>
      <c r="J58" t="str">
        <f t="shared" si="13"/>
        <v>1.4</v>
      </c>
      <c r="K58" s="1">
        <f t="shared" si="14"/>
        <v>0.85106382978723394</v>
      </c>
      <c r="L58" s="1">
        <f t="shared" si="15"/>
        <v>7.6999999999999957</v>
      </c>
      <c r="M58" s="1">
        <f t="shared" si="16"/>
        <v>0.85323214879137987</v>
      </c>
      <c r="N58" s="1">
        <f t="shared" si="17"/>
        <v>9.0245075867185705</v>
      </c>
      <c r="O58" t="s">
        <v>19</v>
      </c>
    </row>
    <row r="59" spans="1:15" x14ac:dyDescent="0.35">
      <c r="A59" s="11">
        <v>49</v>
      </c>
      <c r="B59" s="10" t="s">
        <v>46</v>
      </c>
      <c r="C59" s="9">
        <v>38.5</v>
      </c>
      <c r="D59" s="8" t="s">
        <v>123</v>
      </c>
      <c r="E59" s="7" t="str">
        <f t="shared" si="9"/>
        <v>Significantly Different</v>
      </c>
      <c r="G59">
        <f t="shared" si="10"/>
        <v>38.5</v>
      </c>
      <c r="H59">
        <f t="shared" si="11"/>
        <v>6</v>
      </c>
      <c r="I59" t="str">
        <f t="shared" si="12"/>
        <v>+/-</v>
      </c>
      <c r="J59" t="str">
        <f t="shared" si="13"/>
        <v>3.3</v>
      </c>
      <c r="K59" s="1">
        <f t="shared" si="14"/>
        <v>2.0060790273556228</v>
      </c>
      <c r="L59" s="1">
        <f t="shared" si="15"/>
        <v>8.8999999999999986</v>
      </c>
      <c r="M59" s="1">
        <f t="shared" si="16"/>
        <v>2.0069998807561307</v>
      </c>
      <c r="N59" s="1">
        <f t="shared" si="17"/>
        <v>4.4344795858418049</v>
      </c>
      <c r="O59" t="s">
        <v>16</v>
      </c>
    </row>
    <row r="60" spans="1:15" x14ac:dyDescent="0.35">
      <c r="A60" s="11">
        <v>50</v>
      </c>
      <c r="B60" s="10" t="s">
        <v>55</v>
      </c>
      <c r="C60" s="9">
        <v>37.9</v>
      </c>
      <c r="D60" s="8" t="s">
        <v>127</v>
      </c>
      <c r="E60" s="7" t="str">
        <f t="shared" si="9"/>
        <v>Significantly Different</v>
      </c>
      <c r="G60">
        <f t="shared" si="10"/>
        <v>37.9</v>
      </c>
      <c r="H60">
        <f t="shared" si="11"/>
        <v>6</v>
      </c>
      <c r="I60" t="str">
        <f t="shared" si="12"/>
        <v>+/-</v>
      </c>
      <c r="J60" t="str">
        <f t="shared" si="13"/>
        <v>2.1</v>
      </c>
      <c r="K60" s="1">
        <f t="shared" si="14"/>
        <v>1.2765957446808511</v>
      </c>
      <c r="L60" s="1">
        <f t="shared" si="15"/>
        <v>9.5</v>
      </c>
      <c r="M60" s="1">
        <f t="shared" si="16"/>
        <v>1.2780423125610114</v>
      </c>
      <c r="N60" s="1">
        <f t="shared" si="17"/>
        <v>7.4332437248993566</v>
      </c>
      <c r="O60" t="s">
        <v>14</v>
      </c>
    </row>
    <row r="61" spans="1:15" x14ac:dyDescent="0.35">
      <c r="A61" s="11">
        <v>51</v>
      </c>
      <c r="B61" s="10" t="s">
        <v>32</v>
      </c>
      <c r="C61" s="9">
        <v>35</v>
      </c>
      <c r="D61" s="8" t="s">
        <v>140</v>
      </c>
      <c r="E61" s="7" t="str">
        <f t="shared" si="9"/>
        <v>Significantly Different</v>
      </c>
      <c r="G61">
        <f t="shared" si="10"/>
        <v>35</v>
      </c>
      <c r="H61">
        <f t="shared" si="11"/>
        <v>6</v>
      </c>
      <c r="I61" t="str">
        <f t="shared" si="12"/>
        <v>+/-</v>
      </c>
      <c r="J61" t="str">
        <f t="shared" si="13"/>
        <v>2.9</v>
      </c>
      <c r="K61" s="1">
        <f t="shared" si="14"/>
        <v>1.762917933130699</v>
      </c>
      <c r="L61" s="1">
        <f t="shared" si="15"/>
        <v>12.399999999999999</v>
      </c>
      <c r="M61" s="1">
        <f t="shared" si="16"/>
        <v>1.7639657299145177</v>
      </c>
      <c r="N61" s="1">
        <f t="shared" si="17"/>
        <v>7.0296150257980949</v>
      </c>
      <c r="O61" t="s">
        <v>11</v>
      </c>
    </row>
    <row r="62" spans="1:15" ht="15" thickBot="1" x14ac:dyDescent="0.4">
      <c r="A62" s="6"/>
      <c r="B62" s="5" t="s">
        <v>9</v>
      </c>
      <c r="C62" s="4">
        <v>29.1</v>
      </c>
      <c r="D62" s="3" t="s">
        <v>118</v>
      </c>
      <c r="E62" s="2" t="str">
        <f t="shared" si="9"/>
        <v>Significantly Different</v>
      </c>
      <c r="G62">
        <f t="shared" si="10"/>
        <v>29.1</v>
      </c>
      <c r="H62">
        <f t="shared" si="11"/>
        <v>6</v>
      </c>
      <c r="I62" t="str">
        <f t="shared" si="12"/>
        <v>+/-</v>
      </c>
      <c r="J62" t="str">
        <f t="shared" si="13"/>
        <v>1.2</v>
      </c>
      <c r="K62" s="1">
        <f t="shared" si="14"/>
        <v>0.72948328267477203</v>
      </c>
      <c r="L62" s="1">
        <f t="shared" si="15"/>
        <v>18.299999999999997</v>
      </c>
      <c r="M62" s="1">
        <f t="shared" si="16"/>
        <v>0.73201182849801194</v>
      </c>
      <c r="N62" s="1">
        <f t="shared" si="17"/>
        <v>24.999596027770604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9" priority="1" operator="equal">
      <formula>"OTHER ERROR"</formula>
    </cfRule>
    <cfRule type="cellIs" dxfId="18" priority="2" operator="equal">
      <formula>"Statistical Test not applicable"</formula>
    </cfRule>
    <cfRule type="cellIs" dxfId="17" priority="3" operator="equal">
      <formula>"Geography Selected"</formula>
    </cfRule>
  </conditionalFormatting>
  <conditionalFormatting sqref="E10:J62">
    <cfRule type="cellIs" dxfId="16" priority="4" operator="equal">
      <formula>"Not Significantly Different"</formula>
    </cfRule>
  </conditionalFormatting>
  <conditionalFormatting sqref="F10:J62">
    <cfRule type="cellIs" dxfId="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91A5A0E-8037-4ACC-85E0-CF1E0D1A28F5}">
      <formula1>$O$10:$O$62</formula1>
    </dataValidation>
  </dataValidations>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F0A2-9F35-46B8-883C-3355A41972A6}">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672</v>
      </c>
    </row>
    <row r="2" spans="1:16" x14ac:dyDescent="0.35">
      <c r="A2" s="25" t="s">
        <v>92</v>
      </c>
      <c r="B2" t="s">
        <v>671</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8.6</v>
      </c>
      <c r="C6" t="s">
        <v>86</v>
      </c>
      <c r="H6" s="13" t="s">
        <v>85</v>
      </c>
      <c r="I6">
        <f>VLOOKUP($B$4,$B$9:$K$62,6,FALSE)</f>
        <v>8.6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8.6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24</v>
      </c>
      <c r="C11" s="9">
        <v>18</v>
      </c>
      <c r="D11" s="12" t="s">
        <v>23</v>
      </c>
      <c r="E11" s="7" t="str">
        <f t="shared" si="0"/>
        <v>Significantly Different</v>
      </c>
      <c r="G11">
        <f t="shared" si="1"/>
        <v>18</v>
      </c>
      <c r="H11">
        <f t="shared" si="2"/>
        <v>6</v>
      </c>
      <c r="I11" t="str">
        <f t="shared" si="3"/>
        <v>+/-</v>
      </c>
      <c r="J11" t="str">
        <f t="shared" si="4"/>
        <v>0.2</v>
      </c>
      <c r="K11" s="1">
        <f t="shared" si="5"/>
        <v>0.12158054711246201</v>
      </c>
      <c r="L11" s="1">
        <f t="shared" si="6"/>
        <v>-9.4</v>
      </c>
      <c r="M11" s="1">
        <f t="shared" si="7"/>
        <v>0.1359311840425404</v>
      </c>
      <c r="N11" s="1">
        <f t="shared" si="8"/>
        <v>-69.152638272158498</v>
      </c>
      <c r="O11" t="s">
        <v>51</v>
      </c>
    </row>
    <row r="12" spans="1:16" x14ac:dyDescent="0.35">
      <c r="A12" s="11">
        <v>2</v>
      </c>
      <c r="B12" s="10" t="s">
        <v>43</v>
      </c>
      <c r="C12" s="9">
        <v>13.8</v>
      </c>
      <c r="D12" s="8" t="s">
        <v>41</v>
      </c>
      <c r="E12" s="7" t="str">
        <f t="shared" si="0"/>
        <v>Significantly Different</v>
      </c>
      <c r="G12">
        <f t="shared" si="1"/>
        <v>13.8</v>
      </c>
      <c r="H12">
        <f t="shared" si="2"/>
        <v>6</v>
      </c>
      <c r="I12" t="str">
        <f t="shared" si="3"/>
        <v>+/-</v>
      </c>
      <c r="J12" t="str">
        <f t="shared" si="4"/>
        <v>0.3</v>
      </c>
      <c r="K12" s="1">
        <f t="shared" si="5"/>
        <v>0.18237082066869301</v>
      </c>
      <c r="L12" s="1">
        <f t="shared" si="6"/>
        <v>-5.2000000000000011</v>
      </c>
      <c r="M12" s="1">
        <f t="shared" si="7"/>
        <v>0.19223572402239389</v>
      </c>
      <c r="N12" s="1">
        <f t="shared" si="8"/>
        <v>-27.050123105080321</v>
      </c>
      <c r="O12" t="s">
        <v>44</v>
      </c>
    </row>
    <row r="13" spans="1:16" x14ac:dyDescent="0.35">
      <c r="A13" s="11">
        <v>3</v>
      </c>
      <c r="B13" s="10" t="s">
        <v>29</v>
      </c>
      <c r="C13" s="9">
        <v>12.6</v>
      </c>
      <c r="D13" s="8" t="s">
        <v>41</v>
      </c>
      <c r="E13" s="7" t="str">
        <f t="shared" si="0"/>
        <v>Significantly Different</v>
      </c>
      <c r="G13">
        <f t="shared" si="1"/>
        <v>12.6</v>
      </c>
      <c r="H13">
        <f t="shared" si="2"/>
        <v>6</v>
      </c>
      <c r="I13" t="str">
        <f t="shared" si="3"/>
        <v>+/-</v>
      </c>
      <c r="J13" t="str">
        <f t="shared" si="4"/>
        <v>0.3</v>
      </c>
      <c r="K13" s="1">
        <f t="shared" si="5"/>
        <v>0.18237082066869301</v>
      </c>
      <c r="L13" s="1">
        <f t="shared" si="6"/>
        <v>-4</v>
      </c>
      <c r="M13" s="1">
        <f t="shared" si="7"/>
        <v>0.19223572402239389</v>
      </c>
      <c r="N13" s="1">
        <f t="shared" si="8"/>
        <v>-20.807787003907936</v>
      </c>
      <c r="O13" t="s">
        <v>42</v>
      </c>
    </row>
    <row r="14" spans="1:16" x14ac:dyDescent="0.35">
      <c r="A14" s="11">
        <v>4</v>
      </c>
      <c r="B14" s="10" t="s">
        <v>11</v>
      </c>
      <c r="C14" s="9">
        <v>12.2</v>
      </c>
      <c r="D14" s="8" t="s">
        <v>110</v>
      </c>
      <c r="E14" s="7" t="str">
        <f t="shared" si="0"/>
        <v>Significantly Different</v>
      </c>
      <c r="G14">
        <f t="shared" si="1"/>
        <v>12.2</v>
      </c>
      <c r="H14">
        <f t="shared" si="2"/>
        <v>6</v>
      </c>
      <c r="I14" t="str">
        <f t="shared" si="3"/>
        <v>+/-</v>
      </c>
      <c r="J14" t="str">
        <f t="shared" si="4"/>
        <v>1.1</v>
      </c>
      <c r="K14" s="1">
        <f t="shared" si="5"/>
        <v>0.66869300911854113</v>
      </c>
      <c r="L14" s="1">
        <f t="shared" si="6"/>
        <v>-3.5999999999999996</v>
      </c>
      <c r="M14" s="1">
        <f t="shared" si="7"/>
        <v>0.67145051776214359</v>
      </c>
      <c r="N14" s="1">
        <f t="shared" si="8"/>
        <v>-5.3615268806379461</v>
      </c>
      <c r="O14" t="s">
        <v>58</v>
      </c>
    </row>
    <row r="15" spans="1:16" x14ac:dyDescent="0.35">
      <c r="A15" s="11">
        <v>5</v>
      </c>
      <c r="B15" s="10" t="s">
        <v>37</v>
      </c>
      <c r="C15" s="9">
        <v>12.1</v>
      </c>
      <c r="D15" s="8" t="s">
        <v>23</v>
      </c>
      <c r="E15" s="7" t="str">
        <f t="shared" si="0"/>
        <v>Significantly Different</v>
      </c>
      <c r="G15">
        <f t="shared" si="1"/>
        <v>12.1</v>
      </c>
      <c r="H15">
        <f t="shared" si="2"/>
        <v>6</v>
      </c>
      <c r="I15" t="str">
        <f t="shared" si="3"/>
        <v>+/-</v>
      </c>
      <c r="J15" t="str">
        <f t="shared" si="4"/>
        <v>0.2</v>
      </c>
      <c r="K15" s="1">
        <f t="shared" si="5"/>
        <v>0.12158054711246201</v>
      </c>
      <c r="L15" s="1">
        <f t="shared" si="6"/>
        <v>-3.5</v>
      </c>
      <c r="M15" s="1">
        <f t="shared" si="7"/>
        <v>0.1359311840425404</v>
      </c>
      <c r="N15" s="1">
        <f t="shared" si="8"/>
        <v>-25.748322760910082</v>
      </c>
      <c r="O15" t="s">
        <v>18</v>
      </c>
    </row>
    <row r="16" spans="1:16" x14ac:dyDescent="0.35">
      <c r="A16" s="11">
        <v>6</v>
      </c>
      <c r="B16" s="10" t="s">
        <v>35</v>
      </c>
      <c r="C16" s="9">
        <v>11.9</v>
      </c>
      <c r="D16" s="8" t="s">
        <v>47</v>
      </c>
      <c r="E16" s="7" t="str">
        <f t="shared" si="0"/>
        <v>Significantly Different</v>
      </c>
      <c r="G16">
        <f t="shared" si="1"/>
        <v>11.9</v>
      </c>
      <c r="H16">
        <f t="shared" si="2"/>
        <v>6</v>
      </c>
      <c r="I16" t="str">
        <f t="shared" si="3"/>
        <v>+/-</v>
      </c>
      <c r="J16" t="str">
        <f t="shared" si="4"/>
        <v>0.5</v>
      </c>
      <c r="K16" s="1">
        <f t="shared" si="5"/>
        <v>0.303951367781155</v>
      </c>
      <c r="L16" s="1">
        <f t="shared" si="6"/>
        <v>-3.3000000000000007</v>
      </c>
      <c r="M16" s="1">
        <f t="shared" si="7"/>
        <v>0.30997079109986531</v>
      </c>
      <c r="N16" s="1">
        <f t="shared" si="8"/>
        <v>-10.646164395976324</v>
      </c>
      <c r="O16" t="s">
        <v>59</v>
      </c>
    </row>
    <row r="17" spans="1:15" x14ac:dyDescent="0.35">
      <c r="A17" s="11">
        <v>7</v>
      </c>
      <c r="B17" s="10" t="s">
        <v>28</v>
      </c>
      <c r="C17" s="9">
        <v>11.6</v>
      </c>
      <c r="D17" s="8" t="s">
        <v>12</v>
      </c>
      <c r="E17" s="7" t="str">
        <f t="shared" si="0"/>
        <v>Significantly Different</v>
      </c>
      <c r="G17">
        <f t="shared" si="1"/>
        <v>11.6</v>
      </c>
      <c r="H17">
        <f t="shared" si="2"/>
        <v>6</v>
      </c>
      <c r="I17" t="str">
        <f t="shared" si="3"/>
        <v>+/-</v>
      </c>
      <c r="J17" t="str">
        <f t="shared" si="4"/>
        <v>0.4</v>
      </c>
      <c r="K17" s="1">
        <f t="shared" si="5"/>
        <v>0.24316109422492402</v>
      </c>
      <c r="L17" s="1">
        <f t="shared" si="6"/>
        <v>-3</v>
      </c>
      <c r="M17" s="1">
        <f t="shared" si="7"/>
        <v>0.25064471888253259</v>
      </c>
      <c r="N17" s="1">
        <f t="shared" si="8"/>
        <v>-11.969133095543031</v>
      </c>
      <c r="O17" t="s">
        <v>53</v>
      </c>
    </row>
    <row r="18" spans="1:15" x14ac:dyDescent="0.35">
      <c r="A18" s="11">
        <v>8</v>
      </c>
      <c r="B18" s="10" t="s">
        <v>44</v>
      </c>
      <c r="C18" s="9">
        <v>11.4</v>
      </c>
      <c r="D18" s="8" t="s">
        <v>99</v>
      </c>
      <c r="E18" s="7" t="str">
        <f t="shared" si="0"/>
        <v>Significantly Different</v>
      </c>
      <c r="G18">
        <f t="shared" si="1"/>
        <v>11.4</v>
      </c>
      <c r="H18">
        <f t="shared" si="2"/>
        <v>6</v>
      </c>
      <c r="I18" t="str">
        <f t="shared" si="3"/>
        <v>+/-</v>
      </c>
      <c r="J18" t="str">
        <f t="shared" si="4"/>
        <v>0.8</v>
      </c>
      <c r="K18" s="1">
        <f t="shared" si="5"/>
        <v>0.48632218844984804</v>
      </c>
      <c r="L18" s="1">
        <f t="shared" si="6"/>
        <v>-2.8000000000000007</v>
      </c>
      <c r="M18" s="1">
        <f t="shared" si="7"/>
        <v>0.49010685399991183</v>
      </c>
      <c r="N18" s="1">
        <f t="shared" si="8"/>
        <v>-5.7130398751789429</v>
      </c>
      <c r="O18" t="s">
        <v>48</v>
      </c>
    </row>
    <row r="19" spans="1:15" x14ac:dyDescent="0.35">
      <c r="A19" s="11">
        <v>9</v>
      </c>
      <c r="B19" s="10" t="s">
        <v>42</v>
      </c>
      <c r="C19" s="9">
        <v>10.7</v>
      </c>
      <c r="D19" s="8" t="s">
        <v>12</v>
      </c>
      <c r="E19" s="7" t="str">
        <f t="shared" si="0"/>
        <v>Significantly Different</v>
      </c>
      <c r="G19">
        <f t="shared" si="1"/>
        <v>10.7</v>
      </c>
      <c r="H19">
        <f t="shared" si="2"/>
        <v>6</v>
      </c>
      <c r="I19" t="str">
        <f t="shared" si="3"/>
        <v>+/-</v>
      </c>
      <c r="J19" t="str">
        <f t="shared" si="4"/>
        <v>0.4</v>
      </c>
      <c r="K19" s="1">
        <f t="shared" si="5"/>
        <v>0.24316109422492402</v>
      </c>
      <c r="L19" s="1">
        <f t="shared" si="6"/>
        <v>-2.0999999999999996</v>
      </c>
      <c r="M19" s="1">
        <f t="shared" si="7"/>
        <v>0.25064471888253259</v>
      </c>
      <c r="N19" s="1">
        <f t="shared" si="8"/>
        <v>-8.3783931668801195</v>
      </c>
      <c r="O19" t="s">
        <v>15</v>
      </c>
    </row>
    <row r="20" spans="1:15" x14ac:dyDescent="0.35">
      <c r="A20" s="11">
        <v>10</v>
      </c>
      <c r="B20" s="10" t="s">
        <v>49</v>
      </c>
      <c r="C20" s="9">
        <v>10.4</v>
      </c>
      <c r="D20" s="12" t="s">
        <v>23</v>
      </c>
      <c r="E20" s="7" t="str">
        <f t="shared" si="0"/>
        <v>Significantly Different</v>
      </c>
      <c r="G20">
        <f t="shared" si="1"/>
        <v>10.4</v>
      </c>
      <c r="H20">
        <f t="shared" si="2"/>
        <v>6</v>
      </c>
      <c r="I20" t="str">
        <f t="shared" si="3"/>
        <v>+/-</v>
      </c>
      <c r="J20" t="str">
        <f t="shared" si="4"/>
        <v>0.2</v>
      </c>
      <c r="K20" s="1">
        <f t="shared" si="5"/>
        <v>0.12158054711246201</v>
      </c>
      <c r="L20" s="1">
        <f t="shared" si="6"/>
        <v>-1.8000000000000007</v>
      </c>
      <c r="M20" s="1">
        <f t="shared" si="7"/>
        <v>0.1359311840425404</v>
      </c>
      <c r="N20" s="1">
        <f t="shared" si="8"/>
        <v>-13.24199456275376</v>
      </c>
      <c r="O20" t="s">
        <v>37</v>
      </c>
    </row>
    <row r="21" spans="1:15" x14ac:dyDescent="0.35">
      <c r="A21" s="11">
        <v>11</v>
      </c>
      <c r="B21" s="10" t="s">
        <v>21</v>
      </c>
      <c r="C21" s="9">
        <v>10</v>
      </c>
      <c r="D21" s="8" t="s">
        <v>10</v>
      </c>
      <c r="E21" s="7" t="str">
        <f t="shared" si="0"/>
        <v>Significantly Different</v>
      </c>
      <c r="G21">
        <f t="shared" si="1"/>
        <v>10</v>
      </c>
      <c r="H21">
        <f t="shared" si="2"/>
        <v>6</v>
      </c>
      <c r="I21" t="str">
        <f t="shared" si="3"/>
        <v>+/-</v>
      </c>
      <c r="J21" t="str">
        <f t="shared" si="4"/>
        <v>0.6</v>
      </c>
      <c r="K21" s="1">
        <f t="shared" si="5"/>
        <v>0.36474164133738601</v>
      </c>
      <c r="L21" s="1">
        <f t="shared" si="6"/>
        <v>-1.4000000000000004</v>
      </c>
      <c r="M21" s="1">
        <f t="shared" si="7"/>
        <v>0.36977279819442066</v>
      </c>
      <c r="N21" s="1">
        <f t="shared" si="8"/>
        <v>-3.7861086776423791</v>
      </c>
      <c r="O21" t="s">
        <v>29</v>
      </c>
    </row>
    <row r="22" spans="1:15" x14ac:dyDescent="0.35">
      <c r="A22" s="11">
        <v>11</v>
      </c>
      <c r="B22" s="10" t="s">
        <v>34</v>
      </c>
      <c r="C22" s="9">
        <v>10</v>
      </c>
      <c r="D22" s="8" t="s">
        <v>12</v>
      </c>
      <c r="E22" s="7" t="str">
        <f t="shared" si="0"/>
        <v>Significantly Different</v>
      </c>
      <c r="G22">
        <f t="shared" si="1"/>
        <v>10</v>
      </c>
      <c r="H22">
        <f t="shared" si="2"/>
        <v>6</v>
      </c>
      <c r="I22" t="str">
        <f t="shared" si="3"/>
        <v>+/-</v>
      </c>
      <c r="J22" t="str">
        <f t="shared" si="4"/>
        <v>0.4</v>
      </c>
      <c r="K22" s="1">
        <f t="shared" si="5"/>
        <v>0.24316109422492402</v>
      </c>
      <c r="L22" s="1">
        <f t="shared" si="6"/>
        <v>-1.4000000000000004</v>
      </c>
      <c r="M22" s="1">
        <f t="shared" si="7"/>
        <v>0.25064471888253259</v>
      </c>
      <c r="N22" s="1">
        <f t="shared" si="8"/>
        <v>-5.5855954445867493</v>
      </c>
      <c r="O22" t="s">
        <v>13</v>
      </c>
    </row>
    <row r="23" spans="1:15" x14ac:dyDescent="0.35">
      <c r="A23" s="11">
        <v>11</v>
      </c>
      <c r="B23" s="10" t="s">
        <v>30</v>
      </c>
      <c r="C23" s="9">
        <v>10</v>
      </c>
      <c r="D23" s="8" t="s">
        <v>23</v>
      </c>
      <c r="E23" s="7" t="str">
        <f t="shared" si="0"/>
        <v>Significantly Different</v>
      </c>
      <c r="G23">
        <f t="shared" si="1"/>
        <v>10</v>
      </c>
      <c r="H23">
        <f t="shared" si="2"/>
        <v>6</v>
      </c>
      <c r="I23" t="str">
        <f t="shared" si="3"/>
        <v>+/-</v>
      </c>
      <c r="J23" t="str">
        <f t="shared" si="4"/>
        <v>0.2</v>
      </c>
      <c r="K23" s="1">
        <f t="shared" si="5"/>
        <v>0.12158054711246201</v>
      </c>
      <c r="L23" s="1">
        <f t="shared" si="6"/>
        <v>-1.4000000000000004</v>
      </c>
      <c r="M23" s="1">
        <f t="shared" si="7"/>
        <v>0.1359311840425404</v>
      </c>
      <c r="N23" s="1">
        <f t="shared" si="8"/>
        <v>-10.299329104364034</v>
      </c>
      <c r="O23" t="s">
        <v>67</v>
      </c>
    </row>
    <row r="24" spans="1:15" x14ac:dyDescent="0.35">
      <c r="A24" s="11">
        <v>14</v>
      </c>
      <c r="B24" s="10" t="s">
        <v>51</v>
      </c>
      <c r="C24" s="9">
        <v>9.9</v>
      </c>
      <c r="D24" s="8" t="s">
        <v>12</v>
      </c>
      <c r="E24" s="7" t="str">
        <f t="shared" si="0"/>
        <v>Significantly Different</v>
      </c>
      <c r="G24">
        <f t="shared" si="1"/>
        <v>9.9</v>
      </c>
      <c r="H24">
        <f t="shared" si="2"/>
        <v>6</v>
      </c>
      <c r="I24" t="str">
        <f t="shared" si="3"/>
        <v>+/-</v>
      </c>
      <c r="J24" t="str">
        <f t="shared" si="4"/>
        <v>0.4</v>
      </c>
      <c r="K24" s="1">
        <f t="shared" si="5"/>
        <v>0.24316109422492402</v>
      </c>
      <c r="L24" s="1">
        <f t="shared" si="6"/>
        <v>-1.3000000000000007</v>
      </c>
      <c r="M24" s="1">
        <f t="shared" si="7"/>
        <v>0.25064471888253259</v>
      </c>
      <c r="N24" s="1">
        <f t="shared" si="8"/>
        <v>-5.1866243414019824</v>
      </c>
      <c r="O24" t="s">
        <v>50</v>
      </c>
    </row>
    <row r="25" spans="1:15" x14ac:dyDescent="0.35">
      <c r="A25" s="11">
        <v>15</v>
      </c>
      <c r="B25" s="10" t="s">
        <v>32</v>
      </c>
      <c r="C25" s="9">
        <v>9.5</v>
      </c>
      <c r="D25" s="8" t="s">
        <v>99</v>
      </c>
      <c r="E25" s="7" t="str">
        <f t="shared" si="0"/>
        <v>Significantly Different</v>
      </c>
      <c r="G25">
        <f t="shared" si="1"/>
        <v>9.5</v>
      </c>
      <c r="H25">
        <f t="shared" si="2"/>
        <v>6</v>
      </c>
      <c r="I25" t="str">
        <f t="shared" si="3"/>
        <v>+/-</v>
      </c>
      <c r="J25" t="str">
        <f t="shared" si="4"/>
        <v>0.8</v>
      </c>
      <c r="K25" s="1">
        <f t="shared" si="5"/>
        <v>0.48632218844984804</v>
      </c>
      <c r="L25" s="1">
        <f t="shared" si="6"/>
        <v>-0.90000000000000036</v>
      </c>
      <c r="M25" s="1">
        <f t="shared" si="7"/>
        <v>0.49010685399991183</v>
      </c>
      <c r="N25" s="1">
        <f t="shared" si="8"/>
        <v>-1.8363342455932319</v>
      </c>
      <c r="O25" t="s">
        <v>66</v>
      </c>
    </row>
    <row r="26" spans="1:15" x14ac:dyDescent="0.35">
      <c r="A26" s="11">
        <v>16</v>
      </c>
      <c r="B26" s="10" t="s">
        <v>57</v>
      </c>
      <c r="C26" s="9">
        <v>9.4</v>
      </c>
      <c r="D26" s="8" t="s">
        <v>41</v>
      </c>
      <c r="E26" s="7" t="str">
        <f t="shared" si="0"/>
        <v>Significantly Different</v>
      </c>
      <c r="G26">
        <f t="shared" si="1"/>
        <v>9.4</v>
      </c>
      <c r="H26">
        <f t="shared" si="2"/>
        <v>6</v>
      </c>
      <c r="I26" t="str">
        <f t="shared" si="3"/>
        <v>+/-</v>
      </c>
      <c r="J26" t="str">
        <f t="shared" si="4"/>
        <v>0.3</v>
      </c>
      <c r="K26" s="1">
        <f t="shared" si="5"/>
        <v>0.18237082066869301</v>
      </c>
      <c r="L26" s="1">
        <f t="shared" si="6"/>
        <v>-0.80000000000000071</v>
      </c>
      <c r="M26" s="1">
        <f t="shared" si="7"/>
        <v>0.19223572402239389</v>
      </c>
      <c r="N26" s="1">
        <f t="shared" si="8"/>
        <v>-4.1615574007815903</v>
      </c>
      <c r="O26" t="s">
        <v>65</v>
      </c>
    </row>
    <row r="27" spans="1:15" x14ac:dyDescent="0.35">
      <c r="A27" s="11">
        <v>17</v>
      </c>
      <c r="B27" s="10" t="s">
        <v>58</v>
      </c>
      <c r="C27" s="9">
        <v>9.1999999999999993</v>
      </c>
      <c r="D27" s="8" t="s">
        <v>47</v>
      </c>
      <c r="E27" s="7" t="str">
        <f t="shared" si="0"/>
        <v>Significantly Different</v>
      </c>
      <c r="G27">
        <f t="shared" si="1"/>
        <v>9.1999999999999993</v>
      </c>
      <c r="H27">
        <f t="shared" si="2"/>
        <v>6</v>
      </c>
      <c r="I27" t="str">
        <f t="shared" si="3"/>
        <v>+/-</v>
      </c>
      <c r="J27" t="str">
        <f t="shared" si="4"/>
        <v>0.5</v>
      </c>
      <c r="K27" s="1">
        <f t="shared" si="5"/>
        <v>0.303951367781155</v>
      </c>
      <c r="L27" s="1">
        <f t="shared" si="6"/>
        <v>-0.59999999999999964</v>
      </c>
      <c r="M27" s="1">
        <f t="shared" si="7"/>
        <v>0.30997079109986531</v>
      </c>
      <c r="N27" s="1">
        <f t="shared" si="8"/>
        <v>-1.9356662538138754</v>
      </c>
      <c r="O27" t="s">
        <v>63</v>
      </c>
    </row>
    <row r="28" spans="1:15" x14ac:dyDescent="0.35">
      <c r="A28" s="11">
        <v>17</v>
      </c>
      <c r="B28" s="10" t="s">
        <v>63</v>
      </c>
      <c r="C28" s="9">
        <v>9.1999999999999993</v>
      </c>
      <c r="D28" s="8" t="s">
        <v>12</v>
      </c>
      <c r="E28" s="7" t="str">
        <f t="shared" si="0"/>
        <v>Significantly Different</v>
      </c>
      <c r="G28">
        <f t="shared" si="1"/>
        <v>9.1999999999999993</v>
      </c>
      <c r="H28">
        <f t="shared" si="2"/>
        <v>6</v>
      </c>
      <c r="I28" t="str">
        <f t="shared" si="3"/>
        <v>+/-</v>
      </c>
      <c r="J28" t="str">
        <f t="shared" si="4"/>
        <v>0.4</v>
      </c>
      <c r="K28" s="1">
        <f t="shared" si="5"/>
        <v>0.24316109422492402</v>
      </c>
      <c r="L28" s="1">
        <f t="shared" si="6"/>
        <v>-0.59999999999999964</v>
      </c>
      <c r="M28" s="1">
        <f t="shared" si="7"/>
        <v>0.25064471888253259</v>
      </c>
      <c r="N28" s="1">
        <f t="shared" si="8"/>
        <v>-2.3938266191086046</v>
      </c>
      <c r="O28" t="s">
        <v>64</v>
      </c>
    </row>
    <row r="29" spans="1:15" x14ac:dyDescent="0.35">
      <c r="A29" s="11">
        <v>19</v>
      </c>
      <c r="B29" s="10" t="s">
        <v>27</v>
      </c>
      <c r="C29" s="9">
        <v>9</v>
      </c>
      <c r="D29" s="8" t="s">
        <v>47</v>
      </c>
      <c r="E29" s="7" t="str">
        <f t="shared" si="0"/>
        <v>Not Significantly Different</v>
      </c>
      <c r="G29">
        <f t="shared" si="1"/>
        <v>9</v>
      </c>
      <c r="H29">
        <f t="shared" si="2"/>
        <v>6</v>
      </c>
      <c r="I29" t="str">
        <f t="shared" si="3"/>
        <v>+/-</v>
      </c>
      <c r="J29" t="str">
        <f t="shared" si="4"/>
        <v>0.5</v>
      </c>
      <c r="K29" s="1">
        <f t="shared" si="5"/>
        <v>0.303951367781155</v>
      </c>
      <c r="L29" s="1">
        <f t="shared" si="6"/>
        <v>-0.40000000000000036</v>
      </c>
      <c r="M29" s="1">
        <f t="shared" si="7"/>
        <v>0.30997079109986531</v>
      </c>
      <c r="N29" s="1">
        <f t="shared" si="8"/>
        <v>-1.2904441692092523</v>
      </c>
      <c r="O29" t="s">
        <v>39</v>
      </c>
    </row>
    <row r="30" spans="1:15" x14ac:dyDescent="0.35">
      <c r="A30" s="11">
        <v>20</v>
      </c>
      <c r="B30" s="10" t="s">
        <v>67</v>
      </c>
      <c r="C30" s="9">
        <v>8.8000000000000007</v>
      </c>
      <c r="D30" s="8" t="s">
        <v>10</v>
      </c>
      <c r="E30" s="7" t="str">
        <f t="shared" si="0"/>
        <v>Not Significantly Different</v>
      </c>
      <c r="G30">
        <f t="shared" si="1"/>
        <v>8.8000000000000007</v>
      </c>
      <c r="H30">
        <f t="shared" si="2"/>
        <v>6</v>
      </c>
      <c r="I30" t="str">
        <f t="shared" si="3"/>
        <v>+/-</v>
      </c>
      <c r="J30" t="str">
        <f t="shared" si="4"/>
        <v>0.6</v>
      </c>
      <c r="K30" s="1">
        <f t="shared" si="5"/>
        <v>0.36474164133738601</v>
      </c>
      <c r="L30" s="1">
        <f t="shared" si="6"/>
        <v>-0.20000000000000107</v>
      </c>
      <c r="M30" s="1">
        <f t="shared" si="7"/>
        <v>0.36977279819442066</v>
      </c>
      <c r="N30" s="1">
        <f t="shared" si="8"/>
        <v>-0.54087266823462832</v>
      </c>
      <c r="O30" t="s">
        <v>62</v>
      </c>
    </row>
    <row r="31" spans="1:15" x14ac:dyDescent="0.35">
      <c r="A31" s="11">
        <v>21</v>
      </c>
      <c r="B31" s="10" t="s">
        <v>55</v>
      </c>
      <c r="C31" s="9">
        <v>8.1999999999999993</v>
      </c>
      <c r="D31" s="8" t="s">
        <v>47</v>
      </c>
      <c r="E31" s="7" t="str">
        <f t="shared" si="0"/>
        <v>Not Significantly Different</v>
      </c>
      <c r="G31">
        <f t="shared" si="1"/>
        <v>8.1999999999999993</v>
      </c>
      <c r="H31">
        <f t="shared" si="2"/>
        <v>6</v>
      </c>
      <c r="I31" t="str">
        <f t="shared" si="3"/>
        <v>+/-</v>
      </c>
      <c r="J31" t="str">
        <f t="shared" si="4"/>
        <v>0.5</v>
      </c>
      <c r="K31" s="1">
        <f t="shared" si="5"/>
        <v>0.303951367781155</v>
      </c>
      <c r="L31" s="1">
        <f t="shared" si="6"/>
        <v>0.40000000000000036</v>
      </c>
      <c r="M31" s="1">
        <f t="shared" si="7"/>
        <v>0.30997079109986531</v>
      </c>
      <c r="N31" s="1">
        <f t="shared" si="8"/>
        <v>1.2904441692092523</v>
      </c>
      <c r="O31" t="s">
        <v>26</v>
      </c>
    </row>
    <row r="32" spans="1:15" x14ac:dyDescent="0.35">
      <c r="A32" s="11">
        <v>22</v>
      </c>
      <c r="B32" s="10" t="s">
        <v>59</v>
      </c>
      <c r="C32" s="9">
        <v>8</v>
      </c>
      <c r="D32" s="8" t="s">
        <v>41</v>
      </c>
      <c r="E32" s="7" t="str">
        <f t="shared" si="0"/>
        <v>Significantly Different</v>
      </c>
      <c r="G32">
        <f t="shared" si="1"/>
        <v>8</v>
      </c>
      <c r="H32">
        <f t="shared" si="2"/>
        <v>6</v>
      </c>
      <c r="I32" t="str">
        <f t="shared" si="3"/>
        <v>+/-</v>
      </c>
      <c r="J32" t="str">
        <f t="shared" si="4"/>
        <v>0.3</v>
      </c>
      <c r="K32" s="1">
        <f t="shared" si="5"/>
        <v>0.18237082066869301</v>
      </c>
      <c r="L32" s="1">
        <f t="shared" si="6"/>
        <v>0.59999999999999964</v>
      </c>
      <c r="M32" s="1">
        <f t="shared" si="7"/>
        <v>0.19223572402239389</v>
      </c>
      <c r="N32" s="1">
        <f t="shared" si="8"/>
        <v>3.1211680505861885</v>
      </c>
      <c r="O32" t="s">
        <v>56</v>
      </c>
    </row>
    <row r="33" spans="1:15" x14ac:dyDescent="0.35">
      <c r="A33" s="11">
        <v>23</v>
      </c>
      <c r="B33" s="10" t="s">
        <v>46</v>
      </c>
      <c r="C33" s="9">
        <v>7.9</v>
      </c>
      <c r="D33" s="8" t="s">
        <v>20</v>
      </c>
      <c r="E33" s="7" t="str">
        <f t="shared" si="0"/>
        <v>Not Significantly Different</v>
      </c>
      <c r="G33">
        <f t="shared" si="1"/>
        <v>7.9</v>
      </c>
      <c r="H33">
        <f t="shared" si="2"/>
        <v>6</v>
      </c>
      <c r="I33" t="str">
        <f t="shared" si="3"/>
        <v>+/-</v>
      </c>
      <c r="J33" t="str">
        <f t="shared" si="4"/>
        <v>0.7</v>
      </c>
      <c r="K33" s="1">
        <f t="shared" si="5"/>
        <v>0.42553191489361697</v>
      </c>
      <c r="L33" s="1">
        <f t="shared" si="6"/>
        <v>0.69999999999999929</v>
      </c>
      <c r="M33" s="1">
        <f t="shared" si="7"/>
        <v>0.42985214661796195</v>
      </c>
      <c r="N33" s="1">
        <f t="shared" si="8"/>
        <v>1.6284669170726176</v>
      </c>
      <c r="O33" t="s">
        <v>61</v>
      </c>
    </row>
    <row r="34" spans="1:15" x14ac:dyDescent="0.35">
      <c r="A34" s="11">
        <v>24</v>
      </c>
      <c r="B34" s="10" t="s">
        <v>39</v>
      </c>
      <c r="C34" s="9">
        <v>7.6</v>
      </c>
      <c r="D34" s="8" t="s">
        <v>41</v>
      </c>
      <c r="E34" s="7" t="str">
        <f t="shared" si="0"/>
        <v>Significantly Different</v>
      </c>
      <c r="G34">
        <f t="shared" si="1"/>
        <v>7.6</v>
      </c>
      <c r="H34">
        <f t="shared" si="2"/>
        <v>6</v>
      </c>
      <c r="I34" t="str">
        <f t="shared" si="3"/>
        <v>+/-</v>
      </c>
      <c r="J34" t="str">
        <f t="shared" si="4"/>
        <v>0.3</v>
      </c>
      <c r="K34" s="1">
        <f t="shared" si="5"/>
        <v>0.18237082066869301</v>
      </c>
      <c r="L34" s="1">
        <f t="shared" si="6"/>
        <v>1</v>
      </c>
      <c r="M34" s="1">
        <f t="shared" si="7"/>
        <v>0.19223572402239389</v>
      </c>
      <c r="N34" s="1">
        <f t="shared" si="8"/>
        <v>5.2019467509769841</v>
      </c>
      <c r="O34" t="s">
        <v>60</v>
      </c>
    </row>
    <row r="35" spans="1:15" x14ac:dyDescent="0.35">
      <c r="A35" s="11">
        <v>25</v>
      </c>
      <c r="B35" s="10" t="s">
        <v>66</v>
      </c>
      <c r="C35" s="9">
        <v>7.5</v>
      </c>
      <c r="D35" s="8" t="s">
        <v>41</v>
      </c>
      <c r="E35" s="7" t="str">
        <f t="shared" si="0"/>
        <v>Significantly Different</v>
      </c>
      <c r="G35">
        <f t="shared" si="1"/>
        <v>7.5</v>
      </c>
      <c r="H35">
        <f t="shared" si="2"/>
        <v>6</v>
      </c>
      <c r="I35" t="str">
        <f t="shared" si="3"/>
        <v>+/-</v>
      </c>
      <c r="J35" t="str">
        <f t="shared" si="4"/>
        <v>0.3</v>
      </c>
      <c r="K35" s="1">
        <f t="shared" si="5"/>
        <v>0.18237082066869301</v>
      </c>
      <c r="L35" s="1">
        <f t="shared" si="6"/>
        <v>1.0999999999999996</v>
      </c>
      <c r="M35" s="1">
        <f t="shared" si="7"/>
        <v>0.19223572402239389</v>
      </c>
      <c r="N35" s="1">
        <f t="shared" si="8"/>
        <v>5.7221414260746801</v>
      </c>
      <c r="O35" t="s">
        <v>35</v>
      </c>
    </row>
    <row r="36" spans="1:15" x14ac:dyDescent="0.35">
      <c r="A36" s="11">
        <v>26</v>
      </c>
      <c r="B36" s="10" t="s">
        <v>31</v>
      </c>
      <c r="C36" s="9">
        <v>7.2</v>
      </c>
      <c r="D36" s="8" t="s">
        <v>23</v>
      </c>
      <c r="E36" s="7" t="str">
        <f t="shared" si="0"/>
        <v>Significantly Different</v>
      </c>
      <c r="G36">
        <f t="shared" si="1"/>
        <v>7.2</v>
      </c>
      <c r="H36">
        <f t="shared" si="2"/>
        <v>6</v>
      </c>
      <c r="I36" t="str">
        <f t="shared" si="3"/>
        <v>+/-</v>
      </c>
      <c r="J36" t="str">
        <f t="shared" si="4"/>
        <v>0.2</v>
      </c>
      <c r="K36" s="1">
        <f t="shared" si="5"/>
        <v>0.12158054711246201</v>
      </c>
      <c r="L36" s="1">
        <f t="shared" si="6"/>
        <v>1.3999999999999995</v>
      </c>
      <c r="M36" s="1">
        <f t="shared" si="7"/>
        <v>0.1359311840425404</v>
      </c>
      <c r="N36" s="1">
        <f t="shared" si="8"/>
        <v>10.299329104364029</v>
      </c>
      <c r="O36" t="s">
        <v>57</v>
      </c>
    </row>
    <row r="37" spans="1:15" x14ac:dyDescent="0.35">
      <c r="A37" s="11">
        <v>27</v>
      </c>
      <c r="B37" s="10" t="s">
        <v>54</v>
      </c>
      <c r="C37" s="9">
        <v>7.1</v>
      </c>
      <c r="D37" s="8" t="s">
        <v>12</v>
      </c>
      <c r="E37" s="7" t="str">
        <f t="shared" si="0"/>
        <v>Significantly Different</v>
      </c>
      <c r="G37">
        <f t="shared" si="1"/>
        <v>7.1</v>
      </c>
      <c r="H37">
        <f t="shared" si="2"/>
        <v>6</v>
      </c>
      <c r="I37" t="str">
        <f t="shared" si="3"/>
        <v>+/-</v>
      </c>
      <c r="J37" t="str">
        <f t="shared" si="4"/>
        <v>0.4</v>
      </c>
      <c r="K37" s="1">
        <f t="shared" si="5"/>
        <v>0.24316109422492402</v>
      </c>
      <c r="L37" s="1">
        <f t="shared" si="6"/>
        <v>1.5</v>
      </c>
      <c r="M37" s="1">
        <f t="shared" si="7"/>
        <v>0.25064471888253259</v>
      </c>
      <c r="N37" s="1">
        <f t="shared" si="8"/>
        <v>5.9845665477715153</v>
      </c>
      <c r="O37" t="s">
        <v>55</v>
      </c>
    </row>
    <row r="38" spans="1:15" x14ac:dyDescent="0.35">
      <c r="A38" s="11">
        <v>28</v>
      </c>
      <c r="B38" s="10" t="s">
        <v>18</v>
      </c>
      <c r="C38" s="9">
        <v>7</v>
      </c>
      <c r="D38" s="8" t="s">
        <v>17</v>
      </c>
      <c r="E38" s="7" t="str">
        <f t="shared" si="0"/>
        <v>Significantly Different</v>
      </c>
      <c r="G38">
        <f t="shared" si="1"/>
        <v>7</v>
      </c>
      <c r="H38">
        <f t="shared" si="2"/>
        <v>6</v>
      </c>
      <c r="I38" t="str">
        <f t="shared" si="3"/>
        <v>+/-</v>
      </c>
      <c r="J38" t="str">
        <f t="shared" si="4"/>
        <v>0.1</v>
      </c>
      <c r="K38" s="1">
        <f t="shared" si="5"/>
        <v>6.0790273556231005E-2</v>
      </c>
      <c r="L38" s="1">
        <f t="shared" si="6"/>
        <v>1.5999999999999996</v>
      </c>
      <c r="M38" s="1">
        <f t="shared" si="7"/>
        <v>8.5970429323592404E-2</v>
      </c>
      <c r="N38" s="1">
        <f t="shared" si="8"/>
        <v>18.611050480829928</v>
      </c>
      <c r="O38" t="s">
        <v>54</v>
      </c>
    </row>
    <row r="39" spans="1:15" x14ac:dyDescent="0.35">
      <c r="A39" s="11">
        <v>28</v>
      </c>
      <c r="B39" s="10" t="s">
        <v>50</v>
      </c>
      <c r="C39" s="9">
        <v>7</v>
      </c>
      <c r="D39" s="8" t="s">
        <v>23</v>
      </c>
      <c r="E39" s="7" t="str">
        <f t="shared" si="0"/>
        <v>Significantly Different</v>
      </c>
      <c r="G39">
        <f t="shared" si="1"/>
        <v>7</v>
      </c>
      <c r="H39">
        <f t="shared" si="2"/>
        <v>6</v>
      </c>
      <c r="I39" t="str">
        <f t="shared" si="3"/>
        <v>+/-</v>
      </c>
      <c r="J39" t="str">
        <f t="shared" si="4"/>
        <v>0.2</v>
      </c>
      <c r="K39" s="1">
        <f t="shared" si="5"/>
        <v>0.12158054711246201</v>
      </c>
      <c r="L39" s="1">
        <f t="shared" si="6"/>
        <v>1.5999999999999996</v>
      </c>
      <c r="M39" s="1">
        <f t="shared" si="7"/>
        <v>0.1359311840425404</v>
      </c>
      <c r="N39" s="1">
        <f t="shared" si="8"/>
        <v>11.770661833558892</v>
      </c>
      <c r="O39" t="s">
        <v>28</v>
      </c>
    </row>
    <row r="40" spans="1:15" x14ac:dyDescent="0.35">
      <c r="A40" s="11">
        <v>30</v>
      </c>
      <c r="B40" s="10" t="s">
        <v>22</v>
      </c>
      <c r="C40" s="9">
        <v>6.8</v>
      </c>
      <c r="D40" s="8" t="s">
        <v>23</v>
      </c>
      <c r="E40" s="7" t="str">
        <f t="shared" si="0"/>
        <v>Significantly Different</v>
      </c>
      <c r="G40">
        <f t="shared" si="1"/>
        <v>6.8</v>
      </c>
      <c r="H40">
        <f t="shared" si="2"/>
        <v>6</v>
      </c>
      <c r="I40" t="str">
        <f t="shared" si="3"/>
        <v>+/-</v>
      </c>
      <c r="J40" t="str">
        <f t="shared" si="4"/>
        <v>0.2</v>
      </c>
      <c r="K40" s="1">
        <f t="shared" si="5"/>
        <v>0.12158054711246201</v>
      </c>
      <c r="L40" s="1">
        <f t="shared" si="6"/>
        <v>1.7999999999999998</v>
      </c>
      <c r="M40" s="1">
        <f t="shared" si="7"/>
        <v>0.1359311840425404</v>
      </c>
      <c r="N40" s="1">
        <f t="shared" si="8"/>
        <v>13.241994562753755</v>
      </c>
      <c r="O40" t="s">
        <v>52</v>
      </c>
    </row>
    <row r="41" spans="1:15" x14ac:dyDescent="0.35">
      <c r="A41" s="11">
        <v>31</v>
      </c>
      <c r="B41" s="10" t="s">
        <v>45</v>
      </c>
      <c r="C41" s="9">
        <v>6.5</v>
      </c>
      <c r="D41" s="8" t="s">
        <v>23</v>
      </c>
      <c r="E41" s="7" t="str">
        <f t="shared" si="0"/>
        <v>Significantly Different</v>
      </c>
      <c r="G41">
        <f t="shared" si="1"/>
        <v>6.5</v>
      </c>
      <c r="H41">
        <f t="shared" si="2"/>
        <v>6</v>
      </c>
      <c r="I41" t="str">
        <f t="shared" si="3"/>
        <v>+/-</v>
      </c>
      <c r="J41" t="str">
        <f t="shared" si="4"/>
        <v>0.2</v>
      </c>
      <c r="K41" s="1">
        <f t="shared" si="5"/>
        <v>0.12158054711246201</v>
      </c>
      <c r="L41" s="1">
        <f t="shared" si="6"/>
        <v>2.0999999999999996</v>
      </c>
      <c r="M41" s="1">
        <f t="shared" si="7"/>
        <v>0.1359311840425404</v>
      </c>
      <c r="N41" s="1">
        <f t="shared" si="8"/>
        <v>15.448993656546046</v>
      </c>
      <c r="O41" t="s">
        <v>31</v>
      </c>
    </row>
    <row r="42" spans="1:15" x14ac:dyDescent="0.35">
      <c r="A42" s="11">
        <v>32</v>
      </c>
      <c r="B42" s="10" t="s">
        <v>19</v>
      </c>
      <c r="C42" s="9">
        <v>6.4</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6.4</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2.1999999999999993</v>
      </c>
      <c r="M42" s="1">
        <f t="shared" ref="M42:M62" si="16">IF(AND(ISNUMBER(K42),ISNUMBER($I$7)),SQRT(K42^2+($I$7)^2),"N/A")</f>
        <v>0.1359311840425404</v>
      </c>
      <c r="N42" s="1">
        <f t="shared" ref="N42:N73" si="17">IF(AND(ISNUMBER(L42),ISNUMBER(M42),M42&lt;&gt;0),L42/M42,"NA")</f>
        <v>16.184660021143472</v>
      </c>
      <c r="O42" t="s">
        <v>21</v>
      </c>
    </row>
    <row r="43" spans="1:15" x14ac:dyDescent="0.35">
      <c r="A43" s="11">
        <v>33</v>
      </c>
      <c r="B43" s="10" t="s">
        <v>26</v>
      </c>
      <c r="C43" s="9">
        <v>6.1</v>
      </c>
      <c r="D43" s="8" t="s">
        <v>23</v>
      </c>
      <c r="E43" s="7" t="str">
        <f t="shared" si="9"/>
        <v>Significantly Different</v>
      </c>
      <c r="G43">
        <f t="shared" si="10"/>
        <v>6.1</v>
      </c>
      <c r="H43">
        <f t="shared" si="11"/>
        <v>6</v>
      </c>
      <c r="I43" t="str">
        <f t="shared" si="12"/>
        <v>+/-</v>
      </c>
      <c r="J43" t="str">
        <f t="shared" si="13"/>
        <v>0.2</v>
      </c>
      <c r="K43" s="1">
        <f t="shared" si="14"/>
        <v>0.12158054711246201</v>
      </c>
      <c r="L43" s="1">
        <f t="shared" si="15"/>
        <v>2.5</v>
      </c>
      <c r="M43" s="1">
        <f t="shared" si="16"/>
        <v>0.1359311840425404</v>
      </c>
      <c r="N43" s="1">
        <f t="shared" si="17"/>
        <v>18.39165911493577</v>
      </c>
      <c r="O43" t="s">
        <v>33</v>
      </c>
    </row>
    <row r="44" spans="1:15" x14ac:dyDescent="0.35">
      <c r="A44" s="11">
        <v>33</v>
      </c>
      <c r="B44" s="10" t="s">
        <v>40</v>
      </c>
      <c r="C44" s="9">
        <v>6.1</v>
      </c>
      <c r="D44" s="8" t="s">
        <v>41</v>
      </c>
      <c r="E44" s="7" t="str">
        <f t="shared" si="9"/>
        <v>Significantly Different</v>
      </c>
      <c r="G44">
        <f t="shared" si="10"/>
        <v>6.1</v>
      </c>
      <c r="H44">
        <f t="shared" si="11"/>
        <v>6</v>
      </c>
      <c r="I44" t="str">
        <f t="shared" si="12"/>
        <v>+/-</v>
      </c>
      <c r="J44" t="str">
        <f t="shared" si="13"/>
        <v>0.3</v>
      </c>
      <c r="K44" s="1">
        <f t="shared" si="14"/>
        <v>0.18237082066869301</v>
      </c>
      <c r="L44" s="1">
        <f t="shared" si="15"/>
        <v>2.5</v>
      </c>
      <c r="M44" s="1">
        <f t="shared" si="16"/>
        <v>0.19223572402239389</v>
      </c>
      <c r="N44" s="1">
        <f t="shared" si="17"/>
        <v>13.00486687744246</v>
      </c>
      <c r="O44" t="s">
        <v>49</v>
      </c>
    </row>
    <row r="45" spans="1:15" x14ac:dyDescent="0.35">
      <c r="A45" s="11">
        <v>33</v>
      </c>
      <c r="B45" s="10" t="s">
        <v>16</v>
      </c>
      <c r="C45" s="9">
        <v>6.1</v>
      </c>
      <c r="D45" s="8" t="s">
        <v>12</v>
      </c>
      <c r="E45" s="7" t="str">
        <f t="shared" si="9"/>
        <v>Significantly Different</v>
      </c>
      <c r="G45">
        <f t="shared" si="10"/>
        <v>6.1</v>
      </c>
      <c r="H45">
        <f t="shared" si="11"/>
        <v>6</v>
      </c>
      <c r="I45" t="str">
        <f t="shared" si="12"/>
        <v>+/-</v>
      </c>
      <c r="J45" t="str">
        <f t="shared" si="13"/>
        <v>0.4</v>
      </c>
      <c r="K45" s="1">
        <f t="shared" si="14"/>
        <v>0.24316109422492402</v>
      </c>
      <c r="L45" s="1">
        <f t="shared" si="15"/>
        <v>2.5</v>
      </c>
      <c r="M45" s="1">
        <f t="shared" si="16"/>
        <v>0.25064471888253259</v>
      </c>
      <c r="N45" s="1">
        <f t="shared" si="17"/>
        <v>9.9742775796191925</v>
      </c>
      <c r="O45" t="s">
        <v>46</v>
      </c>
    </row>
    <row r="46" spans="1:15" x14ac:dyDescent="0.35">
      <c r="A46" s="11">
        <v>36</v>
      </c>
      <c r="B46" s="10" t="s">
        <v>48</v>
      </c>
      <c r="C46" s="9">
        <v>5.7</v>
      </c>
      <c r="D46" s="8" t="s">
        <v>10</v>
      </c>
      <c r="E46" s="7" t="str">
        <f t="shared" si="9"/>
        <v>Significantly Different</v>
      </c>
      <c r="G46">
        <f t="shared" si="10"/>
        <v>5.7</v>
      </c>
      <c r="H46">
        <f t="shared" si="11"/>
        <v>6</v>
      </c>
      <c r="I46" t="str">
        <f t="shared" si="12"/>
        <v>+/-</v>
      </c>
      <c r="J46" t="str">
        <f t="shared" si="13"/>
        <v>0.6</v>
      </c>
      <c r="K46" s="1">
        <f t="shared" si="14"/>
        <v>0.36474164133738601</v>
      </c>
      <c r="L46" s="1">
        <f t="shared" si="15"/>
        <v>2.8999999999999995</v>
      </c>
      <c r="M46" s="1">
        <f t="shared" si="16"/>
        <v>0.36977279819442066</v>
      </c>
      <c r="N46" s="1">
        <f t="shared" si="17"/>
        <v>7.8426536894020682</v>
      </c>
      <c r="O46" t="s">
        <v>45</v>
      </c>
    </row>
    <row r="47" spans="1:15" x14ac:dyDescent="0.35">
      <c r="A47" s="11">
        <v>36</v>
      </c>
      <c r="B47" s="10" t="s">
        <v>64</v>
      </c>
      <c r="C47" s="9">
        <v>5.7</v>
      </c>
      <c r="D47" s="8" t="s">
        <v>41</v>
      </c>
      <c r="E47" s="7" t="str">
        <f t="shared" si="9"/>
        <v>Significantly Different</v>
      </c>
      <c r="G47">
        <f t="shared" si="10"/>
        <v>5.7</v>
      </c>
      <c r="H47">
        <f t="shared" si="11"/>
        <v>6</v>
      </c>
      <c r="I47" t="str">
        <f t="shared" si="12"/>
        <v>+/-</v>
      </c>
      <c r="J47" t="str">
        <f t="shared" si="13"/>
        <v>0.3</v>
      </c>
      <c r="K47" s="1">
        <f t="shared" si="14"/>
        <v>0.18237082066869301</v>
      </c>
      <c r="L47" s="1">
        <f t="shared" si="15"/>
        <v>2.8999999999999995</v>
      </c>
      <c r="M47" s="1">
        <f t="shared" si="16"/>
        <v>0.19223572402239389</v>
      </c>
      <c r="N47" s="1">
        <f t="shared" si="17"/>
        <v>15.085645577833251</v>
      </c>
      <c r="O47" t="s">
        <v>43</v>
      </c>
    </row>
    <row r="48" spans="1:15" x14ac:dyDescent="0.35">
      <c r="A48" s="11">
        <v>36</v>
      </c>
      <c r="B48" s="10" t="s">
        <v>62</v>
      </c>
      <c r="C48" s="9">
        <v>5.7</v>
      </c>
      <c r="D48" s="8" t="s">
        <v>12</v>
      </c>
      <c r="E48" s="7" t="str">
        <f t="shared" si="9"/>
        <v>Significantly Different</v>
      </c>
      <c r="G48">
        <f t="shared" si="10"/>
        <v>5.7</v>
      </c>
      <c r="H48">
        <f t="shared" si="11"/>
        <v>6</v>
      </c>
      <c r="I48" t="str">
        <f t="shared" si="12"/>
        <v>+/-</v>
      </c>
      <c r="J48" t="str">
        <f t="shared" si="13"/>
        <v>0.4</v>
      </c>
      <c r="K48" s="1">
        <f t="shared" si="14"/>
        <v>0.24316109422492402</v>
      </c>
      <c r="L48" s="1">
        <f t="shared" si="15"/>
        <v>2.8999999999999995</v>
      </c>
      <c r="M48" s="1">
        <f t="shared" si="16"/>
        <v>0.25064471888253259</v>
      </c>
      <c r="N48" s="1">
        <f t="shared" si="17"/>
        <v>11.57016199235826</v>
      </c>
      <c r="O48" t="s">
        <v>40</v>
      </c>
    </row>
    <row r="49" spans="1:15" x14ac:dyDescent="0.35">
      <c r="A49" s="11">
        <v>39</v>
      </c>
      <c r="B49" s="10" t="s">
        <v>38</v>
      </c>
      <c r="C49" s="9">
        <v>5.5</v>
      </c>
      <c r="D49" s="8" t="s">
        <v>23</v>
      </c>
      <c r="E49" s="7" t="str">
        <f t="shared" si="9"/>
        <v>Significantly Different</v>
      </c>
      <c r="G49">
        <f t="shared" si="10"/>
        <v>5.5</v>
      </c>
      <c r="H49">
        <f t="shared" si="11"/>
        <v>6</v>
      </c>
      <c r="I49" t="str">
        <f t="shared" si="12"/>
        <v>+/-</v>
      </c>
      <c r="J49" t="str">
        <f t="shared" si="13"/>
        <v>0.2</v>
      </c>
      <c r="K49" s="1">
        <f t="shared" si="14"/>
        <v>0.12158054711246201</v>
      </c>
      <c r="L49" s="1">
        <f t="shared" si="15"/>
        <v>3.0999999999999996</v>
      </c>
      <c r="M49" s="1">
        <f t="shared" si="16"/>
        <v>0.1359311840425404</v>
      </c>
      <c r="N49" s="1">
        <f t="shared" si="17"/>
        <v>22.805657302520356</v>
      </c>
      <c r="O49" t="s">
        <v>38</v>
      </c>
    </row>
    <row r="50" spans="1:15" x14ac:dyDescent="0.35">
      <c r="A50" s="11">
        <v>40</v>
      </c>
      <c r="B50" s="10" t="s">
        <v>14</v>
      </c>
      <c r="C50" s="9">
        <v>5.4</v>
      </c>
      <c r="D50" s="8" t="s">
        <v>23</v>
      </c>
      <c r="E50" s="7" t="str">
        <f t="shared" si="9"/>
        <v>Significantly Different</v>
      </c>
      <c r="G50">
        <f t="shared" si="10"/>
        <v>5.4</v>
      </c>
      <c r="H50">
        <f t="shared" si="11"/>
        <v>6</v>
      </c>
      <c r="I50" t="str">
        <f t="shared" si="12"/>
        <v>+/-</v>
      </c>
      <c r="J50" t="str">
        <f t="shared" si="13"/>
        <v>0.2</v>
      </c>
      <c r="K50" s="1">
        <f t="shared" si="14"/>
        <v>0.12158054711246201</v>
      </c>
      <c r="L50" s="1">
        <f t="shared" si="15"/>
        <v>3.1999999999999993</v>
      </c>
      <c r="M50" s="1">
        <f t="shared" si="16"/>
        <v>0.1359311840425404</v>
      </c>
      <c r="N50" s="1">
        <f t="shared" si="17"/>
        <v>23.541323667117783</v>
      </c>
      <c r="O50" t="s">
        <v>36</v>
      </c>
    </row>
    <row r="51" spans="1:15" x14ac:dyDescent="0.35">
      <c r="A51" s="11">
        <v>41</v>
      </c>
      <c r="B51" s="10" t="s">
        <v>53</v>
      </c>
      <c r="C51" s="9">
        <v>5.2</v>
      </c>
      <c r="D51" s="8" t="s">
        <v>41</v>
      </c>
      <c r="E51" s="7" t="str">
        <f t="shared" si="9"/>
        <v>Significantly Different</v>
      </c>
      <c r="G51">
        <f t="shared" si="10"/>
        <v>5.2</v>
      </c>
      <c r="H51">
        <f t="shared" si="11"/>
        <v>6</v>
      </c>
      <c r="I51" t="str">
        <f t="shared" si="12"/>
        <v>+/-</v>
      </c>
      <c r="J51" t="str">
        <f t="shared" si="13"/>
        <v>0.3</v>
      </c>
      <c r="K51" s="1">
        <f t="shared" si="14"/>
        <v>0.18237082066869301</v>
      </c>
      <c r="L51" s="1">
        <f t="shared" si="15"/>
        <v>3.3999999999999995</v>
      </c>
      <c r="M51" s="1">
        <f t="shared" si="16"/>
        <v>0.19223572402239389</v>
      </c>
      <c r="N51" s="1">
        <f t="shared" si="17"/>
        <v>17.686618953321741</v>
      </c>
      <c r="O51" t="s">
        <v>34</v>
      </c>
    </row>
    <row r="52" spans="1:15" x14ac:dyDescent="0.35">
      <c r="A52" s="11">
        <v>41</v>
      </c>
      <c r="B52" s="10" t="s">
        <v>33</v>
      </c>
      <c r="C52" s="9">
        <v>5.2</v>
      </c>
      <c r="D52" s="8" t="s">
        <v>17</v>
      </c>
      <c r="E52" s="7" t="str">
        <f t="shared" si="9"/>
        <v>Significantly Different</v>
      </c>
      <c r="G52">
        <f t="shared" si="10"/>
        <v>5.2</v>
      </c>
      <c r="H52">
        <f t="shared" si="11"/>
        <v>6</v>
      </c>
      <c r="I52" t="str">
        <f t="shared" si="12"/>
        <v>+/-</v>
      </c>
      <c r="J52" t="str">
        <f t="shared" si="13"/>
        <v>0.1</v>
      </c>
      <c r="K52" s="1">
        <f t="shared" si="14"/>
        <v>6.0790273556231005E-2</v>
      </c>
      <c r="L52" s="1">
        <f t="shared" si="15"/>
        <v>3.3999999999999995</v>
      </c>
      <c r="M52" s="1">
        <f t="shared" si="16"/>
        <v>8.5970429323592404E-2</v>
      </c>
      <c r="N52" s="1">
        <f t="shared" si="17"/>
        <v>39.548482271763596</v>
      </c>
      <c r="O52" t="s">
        <v>32</v>
      </c>
    </row>
    <row r="53" spans="1:15" x14ac:dyDescent="0.35">
      <c r="A53" s="11">
        <v>43</v>
      </c>
      <c r="B53" s="10" t="s">
        <v>52</v>
      </c>
      <c r="C53" s="9">
        <v>5.0999999999999996</v>
      </c>
      <c r="D53" s="8" t="s">
        <v>47</v>
      </c>
      <c r="E53" s="7" t="str">
        <f t="shared" si="9"/>
        <v>Significantly Different</v>
      </c>
      <c r="G53">
        <f t="shared" si="10"/>
        <v>5.0999999999999996</v>
      </c>
      <c r="H53">
        <f t="shared" si="11"/>
        <v>6</v>
      </c>
      <c r="I53" t="str">
        <f t="shared" si="12"/>
        <v>+/-</v>
      </c>
      <c r="J53" t="str">
        <f t="shared" si="13"/>
        <v>0.5</v>
      </c>
      <c r="K53" s="1">
        <f t="shared" si="14"/>
        <v>0.303951367781155</v>
      </c>
      <c r="L53" s="1">
        <f t="shared" si="15"/>
        <v>3.5</v>
      </c>
      <c r="M53" s="1">
        <f t="shared" si="16"/>
        <v>0.30997079109986531</v>
      </c>
      <c r="N53" s="1">
        <f t="shared" si="17"/>
        <v>11.291386480580947</v>
      </c>
      <c r="O53" t="s">
        <v>30</v>
      </c>
    </row>
    <row r="54" spans="1:15" x14ac:dyDescent="0.35">
      <c r="A54" s="11">
        <v>44</v>
      </c>
      <c r="B54" s="10" t="s">
        <v>61</v>
      </c>
      <c r="C54" s="9">
        <v>5</v>
      </c>
      <c r="D54" s="8" t="s">
        <v>17</v>
      </c>
      <c r="E54" s="7" t="str">
        <f t="shared" si="9"/>
        <v>Significantly Different</v>
      </c>
      <c r="G54">
        <f t="shared" si="10"/>
        <v>5</v>
      </c>
      <c r="H54">
        <f t="shared" si="11"/>
        <v>6</v>
      </c>
      <c r="I54" t="str">
        <f t="shared" si="12"/>
        <v>+/-</v>
      </c>
      <c r="J54" t="str">
        <f t="shared" si="13"/>
        <v>0.1</v>
      </c>
      <c r="K54" s="1">
        <f t="shared" si="14"/>
        <v>6.0790273556231005E-2</v>
      </c>
      <c r="L54" s="1">
        <f t="shared" si="15"/>
        <v>3.5999999999999996</v>
      </c>
      <c r="M54" s="1">
        <f t="shared" si="16"/>
        <v>8.5970429323592404E-2</v>
      </c>
      <c r="N54" s="1">
        <f t="shared" si="17"/>
        <v>41.874863581867338</v>
      </c>
      <c r="O54" t="s">
        <v>24</v>
      </c>
    </row>
    <row r="55" spans="1:15" x14ac:dyDescent="0.35">
      <c r="A55" s="11">
        <v>45</v>
      </c>
      <c r="B55" s="10" t="s">
        <v>65</v>
      </c>
      <c r="C55" s="9">
        <v>4.8</v>
      </c>
      <c r="D55" s="8" t="s">
        <v>41</v>
      </c>
      <c r="E55" s="7" t="str">
        <f t="shared" si="9"/>
        <v>Significantly Different</v>
      </c>
      <c r="G55">
        <f t="shared" si="10"/>
        <v>4.8</v>
      </c>
      <c r="H55">
        <f t="shared" si="11"/>
        <v>6</v>
      </c>
      <c r="I55" t="str">
        <f t="shared" si="12"/>
        <v>+/-</v>
      </c>
      <c r="J55" t="str">
        <f t="shared" si="13"/>
        <v>0.3</v>
      </c>
      <c r="K55" s="1">
        <f t="shared" si="14"/>
        <v>0.18237082066869301</v>
      </c>
      <c r="L55" s="1">
        <f t="shared" si="15"/>
        <v>3.8</v>
      </c>
      <c r="M55" s="1">
        <f t="shared" si="16"/>
        <v>0.19223572402239389</v>
      </c>
      <c r="N55" s="1">
        <f t="shared" si="17"/>
        <v>19.767397653712539</v>
      </c>
      <c r="O55" t="s">
        <v>27</v>
      </c>
    </row>
    <row r="56" spans="1:15" x14ac:dyDescent="0.35">
      <c r="A56" s="11">
        <v>46</v>
      </c>
      <c r="B56" s="10" t="s">
        <v>60</v>
      </c>
      <c r="C56" s="9">
        <v>4.5</v>
      </c>
      <c r="D56" s="8" t="s">
        <v>23</v>
      </c>
      <c r="E56" s="7" t="str">
        <f t="shared" si="9"/>
        <v>Significantly Different</v>
      </c>
      <c r="G56">
        <f t="shared" si="10"/>
        <v>4.5</v>
      </c>
      <c r="H56">
        <f t="shared" si="11"/>
        <v>6</v>
      </c>
      <c r="I56" t="str">
        <f t="shared" si="12"/>
        <v>+/-</v>
      </c>
      <c r="J56" t="str">
        <f t="shared" si="13"/>
        <v>0.2</v>
      </c>
      <c r="K56" s="1">
        <f t="shared" si="14"/>
        <v>0.12158054711246201</v>
      </c>
      <c r="L56" s="1">
        <f t="shared" si="15"/>
        <v>4.0999999999999996</v>
      </c>
      <c r="M56" s="1">
        <f t="shared" si="16"/>
        <v>0.1359311840425404</v>
      </c>
      <c r="N56" s="1">
        <f t="shared" si="17"/>
        <v>30.162320948494663</v>
      </c>
      <c r="O56" t="s">
        <v>25</v>
      </c>
    </row>
    <row r="57" spans="1:15" x14ac:dyDescent="0.35">
      <c r="A57" s="11">
        <v>47</v>
      </c>
      <c r="B57" s="10" t="s">
        <v>36</v>
      </c>
      <c r="C57" s="9">
        <v>4.3</v>
      </c>
      <c r="D57" s="8" t="s">
        <v>10</v>
      </c>
      <c r="E57" s="7" t="str">
        <f t="shared" si="9"/>
        <v>Significantly Different</v>
      </c>
      <c r="G57">
        <f t="shared" si="10"/>
        <v>4.3</v>
      </c>
      <c r="H57">
        <f t="shared" si="11"/>
        <v>6</v>
      </c>
      <c r="I57" t="str">
        <f t="shared" si="12"/>
        <v>+/-</v>
      </c>
      <c r="J57" t="str">
        <f t="shared" si="13"/>
        <v>0.6</v>
      </c>
      <c r="K57" s="1">
        <f t="shared" si="14"/>
        <v>0.36474164133738601</v>
      </c>
      <c r="L57" s="1">
        <f t="shared" si="15"/>
        <v>4.3</v>
      </c>
      <c r="M57" s="1">
        <f t="shared" si="16"/>
        <v>0.36977279819442066</v>
      </c>
      <c r="N57" s="1">
        <f t="shared" si="17"/>
        <v>11.628762367044446</v>
      </c>
      <c r="O57" t="s">
        <v>22</v>
      </c>
    </row>
    <row r="58" spans="1:15" x14ac:dyDescent="0.35">
      <c r="A58" s="11">
        <v>48</v>
      </c>
      <c r="B58" s="10" t="s">
        <v>13</v>
      </c>
      <c r="C58" s="9">
        <v>3.9</v>
      </c>
      <c r="D58" s="8" t="s">
        <v>12</v>
      </c>
      <c r="E58" s="7" t="str">
        <f t="shared" si="9"/>
        <v>Significantly Different</v>
      </c>
      <c r="G58">
        <f t="shared" si="10"/>
        <v>3.9</v>
      </c>
      <c r="H58">
        <f t="shared" si="11"/>
        <v>6</v>
      </c>
      <c r="I58" t="str">
        <f t="shared" si="12"/>
        <v>+/-</v>
      </c>
      <c r="J58" t="str">
        <f t="shared" si="13"/>
        <v>0.4</v>
      </c>
      <c r="K58" s="1">
        <f t="shared" si="14"/>
        <v>0.24316109422492402</v>
      </c>
      <c r="L58" s="1">
        <f t="shared" si="15"/>
        <v>4.6999999999999993</v>
      </c>
      <c r="M58" s="1">
        <f t="shared" si="16"/>
        <v>0.25064471888253259</v>
      </c>
      <c r="N58" s="1">
        <f t="shared" si="17"/>
        <v>18.751641849684077</v>
      </c>
      <c r="O58" t="s">
        <v>19</v>
      </c>
    </row>
    <row r="59" spans="1:15" x14ac:dyDescent="0.35">
      <c r="A59" s="11">
        <v>49</v>
      </c>
      <c r="B59" s="10" t="s">
        <v>15</v>
      </c>
      <c r="C59" s="9">
        <v>3.7</v>
      </c>
      <c r="D59" s="8" t="s">
        <v>10</v>
      </c>
      <c r="E59" s="7" t="str">
        <f t="shared" si="9"/>
        <v>Significantly Different</v>
      </c>
      <c r="G59">
        <f t="shared" si="10"/>
        <v>3.7</v>
      </c>
      <c r="H59">
        <f t="shared" si="11"/>
        <v>6</v>
      </c>
      <c r="I59" t="str">
        <f t="shared" si="12"/>
        <v>+/-</v>
      </c>
      <c r="J59" t="str">
        <f t="shared" si="13"/>
        <v>0.6</v>
      </c>
      <c r="K59" s="1">
        <f t="shared" si="14"/>
        <v>0.36474164133738601</v>
      </c>
      <c r="L59" s="1">
        <f t="shared" si="15"/>
        <v>4.8999999999999995</v>
      </c>
      <c r="M59" s="1">
        <f t="shared" si="16"/>
        <v>0.36977279819442066</v>
      </c>
      <c r="N59" s="1">
        <f t="shared" si="17"/>
        <v>13.251380371748322</v>
      </c>
      <c r="O59" t="s">
        <v>16</v>
      </c>
    </row>
    <row r="60" spans="1:15" x14ac:dyDescent="0.35">
      <c r="A60" s="11">
        <v>49</v>
      </c>
      <c r="B60" s="10" t="s">
        <v>25</v>
      </c>
      <c r="C60" s="9">
        <v>3.7</v>
      </c>
      <c r="D60" s="8" t="s">
        <v>47</v>
      </c>
      <c r="E60" s="7" t="str">
        <f t="shared" si="9"/>
        <v>Significantly Different</v>
      </c>
      <c r="G60">
        <f t="shared" si="10"/>
        <v>3.7</v>
      </c>
      <c r="H60">
        <f t="shared" si="11"/>
        <v>6</v>
      </c>
      <c r="I60" t="str">
        <f t="shared" si="12"/>
        <v>+/-</v>
      </c>
      <c r="J60" t="str">
        <f t="shared" si="13"/>
        <v>0.5</v>
      </c>
      <c r="K60" s="1">
        <f t="shared" si="14"/>
        <v>0.303951367781155</v>
      </c>
      <c r="L60" s="1">
        <f t="shared" si="15"/>
        <v>4.8999999999999995</v>
      </c>
      <c r="M60" s="1">
        <f t="shared" si="16"/>
        <v>0.30997079109986531</v>
      </c>
      <c r="N60" s="1">
        <f t="shared" si="17"/>
        <v>15.807941072813325</v>
      </c>
      <c r="O60" t="s">
        <v>14</v>
      </c>
    </row>
    <row r="61" spans="1:15" x14ac:dyDescent="0.35">
      <c r="A61" s="11">
        <v>51</v>
      </c>
      <c r="B61" s="10" t="s">
        <v>56</v>
      </c>
      <c r="C61" s="9">
        <v>2.5</v>
      </c>
      <c r="D61" s="8" t="s">
        <v>17</v>
      </c>
      <c r="E61" s="7" t="str">
        <f t="shared" si="9"/>
        <v>Significantly Different</v>
      </c>
      <c r="G61">
        <f t="shared" si="10"/>
        <v>2.5</v>
      </c>
      <c r="H61">
        <f t="shared" si="11"/>
        <v>6</v>
      </c>
      <c r="I61" t="str">
        <f t="shared" si="12"/>
        <v>+/-</v>
      </c>
      <c r="J61" t="str">
        <f t="shared" si="13"/>
        <v>0.1</v>
      </c>
      <c r="K61" s="1">
        <f t="shared" si="14"/>
        <v>6.0790273556231005E-2</v>
      </c>
      <c r="L61" s="1">
        <f t="shared" si="15"/>
        <v>6.1</v>
      </c>
      <c r="M61" s="1">
        <f t="shared" si="16"/>
        <v>8.5970429323592404E-2</v>
      </c>
      <c r="N61" s="1">
        <f t="shared" si="17"/>
        <v>70.954629958164105</v>
      </c>
      <c r="O61" t="s">
        <v>11</v>
      </c>
    </row>
    <row r="62" spans="1:15" ht="15" thickBot="1" x14ac:dyDescent="0.4">
      <c r="A62" s="6"/>
      <c r="B62" s="5" t="s">
        <v>9</v>
      </c>
      <c r="C62" s="4">
        <v>5.7</v>
      </c>
      <c r="D62" s="3" t="s">
        <v>41</v>
      </c>
      <c r="E62" s="2" t="str">
        <f t="shared" si="9"/>
        <v>Significantly Different</v>
      </c>
      <c r="G62">
        <f t="shared" si="10"/>
        <v>5.7</v>
      </c>
      <c r="H62">
        <f t="shared" si="11"/>
        <v>6</v>
      </c>
      <c r="I62" t="str">
        <f t="shared" si="12"/>
        <v>+/-</v>
      </c>
      <c r="J62" t="str">
        <f t="shared" si="13"/>
        <v>0.3</v>
      </c>
      <c r="K62" s="1">
        <f t="shared" si="14"/>
        <v>0.18237082066869301</v>
      </c>
      <c r="L62" s="1">
        <f t="shared" si="15"/>
        <v>2.8999999999999995</v>
      </c>
      <c r="M62" s="1">
        <f t="shared" si="16"/>
        <v>0.19223572402239389</v>
      </c>
      <c r="N62" s="1">
        <f t="shared" si="17"/>
        <v>15.085645577833251</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14" priority="1" operator="equal">
      <formula>"OTHER ERROR"</formula>
    </cfRule>
    <cfRule type="cellIs" dxfId="13" priority="2" operator="equal">
      <formula>"Statistical Test not applicable"</formula>
    </cfRule>
    <cfRule type="cellIs" dxfId="12" priority="3" operator="equal">
      <formula>"Geography Selected"</formula>
    </cfRule>
  </conditionalFormatting>
  <conditionalFormatting sqref="E10:J62">
    <cfRule type="cellIs" dxfId="11" priority="4" operator="equal">
      <formula>"Not Significantly Different"</formula>
    </cfRule>
  </conditionalFormatting>
  <conditionalFormatting sqref="F10:J62">
    <cfRule type="cellIs" dxfId="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312F7D0-8002-4243-8182-28DFCE888495}">
      <formula1>$O$10:$O$62</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CE5E-3AF8-4BAD-9155-F2D1CCA57FF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109</v>
      </c>
    </row>
    <row r="2" spans="1:16" x14ac:dyDescent="0.35">
      <c r="A2" s="25" t="s">
        <v>92</v>
      </c>
      <c r="B2" t="s">
        <v>108</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12.6</v>
      </c>
      <c r="C6" t="s">
        <v>86</v>
      </c>
      <c r="H6" s="13" t="s">
        <v>85</v>
      </c>
      <c r="I6">
        <f>VLOOKUP($B$4,$B$9:$K$62,6,FALSE)</f>
        <v>12.6</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12.6</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21</v>
      </c>
      <c r="C11" s="9">
        <v>27.5</v>
      </c>
      <c r="D11" s="12" t="s">
        <v>106</v>
      </c>
      <c r="E11" s="7" t="str">
        <f t="shared" si="0"/>
        <v>Significantly Different</v>
      </c>
      <c r="G11">
        <f t="shared" si="1"/>
        <v>27.5</v>
      </c>
      <c r="H11">
        <f t="shared" si="2"/>
        <v>6</v>
      </c>
      <c r="I11" t="str">
        <f t="shared" si="3"/>
        <v>+/-</v>
      </c>
      <c r="J11" t="str">
        <f t="shared" si="4"/>
        <v>0.9</v>
      </c>
      <c r="K11" s="1">
        <f t="shared" si="5"/>
        <v>0.54711246200607899</v>
      </c>
      <c r="L11" s="1">
        <f t="shared" si="6"/>
        <v>-14.9</v>
      </c>
      <c r="M11" s="1">
        <f t="shared" si="7"/>
        <v>0.55047933970440222</v>
      </c>
      <c r="N11" s="1">
        <f t="shared" si="8"/>
        <v>-27.067319198575262</v>
      </c>
      <c r="O11" t="s">
        <v>51</v>
      </c>
    </row>
    <row r="12" spans="1:16" x14ac:dyDescent="0.35">
      <c r="A12" s="11">
        <v>2</v>
      </c>
      <c r="B12" s="10" t="s">
        <v>13</v>
      </c>
      <c r="C12" s="9">
        <v>26.3</v>
      </c>
      <c r="D12" s="8" t="s">
        <v>107</v>
      </c>
      <c r="E12" s="7" t="str">
        <f t="shared" si="0"/>
        <v>Significantly Different</v>
      </c>
      <c r="G12">
        <f t="shared" si="1"/>
        <v>26.3</v>
      </c>
      <c r="H12">
        <f t="shared" si="2"/>
        <v>6</v>
      </c>
      <c r="I12" t="str">
        <f t="shared" si="3"/>
        <v>+/-</v>
      </c>
      <c r="J12" t="str">
        <f t="shared" si="4"/>
        <v>1.0</v>
      </c>
      <c r="K12" s="1">
        <f t="shared" si="5"/>
        <v>0.60790273556231</v>
      </c>
      <c r="L12" s="1">
        <f t="shared" si="6"/>
        <v>-13.700000000000001</v>
      </c>
      <c r="M12" s="1">
        <f t="shared" si="7"/>
        <v>0.61093468821403585</v>
      </c>
      <c r="N12" s="1">
        <f t="shared" si="8"/>
        <v>-22.424655637167422</v>
      </c>
      <c r="O12" t="s">
        <v>44</v>
      </c>
    </row>
    <row r="13" spans="1:16" x14ac:dyDescent="0.35">
      <c r="A13" s="11">
        <v>3</v>
      </c>
      <c r="B13" s="10" t="s">
        <v>24</v>
      </c>
      <c r="C13" s="9">
        <v>23.9</v>
      </c>
      <c r="D13" s="8" t="s">
        <v>41</v>
      </c>
      <c r="E13" s="7" t="str">
        <f t="shared" si="0"/>
        <v>Significantly Different</v>
      </c>
      <c r="G13">
        <f t="shared" si="1"/>
        <v>23.9</v>
      </c>
      <c r="H13">
        <f t="shared" si="2"/>
        <v>6</v>
      </c>
      <c r="I13" t="str">
        <f t="shared" si="3"/>
        <v>+/-</v>
      </c>
      <c r="J13" t="str">
        <f t="shared" si="4"/>
        <v>0.3</v>
      </c>
      <c r="K13" s="1">
        <f t="shared" si="5"/>
        <v>0.18237082066869301</v>
      </c>
      <c r="L13" s="1">
        <f t="shared" si="6"/>
        <v>-11.299999999999999</v>
      </c>
      <c r="M13" s="1">
        <f t="shared" si="7"/>
        <v>0.19223572402239389</v>
      </c>
      <c r="N13" s="1">
        <f t="shared" si="8"/>
        <v>-58.781998286039908</v>
      </c>
      <c r="O13" t="s">
        <v>42</v>
      </c>
    </row>
    <row r="14" spans="1:16" x14ac:dyDescent="0.35">
      <c r="A14" s="11">
        <v>4</v>
      </c>
      <c r="B14" s="10" t="s">
        <v>42</v>
      </c>
      <c r="C14" s="9">
        <v>20.100000000000001</v>
      </c>
      <c r="D14" s="8" t="s">
        <v>12</v>
      </c>
      <c r="E14" s="7" t="str">
        <f t="shared" si="0"/>
        <v>Significantly Different</v>
      </c>
      <c r="G14">
        <f t="shared" si="1"/>
        <v>20.100000000000001</v>
      </c>
      <c r="H14">
        <f t="shared" si="2"/>
        <v>6</v>
      </c>
      <c r="I14" t="str">
        <f t="shared" si="3"/>
        <v>+/-</v>
      </c>
      <c r="J14" t="str">
        <f t="shared" si="4"/>
        <v>0.4</v>
      </c>
      <c r="K14" s="1">
        <f t="shared" si="5"/>
        <v>0.24316109422492402</v>
      </c>
      <c r="L14" s="1">
        <f t="shared" si="6"/>
        <v>-7.5000000000000018</v>
      </c>
      <c r="M14" s="1">
        <f t="shared" si="7"/>
        <v>0.25064471888253259</v>
      </c>
      <c r="N14" s="1">
        <f t="shared" si="8"/>
        <v>-29.922832738857583</v>
      </c>
      <c r="O14" t="s">
        <v>58</v>
      </c>
    </row>
    <row r="15" spans="1:16" x14ac:dyDescent="0.35">
      <c r="A15" s="11">
        <v>5</v>
      </c>
      <c r="B15" s="10" t="s">
        <v>37</v>
      </c>
      <c r="C15" s="9">
        <v>19.100000000000001</v>
      </c>
      <c r="D15" s="8" t="s">
        <v>23</v>
      </c>
      <c r="E15" s="7" t="str">
        <f t="shared" si="0"/>
        <v>Significantly Different</v>
      </c>
      <c r="G15">
        <f t="shared" si="1"/>
        <v>19.100000000000001</v>
      </c>
      <c r="H15">
        <f t="shared" si="2"/>
        <v>6</v>
      </c>
      <c r="I15" t="str">
        <f t="shared" si="3"/>
        <v>+/-</v>
      </c>
      <c r="J15" t="str">
        <f t="shared" si="4"/>
        <v>0.2</v>
      </c>
      <c r="K15" s="1">
        <f t="shared" si="5"/>
        <v>0.12158054711246201</v>
      </c>
      <c r="L15" s="1">
        <f t="shared" si="6"/>
        <v>-6.5000000000000018</v>
      </c>
      <c r="M15" s="1">
        <f t="shared" si="7"/>
        <v>0.1359311840425404</v>
      </c>
      <c r="N15" s="1">
        <f t="shared" si="8"/>
        <v>-47.818313698833016</v>
      </c>
      <c r="O15" t="s">
        <v>18</v>
      </c>
    </row>
    <row r="16" spans="1:16" x14ac:dyDescent="0.35">
      <c r="A16" s="11">
        <v>6</v>
      </c>
      <c r="B16" s="10" t="s">
        <v>18</v>
      </c>
      <c r="C16" s="9">
        <v>19</v>
      </c>
      <c r="D16" s="8" t="s">
        <v>23</v>
      </c>
      <c r="E16" s="7" t="str">
        <f t="shared" si="0"/>
        <v>Significantly Different</v>
      </c>
      <c r="G16">
        <f t="shared" si="1"/>
        <v>19</v>
      </c>
      <c r="H16">
        <f t="shared" si="2"/>
        <v>6</v>
      </c>
      <c r="I16" t="str">
        <f t="shared" si="3"/>
        <v>+/-</v>
      </c>
      <c r="J16" t="str">
        <f t="shared" si="4"/>
        <v>0.2</v>
      </c>
      <c r="K16" s="1">
        <f t="shared" si="5"/>
        <v>0.12158054711246201</v>
      </c>
      <c r="L16" s="1">
        <f t="shared" si="6"/>
        <v>-6.4</v>
      </c>
      <c r="M16" s="1">
        <f t="shared" si="7"/>
        <v>0.1359311840425404</v>
      </c>
      <c r="N16" s="1">
        <f t="shared" si="8"/>
        <v>-47.082647334235574</v>
      </c>
      <c r="O16" t="s">
        <v>59</v>
      </c>
    </row>
    <row r="17" spans="1:15" x14ac:dyDescent="0.35">
      <c r="A17" s="11">
        <v>7</v>
      </c>
      <c r="B17" s="10" t="s">
        <v>28</v>
      </c>
      <c r="C17" s="9">
        <v>17.5</v>
      </c>
      <c r="D17" s="8" t="s">
        <v>10</v>
      </c>
      <c r="E17" s="7" t="str">
        <f t="shared" si="0"/>
        <v>Significantly Different</v>
      </c>
      <c r="G17">
        <f t="shared" si="1"/>
        <v>17.5</v>
      </c>
      <c r="H17">
        <f t="shared" si="2"/>
        <v>6</v>
      </c>
      <c r="I17" t="str">
        <f t="shared" si="3"/>
        <v>+/-</v>
      </c>
      <c r="J17" t="str">
        <f t="shared" si="4"/>
        <v>0.6</v>
      </c>
      <c r="K17" s="1">
        <f t="shared" si="5"/>
        <v>0.36474164133738601</v>
      </c>
      <c r="L17" s="1">
        <f t="shared" si="6"/>
        <v>-4.9000000000000004</v>
      </c>
      <c r="M17" s="1">
        <f t="shared" si="7"/>
        <v>0.36977279819442066</v>
      </c>
      <c r="N17" s="1">
        <f t="shared" si="8"/>
        <v>-13.251380371748326</v>
      </c>
      <c r="O17" t="s">
        <v>53</v>
      </c>
    </row>
    <row r="18" spans="1:15" x14ac:dyDescent="0.35">
      <c r="A18" s="11">
        <v>8</v>
      </c>
      <c r="B18" s="10" t="s">
        <v>59</v>
      </c>
      <c r="C18" s="9">
        <v>14.9</v>
      </c>
      <c r="D18" s="8" t="s">
        <v>41</v>
      </c>
      <c r="E18" s="7" t="str">
        <f t="shared" si="0"/>
        <v>Significantly Different</v>
      </c>
      <c r="G18">
        <f t="shared" si="1"/>
        <v>14.9</v>
      </c>
      <c r="H18">
        <f t="shared" si="2"/>
        <v>6</v>
      </c>
      <c r="I18" t="str">
        <f t="shared" si="3"/>
        <v>+/-</v>
      </c>
      <c r="J18" t="str">
        <f t="shared" si="4"/>
        <v>0.3</v>
      </c>
      <c r="K18" s="1">
        <f t="shared" si="5"/>
        <v>0.18237082066869301</v>
      </c>
      <c r="L18" s="1">
        <f t="shared" si="6"/>
        <v>-2.3000000000000007</v>
      </c>
      <c r="M18" s="1">
        <f t="shared" si="7"/>
        <v>0.19223572402239389</v>
      </c>
      <c r="N18" s="1">
        <f t="shared" si="8"/>
        <v>-11.964477527247066</v>
      </c>
      <c r="O18" t="s">
        <v>48</v>
      </c>
    </row>
    <row r="19" spans="1:15" x14ac:dyDescent="0.35">
      <c r="A19" s="11">
        <v>9</v>
      </c>
      <c r="B19" s="10" t="s">
        <v>43</v>
      </c>
      <c r="C19" s="9">
        <v>14</v>
      </c>
      <c r="D19" s="8" t="s">
        <v>41</v>
      </c>
      <c r="E19" s="7" t="str">
        <f t="shared" si="0"/>
        <v>Significantly Different</v>
      </c>
      <c r="G19">
        <f t="shared" si="1"/>
        <v>14</v>
      </c>
      <c r="H19">
        <f t="shared" si="2"/>
        <v>6</v>
      </c>
      <c r="I19" t="str">
        <f t="shared" si="3"/>
        <v>+/-</v>
      </c>
      <c r="J19" t="str">
        <f t="shared" si="4"/>
        <v>0.3</v>
      </c>
      <c r="K19" s="1">
        <f t="shared" si="5"/>
        <v>0.18237082066869301</v>
      </c>
      <c r="L19" s="1">
        <f t="shared" si="6"/>
        <v>-1.4000000000000004</v>
      </c>
      <c r="M19" s="1">
        <f t="shared" si="7"/>
        <v>0.19223572402239389</v>
      </c>
      <c r="N19" s="1">
        <f t="shared" si="8"/>
        <v>-7.2827254513677788</v>
      </c>
      <c r="O19" t="s">
        <v>15</v>
      </c>
    </row>
    <row r="20" spans="1:15" x14ac:dyDescent="0.35">
      <c r="A20" s="11">
        <v>10</v>
      </c>
      <c r="B20" s="10" t="s">
        <v>44</v>
      </c>
      <c r="C20" s="9">
        <v>13.3</v>
      </c>
      <c r="D20" s="12" t="s">
        <v>106</v>
      </c>
      <c r="E20" s="7" t="str">
        <f t="shared" si="0"/>
        <v>Not Significantly Different</v>
      </c>
      <c r="G20">
        <f t="shared" si="1"/>
        <v>13.3</v>
      </c>
      <c r="H20">
        <f t="shared" si="2"/>
        <v>6</v>
      </c>
      <c r="I20" t="str">
        <f t="shared" si="3"/>
        <v>+/-</v>
      </c>
      <c r="J20" t="str">
        <f t="shared" si="4"/>
        <v>0.9</v>
      </c>
      <c r="K20" s="1">
        <f t="shared" si="5"/>
        <v>0.54711246200607899</v>
      </c>
      <c r="L20" s="1">
        <f t="shared" si="6"/>
        <v>-0.70000000000000107</v>
      </c>
      <c r="M20" s="1">
        <f t="shared" si="7"/>
        <v>0.55047933970440222</v>
      </c>
      <c r="N20" s="1">
        <f t="shared" si="8"/>
        <v>-1.27161902275186</v>
      </c>
      <c r="O20" t="s">
        <v>37</v>
      </c>
    </row>
    <row r="21" spans="1:15" x14ac:dyDescent="0.35">
      <c r="A21" s="11">
        <v>11</v>
      </c>
      <c r="B21" s="10" t="s">
        <v>19</v>
      </c>
      <c r="C21" s="9">
        <v>12.4</v>
      </c>
      <c r="D21" s="8" t="s">
        <v>41</v>
      </c>
      <c r="E21" s="7" t="str">
        <f t="shared" si="0"/>
        <v>Not Significantly Different</v>
      </c>
      <c r="G21">
        <f t="shared" si="1"/>
        <v>12.4</v>
      </c>
      <c r="H21">
        <f t="shared" si="2"/>
        <v>6</v>
      </c>
      <c r="I21" t="str">
        <f t="shared" si="3"/>
        <v>+/-</v>
      </c>
      <c r="J21" t="str">
        <f t="shared" si="4"/>
        <v>0.3</v>
      </c>
      <c r="K21" s="1">
        <f t="shared" si="5"/>
        <v>0.18237082066869301</v>
      </c>
      <c r="L21" s="1">
        <f t="shared" si="6"/>
        <v>0.19999999999999929</v>
      </c>
      <c r="M21" s="1">
        <f t="shared" si="7"/>
        <v>0.19223572402239389</v>
      </c>
      <c r="N21" s="1">
        <f t="shared" si="8"/>
        <v>1.0403893501953931</v>
      </c>
      <c r="O21" t="s">
        <v>29</v>
      </c>
    </row>
    <row r="22" spans="1:15" x14ac:dyDescent="0.35">
      <c r="A22" s="11">
        <v>12</v>
      </c>
      <c r="B22" s="10" t="s">
        <v>31</v>
      </c>
      <c r="C22" s="9">
        <v>12.1</v>
      </c>
      <c r="D22" s="8" t="s">
        <v>41</v>
      </c>
      <c r="E22" s="7" t="str">
        <f t="shared" si="0"/>
        <v>Significantly Different</v>
      </c>
      <c r="G22">
        <f t="shared" si="1"/>
        <v>12.1</v>
      </c>
      <c r="H22">
        <f t="shared" si="2"/>
        <v>6</v>
      </c>
      <c r="I22" t="str">
        <f t="shared" si="3"/>
        <v>+/-</v>
      </c>
      <c r="J22" t="str">
        <f t="shared" si="4"/>
        <v>0.3</v>
      </c>
      <c r="K22" s="1">
        <f t="shared" si="5"/>
        <v>0.18237082066869301</v>
      </c>
      <c r="L22" s="1">
        <f t="shared" si="6"/>
        <v>0.5</v>
      </c>
      <c r="M22" s="1">
        <f t="shared" si="7"/>
        <v>0.19223572402239389</v>
      </c>
      <c r="N22" s="1">
        <f t="shared" si="8"/>
        <v>2.6009733754884921</v>
      </c>
      <c r="O22" t="s">
        <v>13</v>
      </c>
    </row>
    <row r="23" spans="1:15" x14ac:dyDescent="0.35">
      <c r="A23" s="11">
        <v>13</v>
      </c>
      <c r="B23" s="10" t="s">
        <v>36</v>
      </c>
      <c r="C23" s="9">
        <v>11.9</v>
      </c>
      <c r="D23" s="8" t="s">
        <v>106</v>
      </c>
      <c r="E23" s="7" t="str">
        <f t="shared" si="0"/>
        <v>Not Significantly Different</v>
      </c>
      <c r="G23">
        <f t="shared" si="1"/>
        <v>11.9</v>
      </c>
      <c r="H23">
        <f t="shared" si="2"/>
        <v>6</v>
      </c>
      <c r="I23" t="str">
        <f t="shared" si="3"/>
        <v>+/-</v>
      </c>
      <c r="J23" t="str">
        <f t="shared" si="4"/>
        <v>0.9</v>
      </c>
      <c r="K23" s="1">
        <f t="shared" si="5"/>
        <v>0.54711246200607899</v>
      </c>
      <c r="L23" s="1">
        <f t="shared" si="6"/>
        <v>0.69999999999999929</v>
      </c>
      <c r="M23" s="1">
        <f t="shared" si="7"/>
        <v>0.55047933970440222</v>
      </c>
      <c r="N23" s="1">
        <f t="shared" si="8"/>
        <v>1.2716190227518567</v>
      </c>
      <c r="O23" t="s">
        <v>67</v>
      </c>
    </row>
    <row r="24" spans="1:15" x14ac:dyDescent="0.35">
      <c r="A24" s="11">
        <v>14</v>
      </c>
      <c r="B24" s="10" t="s">
        <v>40</v>
      </c>
      <c r="C24" s="9">
        <v>11.8</v>
      </c>
      <c r="D24" s="8" t="s">
        <v>12</v>
      </c>
      <c r="E24" s="7" t="str">
        <f t="shared" si="0"/>
        <v>Significantly Different</v>
      </c>
      <c r="G24">
        <f t="shared" si="1"/>
        <v>11.8</v>
      </c>
      <c r="H24">
        <f t="shared" si="2"/>
        <v>6</v>
      </c>
      <c r="I24" t="str">
        <f t="shared" si="3"/>
        <v>+/-</v>
      </c>
      <c r="J24" t="str">
        <f t="shared" si="4"/>
        <v>0.4</v>
      </c>
      <c r="K24" s="1">
        <f t="shared" si="5"/>
        <v>0.24316109422492402</v>
      </c>
      <c r="L24" s="1">
        <f t="shared" si="6"/>
        <v>0.79999999999999893</v>
      </c>
      <c r="M24" s="1">
        <f t="shared" si="7"/>
        <v>0.25064471888253259</v>
      </c>
      <c r="N24" s="1">
        <f t="shared" si="8"/>
        <v>3.1917688254781371</v>
      </c>
      <c r="O24" t="s">
        <v>50</v>
      </c>
    </row>
    <row r="25" spans="1:15" x14ac:dyDescent="0.35">
      <c r="A25" s="11">
        <v>15</v>
      </c>
      <c r="B25" s="10" t="s">
        <v>53</v>
      </c>
      <c r="C25" s="9">
        <v>11.6</v>
      </c>
      <c r="D25" s="8" t="s">
        <v>12</v>
      </c>
      <c r="E25" s="7" t="str">
        <f t="shared" si="0"/>
        <v>Significantly Different</v>
      </c>
      <c r="G25">
        <f t="shared" si="1"/>
        <v>11.6</v>
      </c>
      <c r="H25">
        <f t="shared" si="2"/>
        <v>6</v>
      </c>
      <c r="I25" t="str">
        <f t="shared" si="3"/>
        <v>+/-</v>
      </c>
      <c r="J25" t="str">
        <f t="shared" si="4"/>
        <v>0.4</v>
      </c>
      <c r="K25" s="1">
        <f t="shared" si="5"/>
        <v>0.24316109422492402</v>
      </c>
      <c r="L25" s="1">
        <f t="shared" si="6"/>
        <v>1</v>
      </c>
      <c r="M25" s="1">
        <f t="shared" si="7"/>
        <v>0.25064471888253259</v>
      </c>
      <c r="N25" s="1">
        <f t="shared" si="8"/>
        <v>3.9897110318476767</v>
      </c>
      <c r="O25" t="s">
        <v>66</v>
      </c>
    </row>
    <row r="26" spans="1:15" x14ac:dyDescent="0.35">
      <c r="A26" s="11">
        <v>16</v>
      </c>
      <c r="B26" s="10" t="s">
        <v>56</v>
      </c>
      <c r="C26" s="9">
        <v>11.2</v>
      </c>
      <c r="D26" s="8" t="s">
        <v>41</v>
      </c>
      <c r="E26" s="7" t="str">
        <f t="shared" si="0"/>
        <v>Significantly Different</v>
      </c>
      <c r="G26">
        <f t="shared" si="1"/>
        <v>11.2</v>
      </c>
      <c r="H26">
        <f t="shared" si="2"/>
        <v>6</v>
      </c>
      <c r="I26" t="str">
        <f t="shared" si="3"/>
        <v>+/-</v>
      </c>
      <c r="J26" t="str">
        <f t="shared" si="4"/>
        <v>0.3</v>
      </c>
      <c r="K26" s="1">
        <f t="shared" si="5"/>
        <v>0.18237082066869301</v>
      </c>
      <c r="L26" s="1">
        <f t="shared" si="6"/>
        <v>1.4000000000000004</v>
      </c>
      <c r="M26" s="1">
        <f t="shared" si="7"/>
        <v>0.19223572402239389</v>
      </c>
      <c r="N26" s="1">
        <f t="shared" si="8"/>
        <v>7.2827254513677788</v>
      </c>
      <c r="O26" t="s">
        <v>65</v>
      </c>
    </row>
    <row r="27" spans="1:15" x14ac:dyDescent="0.35">
      <c r="A27" s="11">
        <v>17</v>
      </c>
      <c r="B27" s="10" t="s">
        <v>50</v>
      </c>
      <c r="C27" s="9">
        <v>11.1</v>
      </c>
      <c r="D27" s="8" t="s">
        <v>41</v>
      </c>
      <c r="E27" s="7" t="str">
        <f t="shared" si="0"/>
        <v>Significantly Different</v>
      </c>
      <c r="G27">
        <f t="shared" si="1"/>
        <v>11.1</v>
      </c>
      <c r="H27">
        <f t="shared" si="2"/>
        <v>6</v>
      </c>
      <c r="I27" t="str">
        <f t="shared" si="3"/>
        <v>+/-</v>
      </c>
      <c r="J27" t="str">
        <f t="shared" si="4"/>
        <v>0.3</v>
      </c>
      <c r="K27" s="1">
        <f t="shared" si="5"/>
        <v>0.18237082066869301</v>
      </c>
      <c r="L27" s="1">
        <f t="shared" si="6"/>
        <v>1.5</v>
      </c>
      <c r="M27" s="1">
        <f t="shared" si="7"/>
        <v>0.19223572402239389</v>
      </c>
      <c r="N27" s="1">
        <f t="shared" si="8"/>
        <v>7.8029201264654757</v>
      </c>
      <c r="O27" t="s">
        <v>63</v>
      </c>
    </row>
    <row r="28" spans="1:15" x14ac:dyDescent="0.35">
      <c r="A28" s="11">
        <v>18</v>
      </c>
      <c r="B28" s="10" t="s">
        <v>33</v>
      </c>
      <c r="C28" s="9">
        <v>10.7</v>
      </c>
      <c r="D28" s="8" t="s">
        <v>23</v>
      </c>
      <c r="E28" s="7" t="str">
        <f t="shared" si="0"/>
        <v>Significantly Different</v>
      </c>
      <c r="G28">
        <f t="shared" si="1"/>
        <v>10.7</v>
      </c>
      <c r="H28">
        <f t="shared" si="2"/>
        <v>6</v>
      </c>
      <c r="I28" t="str">
        <f t="shared" si="3"/>
        <v>+/-</v>
      </c>
      <c r="J28" t="str">
        <f t="shared" si="4"/>
        <v>0.2</v>
      </c>
      <c r="K28" s="1">
        <f t="shared" si="5"/>
        <v>0.12158054711246201</v>
      </c>
      <c r="L28" s="1">
        <f t="shared" si="6"/>
        <v>1.9000000000000004</v>
      </c>
      <c r="M28" s="1">
        <f t="shared" si="7"/>
        <v>0.1359311840425404</v>
      </c>
      <c r="N28" s="1">
        <f t="shared" si="8"/>
        <v>13.977660927351188</v>
      </c>
      <c r="O28" t="s">
        <v>64</v>
      </c>
    </row>
    <row r="29" spans="1:15" x14ac:dyDescent="0.35">
      <c r="A29" s="11">
        <v>19</v>
      </c>
      <c r="B29" s="10" t="s">
        <v>63</v>
      </c>
      <c r="C29" s="9">
        <v>10.6</v>
      </c>
      <c r="D29" s="8" t="s">
        <v>12</v>
      </c>
      <c r="E29" s="7" t="str">
        <f t="shared" si="0"/>
        <v>Significantly Different</v>
      </c>
      <c r="G29">
        <f t="shared" si="1"/>
        <v>10.6</v>
      </c>
      <c r="H29">
        <f t="shared" si="2"/>
        <v>6</v>
      </c>
      <c r="I29" t="str">
        <f t="shared" si="3"/>
        <v>+/-</v>
      </c>
      <c r="J29" t="str">
        <f t="shared" si="4"/>
        <v>0.4</v>
      </c>
      <c r="K29" s="1">
        <f t="shared" si="5"/>
        <v>0.24316109422492402</v>
      </c>
      <c r="L29" s="1">
        <f t="shared" si="6"/>
        <v>2</v>
      </c>
      <c r="M29" s="1">
        <f t="shared" si="7"/>
        <v>0.25064471888253259</v>
      </c>
      <c r="N29" s="1">
        <f t="shared" si="8"/>
        <v>7.9794220636953535</v>
      </c>
      <c r="O29" t="s">
        <v>39</v>
      </c>
    </row>
    <row r="30" spans="1:15" x14ac:dyDescent="0.35">
      <c r="A30" s="11">
        <v>20</v>
      </c>
      <c r="B30" s="10" t="s">
        <v>58</v>
      </c>
      <c r="C30" s="9">
        <v>9.9</v>
      </c>
      <c r="D30" s="8" t="s">
        <v>47</v>
      </c>
      <c r="E30" s="7" t="str">
        <f t="shared" si="0"/>
        <v>Significantly Different</v>
      </c>
      <c r="G30">
        <f t="shared" si="1"/>
        <v>9.9</v>
      </c>
      <c r="H30">
        <f t="shared" si="2"/>
        <v>6</v>
      </c>
      <c r="I30" t="str">
        <f t="shared" si="3"/>
        <v>+/-</v>
      </c>
      <c r="J30" t="str">
        <f t="shared" si="4"/>
        <v>0.5</v>
      </c>
      <c r="K30" s="1">
        <f t="shared" si="5"/>
        <v>0.303951367781155</v>
      </c>
      <c r="L30" s="1">
        <f t="shared" si="6"/>
        <v>2.6999999999999993</v>
      </c>
      <c r="M30" s="1">
        <f t="shared" si="7"/>
        <v>0.30997079109986531</v>
      </c>
      <c r="N30" s="1">
        <f t="shared" si="8"/>
        <v>8.710498142162443</v>
      </c>
      <c r="O30" t="s">
        <v>62</v>
      </c>
    </row>
    <row r="31" spans="1:15" x14ac:dyDescent="0.35">
      <c r="A31" s="11">
        <v>21</v>
      </c>
      <c r="B31" s="10" t="s">
        <v>15</v>
      </c>
      <c r="C31" s="9">
        <v>9.6</v>
      </c>
      <c r="D31" s="8" t="s">
        <v>99</v>
      </c>
      <c r="E31" s="7" t="str">
        <f t="shared" si="0"/>
        <v>Significantly Different</v>
      </c>
      <c r="G31">
        <f t="shared" si="1"/>
        <v>9.6</v>
      </c>
      <c r="H31">
        <f t="shared" si="2"/>
        <v>6</v>
      </c>
      <c r="I31" t="str">
        <f t="shared" si="3"/>
        <v>+/-</v>
      </c>
      <c r="J31" t="str">
        <f t="shared" si="4"/>
        <v>0.8</v>
      </c>
      <c r="K31" s="1">
        <f t="shared" si="5"/>
        <v>0.48632218844984804</v>
      </c>
      <c r="L31" s="1">
        <f t="shared" si="6"/>
        <v>3</v>
      </c>
      <c r="M31" s="1">
        <f t="shared" si="7"/>
        <v>0.49010685399991183</v>
      </c>
      <c r="N31" s="1">
        <f t="shared" si="8"/>
        <v>6.1211141519774372</v>
      </c>
      <c r="O31" t="s">
        <v>26</v>
      </c>
    </row>
    <row r="32" spans="1:15" x14ac:dyDescent="0.35">
      <c r="A32" s="11">
        <v>22</v>
      </c>
      <c r="B32" s="10" t="s">
        <v>27</v>
      </c>
      <c r="C32" s="9">
        <v>9.5</v>
      </c>
      <c r="D32" s="8" t="s">
        <v>12</v>
      </c>
      <c r="E32" s="7" t="str">
        <f t="shared" si="0"/>
        <v>Significantly Different</v>
      </c>
      <c r="G32">
        <f t="shared" si="1"/>
        <v>9.5</v>
      </c>
      <c r="H32">
        <f t="shared" si="2"/>
        <v>6</v>
      </c>
      <c r="I32" t="str">
        <f t="shared" si="3"/>
        <v>+/-</v>
      </c>
      <c r="J32" t="str">
        <f t="shared" si="4"/>
        <v>0.4</v>
      </c>
      <c r="K32" s="1">
        <f t="shared" si="5"/>
        <v>0.24316109422492402</v>
      </c>
      <c r="L32" s="1">
        <f t="shared" si="6"/>
        <v>3.0999999999999996</v>
      </c>
      <c r="M32" s="1">
        <f t="shared" si="7"/>
        <v>0.25064471888253259</v>
      </c>
      <c r="N32" s="1">
        <f t="shared" si="8"/>
        <v>12.368104198727798</v>
      </c>
      <c r="O32" t="s">
        <v>56</v>
      </c>
    </row>
    <row r="33" spans="1:15" x14ac:dyDescent="0.35">
      <c r="A33" s="11">
        <v>22</v>
      </c>
      <c r="B33" s="10" t="s">
        <v>22</v>
      </c>
      <c r="C33" s="9">
        <v>9.5</v>
      </c>
      <c r="D33" s="8" t="s">
        <v>41</v>
      </c>
      <c r="E33" s="7" t="str">
        <f t="shared" si="0"/>
        <v>Significantly Different</v>
      </c>
      <c r="G33">
        <f t="shared" si="1"/>
        <v>9.5</v>
      </c>
      <c r="H33">
        <f t="shared" si="2"/>
        <v>6</v>
      </c>
      <c r="I33" t="str">
        <f t="shared" si="3"/>
        <v>+/-</v>
      </c>
      <c r="J33" t="str">
        <f t="shared" si="4"/>
        <v>0.3</v>
      </c>
      <c r="K33" s="1">
        <f t="shared" si="5"/>
        <v>0.18237082066869301</v>
      </c>
      <c r="L33" s="1">
        <f t="shared" si="6"/>
        <v>3.0999999999999996</v>
      </c>
      <c r="M33" s="1">
        <f t="shared" si="7"/>
        <v>0.19223572402239389</v>
      </c>
      <c r="N33" s="1">
        <f t="shared" si="8"/>
        <v>16.126034928028648</v>
      </c>
      <c r="O33" t="s">
        <v>61</v>
      </c>
    </row>
    <row r="34" spans="1:15" x14ac:dyDescent="0.35">
      <c r="A34" s="11">
        <v>24</v>
      </c>
      <c r="B34" s="10" t="s">
        <v>48</v>
      </c>
      <c r="C34" s="9">
        <v>9.4</v>
      </c>
      <c r="D34" s="8" t="s">
        <v>106</v>
      </c>
      <c r="E34" s="7" t="str">
        <f t="shared" si="0"/>
        <v>Significantly Different</v>
      </c>
      <c r="G34">
        <f t="shared" si="1"/>
        <v>9.4</v>
      </c>
      <c r="H34">
        <f t="shared" si="2"/>
        <v>6</v>
      </c>
      <c r="I34" t="str">
        <f t="shared" si="3"/>
        <v>+/-</v>
      </c>
      <c r="J34" t="str">
        <f t="shared" si="4"/>
        <v>0.9</v>
      </c>
      <c r="K34" s="1">
        <f t="shared" si="5"/>
        <v>0.54711246200607899</v>
      </c>
      <c r="L34" s="1">
        <f t="shared" si="6"/>
        <v>3.1999999999999993</v>
      </c>
      <c r="M34" s="1">
        <f t="shared" si="7"/>
        <v>0.55047933970440222</v>
      </c>
      <c r="N34" s="1">
        <f t="shared" si="8"/>
        <v>5.8131155325799213</v>
      </c>
      <c r="O34" t="s">
        <v>60</v>
      </c>
    </row>
    <row r="35" spans="1:15" x14ac:dyDescent="0.35">
      <c r="A35" s="11">
        <v>24</v>
      </c>
      <c r="B35" s="10" t="s">
        <v>67</v>
      </c>
      <c r="C35" s="9">
        <v>9.4</v>
      </c>
      <c r="D35" s="8" t="s">
        <v>10</v>
      </c>
      <c r="E35" s="7" t="str">
        <f t="shared" si="0"/>
        <v>Significantly Different</v>
      </c>
      <c r="G35">
        <f t="shared" si="1"/>
        <v>9.4</v>
      </c>
      <c r="H35">
        <f t="shared" si="2"/>
        <v>6</v>
      </c>
      <c r="I35" t="str">
        <f t="shared" si="3"/>
        <v>+/-</v>
      </c>
      <c r="J35" t="str">
        <f t="shared" si="4"/>
        <v>0.6</v>
      </c>
      <c r="K35" s="1">
        <f t="shared" si="5"/>
        <v>0.36474164133738601</v>
      </c>
      <c r="L35" s="1">
        <f t="shared" si="6"/>
        <v>3.1999999999999993</v>
      </c>
      <c r="M35" s="1">
        <f t="shared" si="7"/>
        <v>0.36977279819442066</v>
      </c>
      <c r="N35" s="1">
        <f t="shared" si="8"/>
        <v>8.6539626917540051</v>
      </c>
      <c r="O35" t="s">
        <v>35</v>
      </c>
    </row>
    <row r="36" spans="1:15" x14ac:dyDescent="0.35">
      <c r="A36" s="11">
        <v>26</v>
      </c>
      <c r="B36" s="10" t="s">
        <v>29</v>
      </c>
      <c r="C36" s="9">
        <v>8.8000000000000007</v>
      </c>
      <c r="D36" s="8" t="s">
        <v>23</v>
      </c>
      <c r="E36" s="7" t="str">
        <f t="shared" si="0"/>
        <v>Significantly Different</v>
      </c>
      <c r="G36">
        <f t="shared" si="1"/>
        <v>8.8000000000000007</v>
      </c>
      <c r="H36">
        <f t="shared" si="2"/>
        <v>6</v>
      </c>
      <c r="I36" t="str">
        <f t="shared" si="3"/>
        <v>+/-</v>
      </c>
      <c r="J36" t="str">
        <f t="shared" si="4"/>
        <v>0.2</v>
      </c>
      <c r="K36" s="1">
        <f t="shared" si="5"/>
        <v>0.12158054711246201</v>
      </c>
      <c r="L36" s="1">
        <f t="shared" si="6"/>
        <v>3.7999999999999989</v>
      </c>
      <c r="M36" s="1">
        <f t="shared" si="7"/>
        <v>0.1359311840425404</v>
      </c>
      <c r="N36" s="1">
        <f t="shared" si="8"/>
        <v>27.955321854702365</v>
      </c>
      <c r="O36" t="s">
        <v>57</v>
      </c>
    </row>
    <row r="37" spans="1:15" x14ac:dyDescent="0.35">
      <c r="A37" s="11">
        <v>27</v>
      </c>
      <c r="B37" s="10" t="s">
        <v>54</v>
      </c>
      <c r="C37" s="9">
        <v>8.6999999999999993</v>
      </c>
      <c r="D37" s="8" t="s">
        <v>12</v>
      </c>
      <c r="E37" s="7" t="str">
        <f t="shared" si="0"/>
        <v>Significantly Different</v>
      </c>
      <c r="G37">
        <f t="shared" si="1"/>
        <v>8.6999999999999993</v>
      </c>
      <c r="H37">
        <f t="shared" si="2"/>
        <v>6</v>
      </c>
      <c r="I37" t="str">
        <f t="shared" si="3"/>
        <v>+/-</v>
      </c>
      <c r="J37" t="str">
        <f t="shared" si="4"/>
        <v>0.4</v>
      </c>
      <c r="K37" s="1">
        <f t="shared" si="5"/>
        <v>0.24316109422492402</v>
      </c>
      <c r="L37" s="1">
        <f t="shared" si="6"/>
        <v>3.9000000000000004</v>
      </c>
      <c r="M37" s="1">
        <f t="shared" si="7"/>
        <v>0.25064471888253259</v>
      </c>
      <c r="N37" s="1">
        <f t="shared" si="8"/>
        <v>15.559873024205942</v>
      </c>
      <c r="O37" t="s">
        <v>55</v>
      </c>
    </row>
    <row r="38" spans="1:15" x14ac:dyDescent="0.35">
      <c r="A38" s="11">
        <v>28</v>
      </c>
      <c r="B38" s="10" t="s">
        <v>49</v>
      </c>
      <c r="C38" s="9">
        <v>8.4</v>
      </c>
      <c r="D38" s="8" t="s">
        <v>23</v>
      </c>
      <c r="E38" s="7" t="str">
        <f t="shared" si="0"/>
        <v>Significantly Different</v>
      </c>
      <c r="G38">
        <f t="shared" si="1"/>
        <v>8.4</v>
      </c>
      <c r="H38">
        <f t="shared" si="2"/>
        <v>6</v>
      </c>
      <c r="I38" t="str">
        <f t="shared" si="3"/>
        <v>+/-</v>
      </c>
      <c r="J38" t="str">
        <f t="shared" si="4"/>
        <v>0.2</v>
      </c>
      <c r="K38" s="1">
        <f t="shared" si="5"/>
        <v>0.12158054711246201</v>
      </c>
      <c r="L38" s="1">
        <f t="shared" si="6"/>
        <v>4.1999999999999993</v>
      </c>
      <c r="M38" s="1">
        <f t="shared" si="7"/>
        <v>0.1359311840425404</v>
      </c>
      <c r="N38" s="1">
        <f t="shared" si="8"/>
        <v>30.897987313092091</v>
      </c>
      <c r="O38" t="s">
        <v>54</v>
      </c>
    </row>
    <row r="39" spans="1:15" x14ac:dyDescent="0.35">
      <c r="A39" s="11">
        <v>29</v>
      </c>
      <c r="B39" s="10" t="s">
        <v>11</v>
      </c>
      <c r="C39" s="9">
        <v>8.1</v>
      </c>
      <c r="D39" s="8" t="s">
        <v>20</v>
      </c>
      <c r="E39" s="7" t="str">
        <f t="shared" si="0"/>
        <v>Significantly Different</v>
      </c>
      <c r="G39">
        <f t="shared" si="1"/>
        <v>8.1</v>
      </c>
      <c r="H39">
        <f t="shared" si="2"/>
        <v>6</v>
      </c>
      <c r="I39" t="str">
        <f t="shared" si="3"/>
        <v>+/-</v>
      </c>
      <c r="J39" t="str">
        <f t="shared" si="4"/>
        <v>0.7</v>
      </c>
      <c r="K39" s="1">
        <f t="shared" si="5"/>
        <v>0.42553191489361697</v>
      </c>
      <c r="L39" s="1">
        <f t="shared" si="6"/>
        <v>4.5</v>
      </c>
      <c r="M39" s="1">
        <f t="shared" si="7"/>
        <v>0.42985214661796195</v>
      </c>
      <c r="N39" s="1">
        <f t="shared" si="8"/>
        <v>10.468715895466838</v>
      </c>
      <c r="O39" t="s">
        <v>28</v>
      </c>
    </row>
    <row r="40" spans="1:15" x14ac:dyDescent="0.35">
      <c r="A40" s="11">
        <v>30</v>
      </c>
      <c r="B40" s="10" t="s">
        <v>26</v>
      </c>
      <c r="C40" s="9">
        <v>8</v>
      </c>
      <c r="D40" s="8" t="s">
        <v>41</v>
      </c>
      <c r="E40" s="7" t="str">
        <f t="shared" si="0"/>
        <v>Significantly Different</v>
      </c>
      <c r="G40">
        <f t="shared" si="1"/>
        <v>8</v>
      </c>
      <c r="H40">
        <f t="shared" si="2"/>
        <v>6</v>
      </c>
      <c r="I40" t="str">
        <f t="shared" si="3"/>
        <v>+/-</v>
      </c>
      <c r="J40" t="str">
        <f t="shared" si="4"/>
        <v>0.3</v>
      </c>
      <c r="K40" s="1">
        <f t="shared" si="5"/>
        <v>0.18237082066869301</v>
      </c>
      <c r="L40" s="1">
        <f t="shared" si="6"/>
        <v>4.5999999999999996</v>
      </c>
      <c r="M40" s="1">
        <f t="shared" si="7"/>
        <v>0.19223572402239389</v>
      </c>
      <c r="N40" s="1">
        <f t="shared" si="8"/>
        <v>23.928955054494125</v>
      </c>
      <c r="O40" t="s">
        <v>52</v>
      </c>
    </row>
    <row r="41" spans="1:15" x14ac:dyDescent="0.35">
      <c r="A41" s="11">
        <v>31</v>
      </c>
      <c r="B41" s="10" t="s">
        <v>57</v>
      </c>
      <c r="C41" s="9">
        <v>7.6</v>
      </c>
      <c r="D41" s="8" t="s">
        <v>41</v>
      </c>
      <c r="E41" s="7" t="str">
        <f t="shared" si="0"/>
        <v>Significantly Different</v>
      </c>
      <c r="G41">
        <f t="shared" si="1"/>
        <v>7.6</v>
      </c>
      <c r="H41">
        <f t="shared" si="2"/>
        <v>6</v>
      </c>
      <c r="I41" t="str">
        <f t="shared" si="3"/>
        <v>+/-</v>
      </c>
      <c r="J41" t="str">
        <f t="shared" si="4"/>
        <v>0.3</v>
      </c>
      <c r="K41" s="1">
        <f t="shared" si="5"/>
        <v>0.18237082066869301</v>
      </c>
      <c r="L41" s="1">
        <f t="shared" si="6"/>
        <v>5</v>
      </c>
      <c r="M41" s="1">
        <f t="shared" si="7"/>
        <v>0.19223572402239389</v>
      </c>
      <c r="N41" s="1">
        <f t="shared" si="8"/>
        <v>26.00973375488492</v>
      </c>
      <c r="O41" t="s">
        <v>31</v>
      </c>
    </row>
    <row r="42" spans="1:15" x14ac:dyDescent="0.35">
      <c r="A42" s="11">
        <v>32</v>
      </c>
      <c r="B42" s="10" t="s">
        <v>66</v>
      </c>
      <c r="C42" s="9">
        <v>7.4</v>
      </c>
      <c r="D42" s="8" t="s">
        <v>23</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7.4</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5.1999999999999993</v>
      </c>
      <c r="M42" s="1">
        <f t="shared" ref="M42:M62" si="16">IF(AND(ISNUMBER(K42),ISNUMBER($I$7)),SQRT(K42^2+($I$7)^2),"N/A")</f>
        <v>0.1359311840425404</v>
      </c>
      <c r="N42" s="1">
        <f t="shared" ref="N42:N73" si="17">IF(AND(ISNUMBER(L42),ISNUMBER(M42),M42&lt;&gt;0),L42/M42,"NA")</f>
        <v>38.254650959066396</v>
      </c>
      <c r="O42" t="s">
        <v>21</v>
      </c>
    </row>
    <row r="43" spans="1:15" x14ac:dyDescent="0.35">
      <c r="A43" s="11">
        <v>32</v>
      </c>
      <c r="B43" s="10" t="s">
        <v>14</v>
      </c>
      <c r="C43" s="9">
        <v>7.4</v>
      </c>
      <c r="D43" s="8" t="s">
        <v>23</v>
      </c>
      <c r="E43" s="7" t="str">
        <f t="shared" si="9"/>
        <v>Significantly Different</v>
      </c>
      <c r="G43">
        <f t="shared" si="10"/>
        <v>7.4</v>
      </c>
      <c r="H43">
        <f t="shared" si="11"/>
        <v>6</v>
      </c>
      <c r="I43" t="str">
        <f t="shared" si="12"/>
        <v>+/-</v>
      </c>
      <c r="J43" t="str">
        <f t="shared" si="13"/>
        <v>0.2</v>
      </c>
      <c r="K43" s="1">
        <f t="shared" si="14"/>
        <v>0.12158054711246201</v>
      </c>
      <c r="L43" s="1">
        <f t="shared" si="15"/>
        <v>5.1999999999999993</v>
      </c>
      <c r="M43" s="1">
        <f t="shared" si="16"/>
        <v>0.1359311840425404</v>
      </c>
      <c r="N43" s="1">
        <f t="shared" si="17"/>
        <v>38.254650959066396</v>
      </c>
      <c r="O43" t="s">
        <v>33</v>
      </c>
    </row>
    <row r="44" spans="1:15" x14ac:dyDescent="0.35">
      <c r="A44" s="11">
        <v>34</v>
      </c>
      <c r="B44" s="10" t="s">
        <v>61</v>
      </c>
      <c r="C44" s="9">
        <v>7</v>
      </c>
      <c r="D44" s="8" t="s">
        <v>23</v>
      </c>
      <c r="E44" s="7" t="str">
        <f t="shared" si="9"/>
        <v>Significantly Different</v>
      </c>
      <c r="G44">
        <f t="shared" si="10"/>
        <v>7</v>
      </c>
      <c r="H44">
        <f t="shared" si="11"/>
        <v>6</v>
      </c>
      <c r="I44" t="str">
        <f t="shared" si="12"/>
        <v>+/-</v>
      </c>
      <c r="J44" t="str">
        <f t="shared" si="13"/>
        <v>0.2</v>
      </c>
      <c r="K44" s="1">
        <f t="shared" si="14"/>
        <v>0.12158054711246201</v>
      </c>
      <c r="L44" s="1">
        <f t="shared" si="15"/>
        <v>5.6</v>
      </c>
      <c r="M44" s="1">
        <f t="shared" si="16"/>
        <v>0.1359311840425404</v>
      </c>
      <c r="N44" s="1">
        <f t="shared" si="17"/>
        <v>41.197316417456122</v>
      </c>
      <c r="O44" t="s">
        <v>49</v>
      </c>
    </row>
    <row r="45" spans="1:15" x14ac:dyDescent="0.35">
      <c r="A45" s="11">
        <v>34</v>
      </c>
      <c r="B45" s="10" t="s">
        <v>38</v>
      </c>
      <c r="C45" s="9">
        <v>7</v>
      </c>
      <c r="D45" s="8" t="s">
        <v>23</v>
      </c>
      <c r="E45" s="7" t="str">
        <f t="shared" si="9"/>
        <v>Significantly Different</v>
      </c>
      <c r="G45">
        <f t="shared" si="10"/>
        <v>7</v>
      </c>
      <c r="H45">
        <f t="shared" si="11"/>
        <v>6</v>
      </c>
      <c r="I45" t="str">
        <f t="shared" si="12"/>
        <v>+/-</v>
      </c>
      <c r="J45" t="str">
        <f t="shared" si="13"/>
        <v>0.2</v>
      </c>
      <c r="K45" s="1">
        <f t="shared" si="14"/>
        <v>0.12158054711246201</v>
      </c>
      <c r="L45" s="1">
        <f t="shared" si="15"/>
        <v>5.6</v>
      </c>
      <c r="M45" s="1">
        <f t="shared" si="16"/>
        <v>0.1359311840425404</v>
      </c>
      <c r="N45" s="1">
        <f t="shared" si="17"/>
        <v>41.197316417456122</v>
      </c>
      <c r="O45" t="s">
        <v>46</v>
      </c>
    </row>
    <row r="46" spans="1:15" x14ac:dyDescent="0.35">
      <c r="A46" s="11">
        <v>36</v>
      </c>
      <c r="B46" s="10" t="s">
        <v>60</v>
      </c>
      <c r="C46" s="9">
        <v>6.9</v>
      </c>
      <c r="D46" s="8" t="s">
        <v>41</v>
      </c>
      <c r="E46" s="7" t="str">
        <f t="shared" si="9"/>
        <v>Significantly Different</v>
      </c>
      <c r="G46">
        <f t="shared" si="10"/>
        <v>6.9</v>
      </c>
      <c r="H46">
        <f t="shared" si="11"/>
        <v>6</v>
      </c>
      <c r="I46" t="str">
        <f t="shared" si="12"/>
        <v>+/-</v>
      </c>
      <c r="J46" t="str">
        <f t="shared" si="13"/>
        <v>0.3</v>
      </c>
      <c r="K46" s="1">
        <f t="shared" si="14"/>
        <v>0.18237082066869301</v>
      </c>
      <c r="L46" s="1">
        <f t="shared" si="15"/>
        <v>5.6999999999999993</v>
      </c>
      <c r="M46" s="1">
        <f t="shared" si="16"/>
        <v>0.19223572402239389</v>
      </c>
      <c r="N46" s="1">
        <f t="shared" si="17"/>
        <v>29.651096480568803</v>
      </c>
      <c r="O46" t="s">
        <v>45</v>
      </c>
    </row>
    <row r="47" spans="1:15" x14ac:dyDescent="0.35">
      <c r="A47" s="11">
        <v>37</v>
      </c>
      <c r="B47" s="10" t="s">
        <v>65</v>
      </c>
      <c r="C47" s="9">
        <v>6.8</v>
      </c>
      <c r="D47" s="8" t="s">
        <v>41</v>
      </c>
      <c r="E47" s="7" t="str">
        <f t="shared" si="9"/>
        <v>Significantly Different</v>
      </c>
      <c r="G47">
        <f t="shared" si="10"/>
        <v>6.8</v>
      </c>
      <c r="H47">
        <f t="shared" si="11"/>
        <v>6</v>
      </c>
      <c r="I47" t="str">
        <f t="shared" si="12"/>
        <v>+/-</v>
      </c>
      <c r="J47" t="str">
        <f t="shared" si="13"/>
        <v>0.3</v>
      </c>
      <c r="K47" s="1">
        <f t="shared" si="14"/>
        <v>0.18237082066869301</v>
      </c>
      <c r="L47" s="1">
        <f t="shared" si="15"/>
        <v>5.8</v>
      </c>
      <c r="M47" s="1">
        <f t="shared" si="16"/>
        <v>0.19223572402239389</v>
      </c>
      <c r="N47" s="1">
        <f t="shared" si="17"/>
        <v>30.171291155666506</v>
      </c>
      <c r="O47" t="s">
        <v>43</v>
      </c>
    </row>
    <row r="48" spans="1:15" x14ac:dyDescent="0.35">
      <c r="A48" s="11">
        <v>37</v>
      </c>
      <c r="B48" s="10" t="s">
        <v>30</v>
      </c>
      <c r="C48" s="9">
        <v>6.8</v>
      </c>
      <c r="D48" s="8" t="s">
        <v>23</v>
      </c>
      <c r="E48" s="7" t="str">
        <f t="shared" si="9"/>
        <v>Significantly Different</v>
      </c>
      <c r="G48">
        <f t="shared" si="10"/>
        <v>6.8</v>
      </c>
      <c r="H48">
        <f t="shared" si="11"/>
        <v>6</v>
      </c>
      <c r="I48" t="str">
        <f t="shared" si="12"/>
        <v>+/-</v>
      </c>
      <c r="J48" t="str">
        <f t="shared" si="13"/>
        <v>0.2</v>
      </c>
      <c r="K48" s="1">
        <f t="shared" si="14"/>
        <v>0.12158054711246201</v>
      </c>
      <c r="L48" s="1">
        <f t="shared" si="15"/>
        <v>5.8</v>
      </c>
      <c r="M48" s="1">
        <f t="shared" si="16"/>
        <v>0.1359311840425404</v>
      </c>
      <c r="N48" s="1">
        <f t="shared" si="17"/>
        <v>42.668649146650985</v>
      </c>
      <c r="O48" t="s">
        <v>40</v>
      </c>
    </row>
    <row r="49" spans="1:15" x14ac:dyDescent="0.35">
      <c r="A49" s="11">
        <v>39</v>
      </c>
      <c r="B49" s="10" t="s">
        <v>39</v>
      </c>
      <c r="C49" s="9">
        <v>6.7</v>
      </c>
      <c r="D49" s="8" t="s">
        <v>41</v>
      </c>
      <c r="E49" s="7" t="str">
        <f t="shared" si="9"/>
        <v>Significantly Different</v>
      </c>
      <c r="G49">
        <f t="shared" si="10"/>
        <v>6.7</v>
      </c>
      <c r="H49">
        <f t="shared" si="11"/>
        <v>6</v>
      </c>
      <c r="I49" t="str">
        <f t="shared" si="12"/>
        <v>+/-</v>
      </c>
      <c r="J49" t="str">
        <f t="shared" si="13"/>
        <v>0.3</v>
      </c>
      <c r="K49" s="1">
        <f t="shared" si="14"/>
        <v>0.18237082066869301</v>
      </c>
      <c r="L49" s="1">
        <f t="shared" si="15"/>
        <v>5.8999999999999995</v>
      </c>
      <c r="M49" s="1">
        <f t="shared" si="16"/>
        <v>0.19223572402239389</v>
      </c>
      <c r="N49" s="1">
        <f t="shared" si="17"/>
        <v>30.691485830764201</v>
      </c>
      <c r="O49" t="s">
        <v>38</v>
      </c>
    </row>
    <row r="50" spans="1:15" x14ac:dyDescent="0.35">
      <c r="A50" s="11">
        <v>40</v>
      </c>
      <c r="B50" s="10" t="s">
        <v>34</v>
      </c>
      <c r="C50" s="9">
        <v>6.6</v>
      </c>
      <c r="D50" s="8" t="s">
        <v>41</v>
      </c>
      <c r="E50" s="7" t="str">
        <f t="shared" si="9"/>
        <v>Significantly Different</v>
      </c>
      <c r="G50">
        <f t="shared" si="10"/>
        <v>6.6</v>
      </c>
      <c r="H50">
        <f t="shared" si="11"/>
        <v>6</v>
      </c>
      <c r="I50" t="str">
        <f t="shared" si="12"/>
        <v>+/-</v>
      </c>
      <c r="J50" t="str">
        <f t="shared" si="13"/>
        <v>0.3</v>
      </c>
      <c r="K50" s="1">
        <f t="shared" si="14"/>
        <v>0.18237082066869301</v>
      </c>
      <c r="L50" s="1">
        <f t="shared" si="15"/>
        <v>6</v>
      </c>
      <c r="M50" s="1">
        <f t="shared" si="16"/>
        <v>0.19223572402239389</v>
      </c>
      <c r="N50" s="1">
        <f t="shared" si="17"/>
        <v>31.211680505861903</v>
      </c>
      <c r="O50" t="s">
        <v>36</v>
      </c>
    </row>
    <row r="51" spans="1:15" x14ac:dyDescent="0.35">
      <c r="A51" s="11">
        <v>41</v>
      </c>
      <c r="B51" s="10" t="s">
        <v>52</v>
      </c>
      <c r="C51" s="9">
        <v>6.4</v>
      </c>
      <c r="D51" s="8" t="s">
        <v>47</v>
      </c>
      <c r="E51" s="7" t="str">
        <f t="shared" si="9"/>
        <v>Significantly Different</v>
      </c>
      <c r="G51">
        <f t="shared" si="10"/>
        <v>6.4</v>
      </c>
      <c r="H51">
        <f t="shared" si="11"/>
        <v>6</v>
      </c>
      <c r="I51" t="str">
        <f t="shared" si="12"/>
        <v>+/-</v>
      </c>
      <c r="J51" t="str">
        <f t="shared" si="13"/>
        <v>0.5</v>
      </c>
      <c r="K51" s="1">
        <f t="shared" si="14"/>
        <v>0.303951367781155</v>
      </c>
      <c r="L51" s="1">
        <f t="shared" si="15"/>
        <v>6.1999999999999993</v>
      </c>
      <c r="M51" s="1">
        <f t="shared" si="16"/>
        <v>0.30997079109986531</v>
      </c>
      <c r="N51" s="1">
        <f t="shared" si="17"/>
        <v>20.00188462274339</v>
      </c>
      <c r="O51" t="s">
        <v>34</v>
      </c>
    </row>
    <row r="52" spans="1:15" x14ac:dyDescent="0.35">
      <c r="A52" s="11">
        <v>41</v>
      </c>
      <c r="B52" s="10" t="s">
        <v>45</v>
      </c>
      <c r="C52" s="9">
        <v>6.4</v>
      </c>
      <c r="D52" s="8" t="s">
        <v>23</v>
      </c>
      <c r="E52" s="7" t="str">
        <f t="shared" si="9"/>
        <v>Significantly Different</v>
      </c>
      <c r="G52">
        <f t="shared" si="10"/>
        <v>6.4</v>
      </c>
      <c r="H52">
        <f t="shared" si="11"/>
        <v>6</v>
      </c>
      <c r="I52" t="str">
        <f t="shared" si="12"/>
        <v>+/-</v>
      </c>
      <c r="J52" t="str">
        <f t="shared" si="13"/>
        <v>0.2</v>
      </c>
      <c r="K52" s="1">
        <f t="shared" si="14"/>
        <v>0.12158054711246201</v>
      </c>
      <c r="L52" s="1">
        <f t="shared" si="15"/>
        <v>6.1999999999999993</v>
      </c>
      <c r="M52" s="1">
        <f t="shared" si="16"/>
        <v>0.1359311840425404</v>
      </c>
      <c r="N52" s="1">
        <f t="shared" si="17"/>
        <v>45.611314605040711</v>
      </c>
      <c r="O52" t="s">
        <v>32</v>
      </c>
    </row>
    <row r="53" spans="1:15" x14ac:dyDescent="0.35">
      <c r="A53" s="11">
        <v>43</v>
      </c>
      <c r="B53" s="10" t="s">
        <v>64</v>
      </c>
      <c r="C53" s="9">
        <v>6.3</v>
      </c>
      <c r="D53" s="8" t="s">
        <v>23</v>
      </c>
      <c r="E53" s="7" t="str">
        <f t="shared" si="9"/>
        <v>Significantly Different</v>
      </c>
      <c r="G53">
        <f t="shared" si="10"/>
        <v>6.3</v>
      </c>
      <c r="H53">
        <f t="shared" si="11"/>
        <v>6</v>
      </c>
      <c r="I53" t="str">
        <f t="shared" si="12"/>
        <v>+/-</v>
      </c>
      <c r="J53" t="str">
        <f t="shared" si="13"/>
        <v>0.2</v>
      </c>
      <c r="K53" s="1">
        <f t="shared" si="14"/>
        <v>0.12158054711246201</v>
      </c>
      <c r="L53" s="1">
        <f t="shared" si="15"/>
        <v>6.3</v>
      </c>
      <c r="M53" s="1">
        <f t="shared" si="16"/>
        <v>0.1359311840425404</v>
      </c>
      <c r="N53" s="1">
        <f t="shared" si="17"/>
        <v>46.346980969638146</v>
      </c>
      <c r="O53" t="s">
        <v>30</v>
      </c>
    </row>
    <row r="54" spans="1:15" x14ac:dyDescent="0.35">
      <c r="A54" s="11">
        <v>43</v>
      </c>
      <c r="B54" s="10" t="s">
        <v>55</v>
      </c>
      <c r="C54" s="9">
        <v>6.3</v>
      </c>
      <c r="D54" s="8" t="s">
        <v>47</v>
      </c>
      <c r="E54" s="7" t="str">
        <f t="shared" si="9"/>
        <v>Significantly Different</v>
      </c>
      <c r="G54">
        <f t="shared" si="10"/>
        <v>6.3</v>
      </c>
      <c r="H54">
        <f t="shared" si="11"/>
        <v>6</v>
      </c>
      <c r="I54" t="str">
        <f t="shared" si="12"/>
        <v>+/-</v>
      </c>
      <c r="J54" t="str">
        <f t="shared" si="13"/>
        <v>0.5</v>
      </c>
      <c r="K54" s="1">
        <f t="shared" si="14"/>
        <v>0.303951367781155</v>
      </c>
      <c r="L54" s="1">
        <f t="shared" si="15"/>
        <v>6.3</v>
      </c>
      <c r="M54" s="1">
        <f t="shared" si="16"/>
        <v>0.30997079109986531</v>
      </c>
      <c r="N54" s="1">
        <f t="shared" si="17"/>
        <v>20.324495665045703</v>
      </c>
      <c r="O54" t="s">
        <v>24</v>
      </c>
    </row>
    <row r="55" spans="1:15" x14ac:dyDescent="0.35">
      <c r="A55" s="11">
        <v>45</v>
      </c>
      <c r="B55" s="10" t="s">
        <v>46</v>
      </c>
      <c r="C55" s="9">
        <v>6.1</v>
      </c>
      <c r="D55" s="8" t="s">
        <v>47</v>
      </c>
      <c r="E55" s="7" t="str">
        <f t="shared" si="9"/>
        <v>Significantly Different</v>
      </c>
      <c r="G55">
        <f t="shared" si="10"/>
        <v>6.1</v>
      </c>
      <c r="H55">
        <f t="shared" si="11"/>
        <v>6</v>
      </c>
      <c r="I55" t="str">
        <f t="shared" si="12"/>
        <v>+/-</v>
      </c>
      <c r="J55" t="str">
        <f t="shared" si="13"/>
        <v>0.5</v>
      </c>
      <c r="K55" s="1">
        <f t="shared" si="14"/>
        <v>0.303951367781155</v>
      </c>
      <c r="L55" s="1">
        <f t="shared" si="15"/>
        <v>6.5</v>
      </c>
      <c r="M55" s="1">
        <f t="shared" si="16"/>
        <v>0.30997079109986531</v>
      </c>
      <c r="N55" s="1">
        <f t="shared" si="17"/>
        <v>20.969717749650329</v>
      </c>
      <c r="O55" t="s">
        <v>27</v>
      </c>
    </row>
    <row r="56" spans="1:15" x14ac:dyDescent="0.35">
      <c r="A56" s="11">
        <v>46</v>
      </c>
      <c r="B56" s="10" t="s">
        <v>32</v>
      </c>
      <c r="C56" s="9">
        <v>6</v>
      </c>
      <c r="D56" s="8" t="s">
        <v>47</v>
      </c>
      <c r="E56" s="7" t="str">
        <f t="shared" si="9"/>
        <v>Significantly Different</v>
      </c>
      <c r="G56">
        <f t="shared" si="10"/>
        <v>6</v>
      </c>
      <c r="H56">
        <f t="shared" si="11"/>
        <v>6</v>
      </c>
      <c r="I56" t="str">
        <f t="shared" si="12"/>
        <v>+/-</v>
      </c>
      <c r="J56" t="str">
        <f t="shared" si="13"/>
        <v>0.5</v>
      </c>
      <c r="K56" s="1">
        <f t="shared" si="14"/>
        <v>0.303951367781155</v>
      </c>
      <c r="L56" s="1">
        <f t="shared" si="15"/>
        <v>6.6</v>
      </c>
      <c r="M56" s="1">
        <f t="shared" si="16"/>
        <v>0.30997079109986531</v>
      </c>
      <c r="N56" s="1">
        <f t="shared" si="17"/>
        <v>21.292328791952642</v>
      </c>
      <c r="O56" t="s">
        <v>25</v>
      </c>
    </row>
    <row r="57" spans="1:15" x14ac:dyDescent="0.35">
      <c r="A57" s="11">
        <v>47</v>
      </c>
      <c r="B57" s="10" t="s">
        <v>62</v>
      </c>
      <c r="C57" s="9">
        <v>5.5</v>
      </c>
      <c r="D57" s="8" t="s">
        <v>47</v>
      </c>
      <c r="E57" s="7" t="str">
        <f t="shared" si="9"/>
        <v>Significantly Different</v>
      </c>
      <c r="G57">
        <f t="shared" si="10"/>
        <v>5.5</v>
      </c>
      <c r="H57">
        <f t="shared" si="11"/>
        <v>6</v>
      </c>
      <c r="I57" t="str">
        <f t="shared" si="12"/>
        <v>+/-</v>
      </c>
      <c r="J57" t="str">
        <f t="shared" si="13"/>
        <v>0.5</v>
      </c>
      <c r="K57" s="1">
        <f t="shared" si="14"/>
        <v>0.303951367781155</v>
      </c>
      <c r="L57" s="1">
        <f t="shared" si="15"/>
        <v>7.1</v>
      </c>
      <c r="M57" s="1">
        <f t="shared" si="16"/>
        <v>0.30997079109986531</v>
      </c>
      <c r="N57" s="1">
        <f t="shared" si="17"/>
        <v>22.905384003464206</v>
      </c>
      <c r="O57" t="s">
        <v>22</v>
      </c>
    </row>
    <row r="58" spans="1:15" x14ac:dyDescent="0.35">
      <c r="A58" s="11">
        <v>48</v>
      </c>
      <c r="B58" s="10" t="s">
        <v>35</v>
      </c>
      <c r="C58" s="9">
        <v>5.0999999999999996</v>
      </c>
      <c r="D58" s="8" t="s">
        <v>41</v>
      </c>
      <c r="E58" s="7" t="str">
        <f t="shared" si="9"/>
        <v>Significantly Different</v>
      </c>
      <c r="G58">
        <f t="shared" si="10"/>
        <v>5.0999999999999996</v>
      </c>
      <c r="H58">
        <f t="shared" si="11"/>
        <v>6</v>
      </c>
      <c r="I58" t="str">
        <f t="shared" si="12"/>
        <v>+/-</v>
      </c>
      <c r="J58" t="str">
        <f t="shared" si="13"/>
        <v>0.3</v>
      </c>
      <c r="K58" s="1">
        <f t="shared" si="14"/>
        <v>0.18237082066869301</v>
      </c>
      <c r="L58" s="1">
        <f t="shared" si="15"/>
        <v>7.5</v>
      </c>
      <c r="M58" s="1">
        <f t="shared" si="16"/>
        <v>0.19223572402239389</v>
      </c>
      <c r="N58" s="1">
        <f t="shared" si="17"/>
        <v>39.01460063232738</v>
      </c>
      <c r="O58" t="s">
        <v>19</v>
      </c>
    </row>
    <row r="59" spans="1:15" x14ac:dyDescent="0.35">
      <c r="A59" s="11">
        <v>48</v>
      </c>
      <c r="B59" s="10" t="s">
        <v>25</v>
      </c>
      <c r="C59" s="9">
        <v>5.0999999999999996</v>
      </c>
      <c r="D59" s="8" t="s">
        <v>47</v>
      </c>
      <c r="E59" s="7" t="str">
        <f t="shared" si="9"/>
        <v>Significantly Different</v>
      </c>
      <c r="G59">
        <f t="shared" si="10"/>
        <v>5.0999999999999996</v>
      </c>
      <c r="H59">
        <f t="shared" si="11"/>
        <v>6</v>
      </c>
      <c r="I59" t="str">
        <f t="shared" si="12"/>
        <v>+/-</v>
      </c>
      <c r="J59" t="str">
        <f t="shared" si="13"/>
        <v>0.5</v>
      </c>
      <c r="K59" s="1">
        <f t="shared" si="14"/>
        <v>0.303951367781155</v>
      </c>
      <c r="L59" s="1">
        <f t="shared" si="15"/>
        <v>7.5</v>
      </c>
      <c r="M59" s="1">
        <f t="shared" si="16"/>
        <v>0.30997079109986531</v>
      </c>
      <c r="N59" s="1">
        <f t="shared" si="17"/>
        <v>24.195828172673458</v>
      </c>
      <c r="O59" t="s">
        <v>16</v>
      </c>
    </row>
    <row r="60" spans="1:15" x14ac:dyDescent="0.35">
      <c r="A60" s="11">
        <v>50</v>
      </c>
      <c r="B60" s="10" t="s">
        <v>51</v>
      </c>
      <c r="C60" s="9">
        <v>5</v>
      </c>
      <c r="D60" s="8" t="s">
        <v>41</v>
      </c>
      <c r="E60" s="7" t="str">
        <f t="shared" si="9"/>
        <v>Significantly Different</v>
      </c>
      <c r="G60">
        <f t="shared" si="10"/>
        <v>5</v>
      </c>
      <c r="H60">
        <f t="shared" si="11"/>
        <v>6</v>
      </c>
      <c r="I60" t="str">
        <f t="shared" si="12"/>
        <v>+/-</v>
      </c>
      <c r="J60" t="str">
        <f t="shared" si="13"/>
        <v>0.3</v>
      </c>
      <c r="K60" s="1">
        <f t="shared" si="14"/>
        <v>0.18237082066869301</v>
      </c>
      <c r="L60" s="1">
        <f t="shared" si="15"/>
        <v>7.6</v>
      </c>
      <c r="M60" s="1">
        <f t="shared" si="16"/>
        <v>0.19223572402239389</v>
      </c>
      <c r="N60" s="1">
        <f t="shared" si="17"/>
        <v>39.534795307425078</v>
      </c>
      <c r="O60" t="s">
        <v>14</v>
      </c>
    </row>
    <row r="61" spans="1:15" x14ac:dyDescent="0.35">
      <c r="A61" s="11">
        <v>50</v>
      </c>
      <c r="B61" s="10" t="s">
        <v>16</v>
      </c>
      <c r="C61" s="9">
        <v>5</v>
      </c>
      <c r="D61" s="8" t="s">
        <v>41</v>
      </c>
      <c r="E61" s="7" t="str">
        <f t="shared" si="9"/>
        <v>Significantly Different</v>
      </c>
      <c r="G61">
        <f t="shared" si="10"/>
        <v>5</v>
      </c>
      <c r="H61">
        <f t="shared" si="11"/>
        <v>6</v>
      </c>
      <c r="I61" t="str">
        <f t="shared" si="12"/>
        <v>+/-</v>
      </c>
      <c r="J61" t="str">
        <f t="shared" si="13"/>
        <v>0.3</v>
      </c>
      <c r="K61" s="1">
        <f t="shared" si="14"/>
        <v>0.18237082066869301</v>
      </c>
      <c r="L61" s="1">
        <f t="shared" si="15"/>
        <v>7.6</v>
      </c>
      <c r="M61" s="1">
        <f t="shared" si="16"/>
        <v>0.19223572402239389</v>
      </c>
      <c r="N61" s="1">
        <f t="shared" si="17"/>
        <v>39.534795307425078</v>
      </c>
      <c r="O61" t="s">
        <v>11</v>
      </c>
    </row>
    <row r="62" spans="1:15" ht="15" thickBot="1" x14ac:dyDescent="0.4">
      <c r="A62" s="6"/>
      <c r="B62" s="5" t="s">
        <v>9</v>
      </c>
      <c r="C62" s="4">
        <v>35.799999999999997</v>
      </c>
      <c r="D62" s="3" t="s">
        <v>99</v>
      </c>
      <c r="E62" s="2" t="str">
        <f t="shared" si="9"/>
        <v>Significantly Different</v>
      </c>
      <c r="G62">
        <f t="shared" si="10"/>
        <v>35.799999999999997</v>
      </c>
      <c r="H62">
        <f t="shared" si="11"/>
        <v>6</v>
      </c>
      <c r="I62" t="str">
        <f t="shared" si="12"/>
        <v>+/-</v>
      </c>
      <c r="J62" t="str">
        <f t="shared" si="13"/>
        <v>0.8</v>
      </c>
      <c r="K62" s="1">
        <f t="shared" si="14"/>
        <v>0.48632218844984804</v>
      </c>
      <c r="L62" s="1">
        <f t="shared" si="15"/>
        <v>-23.199999999999996</v>
      </c>
      <c r="M62" s="1">
        <f t="shared" si="16"/>
        <v>0.49010685399991183</v>
      </c>
      <c r="N62" s="1">
        <f t="shared" si="17"/>
        <v>-47.336616108625506</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14" priority="1" operator="equal">
      <formula>"OTHER ERROR"</formula>
    </cfRule>
    <cfRule type="cellIs" dxfId="413" priority="2" operator="equal">
      <formula>"Statistical Test not applicable"</formula>
    </cfRule>
    <cfRule type="cellIs" dxfId="412" priority="3" operator="equal">
      <formula>"Geography Selected"</formula>
    </cfRule>
  </conditionalFormatting>
  <conditionalFormatting sqref="E10:J62">
    <cfRule type="cellIs" dxfId="411" priority="4" operator="equal">
      <formula>"Not Significantly Different"</formula>
    </cfRule>
  </conditionalFormatting>
  <conditionalFormatting sqref="F10:J62">
    <cfRule type="cellIs" dxfId="4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E180086-647D-4A49-82A0-EAF4B2A0A89A}">
      <formula1>$O$10:$O$62</formula1>
    </dataValidation>
  </dataValidation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9DFE-36DD-4EF4-AD03-9AF3DC4D37B1}">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674</v>
      </c>
    </row>
    <row r="2" spans="1:16" x14ac:dyDescent="0.35">
      <c r="A2" s="25" t="s">
        <v>92</v>
      </c>
      <c r="B2" t="s">
        <v>673</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5.4</v>
      </c>
      <c r="C6" t="s">
        <v>86</v>
      </c>
      <c r="H6" s="13" t="s">
        <v>85</v>
      </c>
      <c r="I6">
        <f>VLOOKUP($B$4,$B$9:$K$62,6,FALSE)</f>
        <v>5.4</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5.4</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24</v>
      </c>
      <c r="C11" s="9">
        <v>11.8</v>
      </c>
      <c r="D11" s="12" t="s">
        <v>12</v>
      </c>
      <c r="E11" s="7" t="str">
        <f t="shared" si="0"/>
        <v>Significantly Different</v>
      </c>
      <c r="G11">
        <f t="shared" si="1"/>
        <v>11.8</v>
      </c>
      <c r="H11">
        <f t="shared" si="2"/>
        <v>6</v>
      </c>
      <c r="I11" t="str">
        <f t="shared" si="3"/>
        <v>+/-</v>
      </c>
      <c r="J11" t="str">
        <f t="shared" si="4"/>
        <v>0.4</v>
      </c>
      <c r="K11" s="1">
        <f t="shared" si="5"/>
        <v>0.24316109422492402</v>
      </c>
      <c r="L11" s="1">
        <f t="shared" si="6"/>
        <v>-6.4</v>
      </c>
      <c r="M11" s="1">
        <f t="shared" si="7"/>
        <v>0.25064471888253259</v>
      </c>
      <c r="N11" s="1">
        <f t="shared" si="8"/>
        <v>-25.534150603825132</v>
      </c>
      <c r="O11" t="s">
        <v>51</v>
      </c>
    </row>
    <row r="12" spans="1:16" x14ac:dyDescent="0.35">
      <c r="A12" s="11">
        <v>2</v>
      </c>
      <c r="B12" s="10" t="s">
        <v>11</v>
      </c>
      <c r="C12" s="9">
        <v>11.4</v>
      </c>
      <c r="D12" s="8" t="s">
        <v>144</v>
      </c>
      <c r="E12" s="7" t="str">
        <f t="shared" si="0"/>
        <v>Significantly Different</v>
      </c>
      <c r="G12">
        <f t="shared" si="1"/>
        <v>11.4</v>
      </c>
      <c r="H12">
        <f t="shared" si="2"/>
        <v>6</v>
      </c>
      <c r="I12" t="str">
        <f t="shared" si="3"/>
        <v>+/-</v>
      </c>
      <c r="J12" t="str">
        <f t="shared" si="4"/>
        <v>2.2</v>
      </c>
      <c r="K12" s="1">
        <f t="shared" si="5"/>
        <v>1.3373860182370823</v>
      </c>
      <c r="L12" s="1">
        <f t="shared" si="6"/>
        <v>-6</v>
      </c>
      <c r="M12" s="1">
        <f t="shared" si="7"/>
        <v>1.3387669024647564</v>
      </c>
      <c r="N12" s="1">
        <f t="shared" si="8"/>
        <v>-4.4817361326707523</v>
      </c>
      <c r="O12" t="s">
        <v>44</v>
      </c>
    </row>
    <row r="13" spans="1:16" x14ac:dyDescent="0.35">
      <c r="A13" s="11">
        <v>3</v>
      </c>
      <c r="B13" s="10" t="s">
        <v>28</v>
      </c>
      <c r="C13" s="9">
        <v>8.6</v>
      </c>
      <c r="D13" s="8" t="s">
        <v>107</v>
      </c>
      <c r="E13" s="7" t="str">
        <f t="shared" si="0"/>
        <v>Significantly Different</v>
      </c>
      <c r="G13">
        <f t="shared" si="1"/>
        <v>8.6</v>
      </c>
      <c r="H13">
        <f t="shared" si="2"/>
        <v>6</v>
      </c>
      <c r="I13" t="str">
        <f t="shared" si="3"/>
        <v>+/-</v>
      </c>
      <c r="J13" t="str">
        <f t="shared" si="4"/>
        <v>1.0</v>
      </c>
      <c r="K13" s="1">
        <f t="shared" si="5"/>
        <v>0.60790273556231</v>
      </c>
      <c r="L13" s="1">
        <f t="shared" si="6"/>
        <v>-3.1999999999999993</v>
      </c>
      <c r="M13" s="1">
        <f t="shared" si="7"/>
        <v>0.61093468821403585</v>
      </c>
      <c r="N13" s="1">
        <f t="shared" si="8"/>
        <v>-5.2378757692653819</v>
      </c>
      <c r="O13" t="s">
        <v>42</v>
      </c>
    </row>
    <row r="14" spans="1:16" x14ac:dyDescent="0.35">
      <c r="A14" s="11">
        <v>4</v>
      </c>
      <c r="B14" s="10" t="s">
        <v>42</v>
      </c>
      <c r="C14" s="9">
        <v>8.5</v>
      </c>
      <c r="D14" s="8" t="s">
        <v>20</v>
      </c>
      <c r="E14" s="7" t="str">
        <f t="shared" si="0"/>
        <v>Significantly Different</v>
      </c>
      <c r="G14">
        <f t="shared" si="1"/>
        <v>8.5</v>
      </c>
      <c r="H14">
        <f t="shared" si="2"/>
        <v>6</v>
      </c>
      <c r="I14" t="str">
        <f t="shared" si="3"/>
        <v>+/-</v>
      </c>
      <c r="J14" t="str">
        <f t="shared" si="4"/>
        <v>0.7</v>
      </c>
      <c r="K14" s="1">
        <f t="shared" si="5"/>
        <v>0.42553191489361697</v>
      </c>
      <c r="L14" s="1">
        <f t="shared" si="6"/>
        <v>-3.0999999999999996</v>
      </c>
      <c r="M14" s="1">
        <f t="shared" si="7"/>
        <v>0.42985214661796195</v>
      </c>
      <c r="N14" s="1">
        <f t="shared" si="8"/>
        <v>-7.2117820613215988</v>
      </c>
      <c r="O14" t="s">
        <v>58</v>
      </c>
    </row>
    <row r="15" spans="1:16" x14ac:dyDescent="0.35">
      <c r="A15" s="11">
        <v>5</v>
      </c>
      <c r="B15" s="10" t="s">
        <v>44</v>
      </c>
      <c r="C15" s="9">
        <v>7.9</v>
      </c>
      <c r="D15" s="8" t="s">
        <v>121</v>
      </c>
      <c r="E15" s="7" t="str">
        <f t="shared" si="0"/>
        <v>Significantly Different</v>
      </c>
      <c r="G15">
        <f t="shared" si="1"/>
        <v>7.9</v>
      </c>
      <c r="H15">
        <f t="shared" si="2"/>
        <v>6</v>
      </c>
      <c r="I15" t="str">
        <f t="shared" si="3"/>
        <v>+/-</v>
      </c>
      <c r="J15" t="str">
        <f t="shared" si="4"/>
        <v>1.4</v>
      </c>
      <c r="K15" s="1">
        <f t="shared" si="5"/>
        <v>0.85106382978723394</v>
      </c>
      <c r="L15" s="1">
        <f t="shared" si="6"/>
        <v>-2.5</v>
      </c>
      <c r="M15" s="1">
        <f t="shared" si="7"/>
        <v>0.85323214879137987</v>
      </c>
      <c r="N15" s="1">
        <f t="shared" si="8"/>
        <v>-2.9300349307527842</v>
      </c>
      <c r="O15" t="s">
        <v>18</v>
      </c>
    </row>
    <row r="16" spans="1:16" x14ac:dyDescent="0.35">
      <c r="A16" s="11">
        <v>5</v>
      </c>
      <c r="B16" s="10" t="s">
        <v>27</v>
      </c>
      <c r="C16" s="9">
        <v>7.9</v>
      </c>
      <c r="D16" s="8" t="s">
        <v>106</v>
      </c>
      <c r="E16" s="7" t="str">
        <f t="shared" si="0"/>
        <v>Significantly Different</v>
      </c>
      <c r="G16">
        <f t="shared" si="1"/>
        <v>7.9</v>
      </c>
      <c r="H16">
        <f t="shared" si="2"/>
        <v>6</v>
      </c>
      <c r="I16" t="str">
        <f t="shared" si="3"/>
        <v>+/-</v>
      </c>
      <c r="J16" t="str">
        <f t="shared" si="4"/>
        <v>0.9</v>
      </c>
      <c r="K16" s="1">
        <f t="shared" si="5"/>
        <v>0.54711246200607899</v>
      </c>
      <c r="L16" s="1">
        <f t="shared" si="6"/>
        <v>-2.5</v>
      </c>
      <c r="M16" s="1">
        <f t="shared" si="7"/>
        <v>0.55047933970440222</v>
      </c>
      <c r="N16" s="1">
        <f t="shared" si="8"/>
        <v>-4.5414965098280646</v>
      </c>
      <c r="O16" t="s">
        <v>59</v>
      </c>
    </row>
    <row r="17" spans="1:15" x14ac:dyDescent="0.35">
      <c r="A17" s="11">
        <v>7</v>
      </c>
      <c r="B17" s="10" t="s">
        <v>32</v>
      </c>
      <c r="C17" s="9">
        <v>7.6</v>
      </c>
      <c r="D17" s="8" t="s">
        <v>121</v>
      </c>
      <c r="E17" s="7" t="str">
        <f t="shared" si="0"/>
        <v>Significantly Different</v>
      </c>
      <c r="G17">
        <f t="shared" si="1"/>
        <v>7.6</v>
      </c>
      <c r="H17">
        <f t="shared" si="2"/>
        <v>6</v>
      </c>
      <c r="I17" t="str">
        <f t="shared" si="3"/>
        <v>+/-</v>
      </c>
      <c r="J17" t="str">
        <f t="shared" si="4"/>
        <v>1.4</v>
      </c>
      <c r="K17" s="1">
        <f t="shared" si="5"/>
        <v>0.85106382978723394</v>
      </c>
      <c r="L17" s="1">
        <f t="shared" si="6"/>
        <v>-2.1999999999999993</v>
      </c>
      <c r="M17" s="1">
        <f t="shared" si="7"/>
        <v>0.85323214879137987</v>
      </c>
      <c r="N17" s="1">
        <f t="shared" si="8"/>
        <v>-2.5784307390624495</v>
      </c>
      <c r="O17" t="s">
        <v>53</v>
      </c>
    </row>
    <row r="18" spans="1:15" x14ac:dyDescent="0.35">
      <c r="A18" s="11">
        <v>8</v>
      </c>
      <c r="B18" s="10" t="s">
        <v>43</v>
      </c>
      <c r="C18" s="9">
        <v>7.4</v>
      </c>
      <c r="D18" s="8" t="s">
        <v>47</v>
      </c>
      <c r="E18" s="7" t="str">
        <f t="shared" si="0"/>
        <v>Significantly Different</v>
      </c>
      <c r="G18">
        <f t="shared" si="1"/>
        <v>7.4</v>
      </c>
      <c r="H18">
        <f t="shared" si="2"/>
        <v>6</v>
      </c>
      <c r="I18" t="str">
        <f t="shared" si="3"/>
        <v>+/-</v>
      </c>
      <c r="J18" t="str">
        <f t="shared" si="4"/>
        <v>0.5</v>
      </c>
      <c r="K18" s="1">
        <f t="shared" si="5"/>
        <v>0.303951367781155</v>
      </c>
      <c r="L18" s="1">
        <f t="shared" si="6"/>
        <v>-2</v>
      </c>
      <c r="M18" s="1">
        <f t="shared" si="7"/>
        <v>0.30997079109986531</v>
      </c>
      <c r="N18" s="1">
        <f t="shared" si="8"/>
        <v>-6.4522208460462549</v>
      </c>
      <c r="O18" t="s">
        <v>48</v>
      </c>
    </row>
    <row r="19" spans="1:15" x14ac:dyDescent="0.35">
      <c r="A19" s="11">
        <v>9</v>
      </c>
      <c r="B19" s="10" t="s">
        <v>37</v>
      </c>
      <c r="C19" s="9">
        <v>7.3</v>
      </c>
      <c r="D19" s="8" t="s">
        <v>41</v>
      </c>
      <c r="E19" s="7" t="str">
        <f t="shared" si="0"/>
        <v>Significantly Different</v>
      </c>
      <c r="G19">
        <f t="shared" si="1"/>
        <v>7.3</v>
      </c>
      <c r="H19">
        <f t="shared" si="2"/>
        <v>6</v>
      </c>
      <c r="I19" t="str">
        <f t="shared" si="3"/>
        <v>+/-</v>
      </c>
      <c r="J19" t="str">
        <f t="shared" si="4"/>
        <v>0.3</v>
      </c>
      <c r="K19" s="1">
        <f t="shared" si="5"/>
        <v>0.18237082066869301</v>
      </c>
      <c r="L19" s="1">
        <f t="shared" si="6"/>
        <v>-1.8999999999999995</v>
      </c>
      <c r="M19" s="1">
        <f t="shared" si="7"/>
        <v>0.19223572402239389</v>
      </c>
      <c r="N19" s="1">
        <f t="shared" si="8"/>
        <v>-9.883698826856266</v>
      </c>
      <c r="O19" t="s">
        <v>15</v>
      </c>
    </row>
    <row r="20" spans="1:15" x14ac:dyDescent="0.35">
      <c r="A20" s="11">
        <v>9</v>
      </c>
      <c r="B20" s="10" t="s">
        <v>46</v>
      </c>
      <c r="C20" s="9">
        <v>7.3</v>
      </c>
      <c r="D20" s="12" t="s">
        <v>121</v>
      </c>
      <c r="E20" s="7" t="str">
        <f t="shared" si="0"/>
        <v>Significantly Different</v>
      </c>
      <c r="G20">
        <f t="shared" si="1"/>
        <v>7.3</v>
      </c>
      <c r="H20">
        <f t="shared" si="2"/>
        <v>6</v>
      </c>
      <c r="I20" t="str">
        <f t="shared" si="3"/>
        <v>+/-</v>
      </c>
      <c r="J20" t="str">
        <f t="shared" si="4"/>
        <v>1.4</v>
      </c>
      <c r="K20" s="1">
        <f t="shared" si="5"/>
        <v>0.85106382978723394</v>
      </c>
      <c r="L20" s="1">
        <f t="shared" si="6"/>
        <v>-1.8999999999999995</v>
      </c>
      <c r="M20" s="1">
        <f t="shared" si="7"/>
        <v>0.85323214879137987</v>
      </c>
      <c r="N20" s="1">
        <f t="shared" si="8"/>
        <v>-2.2268265473721152</v>
      </c>
      <c r="O20" t="s">
        <v>37</v>
      </c>
    </row>
    <row r="21" spans="1:15" x14ac:dyDescent="0.35">
      <c r="A21" s="11">
        <v>11</v>
      </c>
      <c r="B21" s="10" t="s">
        <v>67</v>
      </c>
      <c r="C21" s="9">
        <v>7</v>
      </c>
      <c r="D21" s="8" t="s">
        <v>99</v>
      </c>
      <c r="E21" s="7" t="str">
        <f t="shared" si="0"/>
        <v>Significantly Different</v>
      </c>
      <c r="G21">
        <f t="shared" si="1"/>
        <v>7</v>
      </c>
      <c r="H21">
        <f t="shared" si="2"/>
        <v>6</v>
      </c>
      <c r="I21" t="str">
        <f t="shared" si="3"/>
        <v>+/-</v>
      </c>
      <c r="J21" t="str">
        <f t="shared" si="4"/>
        <v>0.8</v>
      </c>
      <c r="K21" s="1">
        <f t="shared" si="5"/>
        <v>0.48632218844984804</v>
      </c>
      <c r="L21" s="1">
        <f t="shared" si="6"/>
        <v>-1.5999999999999996</v>
      </c>
      <c r="M21" s="1">
        <f t="shared" si="7"/>
        <v>0.49010685399991183</v>
      </c>
      <c r="N21" s="1">
        <f t="shared" si="8"/>
        <v>-3.2645942143879658</v>
      </c>
      <c r="O21" t="s">
        <v>29</v>
      </c>
    </row>
    <row r="22" spans="1:15" x14ac:dyDescent="0.35">
      <c r="A22" s="11">
        <v>11</v>
      </c>
      <c r="B22" s="10" t="s">
        <v>55</v>
      </c>
      <c r="C22" s="9">
        <v>7</v>
      </c>
      <c r="D22" s="8" t="s">
        <v>107</v>
      </c>
      <c r="E22" s="7" t="str">
        <f t="shared" si="0"/>
        <v>Significantly Different</v>
      </c>
      <c r="G22">
        <f t="shared" si="1"/>
        <v>7</v>
      </c>
      <c r="H22">
        <f t="shared" si="2"/>
        <v>6</v>
      </c>
      <c r="I22" t="str">
        <f t="shared" si="3"/>
        <v>+/-</v>
      </c>
      <c r="J22" t="str">
        <f t="shared" si="4"/>
        <v>1.0</v>
      </c>
      <c r="K22" s="1">
        <f t="shared" si="5"/>
        <v>0.60790273556231</v>
      </c>
      <c r="L22" s="1">
        <f t="shared" si="6"/>
        <v>-1.5999999999999996</v>
      </c>
      <c r="M22" s="1">
        <f t="shared" si="7"/>
        <v>0.61093468821403585</v>
      </c>
      <c r="N22" s="1">
        <f t="shared" si="8"/>
        <v>-2.6189378846326909</v>
      </c>
      <c r="O22" t="s">
        <v>13</v>
      </c>
    </row>
    <row r="23" spans="1:15" x14ac:dyDescent="0.35">
      <c r="A23" s="11">
        <v>13</v>
      </c>
      <c r="B23" s="10" t="s">
        <v>29</v>
      </c>
      <c r="C23" s="9">
        <v>6.6</v>
      </c>
      <c r="D23" s="8" t="s">
        <v>12</v>
      </c>
      <c r="E23" s="7" t="str">
        <f t="shared" si="0"/>
        <v>Significantly Different</v>
      </c>
      <c r="G23">
        <f t="shared" si="1"/>
        <v>6.6</v>
      </c>
      <c r="H23">
        <f t="shared" si="2"/>
        <v>6</v>
      </c>
      <c r="I23" t="str">
        <f t="shared" si="3"/>
        <v>+/-</v>
      </c>
      <c r="J23" t="str">
        <f t="shared" si="4"/>
        <v>0.4</v>
      </c>
      <c r="K23" s="1">
        <f t="shared" si="5"/>
        <v>0.24316109422492402</v>
      </c>
      <c r="L23" s="1">
        <f t="shared" si="6"/>
        <v>-1.1999999999999993</v>
      </c>
      <c r="M23" s="1">
        <f t="shared" si="7"/>
        <v>0.25064471888253259</v>
      </c>
      <c r="N23" s="1">
        <f t="shared" si="8"/>
        <v>-4.7876532382172092</v>
      </c>
      <c r="O23" t="s">
        <v>67</v>
      </c>
    </row>
    <row r="24" spans="1:15" x14ac:dyDescent="0.35">
      <c r="A24" s="11">
        <v>14</v>
      </c>
      <c r="B24" s="10" t="s">
        <v>21</v>
      </c>
      <c r="C24" s="9">
        <v>6.4</v>
      </c>
      <c r="D24" s="8" t="s">
        <v>118</v>
      </c>
      <c r="E24" s="7" t="str">
        <f t="shared" si="0"/>
        <v>Not Significantly Different</v>
      </c>
      <c r="G24">
        <f t="shared" si="1"/>
        <v>6.4</v>
      </c>
      <c r="H24">
        <f t="shared" si="2"/>
        <v>6</v>
      </c>
      <c r="I24" t="str">
        <f t="shared" si="3"/>
        <v>+/-</v>
      </c>
      <c r="J24" t="str">
        <f t="shared" si="4"/>
        <v>1.2</v>
      </c>
      <c r="K24" s="1">
        <f t="shared" si="5"/>
        <v>0.72948328267477203</v>
      </c>
      <c r="L24" s="1">
        <f t="shared" si="6"/>
        <v>-1</v>
      </c>
      <c r="M24" s="1">
        <f t="shared" si="7"/>
        <v>0.73201182849801194</v>
      </c>
      <c r="N24" s="1">
        <f t="shared" si="8"/>
        <v>-1.3660981435940225</v>
      </c>
      <c r="O24" t="s">
        <v>50</v>
      </c>
    </row>
    <row r="25" spans="1:15" x14ac:dyDescent="0.35">
      <c r="A25" s="11">
        <v>15</v>
      </c>
      <c r="B25" s="10" t="s">
        <v>35</v>
      </c>
      <c r="C25" s="9">
        <v>6.2</v>
      </c>
      <c r="D25" s="8" t="s">
        <v>99</v>
      </c>
      <c r="E25" s="7" t="str">
        <f t="shared" si="0"/>
        <v>Not Significantly Different</v>
      </c>
      <c r="G25">
        <f t="shared" si="1"/>
        <v>6.2</v>
      </c>
      <c r="H25">
        <f t="shared" si="2"/>
        <v>6</v>
      </c>
      <c r="I25" t="str">
        <f t="shared" si="3"/>
        <v>+/-</v>
      </c>
      <c r="J25" t="str">
        <f t="shared" si="4"/>
        <v>0.8</v>
      </c>
      <c r="K25" s="1">
        <f t="shared" si="5"/>
        <v>0.48632218844984804</v>
      </c>
      <c r="L25" s="1">
        <f t="shared" si="6"/>
        <v>-0.79999999999999982</v>
      </c>
      <c r="M25" s="1">
        <f t="shared" si="7"/>
        <v>0.49010685399991183</v>
      </c>
      <c r="N25" s="1">
        <f t="shared" si="8"/>
        <v>-1.6322971071939829</v>
      </c>
      <c r="O25" t="s">
        <v>66</v>
      </c>
    </row>
    <row r="26" spans="1:15" x14ac:dyDescent="0.35">
      <c r="A26" s="11">
        <v>16</v>
      </c>
      <c r="B26" s="10" t="s">
        <v>66</v>
      </c>
      <c r="C26" s="9">
        <v>6</v>
      </c>
      <c r="D26" s="8" t="s">
        <v>47</v>
      </c>
      <c r="E26" s="7" t="str">
        <f t="shared" si="0"/>
        <v>Significantly Different</v>
      </c>
      <c r="G26">
        <f t="shared" si="1"/>
        <v>6</v>
      </c>
      <c r="H26">
        <f t="shared" si="2"/>
        <v>6</v>
      </c>
      <c r="I26" t="str">
        <f t="shared" si="3"/>
        <v>+/-</v>
      </c>
      <c r="J26" t="str">
        <f t="shared" si="4"/>
        <v>0.5</v>
      </c>
      <c r="K26" s="1">
        <f t="shared" si="5"/>
        <v>0.303951367781155</v>
      </c>
      <c r="L26" s="1">
        <f t="shared" si="6"/>
        <v>-0.59999999999999964</v>
      </c>
      <c r="M26" s="1">
        <f t="shared" si="7"/>
        <v>0.30997079109986531</v>
      </c>
      <c r="N26" s="1">
        <f t="shared" si="8"/>
        <v>-1.9356662538138754</v>
      </c>
      <c r="O26" t="s">
        <v>65</v>
      </c>
    </row>
    <row r="27" spans="1:15" x14ac:dyDescent="0.35">
      <c r="A27" s="11">
        <v>17</v>
      </c>
      <c r="B27" s="10" t="s">
        <v>57</v>
      </c>
      <c r="C27" s="9">
        <v>5.9</v>
      </c>
      <c r="D27" s="8" t="s">
        <v>10</v>
      </c>
      <c r="E27" s="7" t="str">
        <f t="shared" si="0"/>
        <v>Not Significantly Different</v>
      </c>
      <c r="G27">
        <f t="shared" si="1"/>
        <v>5.9</v>
      </c>
      <c r="H27">
        <f t="shared" si="2"/>
        <v>6</v>
      </c>
      <c r="I27" t="str">
        <f t="shared" si="3"/>
        <v>+/-</v>
      </c>
      <c r="J27" t="str">
        <f t="shared" si="4"/>
        <v>0.6</v>
      </c>
      <c r="K27" s="1">
        <f t="shared" si="5"/>
        <v>0.36474164133738601</v>
      </c>
      <c r="L27" s="1">
        <f t="shared" si="6"/>
        <v>-0.5</v>
      </c>
      <c r="M27" s="1">
        <f t="shared" si="7"/>
        <v>0.36977279819442066</v>
      </c>
      <c r="N27" s="1">
        <f t="shared" si="8"/>
        <v>-1.3521816705865637</v>
      </c>
      <c r="O27" t="s">
        <v>63</v>
      </c>
    </row>
    <row r="28" spans="1:15" x14ac:dyDescent="0.35">
      <c r="A28" s="11">
        <v>18</v>
      </c>
      <c r="B28" s="10" t="s">
        <v>58</v>
      </c>
      <c r="C28" s="9">
        <v>5.8</v>
      </c>
      <c r="D28" s="8" t="s">
        <v>20</v>
      </c>
      <c r="E28" s="7" t="str">
        <f t="shared" si="0"/>
        <v>Not Significantly Different</v>
      </c>
      <c r="G28">
        <f t="shared" si="1"/>
        <v>5.8</v>
      </c>
      <c r="H28">
        <f t="shared" si="2"/>
        <v>6</v>
      </c>
      <c r="I28" t="str">
        <f t="shared" si="3"/>
        <v>+/-</v>
      </c>
      <c r="J28" t="str">
        <f t="shared" si="4"/>
        <v>0.7</v>
      </c>
      <c r="K28" s="1">
        <f t="shared" si="5"/>
        <v>0.42553191489361697</v>
      </c>
      <c r="L28" s="1">
        <f t="shared" si="6"/>
        <v>-0.39999999999999947</v>
      </c>
      <c r="M28" s="1">
        <f t="shared" si="7"/>
        <v>0.42985214661796195</v>
      </c>
      <c r="N28" s="1">
        <f t="shared" si="8"/>
        <v>-0.93055252404149547</v>
      </c>
      <c r="O28" t="s">
        <v>64</v>
      </c>
    </row>
    <row r="29" spans="1:15" x14ac:dyDescent="0.35">
      <c r="A29" s="11">
        <v>19</v>
      </c>
      <c r="B29" s="10" t="s">
        <v>49</v>
      </c>
      <c r="C29" s="9">
        <v>5.5</v>
      </c>
      <c r="D29" s="8" t="s">
        <v>12</v>
      </c>
      <c r="E29" s="7" t="str">
        <f t="shared" si="0"/>
        <v>Not Significantly Different</v>
      </c>
      <c r="G29">
        <f t="shared" si="1"/>
        <v>5.5</v>
      </c>
      <c r="H29">
        <f t="shared" si="2"/>
        <v>6</v>
      </c>
      <c r="I29" t="str">
        <f t="shared" si="3"/>
        <v>+/-</v>
      </c>
      <c r="J29" t="str">
        <f t="shared" si="4"/>
        <v>0.4</v>
      </c>
      <c r="K29" s="1">
        <f t="shared" si="5"/>
        <v>0.24316109422492402</v>
      </c>
      <c r="L29" s="1">
        <f t="shared" si="6"/>
        <v>-9.9999999999999645E-2</v>
      </c>
      <c r="M29" s="1">
        <f t="shared" si="7"/>
        <v>0.25064471888253259</v>
      </c>
      <c r="N29" s="1">
        <f t="shared" si="8"/>
        <v>-0.39897110318476625</v>
      </c>
      <c r="O29" t="s">
        <v>39</v>
      </c>
    </row>
    <row r="30" spans="1:15" x14ac:dyDescent="0.35">
      <c r="A30" s="11">
        <v>20</v>
      </c>
      <c r="B30" s="10" t="s">
        <v>34</v>
      </c>
      <c r="C30" s="9">
        <v>5.3</v>
      </c>
      <c r="D30" s="8" t="s">
        <v>47</v>
      </c>
      <c r="E30" s="7" t="str">
        <f t="shared" si="0"/>
        <v>Not Significantly Different</v>
      </c>
      <c r="G30">
        <f t="shared" si="1"/>
        <v>5.3</v>
      </c>
      <c r="H30">
        <f t="shared" si="2"/>
        <v>6</v>
      </c>
      <c r="I30" t="str">
        <f t="shared" si="3"/>
        <v>+/-</v>
      </c>
      <c r="J30" t="str">
        <f t="shared" si="4"/>
        <v>0.5</v>
      </c>
      <c r="K30" s="1">
        <f t="shared" si="5"/>
        <v>0.303951367781155</v>
      </c>
      <c r="L30" s="1">
        <f t="shared" si="6"/>
        <v>0.10000000000000053</v>
      </c>
      <c r="M30" s="1">
        <f t="shared" si="7"/>
        <v>0.30997079109986531</v>
      </c>
      <c r="N30" s="1">
        <f t="shared" si="8"/>
        <v>0.32261104230231447</v>
      </c>
      <c r="O30" t="s">
        <v>62</v>
      </c>
    </row>
    <row r="31" spans="1:15" x14ac:dyDescent="0.35">
      <c r="A31" s="11">
        <v>21</v>
      </c>
      <c r="B31" s="10" t="s">
        <v>45</v>
      </c>
      <c r="C31" s="9">
        <v>5.0999999999999996</v>
      </c>
      <c r="D31" s="8" t="s">
        <v>41</v>
      </c>
      <c r="E31" s="7" t="str">
        <f t="shared" si="0"/>
        <v>Not Significantly Different</v>
      </c>
      <c r="G31">
        <f t="shared" si="1"/>
        <v>5.0999999999999996</v>
      </c>
      <c r="H31">
        <f t="shared" si="2"/>
        <v>6</v>
      </c>
      <c r="I31" t="str">
        <f t="shared" si="3"/>
        <v>+/-</v>
      </c>
      <c r="J31" t="str">
        <f t="shared" si="4"/>
        <v>0.3</v>
      </c>
      <c r="K31" s="1">
        <f t="shared" si="5"/>
        <v>0.18237082066869301</v>
      </c>
      <c r="L31" s="1">
        <f t="shared" si="6"/>
        <v>0.30000000000000071</v>
      </c>
      <c r="M31" s="1">
        <f t="shared" si="7"/>
        <v>0.19223572402239389</v>
      </c>
      <c r="N31" s="1">
        <f t="shared" si="8"/>
        <v>1.5605840252930989</v>
      </c>
      <c r="O31" t="s">
        <v>26</v>
      </c>
    </row>
    <row r="32" spans="1:15" x14ac:dyDescent="0.35">
      <c r="A32" s="11">
        <v>22</v>
      </c>
      <c r="B32" s="10" t="s">
        <v>63</v>
      </c>
      <c r="C32" s="9">
        <v>5</v>
      </c>
      <c r="D32" s="8" t="s">
        <v>20</v>
      </c>
      <c r="E32" s="7" t="str">
        <f t="shared" si="0"/>
        <v>Not Significantly Different</v>
      </c>
      <c r="G32">
        <f t="shared" si="1"/>
        <v>5</v>
      </c>
      <c r="H32">
        <f t="shared" si="2"/>
        <v>6</v>
      </c>
      <c r="I32" t="str">
        <f t="shared" si="3"/>
        <v>+/-</v>
      </c>
      <c r="J32" t="str">
        <f t="shared" si="4"/>
        <v>0.7</v>
      </c>
      <c r="K32" s="1">
        <f t="shared" si="5"/>
        <v>0.42553191489361697</v>
      </c>
      <c r="L32" s="1">
        <f t="shared" si="6"/>
        <v>0.40000000000000036</v>
      </c>
      <c r="M32" s="1">
        <f t="shared" si="7"/>
        <v>0.42985214661796195</v>
      </c>
      <c r="N32" s="1">
        <f t="shared" si="8"/>
        <v>0.93055252404149758</v>
      </c>
      <c r="O32" t="s">
        <v>56</v>
      </c>
    </row>
    <row r="33" spans="1:15" x14ac:dyDescent="0.35">
      <c r="A33" s="11">
        <v>23</v>
      </c>
      <c r="B33" s="10" t="s">
        <v>30</v>
      </c>
      <c r="C33" s="9">
        <v>4.9000000000000004</v>
      </c>
      <c r="D33" s="8" t="s">
        <v>12</v>
      </c>
      <c r="E33" s="7" t="str">
        <f t="shared" si="0"/>
        <v>Significantly Different</v>
      </c>
      <c r="G33">
        <f t="shared" si="1"/>
        <v>4.9000000000000004</v>
      </c>
      <c r="H33">
        <f t="shared" si="2"/>
        <v>6</v>
      </c>
      <c r="I33" t="str">
        <f t="shared" si="3"/>
        <v>+/-</v>
      </c>
      <c r="J33" t="str">
        <f t="shared" si="4"/>
        <v>0.4</v>
      </c>
      <c r="K33" s="1">
        <f t="shared" si="5"/>
        <v>0.24316109422492402</v>
      </c>
      <c r="L33" s="1">
        <f t="shared" si="6"/>
        <v>0.5</v>
      </c>
      <c r="M33" s="1">
        <f t="shared" si="7"/>
        <v>0.25064471888253259</v>
      </c>
      <c r="N33" s="1">
        <f t="shared" si="8"/>
        <v>1.9948555159238384</v>
      </c>
      <c r="O33" t="s">
        <v>61</v>
      </c>
    </row>
    <row r="34" spans="1:15" x14ac:dyDescent="0.35">
      <c r="A34" s="11">
        <v>24</v>
      </c>
      <c r="B34" s="10" t="s">
        <v>54</v>
      </c>
      <c r="C34" s="9">
        <v>4.7</v>
      </c>
      <c r="D34" s="8" t="s">
        <v>20</v>
      </c>
      <c r="E34" s="7" t="str">
        <f t="shared" si="0"/>
        <v>Not Significantly Different</v>
      </c>
      <c r="G34">
        <f t="shared" si="1"/>
        <v>4.7</v>
      </c>
      <c r="H34">
        <f t="shared" si="2"/>
        <v>6</v>
      </c>
      <c r="I34" t="str">
        <f t="shared" si="3"/>
        <v>+/-</v>
      </c>
      <c r="J34" t="str">
        <f t="shared" si="4"/>
        <v>0.7</v>
      </c>
      <c r="K34" s="1">
        <f t="shared" si="5"/>
        <v>0.42553191489361697</v>
      </c>
      <c r="L34" s="1">
        <f t="shared" si="6"/>
        <v>0.70000000000000018</v>
      </c>
      <c r="M34" s="1">
        <f t="shared" si="7"/>
        <v>0.42985214661796195</v>
      </c>
      <c r="N34" s="1">
        <f t="shared" si="8"/>
        <v>1.6284669170726196</v>
      </c>
      <c r="O34" t="s">
        <v>60</v>
      </c>
    </row>
    <row r="35" spans="1:15" x14ac:dyDescent="0.35">
      <c r="A35" s="11">
        <v>25</v>
      </c>
      <c r="B35" s="10" t="s">
        <v>59</v>
      </c>
      <c r="C35" s="9">
        <v>4.5999999999999996</v>
      </c>
      <c r="D35" s="8" t="s">
        <v>47</v>
      </c>
      <c r="E35" s="7" t="str">
        <f t="shared" si="0"/>
        <v>Significantly Different</v>
      </c>
      <c r="G35">
        <f t="shared" si="1"/>
        <v>4.5999999999999996</v>
      </c>
      <c r="H35">
        <f t="shared" si="2"/>
        <v>6</v>
      </c>
      <c r="I35" t="str">
        <f t="shared" si="3"/>
        <v>+/-</v>
      </c>
      <c r="J35" t="str">
        <f t="shared" si="4"/>
        <v>0.5</v>
      </c>
      <c r="K35" s="1">
        <f t="shared" si="5"/>
        <v>0.303951367781155</v>
      </c>
      <c r="L35" s="1">
        <f t="shared" si="6"/>
        <v>0.80000000000000071</v>
      </c>
      <c r="M35" s="1">
        <f t="shared" si="7"/>
        <v>0.30997079109986531</v>
      </c>
      <c r="N35" s="1">
        <f t="shared" si="8"/>
        <v>2.5808883384185046</v>
      </c>
      <c r="O35" t="s">
        <v>35</v>
      </c>
    </row>
    <row r="36" spans="1:15" x14ac:dyDescent="0.35">
      <c r="A36" s="11">
        <v>26</v>
      </c>
      <c r="B36" s="10" t="s">
        <v>38</v>
      </c>
      <c r="C36" s="9">
        <v>4.4000000000000004</v>
      </c>
      <c r="D36" s="8" t="s">
        <v>41</v>
      </c>
      <c r="E36" s="7" t="str">
        <f t="shared" si="0"/>
        <v>Significantly Different</v>
      </c>
      <c r="G36">
        <f t="shared" si="1"/>
        <v>4.4000000000000004</v>
      </c>
      <c r="H36">
        <f t="shared" si="2"/>
        <v>6</v>
      </c>
      <c r="I36" t="str">
        <f t="shared" si="3"/>
        <v>+/-</v>
      </c>
      <c r="J36" t="str">
        <f t="shared" si="4"/>
        <v>0.3</v>
      </c>
      <c r="K36" s="1">
        <f t="shared" si="5"/>
        <v>0.18237082066869301</v>
      </c>
      <c r="L36" s="1">
        <f t="shared" si="6"/>
        <v>1</v>
      </c>
      <c r="M36" s="1">
        <f t="shared" si="7"/>
        <v>0.19223572402239389</v>
      </c>
      <c r="N36" s="1">
        <f t="shared" si="8"/>
        <v>5.2019467509769841</v>
      </c>
      <c r="O36" t="s">
        <v>57</v>
      </c>
    </row>
    <row r="37" spans="1:15" x14ac:dyDescent="0.35">
      <c r="A37" s="11">
        <v>26</v>
      </c>
      <c r="B37" s="10" t="s">
        <v>22</v>
      </c>
      <c r="C37" s="9">
        <v>4.4000000000000004</v>
      </c>
      <c r="D37" s="8" t="s">
        <v>41</v>
      </c>
      <c r="E37" s="7" t="str">
        <f t="shared" si="0"/>
        <v>Significantly Different</v>
      </c>
      <c r="G37">
        <f t="shared" si="1"/>
        <v>4.4000000000000004</v>
      </c>
      <c r="H37">
        <f t="shared" si="2"/>
        <v>6</v>
      </c>
      <c r="I37" t="str">
        <f t="shared" si="3"/>
        <v>+/-</v>
      </c>
      <c r="J37" t="str">
        <f t="shared" si="4"/>
        <v>0.3</v>
      </c>
      <c r="K37" s="1">
        <f t="shared" si="5"/>
        <v>0.18237082066869301</v>
      </c>
      <c r="L37" s="1">
        <f t="shared" si="6"/>
        <v>1</v>
      </c>
      <c r="M37" s="1">
        <f t="shared" si="7"/>
        <v>0.19223572402239389</v>
      </c>
      <c r="N37" s="1">
        <f t="shared" si="8"/>
        <v>5.2019467509769841</v>
      </c>
      <c r="O37" t="s">
        <v>55</v>
      </c>
    </row>
    <row r="38" spans="1:15" x14ac:dyDescent="0.35">
      <c r="A38" s="11">
        <v>28</v>
      </c>
      <c r="B38" s="10" t="s">
        <v>62</v>
      </c>
      <c r="C38" s="9">
        <v>4.3</v>
      </c>
      <c r="D38" s="8" t="s">
        <v>106</v>
      </c>
      <c r="E38" s="7" t="str">
        <f t="shared" si="0"/>
        <v>Significantly Different</v>
      </c>
      <c r="G38">
        <f t="shared" si="1"/>
        <v>4.3</v>
      </c>
      <c r="H38">
        <f t="shared" si="2"/>
        <v>6</v>
      </c>
      <c r="I38" t="str">
        <f t="shared" si="3"/>
        <v>+/-</v>
      </c>
      <c r="J38" t="str">
        <f t="shared" si="4"/>
        <v>0.9</v>
      </c>
      <c r="K38" s="1">
        <f t="shared" si="5"/>
        <v>0.54711246200607899</v>
      </c>
      <c r="L38" s="1">
        <f t="shared" si="6"/>
        <v>1.1000000000000005</v>
      </c>
      <c r="M38" s="1">
        <f t="shared" si="7"/>
        <v>0.55047933970440222</v>
      </c>
      <c r="N38" s="1">
        <f t="shared" si="8"/>
        <v>1.9982584643243493</v>
      </c>
      <c r="O38" t="s">
        <v>54</v>
      </c>
    </row>
    <row r="39" spans="1:15" x14ac:dyDescent="0.35">
      <c r="A39" s="11">
        <v>28</v>
      </c>
      <c r="B39" s="10" t="s">
        <v>26</v>
      </c>
      <c r="C39" s="9">
        <v>4.3</v>
      </c>
      <c r="D39" s="8" t="s">
        <v>12</v>
      </c>
      <c r="E39" s="7" t="str">
        <f t="shared" si="0"/>
        <v>Significantly Different</v>
      </c>
      <c r="G39">
        <f t="shared" si="1"/>
        <v>4.3</v>
      </c>
      <c r="H39">
        <f t="shared" si="2"/>
        <v>6</v>
      </c>
      <c r="I39" t="str">
        <f t="shared" si="3"/>
        <v>+/-</v>
      </c>
      <c r="J39" t="str">
        <f t="shared" si="4"/>
        <v>0.4</v>
      </c>
      <c r="K39" s="1">
        <f t="shared" si="5"/>
        <v>0.24316109422492402</v>
      </c>
      <c r="L39" s="1">
        <f t="shared" si="6"/>
        <v>1.1000000000000005</v>
      </c>
      <c r="M39" s="1">
        <f t="shared" si="7"/>
        <v>0.25064471888253259</v>
      </c>
      <c r="N39" s="1">
        <f t="shared" si="8"/>
        <v>4.3886821350324468</v>
      </c>
      <c r="O39" t="s">
        <v>28</v>
      </c>
    </row>
    <row r="40" spans="1:15" x14ac:dyDescent="0.35">
      <c r="A40" s="11">
        <v>30</v>
      </c>
      <c r="B40" s="10" t="s">
        <v>51</v>
      </c>
      <c r="C40" s="9">
        <v>4</v>
      </c>
      <c r="D40" s="8" t="s">
        <v>47</v>
      </c>
      <c r="E40" s="7" t="str">
        <f t="shared" si="0"/>
        <v>Significantly Different</v>
      </c>
      <c r="G40">
        <f t="shared" si="1"/>
        <v>4</v>
      </c>
      <c r="H40">
        <f t="shared" si="2"/>
        <v>6</v>
      </c>
      <c r="I40" t="str">
        <f t="shared" si="3"/>
        <v>+/-</v>
      </c>
      <c r="J40" t="str">
        <f t="shared" si="4"/>
        <v>0.5</v>
      </c>
      <c r="K40" s="1">
        <f t="shared" si="5"/>
        <v>0.303951367781155</v>
      </c>
      <c r="L40" s="1">
        <f t="shared" si="6"/>
        <v>1.4000000000000004</v>
      </c>
      <c r="M40" s="1">
        <f t="shared" si="7"/>
        <v>0.30997079109986531</v>
      </c>
      <c r="N40" s="1">
        <f t="shared" si="8"/>
        <v>4.5165545922323798</v>
      </c>
      <c r="O40" t="s">
        <v>52</v>
      </c>
    </row>
    <row r="41" spans="1:15" x14ac:dyDescent="0.35">
      <c r="A41" s="11">
        <v>30</v>
      </c>
      <c r="B41" s="10" t="s">
        <v>64</v>
      </c>
      <c r="C41" s="9">
        <v>4</v>
      </c>
      <c r="D41" s="8" t="s">
        <v>10</v>
      </c>
      <c r="E41" s="7" t="str">
        <f t="shared" si="0"/>
        <v>Significantly Different</v>
      </c>
      <c r="G41">
        <f t="shared" si="1"/>
        <v>4</v>
      </c>
      <c r="H41">
        <f t="shared" si="2"/>
        <v>6</v>
      </c>
      <c r="I41" t="str">
        <f t="shared" si="3"/>
        <v>+/-</v>
      </c>
      <c r="J41" t="str">
        <f t="shared" si="4"/>
        <v>0.6</v>
      </c>
      <c r="K41" s="1">
        <f t="shared" si="5"/>
        <v>0.36474164133738601</v>
      </c>
      <c r="L41" s="1">
        <f t="shared" si="6"/>
        <v>1.4000000000000004</v>
      </c>
      <c r="M41" s="1">
        <f t="shared" si="7"/>
        <v>0.36977279819442066</v>
      </c>
      <c r="N41" s="1">
        <f t="shared" si="8"/>
        <v>3.7861086776423791</v>
      </c>
      <c r="O41" t="s">
        <v>31</v>
      </c>
    </row>
    <row r="42" spans="1:15" x14ac:dyDescent="0.35">
      <c r="A42" s="11">
        <v>30</v>
      </c>
      <c r="B42" s="10" t="s">
        <v>39</v>
      </c>
      <c r="C42" s="9">
        <v>4</v>
      </c>
      <c r="D42" s="8" t="s">
        <v>12</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1.4000000000000004</v>
      </c>
      <c r="M42" s="1">
        <f t="shared" ref="M42:M62" si="16">IF(AND(ISNUMBER(K42),ISNUMBER($I$7)),SQRT(K42^2+($I$7)^2),"N/A")</f>
        <v>0.25064471888253259</v>
      </c>
      <c r="N42" s="1">
        <f t="shared" ref="N42:N73" si="17">IF(AND(ISNUMBER(L42),ISNUMBER(M42),M42&lt;&gt;0),L42/M42,"NA")</f>
        <v>5.5855954445867493</v>
      </c>
      <c r="O42" t="s">
        <v>21</v>
      </c>
    </row>
    <row r="43" spans="1:15" x14ac:dyDescent="0.35">
      <c r="A43" s="11">
        <v>30</v>
      </c>
      <c r="B43" s="10" t="s">
        <v>52</v>
      </c>
      <c r="C43" s="9">
        <v>4</v>
      </c>
      <c r="D43" s="8" t="s">
        <v>106</v>
      </c>
      <c r="E43" s="7" t="str">
        <f t="shared" si="9"/>
        <v>Significantly Different</v>
      </c>
      <c r="G43">
        <f t="shared" si="10"/>
        <v>4</v>
      </c>
      <c r="H43">
        <f t="shared" si="11"/>
        <v>6</v>
      </c>
      <c r="I43" t="str">
        <f t="shared" si="12"/>
        <v>+/-</v>
      </c>
      <c r="J43" t="str">
        <f t="shared" si="13"/>
        <v>0.9</v>
      </c>
      <c r="K43" s="1">
        <f t="shared" si="14"/>
        <v>0.54711246200607899</v>
      </c>
      <c r="L43" s="1">
        <f t="shared" si="15"/>
        <v>1.4000000000000004</v>
      </c>
      <c r="M43" s="1">
        <f t="shared" si="16"/>
        <v>0.55047933970440222</v>
      </c>
      <c r="N43" s="1">
        <f t="shared" si="17"/>
        <v>2.5432380455037165</v>
      </c>
      <c r="O43" t="s">
        <v>33</v>
      </c>
    </row>
    <row r="44" spans="1:15" x14ac:dyDescent="0.35">
      <c r="A44" s="11">
        <v>30</v>
      </c>
      <c r="B44" s="10" t="s">
        <v>14</v>
      </c>
      <c r="C44" s="9">
        <v>4</v>
      </c>
      <c r="D44" s="8" t="s">
        <v>12</v>
      </c>
      <c r="E44" s="7" t="str">
        <f t="shared" si="9"/>
        <v>Significantly Different</v>
      </c>
      <c r="G44">
        <f t="shared" si="10"/>
        <v>4</v>
      </c>
      <c r="H44">
        <f t="shared" si="11"/>
        <v>6</v>
      </c>
      <c r="I44" t="str">
        <f t="shared" si="12"/>
        <v>+/-</v>
      </c>
      <c r="J44" t="str">
        <f t="shared" si="13"/>
        <v>0.4</v>
      </c>
      <c r="K44" s="1">
        <f t="shared" si="14"/>
        <v>0.24316109422492402</v>
      </c>
      <c r="L44" s="1">
        <f t="shared" si="15"/>
        <v>1.4000000000000004</v>
      </c>
      <c r="M44" s="1">
        <f t="shared" si="16"/>
        <v>0.25064471888253259</v>
      </c>
      <c r="N44" s="1">
        <f t="shared" si="17"/>
        <v>5.5855954445867493</v>
      </c>
      <c r="O44" t="s">
        <v>49</v>
      </c>
    </row>
    <row r="45" spans="1:15" x14ac:dyDescent="0.35">
      <c r="A45" s="11">
        <v>35</v>
      </c>
      <c r="B45" s="10" t="s">
        <v>48</v>
      </c>
      <c r="C45" s="9">
        <v>3.7</v>
      </c>
      <c r="D45" s="8" t="s">
        <v>110</v>
      </c>
      <c r="E45" s="7" t="str">
        <f t="shared" si="9"/>
        <v>Significantly Different</v>
      </c>
      <c r="G45">
        <f t="shared" si="10"/>
        <v>3.7</v>
      </c>
      <c r="H45">
        <f t="shared" si="11"/>
        <v>6</v>
      </c>
      <c r="I45" t="str">
        <f t="shared" si="12"/>
        <v>+/-</v>
      </c>
      <c r="J45" t="str">
        <f t="shared" si="13"/>
        <v>1.1</v>
      </c>
      <c r="K45" s="1">
        <f t="shared" si="14"/>
        <v>0.66869300911854113</v>
      </c>
      <c r="L45" s="1">
        <f t="shared" si="15"/>
        <v>1.7000000000000002</v>
      </c>
      <c r="M45" s="1">
        <f t="shared" si="16"/>
        <v>0.67145051776214359</v>
      </c>
      <c r="N45" s="1">
        <f t="shared" si="17"/>
        <v>2.5318321380790305</v>
      </c>
      <c r="O45" t="s">
        <v>46</v>
      </c>
    </row>
    <row r="46" spans="1:15" x14ac:dyDescent="0.35">
      <c r="A46" s="11">
        <v>35</v>
      </c>
      <c r="B46" s="10" t="s">
        <v>15</v>
      </c>
      <c r="C46" s="9">
        <v>3.7</v>
      </c>
      <c r="D46" s="8" t="s">
        <v>147</v>
      </c>
      <c r="E46" s="7" t="str">
        <f t="shared" si="9"/>
        <v>Not Significantly Different</v>
      </c>
      <c r="G46">
        <f t="shared" si="10"/>
        <v>3.7</v>
      </c>
      <c r="H46">
        <f t="shared" si="11"/>
        <v>6</v>
      </c>
      <c r="I46" t="str">
        <f t="shared" si="12"/>
        <v>+/-</v>
      </c>
      <c r="J46" t="str">
        <f t="shared" si="13"/>
        <v>1.8</v>
      </c>
      <c r="K46" s="1">
        <f t="shared" si="14"/>
        <v>1.094224924012158</v>
      </c>
      <c r="L46" s="1">
        <f t="shared" si="15"/>
        <v>1.7000000000000002</v>
      </c>
      <c r="M46" s="1">
        <f t="shared" si="16"/>
        <v>1.0959122417823675</v>
      </c>
      <c r="N46" s="1">
        <f t="shared" si="17"/>
        <v>1.5512190987438537</v>
      </c>
      <c r="O46" t="s">
        <v>45</v>
      </c>
    </row>
    <row r="47" spans="1:15" x14ac:dyDescent="0.35">
      <c r="A47" s="11">
        <v>37</v>
      </c>
      <c r="B47" s="10" t="s">
        <v>31</v>
      </c>
      <c r="C47" s="9">
        <v>3.6</v>
      </c>
      <c r="D47" s="8" t="s">
        <v>12</v>
      </c>
      <c r="E47" s="7" t="str">
        <f t="shared" si="9"/>
        <v>Significantly Different</v>
      </c>
      <c r="G47">
        <f t="shared" si="10"/>
        <v>3.6</v>
      </c>
      <c r="H47">
        <f t="shared" si="11"/>
        <v>6</v>
      </c>
      <c r="I47" t="str">
        <f t="shared" si="12"/>
        <v>+/-</v>
      </c>
      <c r="J47" t="str">
        <f t="shared" si="13"/>
        <v>0.4</v>
      </c>
      <c r="K47" s="1">
        <f t="shared" si="14"/>
        <v>0.24316109422492402</v>
      </c>
      <c r="L47" s="1">
        <f t="shared" si="15"/>
        <v>1.8000000000000003</v>
      </c>
      <c r="M47" s="1">
        <f t="shared" si="16"/>
        <v>0.25064471888253259</v>
      </c>
      <c r="N47" s="1">
        <f t="shared" si="17"/>
        <v>7.1814798573258196</v>
      </c>
      <c r="O47" t="s">
        <v>43</v>
      </c>
    </row>
    <row r="48" spans="1:15" x14ac:dyDescent="0.35">
      <c r="A48" s="11">
        <v>38</v>
      </c>
      <c r="B48" s="10" t="s">
        <v>18</v>
      </c>
      <c r="C48" s="9">
        <v>3.5</v>
      </c>
      <c r="D48" s="8" t="s">
        <v>17</v>
      </c>
      <c r="E48" s="7" t="str">
        <f t="shared" si="9"/>
        <v>Significantly Different</v>
      </c>
      <c r="G48">
        <f t="shared" si="10"/>
        <v>3.5</v>
      </c>
      <c r="H48">
        <f t="shared" si="11"/>
        <v>6</v>
      </c>
      <c r="I48" t="str">
        <f t="shared" si="12"/>
        <v>+/-</v>
      </c>
      <c r="J48" t="str">
        <f t="shared" si="13"/>
        <v>0.1</v>
      </c>
      <c r="K48" s="1">
        <f t="shared" si="14"/>
        <v>6.0790273556231005E-2</v>
      </c>
      <c r="L48" s="1">
        <f t="shared" si="15"/>
        <v>1.9000000000000004</v>
      </c>
      <c r="M48" s="1">
        <f t="shared" si="16"/>
        <v>8.5970429323592404E-2</v>
      </c>
      <c r="N48" s="1">
        <f t="shared" si="17"/>
        <v>22.100622445985547</v>
      </c>
      <c r="O48" t="s">
        <v>40</v>
      </c>
    </row>
    <row r="49" spans="1:15" x14ac:dyDescent="0.35">
      <c r="A49" s="11">
        <v>39</v>
      </c>
      <c r="B49" s="10" t="s">
        <v>65</v>
      </c>
      <c r="C49" s="9">
        <v>3.4</v>
      </c>
      <c r="D49" s="8" t="s">
        <v>12</v>
      </c>
      <c r="E49" s="7" t="str">
        <f t="shared" si="9"/>
        <v>Significantly Different</v>
      </c>
      <c r="G49">
        <f t="shared" si="10"/>
        <v>3.4</v>
      </c>
      <c r="H49">
        <f t="shared" si="11"/>
        <v>6</v>
      </c>
      <c r="I49" t="str">
        <f t="shared" si="12"/>
        <v>+/-</v>
      </c>
      <c r="J49" t="str">
        <f t="shared" si="13"/>
        <v>0.4</v>
      </c>
      <c r="K49" s="1">
        <f t="shared" si="14"/>
        <v>0.24316109422492402</v>
      </c>
      <c r="L49" s="1">
        <f t="shared" si="15"/>
        <v>2.0000000000000004</v>
      </c>
      <c r="M49" s="1">
        <f t="shared" si="16"/>
        <v>0.25064471888253259</v>
      </c>
      <c r="N49" s="1">
        <f t="shared" si="17"/>
        <v>7.9794220636953552</v>
      </c>
      <c r="O49" t="s">
        <v>38</v>
      </c>
    </row>
    <row r="50" spans="1:15" x14ac:dyDescent="0.35">
      <c r="A50" s="11">
        <v>39</v>
      </c>
      <c r="B50" s="10" t="s">
        <v>40</v>
      </c>
      <c r="C50" s="9">
        <v>3.4</v>
      </c>
      <c r="D50" s="8" t="s">
        <v>47</v>
      </c>
      <c r="E50" s="7" t="str">
        <f t="shared" si="9"/>
        <v>Significantly Different</v>
      </c>
      <c r="G50">
        <f t="shared" si="10"/>
        <v>3.4</v>
      </c>
      <c r="H50">
        <f t="shared" si="11"/>
        <v>6</v>
      </c>
      <c r="I50" t="str">
        <f t="shared" si="12"/>
        <v>+/-</v>
      </c>
      <c r="J50" t="str">
        <f t="shared" si="13"/>
        <v>0.5</v>
      </c>
      <c r="K50" s="1">
        <f t="shared" si="14"/>
        <v>0.303951367781155</v>
      </c>
      <c r="L50" s="1">
        <f t="shared" si="15"/>
        <v>2.0000000000000004</v>
      </c>
      <c r="M50" s="1">
        <f t="shared" si="16"/>
        <v>0.30997079109986531</v>
      </c>
      <c r="N50" s="1">
        <f t="shared" si="17"/>
        <v>6.4522208460462567</v>
      </c>
      <c r="O50" t="s">
        <v>36</v>
      </c>
    </row>
    <row r="51" spans="1:15" x14ac:dyDescent="0.35">
      <c r="A51" s="11">
        <v>41</v>
      </c>
      <c r="B51" s="10" t="s">
        <v>16</v>
      </c>
      <c r="C51" s="9">
        <v>3.3</v>
      </c>
      <c r="D51" s="8" t="s">
        <v>10</v>
      </c>
      <c r="E51" s="7" t="str">
        <f t="shared" si="9"/>
        <v>Significantly Different</v>
      </c>
      <c r="G51">
        <f t="shared" si="10"/>
        <v>3.3</v>
      </c>
      <c r="H51">
        <f t="shared" si="11"/>
        <v>6</v>
      </c>
      <c r="I51" t="str">
        <f t="shared" si="12"/>
        <v>+/-</v>
      </c>
      <c r="J51" t="str">
        <f t="shared" si="13"/>
        <v>0.6</v>
      </c>
      <c r="K51" s="1">
        <f t="shared" si="14"/>
        <v>0.36474164133738601</v>
      </c>
      <c r="L51" s="1">
        <f t="shared" si="15"/>
        <v>2.1000000000000005</v>
      </c>
      <c r="M51" s="1">
        <f t="shared" si="16"/>
        <v>0.36977279819442066</v>
      </c>
      <c r="N51" s="1">
        <f t="shared" si="17"/>
        <v>5.6791630164635691</v>
      </c>
      <c r="O51" t="s">
        <v>34</v>
      </c>
    </row>
    <row r="52" spans="1:15" x14ac:dyDescent="0.35">
      <c r="A52" s="11">
        <v>42</v>
      </c>
      <c r="B52" s="10" t="s">
        <v>50</v>
      </c>
      <c r="C52" s="9">
        <v>3.2</v>
      </c>
      <c r="D52" s="8" t="s">
        <v>23</v>
      </c>
      <c r="E52" s="7" t="str">
        <f t="shared" si="9"/>
        <v>Significantly Different</v>
      </c>
      <c r="G52">
        <f t="shared" si="10"/>
        <v>3.2</v>
      </c>
      <c r="H52">
        <f t="shared" si="11"/>
        <v>6</v>
      </c>
      <c r="I52" t="str">
        <f t="shared" si="12"/>
        <v>+/-</v>
      </c>
      <c r="J52" t="str">
        <f t="shared" si="13"/>
        <v>0.2</v>
      </c>
      <c r="K52" s="1">
        <f t="shared" si="14"/>
        <v>0.12158054711246201</v>
      </c>
      <c r="L52" s="1">
        <f t="shared" si="15"/>
        <v>2.2000000000000002</v>
      </c>
      <c r="M52" s="1">
        <f t="shared" si="16"/>
        <v>0.1359311840425404</v>
      </c>
      <c r="N52" s="1">
        <f t="shared" si="17"/>
        <v>16.184660021143479</v>
      </c>
      <c r="O52" t="s">
        <v>32</v>
      </c>
    </row>
    <row r="53" spans="1:15" x14ac:dyDescent="0.35">
      <c r="A53" s="11">
        <v>42</v>
      </c>
      <c r="B53" s="10" t="s">
        <v>60</v>
      </c>
      <c r="C53" s="9">
        <v>3.2</v>
      </c>
      <c r="D53" s="8" t="s">
        <v>41</v>
      </c>
      <c r="E53" s="7" t="str">
        <f t="shared" si="9"/>
        <v>Significantly Different</v>
      </c>
      <c r="G53">
        <f t="shared" si="10"/>
        <v>3.2</v>
      </c>
      <c r="H53">
        <f t="shared" si="11"/>
        <v>6</v>
      </c>
      <c r="I53" t="str">
        <f t="shared" si="12"/>
        <v>+/-</v>
      </c>
      <c r="J53" t="str">
        <f t="shared" si="13"/>
        <v>0.3</v>
      </c>
      <c r="K53" s="1">
        <f t="shared" si="14"/>
        <v>0.18237082066869301</v>
      </c>
      <c r="L53" s="1">
        <f t="shared" si="15"/>
        <v>2.2000000000000002</v>
      </c>
      <c r="M53" s="1">
        <f t="shared" si="16"/>
        <v>0.19223572402239389</v>
      </c>
      <c r="N53" s="1">
        <f t="shared" si="17"/>
        <v>11.444282852149366</v>
      </c>
      <c r="O53" t="s">
        <v>30</v>
      </c>
    </row>
    <row r="54" spans="1:15" x14ac:dyDescent="0.35">
      <c r="A54" s="11">
        <v>44</v>
      </c>
      <c r="B54" s="10" t="s">
        <v>19</v>
      </c>
      <c r="C54" s="9">
        <v>3.1</v>
      </c>
      <c r="D54" s="8" t="s">
        <v>41</v>
      </c>
      <c r="E54" s="7" t="str">
        <f t="shared" si="9"/>
        <v>Significantly Different</v>
      </c>
      <c r="G54">
        <f t="shared" si="10"/>
        <v>3.1</v>
      </c>
      <c r="H54">
        <f t="shared" si="11"/>
        <v>6</v>
      </c>
      <c r="I54" t="str">
        <f t="shared" si="12"/>
        <v>+/-</v>
      </c>
      <c r="J54" t="str">
        <f t="shared" si="13"/>
        <v>0.3</v>
      </c>
      <c r="K54" s="1">
        <f t="shared" si="14"/>
        <v>0.18237082066869301</v>
      </c>
      <c r="L54" s="1">
        <f t="shared" si="15"/>
        <v>2.3000000000000003</v>
      </c>
      <c r="M54" s="1">
        <f t="shared" si="16"/>
        <v>0.19223572402239389</v>
      </c>
      <c r="N54" s="1">
        <f t="shared" si="17"/>
        <v>11.964477527247064</v>
      </c>
      <c r="O54" t="s">
        <v>24</v>
      </c>
    </row>
    <row r="55" spans="1:15" x14ac:dyDescent="0.35">
      <c r="A55" s="11">
        <v>45</v>
      </c>
      <c r="B55" s="10" t="s">
        <v>61</v>
      </c>
      <c r="C55" s="9">
        <v>3</v>
      </c>
      <c r="D55" s="8" t="s">
        <v>23</v>
      </c>
      <c r="E55" s="7" t="str">
        <f t="shared" si="9"/>
        <v>Significantly Different</v>
      </c>
      <c r="G55">
        <f t="shared" si="10"/>
        <v>3</v>
      </c>
      <c r="H55">
        <f t="shared" si="11"/>
        <v>6</v>
      </c>
      <c r="I55" t="str">
        <f t="shared" si="12"/>
        <v>+/-</v>
      </c>
      <c r="J55" t="str">
        <f t="shared" si="13"/>
        <v>0.2</v>
      </c>
      <c r="K55" s="1">
        <f t="shared" si="14"/>
        <v>0.12158054711246201</v>
      </c>
      <c r="L55" s="1">
        <f t="shared" si="15"/>
        <v>2.4000000000000004</v>
      </c>
      <c r="M55" s="1">
        <f t="shared" si="16"/>
        <v>0.1359311840425404</v>
      </c>
      <c r="N55" s="1">
        <f t="shared" si="17"/>
        <v>17.655992750338342</v>
      </c>
      <c r="O55" t="s">
        <v>27</v>
      </c>
    </row>
    <row r="56" spans="1:15" x14ac:dyDescent="0.35">
      <c r="A56" s="11">
        <v>46</v>
      </c>
      <c r="B56" s="10" t="s">
        <v>13</v>
      </c>
      <c r="C56" s="9">
        <v>2.8</v>
      </c>
      <c r="D56" s="8" t="s">
        <v>20</v>
      </c>
      <c r="E56" s="7" t="str">
        <f t="shared" si="9"/>
        <v>Significantly Different</v>
      </c>
      <c r="G56">
        <f t="shared" si="10"/>
        <v>2.8</v>
      </c>
      <c r="H56">
        <f t="shared" si="11"/>
        <v>6</v>
      </c>
      <c r="I56" t="str">
        <f t="shared" si="12"/>
        <v>+/-</v>
      </c>
      <c r="J56" t="str">
        <f t="shared" si="13"/>
        <v>0.7</v>
      </c>
      <c r="K56" s="1">
        <f t="shared" si="14"/>
        <v>0.42553191489361697</v>
      </c>
      <c r="L56" s="1">
        <f t="shared" si="15"/>
        <v>2.6000000000000005</v>
      </c>
      <c r="M56" s="1">
        <f t="shared" si="16"/>
        <v>0.42985214661796195</v>
      </c>
      <c r="N56" s="1">
        <f t="shared" si="17"/>
        <v>6.0485914062697299</v>
      </c>
      <c r="O56" t="s">
        <v>25</v>
      </c>
    </row>
    <row r="57" spans="1:15" x14ac:dyDescent="0.35">
      <c r="A57" s="11">
        <v>47</v>
      </c>
      <c r="B57" s="10" t="s">
        <v>33</v>
      </c>
      <c r="C57" s="9">
        <v>2.6</v>
      </c>
      <c r="D57" s="8" t="s">
        <v>23</v>
      </c>
      <c r="E57" s="7" t="str">
        <f t="shared" si="9"/>
        <v>Significantly Different</v>
      </c>
      <c r="G57">
        <f t="shared" si="10"/>
        <v>2.6</v>
      </c>
      <c r="H57">
        <f t="shared" si="11"/>
        <v>6</v>
      </c>
      <c r="I57" t="str">
        <f t="shared" si="12"/>
        <v>+/-</v>
      </c>
      <c r="J57" t="str">
        <f t="shared" si="13"/>
        <v>0.2</v>
      </c>
      <c r="K57" s="1">
        <f t="shared" si="14"/>
        <v>0.12158054711246201</v>
      </c>
      <c r="L57" s="1">
        <f t="shared" si="15"/>
        <v>2.8000000000000003</v>
      </c>
      <c r="M57" s="1">
        <f t="shared" si="16"/>
        <v>0.1359311840425404</v>
      </c>
      <c r="N57" s="1">
        <f t="shared" si="17"/>
        <v>20.598658208728065</v>
      </c>
      <c r="O57" t="s">
        <v>22</v>
      </c>
    </row>
    <row r="58" spans="1:15" x14ac:dyDescent="0.35">
      <c r="A58" s="11">
        <v>48</v>
      </c>
      <c r="B58" s="10" t="s">
        <v>36</v>
      </c>
      <c r="C58" s="9">
        <v>2.5</v>
      </c>
      <c r="D58" s="8" t="s">
        <v>107</v>
      </c>
      <c r="E58" s="7" t="str">
        <f t="shared" si="9"/>
        <v>Significantly Different</v>
      </c>
      <c r="G58">
        <f t="shared" si="10"/>
        <v>2.5</v>
      </c>
      <c r="H58">
        <f t="shared" si="11"/>
        <v>6</v>
      </c>
      <c r="I58" t="str">
        <f t="shared" si="12"/>
        <v>+/-</v>
      </c>
      <c r="J58" t="str">
        <f t="shared" si="13"/>
        <v>1.0</v>
      </c>
      <c r="K58" s="1">
        <f t="shared" si="14"/>
        <v>0.60790273556231</v>
      </c>
      <c r="L58" s="1">
        <f t="shared" si="15"/>
        <v>2.9000000000000004</v>
      </c>
      <c r="M58" s="1">
        <f t="shared" si="16"/>
        <v>0.61093468821403585</v>
      </c>
      <c r="N58" s="1">
        <f t="shared" si="17"/>
        <v>4.7468249158967541</v>
      </c>
      <c r="O58" t="s">
        <v>19</v>
      </c>
    </row>
    <row r="59" spans="1:15" x14ac:dyDescent="0.35">
      <c r="A59" s="11">
        <v>49</v>
      </c>
      <c r="B59" s="10" t="s">
        <v>53</v>
      </c>
      <c r="C59" s="9">
        <v>2.4</v>
      </c>
      <c r="D59" s="8" t="s">
        <v>12</v>
      </c>
      <c r="E59" s="7" t="str">
        <f t="shared" si="9"/>
        <v>Significantly Different</v>
      </c>
      <c r="G59">
        <f t="shared" si="10"/>
        <v>2.4</v>
      </c>
      <c r="H59">
        <f t="shared" si="11"/>
        <v>6</v>
      </c>
      <c r="I59" t="str">
        <f t="shared" si="12"/>
        <v>+/-</v>
      </c>
      <c r="J59" t="str">
        <f t="shared" si="13"/>
        <v>0.4</v>
      </c>
      <c r="K59" s="1">
        <f t="shared" si="14"/>
        <v>0.24316109422492402</v>
      </c>
      <c r="L59" s="1">
        <f t="shared" si="15"/>
        <v>3.0000000000000004</v>
      </c>
      <c r="M59" s="1">
        <f t="shared" si="16"/>
        <v>0.25064471888253259</v>
      </c>
      <c r="N59" s="1">
        <f t="shared" si="17"/>
        <v>11.969133095543032</v>
      </c>
      <c r="O59" t="s">
        <v>16</v>
      </c>
    </row>
    <row r="60" spans="1:15" x14ac:dyDescent="0.35">
      <c r="A60" s="11">
        <v>50</v>
      </c>
      <c r="B60" s="10" t="s">
        <v>25</v>
      </c>
      <c r="C60" s="9">
        <v>1.9</v>
      </c>
      <c r="D60" s="8" t="s">
        <v>20</v>
      </c>
      <c r="E60" s="7" t="str">
        <f t="shared" si="9"/>
        <v>Significantly Different</v>
      </c>
      <c r="G60">
        <f t="shared" si="10"/>
        <v>1.9</v>
      </c>
      <c r="H60">
        <f t="shared" si="11"/>
        <v>6</v>
      </c>
      <c r="I60" t="str">
        <f t="shared" si="12"/>
        <v>+/-</v>
      </c>
      <c r="J60" t="str">
        <f t="shared" si="13"/>
        <v>0.7</v>
      </c>
      <c r="K60" s="1">
        <f t="shared" si="14"/>
        <v>0.42553191489361697</v>
      </c>
      <c r="L60" s="1">
        <f t="shared" si="15"/>
        <v>3.5000000000000004</v>
      </c>
      <c r="M60" s="1">
        <f t="shared" si="16"/>
        <v>0.42985214661796195</v>
      </c>
      <c r="N60" s="1">
        <f t="shared" si="17"/>
        <v>8.1423345853630966</v>
      </c>
      <c r="O60" t="s">
        <v>14</v>
      </c>
    </row>
    <row r="61" spans="1:15" x14ac:dyDescent="0.35">
      <c r="A61" s="11">
        <v>51</v>
      </c>
      <c r="B61" s="10" t="s">
        <v>56</v>
      </c>
      <c r="C61" s="9">
        <v>1.3</v>
      </c>
      <c r="D61" s="8" t="s">
        <v>23</v>
      </c>
      <c r="E61" s="7" t="str">
        <f t="shared" si="9"/>
        <v>Significantly Different</v>
      </c>
      <c r="G61">
        <f t="shared" si="10"/>
        <v>1.3</v>
      </c>
      <c r="H61">
        <f t="shared" si="11"/>
        <v>6</v>
      </c>
      <c r="I61" t="str">
        <f t="shared" si="12"/>
        <v>+/-</v>
      </c>
      <c r="J61" t="str">
        <f t="shared" si="13"/>
        <v>0.2</v>
      </c>
      <c r="K61" s="1">
        <f t="shared" si="14"/>
        <v>0.12158054711246201</v>
      </c>
      <c r="L61" s="1">
        <f t="shared" si="15"/>
        <v>4.1000000000000005</v>
      </c>
      <c r="M61" s="1">
        <f t="shared" si="16"/>
        <v>0.1359311840425404</v>
      </c>
      <c r="N61" s="1">
        <f t="shared" si="17"/>
        <v>30.162320948494671</v>
      </c>
      <c r="O61" t="s">
        <v>11</v>
      </c>
    </row>
    <row r="62" spans="1:15" ht="15" thickBot="1" x14ac:dyDescent="0.4">
      <c r="A62" s="6"/>
      <c r="B62" s="5" t="s">
        <v>9</v>
      </c>
      <c r="C62" s="4">
        <v>2.7</v>
      </c>
      <c r="D62" s="3" t="s">
        <v>10</v>
      </c>
      <c r="E62" s="2" t="str">
        <f t="shared" si="9"/>
        <v>Significantly Different</v>
      </c>
      <c r="G62">
        <f t="shared" si="10"/>
        <v>2.7</v>
      </c>
      <c r="H62">
        <f t="shared" si="11"/>
        <v>6</v>
      </c>
      <c r="I62" t="str">
        <f t="shared" si="12"/>
        <v>+/-</v>
      </c>
      <c r="J62" t="str">
        <f t="shared" si="13"/>
        <v>0.6</v>
      </c>
      <c r="K62" s="1">
        <f t="shared" si="14"/>
        <v>0.36474164133738601</v>
      </c>
      <c r="L62" s="1">
        <f t="shared" si="15"/>
        <v>2.7</v>
      </c>
      <c r="M62" s="1">
        <f t="shared" si="16"/>
        <v>0.36977279819442066</v>
      </c>
      <c r="N62" s="1">
        <f t="shared" si="17"/>
        <v>7.3017810211674439</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9" priority="1" operator="equal">
      <formula>"OTHER ERROR"</formula>
    </cfRule>
    <cfRule type="cellIs" dxfId="8" priority="2" operator="equal">
      <formula>"Statistical Test not applicable"</formula>
    </cfRule>
    <cfRule type="cellIs" dxfId="7" priority="3" operator="equal">
      <formula>"Geography Selected"</formula>
    </cfRule>
  </conditionalFormatting>
  <conditionalFormatting sqref="E10:J62">
    <cfRule type="cellIs" dxfId="6" priority="4" operator="equal">
      <formula>"Not Significantly Different"</formula>
    </cfRule>
  </conditionalFormatting>
  <conditionalFormatting sqref="F10:J62">
    <cfRule type="cellIs" dxfId="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373BC43-4892-406A-BD1F-F36BCFAFB9DE}">
      <formula1>$O$10:$O$62</formula1>
    </dataValidation>
  </dataValidations>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6E85-49EC-4ABA-A707-A15F31E4CBC2}">
  <dimension ref="A1:P7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6" t="s">
        <v>94</v>
      </c>
      <c r="B1" t="s">
        <v>676</v>
      </c>
    </row>
    <row r="2" spans="1:16" x14ac:dyDescent="0.35">
      <c r="A2" s="25" t="s">
        <v>92</v>
      </c>
      <c r="B2" t="s">
        <v>675</v>
      </c>
    </row>
    <row r="3" spans="1:16" ht="15" thickBot="1" x14ac:dyDescent="0.4"/>
    <row r="4" spans="1:16" ht="15" thickBot="1" x14ac:dyDescent="0.4">
      <c r="A4" s="20" t="s">
        <v>90</v>
      </c>
      <c r="B4" s="24" t="s">
        <v>68</v>
      </c>
      <c r="C4" s="23" t="s">
        <v>89</v>
      </c>
      <c r="D4" s="22"/>
      <c r="H4" s="13" t="s">
        <v>88</v>
      </c>
      <c r="I4">
        <v>1.645</v>
      </c>
    </row>
    <row r="5" spans="1:16" ht="15" thickBot="1" x14ac:dyDescent="0.4">
      <c r="A5" s="20"/>
    </row>
    <row r="6" spans="1:16" x14ac:dyDescent="0.35">
      <c r="A6" s="20" t="s">
        <v>87</v>
      </c>
      <c r="B6" s="21">
        <f>VLOOKUP($B$4,$B$10:$D$62,2,FALSE)</f>
        <v>90.1</v>
      </c>
      <c r="C6" t="s">
        <v>86</v>
      </c>
      <c r="H6" s="13" t="s">
        <v>85</v>
      </c>
      <c r="I6">
        <f>VLOOKUP($B$4,$B$9:$K$62,6,FALSE)</f>
        <v>90.1</v>
      </c>
      <c r="K6" s="14"/>
    </row>
    <row r="7" spans="1:16" ht="15" thickBot="1" x14ac:dyDescent="0.4">
      <c r="A7" s="20" t="s">
        <v>84</v>
      </c>
      <c r="B7" s="19" t="str">
        <f>VLOOKUP($B$4,$B$10:$D$62,3,FALSE)</f>
        <v>+/-0.1</v>
      </c>
      <c r="C7" t="s">
        <v>83</v>
      </c>
      <c r="H7" s="13" t="s">
        <v>82</v>
      </c>
      <c r="I7" s="18">
        <f>VLOOKUP($B$4,$B$9:$K$62,10,FALSE)</f>
        <v>6.0790273556231005E-2</v>
      </c>
      <c r="K7" s="14"/>
    </row>
    <row r="8" spans="1:16" ht="15" thickBot="1" x14ac:dyDescent="0.4"/>
    <row r="9" spans="1:16" ht="15" thickBot="1" x14ac:dyDescent="0.4">
      <c r="A9" s="17" t="s">
        <v>81</v>
      </c>
      <c r="B9" s="16" t="s">
        <v>80</v>
      </c>
      <c r="C9" s="16" t="s">
        <v>77</v>
      </c>
      <c r="D9" s="16" t="s">
        <v>79</v>
      </c>
      <c r="E9" s="15" t="s">
        <v>78</v>
      </c>
      <c r="F9" s="13"/>
      <c r="G9" s="13" t="s">
        <v>77</v>
      </c>
      <c r="H9" s="13" t="s">
        <v>76</v>
      </c>
      <c r="I9" s="13" t="s">
        <v>75</v>
      </c>
      <c r="J9" s="13" t="s">
        <v>74</v>
      </c>
      <c r="K9" s="14" t="s">
        <v>73</v>
      </c>
      <c r="L9" s="13" t="s">
        <v>72</v>
      </c>
      <c r="M9" s="13" t="s">
        <v>71</v>
      </c>
      <c r="N9" s="13" t="s">
        <v>70</v>
      </c>
      <c r="O9" s="13" t="s">
        <v>69</v>
      </c>
      <c r="P9" s="13"/>
    </row>
    <row r="10" spans="1:16" x14ac:dyDescent="0.35">
      <c r="A10" s="11"/>
      <c r="B10" s="10" t="s">
        <v>68</v>
      </c>
      <c r="C10" s="9">
        <v>90.1</v>
      </c>
      <c r="D10" s="8" t="s">
        <v>17</v>
      </c>
      <c r="E10" s="7"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90.1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68</v>
      </c>
    </row>
    <row r="11" spans="1:16" x14ac:dyDescent="0.35">
      <c r="A11" s="11">
        <v>1</v>
      </c>
      <c r="B11" s="10" t="s">
        <v>27</v>
      </c>
      <c r="C11" s="9">
        <v>93.5</v>
      </c>
      <c r="D11" s="12" t="s">
        <v>12</v>
      </c>
      <c r="E11" s="7" t="str">
        <f t="shared" si="0"/>
        <v>Significantly Different</v>
      </c>
      <c r="G11">
        <f t="shared" si="1"/>
        <v>93.5</v>
      </c>
      <c r="H11">
        <f t="shared" si="2"/>
        <v>6</v>
      </c>
      <c r="I11" t="str">
        <f t="shared" si="3"/>
        <v>+/-</v>
      </c>
      <c r="J11" t="str">
        <f t="shared" si="4"/>
        <v>0.4</v>
      </c>
      <c r="K11" s="1">
        <f t="shared" si="5"/>
        <v>0.24316109422492402</v>
      </c>
      <c r="L11" s="1">
        <f t="shared" si="6"/>
        <v>-3.4000000000000057</v>
      </c>
      <c r="M11" s="1">
        <f t="shared" si="7"/>
        <v>0.25064471888253259</v>
      </c>
      <c r="N11" s="1">
        <f t="shared" si="8"/>
        <v>-13.565017508282123</v>
      </c>
      <c r="O11" t="s">
        <v>51</v>
      </c>
    </row>
    <row r="12" spans="1:16" x14ac:dyDescent="0.35">
      <c r="A12" s="11">
        <v>1</v>
      </c>
      <c r="B12" s="10" t="s">
        <v>19</v>
      </c>
      <c r="C12" s="9">
        <v>93.5</v>
      </c>
      <c r="D12" s="8" t="s">
        <v>23</v>
      </c>
      <c r="E12" s="7" t="str">
        <f t="shared" si="0"/>
        <v>Significantly Different</v>
      </c>
      <c r="G12">
        <f t="shared" si="1"/>
        <v>93.5</v>
      </c>
      <c r="H12">
        <f t="shared" si="2"/>
        <v>6</v>
      </c>
      <c r="I12" t="str">
        <f t="shared" si="3"/>
        <v>+/-</v>
      </c>
      <c r="J12" t="str">
        <f t="shared" si="4"/>
        <v>0.2</v>
      </c>
      <c r="K12" s="1">
        <f t="shared" si="5"/>
        <v>0.12158054711246201</v>
      </c>
      <c r="L12" s="1">
        <f t="shared" si="6"/>
        <v>-3.4000000000000057</v>
      </c>
      <c r="M12" s="1">
        <f t="shared" si="7"/>
        <v>0.1359311840425404</v>
      </c>
      <c r="N12" s="1">
        <f t="shared" si="8"/>
        <v>-25.012656396312693</v>
      </c>
      <c r="O12" t="s">
        <v>44</v>
      </c>
    </row>
    <row r="13" spans="1:16" x14ac:dyDescent="0.35">
      <c r="A13" s="11">
        <v>3</v>
      </c>
      <c r="B13" s="10" t="s">
        <v>59</v>
      </c>
      <c r="C13" s="9">
        <v>93</v>
      </c>
      <c r="D13" s="8" t="s">
        <v>41</v>
      </c>
      <c r="E13" s="7" t="str">
        <f t="shared" si="0"/>
        <v>Significantly Different</v>
      </c>
      <c r="G13">
        <f t="shared" si="1"/>
        <v>93</v>
      </c>
      <c r="H13">
        <f t="shared" si="2"/>
        <v>6</v>
      </c>
      <c r="I13" t="str">
        <f t="shared" si="3"/>
        <v>+/-</v>
      </c>
      <c r="J13" t="str">
        <f t="shared" si="4"/>
        <v>0.3</v>
      </c>
      <c r="K13" s="1">
        <f t="shared" si="5"/>
        <v>0.18237082066869301</v>
      </c>
      <c r="L13" s="1">
        <f t="shared" si="6"/>
        <v>-2.9000000000000057</v>
      </c>
      <c r="M13" s="1">
        <f t="shared" si="7"/>
        <v>0.19223572402239389</v>
      </c>
      <c r="N13" s="1">
        <f t="shared" si="8"/>
        <v>-15.085645577833283</v>
      </c>
      <c r="O13" t="s">
        <v>42</v>
      </c>
    </row>
    <row r="14" spans="1:16" x14ac:dyDescent="0.35">
      <c r="A14" s="11">
        <v>4</v>
      </c>
      <c r="B14" s="10" t="s">
        <v>18</v>
      </c>
      <c r="C14" s="9">
        <v>92.9</v>
      </c>
      <c r="D14" s="8" t="s">
        <v>17</v>
      </c>
      <c r="E14" s="7" t="str">
        <f t="shared" si="0"/>
        <v>Significantly Different</v>
      </c>
      <c r="G14">
        <f t="shared" si="1"/>
        <v>92.9</v>
      </c>
      <c r="H14">
        <f t="shared" si="2"/>
        <v>6</v>
      </c>
      <c r="I14" t="str">
        <f t="shared" si="3"/>
        <v>+/-</v>
      </c>
      <c r="J14" t="str">
        <f t="shared" si="4"/>
        <v>0.1</v>
      </c>
      <c r="K14" s="1">
        <f t="shared" si="5"/>
        <v>6.0790273556231005E-2</v>
      </c>
      <c r="L14" s="1">
        <f t="shared" si="6"/>
        <v>-2.8000000000000114</v>
      </c>
      <c r="M14" s="1">
        <f t="shared" si="7"/>
        <v>8.5970429323592404E-2</v>
      </c>
      <c r="N14" s="1">
        <f t="shared" si="8"/>
        <v>-32.569338341452514</v>
      </c>
      <c r="O14" t="s">
        <v>58</v>
      </c>
    </row>
    <row r="15" spans="1:16" x14ac:dyDescent="0.35">
      <c r="A15" s="11">
        <v>5</v>
      </c>
      <c r="B15" s="10" t="s">
        <v>52</v>
      </c>
      <c r="C15" s="9">
        <v>92.3</v>
      </c>
      <c r="D15" s="8" t="s">
        <v>47</v>
      </c>
      <c r="E15" s="7" t="str">
        <f t="shared" si="0"/>
        <v>Significantly Different</v>
      </c>
      <c r="G15">
        <f t="shared" si="1"/>
        <v>92.3</v>
      </c>
      <c r="H15">
        <f t="shared" si="2"/>
        <v>6</v>
      </c>
      <c r="I15" t="str">
        <f t="shared" si="3"/>
        <v>+/-</v>
      </c>
      <c r="J15" t="str">
        <f t="shared" si="4"/>
        <v>0.5</v>
      </c>
      <c r="K15" s="1">
        <f t="shared" si="5"/>
        <v>0.303951367781155</v>
      </c>
      <c r="L15" s="1">
        <f t="shared" si="6"/>
        <v>-2.2000000000000028</v>
      </c>
      <c r="M15" s="1">
        <f t="shared" si="7"/>
        <v>0.30997079109986531</v>
      </c>
      <c r="N15" s="1">
        <f t="shared" si="8"/>
        <v>-7.0974429306508897</v>
      </c>
      <c r="O15" t="s">
        <v>18</v>
      </c>
    </row>
    <row r="16" spans="1:16" x14ac:dyDescent="0.35">
      <c r="A16" s="11">
        <v>6</v>
      </c>
      <c r="B16" s="10" t="s">
        <v>53</v>
      </c>
      <c r="C16" s="9">
        <v>92.2</v>
      </c>
      <c r="D16" s="8" t="s">
        <v>12</v>
      </c>
      <c r="E16" s="7" t="str">
        <f t="shared" si="0"/>
        <v>Significantly Different</v>
      </c>
      <c r="G16">
        <f t="shared" si="1"/>
        <v>92.2</v>
      </c>
      <c r="H16">
        <f t="shared" si="2"/>
        <v>6</v>
      </c>
      <c r="I16" t="str">
        <f t="shared" si="3"/>
        <v>+/-</v>
      </c>
      <c r="J16" t="str">
        <f t="shared" si="4"/>
        <v>0.4</v>
      </c>
      <c r="K16" s="1">
        <f t="shared" si="5"/>
        <v>0.24316109422492402</v>
      </c>
      <c r="L16" s="1">
        <f t="shared" si="6"/>
        <v>-2.1000000000000085</v>
      </c>
      <c r="M16" s="1">
        <f t="shared" si="7"/>
        <v>0.25064471888253259</v>
      </c>
      <c r="N16" s="1">
        <f t="shared" si="8"/>
        <v>-8.378393166880155</v>
      </c>
      <c r="O16" t="s">
        <v>59</v>
      </c>
    </row>
    <row r="17" spans="1:15" x14ac:dyDescent="0.35">
      <c r="A17" s="11">
        <v>6</v>
      </c>
      <c r="B17" s="10" t="s">
        <v>56</v>
      </c>
      <c r="C17" s="9">
        <v>92.2</v>
      </c>
      <c r="D17" s="8" t="s">
        <v>41</v>
      </c>
      <c r="E17" s="7" t="str">
        <f t="shared" si="0"/>
        <v>Significantly Different</v>
      </c>
      <c r="G17">
        <f t="shared" si="1"/>
        <v>92.2</v>
      </c>
      <c r="H17">
        <f t="shared" si="2"/>
        <v>6</v>
      </c>
      <c r="I17" t="str">
        <f t="shared" si="3"/>
        <v>+/-</v>
      </c>
      <c r="J17" t="str">
        <f t="shared" si="4"/>
        <v>0.3</v>
      </c>
      <c r="K17" s="1">
        <f t="shared" si="5"/>
        <v>0.18237082066869301</v>
      </c>
      <c r="L17" s="1">
        <f t="shared" si="6"/>
        <v>-2.1000000000000085</v>
      </c>
      <c r="M17" s="1">
        <f t="shared" si="7"/>
        <v>0.19223572402239389</v>
      </c>
      <c r="N17" s="1">
        <f t="shared" si="8"/>
        <v>-10.92408817705171</v>
      </c>
      <c r="O17" t="s">
        <v>53</v>
      </c>
    </row>
    <row r="18" spans="1:15" x14ac:dyDescent="0.35">
      <c r="A18" s="11">
        <v>8</v>
      </c>
      <c r="B18" s="10" t="s">
        <v>48</v>
      </c>
      <c r="C18" s="9">
        <v>91.9</v>
      </c>
      <c r="D18" s="8" t="s">
        <v>99</v>
      </c>
      <c r="E18" s="7" t="str">
        <f t="shared" si="0"/>
        <v>Significantly Different</v>
      </c>
      <c r="G18">
        <f t="shared" si="1"/>
        <v>91.9</v>
      </c>
      <c r="H18">
        <f t="shared" si="2"/>
        <v>6</v>
      </c>
      <c r="I18" t="str">
        <f t="shared" si="3"/>
        <v>+/-</v>
      </c>
      <c r="J18" t="str">
        <f t="shared" si="4"/>
        <v>0.8</v>
      </c>
      <c r="K18" s="1">
        <f t="shared" si="5"/>
        <v>0.48632218844984804</v>
      </c>
      <c r="L18" s="1">
        <f t="shared" si="6"/>
        <v>-1.8000000000000114</v>
      </c>
      <c r="M18" s="1">
        <f t="shared" si="7"/>
        <v>0.49010685399991183</v>
      </c>
      <c r="N18" s="1">
        <f t="shared" si="8"/>
        <v>-3.6726684911864855</v>
      </c>
      <c r="O18" t="s">
        <v>48</v>
      </c>
    </row>
    <row r="19" spans="1:15" x14ac:dyDescent="0.35">
      <c r="A19" s="11">
        <v>8</v>
      </c>
      <c r="B19" s="10" t="s">
        <v>31</v>
      </c>
      <c r="C19" s="9">
        <v>91.9</v>
      </c>
      <c r="D19" s="8" t="s">
        <v>41</v>
      </c>
      <c r="E19" s="7" t="str">
        <f t="shared" si="0"/>
        <v>Significantly Different</v>
      </c>
      <c r="G19">
        <f t="shared" si="1"/>
        <v>91.9</v>
      </c>
      <c r="H19">
        <f t="shared" si="2"/>
        <v>6</v>
      </c>
      <c r="I19" t="str">
        <f t="shared" si="3"/>
        <v>+/-</v>
      </c>
      <c r="J19" t="str">
        <f t="shared" si="4"/>
        <v>0.3</v>
      </c>
      <c r="K19" s="1">
        <f t="shared" si="5"/>
        <v>0.18237082066869301</v>
      </c>
      <c r="L19" s="1">
        <f t="shared" si="6"/>
        <v>-1.8000000000000114</v>
      </c>
      <c r="M19" s="1">
        <f t="shared" si="7"/>
        <v>0.19223572402239389</v>
      </c>
      <c r="N19" s="1">
        <f t="shared" si="8"/>
        <v>-9.3635041517586295</v>
      </c>
      <c r="O19" t="s">
        <v>15</v>
      </c>
    </row>
    <row r="20" spans="1:15" x14ac:dyDescent="0.35">
      <c r="A20" s="11">
        <v>10</v>
      </c>
      <c r="B20" s="10" t="s">
        <v>26</v>
      </c>
      <c r="C20" s="9">
        <v>91.8</v>
      </c>
      <c r="D20" s="12" t="s">
        <v>41</v>
      </c>
      <c r="E20" s="7" t="str">
        <f t="shared" si="0"/>
        <v>Significantly Different</v>
      </c>
      <c r="G20">
        <f t="shared" si="1"/>
        <v>91.8</v>
      </c>
      <c r="H20">
        <f t="shared" si="2"/>
        <v>6</v>
      </c>
      <c r="I20" t="str">
        <f t="shared" si="3"/>
        <v>+/-</v>
      </c>
      <c r="J20" t="str">
        <f t="shared" si="4"/>
        <v>0.3</v>
      </c>
      <c r="K20" s="1">
        <f t="shared" si="5"/>
        <v>0.18237082066869301</v>
      </c>
      <c r="L20" s="1">
        <f t="shared" si="6"/>
        <v>-1.7000000000000028</v>
      </c>
      <c r="M20" s="1">
        <f t="shared" si="7"/>
        <v>0.19223572402239389</v>
      </c>
      <c r="N20" s="1">
        <f t="shared" si="8"/>
        <v>-8.8433094766608864</v>
      </c>
      <c r="O20" t="s">
        <v>37</v>
      </c>
    </row>
    <row r="21" spans="1:15" x14ac:dyDescent="0.35">
      <c r="A21" s="11">
        <v>11</v>
      </c>
      <c r="B21" s="10" t="s">
        <v>40</v>
      </c>
      <c r="C21" s="9">
        <v>91.6</v>
      </c>
      <c r="D21" s="8" t="s">
        <v>12</v>
      </c>
      <c r="E21" s="7" t="str">
        <f t="shared" si="0"/>
        <v>Significantly Different</v>
      </c>
      <c r="G21">
        <f t="shared" si="1"/>
        <v>91.6</v>
      </c>
      <c r="H21">
        <f t="shared" si="2"/>
        <v>6</v>
      </c>
      <c r="I21" t="str">
        <f t="shared" si="3"/>
        <v>+/-</v>
      </c>
      <c r="J21" t="str">
        <f t="shared" si="4"/>
        <v>0.4</v>
      </c>
      <c r="K21" s="1">
        <f t="shared" si="5"/>
        <v>0.24316109422492402</v>
      </c>
      <c r="L21" s="1">
        <f t="shared" si="6"/>
        <v>-1.5</v>
      </c>
      <c r="M21" s="1">
        <f t="shared" si="7"/>
        <v>0.25064471888253259</v>
      </c>
      <c r="N21" s="1">
        <f t="shared" si="8"/>
        <v>-5.9845665477715153</v>
      </c>
      <c r="O21" t="s">
        <v>29</v>
      </c>
    </row>
    <row r="22" spans="1:15" x14ac:dyDescent="0.35">
      <c r="A22" s="11">
        <v>12</v>
      </c>
      <c r="B22" s="10" t="s">
        <v>42</v>
      </c>
      <c r="C22" s="9">
        <v>91.4</v>
      </c>
      <c r="D22" s="8" t="s">
        <v>41</v>
      </c>
      <c r="E22" s="7" t="str">
        <f t="shared" si="0"/>
        <v>Significantly Different</v>
      </c>
      <c r="G22">
        <f t="shared" si="1"/>
        <v>91.4</v>
      </c>
      <c r="H22">
        <f t="shared" si="2"/>
        <v>6</v>
      </c>
      <c r="I22" t="str">
        <f t="shared" si="3"/>
        <v>+/-</v>
      </c>
      <c r="J22" t="str">
        <f t="shared" si="4"/>
        <v>0.3</v>
      </c>
      <c r="K22" s="1">
        <f t="shared" si="5"/>
        <v>0.18237082066869301</v>
      </c>
      <c r="L22" s="1">
        <f t="shared" si="6"/>
        <v>-1.3000000000000114</v>
      </c>
      <c r="M22" s="1">
        <f t="shared" si="7"/>
        <v>0.19223572402239389</v>
      </c>
      <c r="N22" s="1">
        <f t="shared" si="8"/>
        <v>-6.7625307762701379</v>
      </c>
      <c r="O22" t="s">
        <v>13</v>
      </c>
    </row>
    <row r="23" spans="1:15" x14ac:dyDescent="0.35">
      <c r="A23" s="11">
        <v>13</v>
      </c>
      <c r="B23" s="10" t="s">
        <v>13</v>
      </c>
      <c r="C23" s="9">
        <v>91.3</v>
      </c>
      <c r="D23" s="8" t="s">
        <v>20</v>
      </c>
      <c r="E23" s="7" t="str">
        <f t="shared" si="0"/>
        <v>Significantly Different</v>
      </c>
      <c r="G23">
        <f t="shared" si="1"/>
        <v>91.3</v>
      </c>
      <c r="H23">
        <f t="shared" si="2"/>
        <v>6</v>
      </c>
      <c r="I23" t="str">
        <f t="shared" si="3"/>
        <v>+/-</v>
      </c>
      <c r="J23" t="str">
        <f t="shared" si="4"/>
        <v>0.7</v>
      </c>
      <c r="K23" s="1">
        <f t="shared" si="5"/>
        <v>0.42553191489361697</v>
      </c>
      <c r="L23" s="1">
        <f t="shared" si="6"/>
        <v>-1.2000000000000028</v>
      </c>
      <c r="M23" s="1">
        <f t="shared" si="7"/>
        <v>0.42985214661796195</v>
      </c>
      <c r="N23" s="1">
        <f t="shared" si="8"/>
        <v>-2.7916575721244965</v>
      </c>
      <c r="O23" t="s">
        <v>67</v>
      </c>
    </row>
    <row r="24" spans="1:15" x14ac:dyDescent="0.35">
      <c r="A24" s="11">
        <v>13</v>
      </c>
      <c r="B24" s="10" t="s">
        <v>60</v>
      </c>
      <c r="C24" s="9">
        <v>91.3</v>
      </c>
      <c r="D24" s="8" t="s">
        <v>41</v>
      </c>
      <c r="E24" s="7" t="str">
        <f t="shared" si="0"/>
        <v>Significantly Different</v>
      </c>
      <c r="G24">
        <f t="shared" si="1"/>
        <v>91.3</v>
      </c>
      <c r="H24">
        <f t="shared" si="2"/>
        <v>6</v>
      </c>
      <c r="I24" t="str">
        <f t="shared" si="3"/>
        <v>+/-</v>
      </c>
      <c r="J24" t="str">
        <f t="shared" si="4"/>
        <v>0.3</v>
      </c>
      <c r="K24" s="1">
        <f t="shared" si="5"/>
        <v>0.18237082066869301</v>
      </c>
      <c r="L24" s="1">
        <f t="shared" si="6"/>
        <v>-1.2000000000000028</v>
      </c>
      <c r="M24" s="1">
        <f t="shared" si="7"/>
        <v>0.19223572402239389</v>
      </c>
      <c r="N24" s="1">
        <f t="shared" si="8"/>
        <v>-6.2423361011723957</v>
      </c>
      <c r="O24" t="s">
        <v>50</v>
      </c>
    </row>
    <row r="25" spans="1:15" x14ac:dyDescent="0.35">
      <c r="A25" s="11">
        <v>15</v>
      </c>
      <c r="B25" s="10" t="s">
        <v>36</v>
      </c>
      <c r="C25" s="9">
        <v>90.8</v>
      </c>
      <c r="D25" s="8" t="s">
        <v>99</v>
      </c>
      <c r="E25" s="7" t="str">
        <f t="shared" si="0"/>
        <v>Not Significantly Different</v>
      </c>
      <c r="G25">
        <f t="shared" si="1"/>
        <v>90.8</v>
      </c>
      <c r="H25">
        <f t="shared" si="2"/>
        <v>6</v>
      </c>
      <c r="I25" t="str">
        <f t="shared" si="3"/>
        <v>+/-</v>
      </c>
      <c r="J25" t="str">
        <f t="shared" si="4"/>
        <v>0.8</v>
      </c>
      <c r="K25" s="1">
        <f t="shared" si="5"/>
        <v>0.48632218844984804</v>
      </c>
      <c r="L25" s="1">
        <f t="shared" si="6"/>
        <v>-0.70000000000000284</v>
      </c>
      <c r="M25" s="1">
        <f t="shared" si="7"/>
        <v>0.49010685399991183</v>
      </c>
      <c r="N25" s="1">
        <f t="shared" si="8"/>
        <v>-1.4282599687947413</v>
      </c>
      <c r="O25" t="s">
        <v>66</v>
      </c>
    </row>
    <row r="26" spans="1:15" x14ac:dyDescent="0.35">
      <c r="A26" s="11">
        <v>16</v>
      </c>
      <c r="B26" s="10" t="s">
        <v>44</v>
      </c>
      <c r="C26" s="9">
        <v>90.7</v>
      </c>
      <c r="D26" s="8" t="s">
        <v>106</v>
      </c>
      <c r="E26" s="7" t="str">
        <f t="shared" si="0"/>
        <v>Not Significantly Different</v>
      </c>
      <c r="G26">
        <f t="shared" si="1"/>
        <v>90.7</v>
      </c>
      <c r="H26">
        <f t="shared" si="2"/>
        <v>6</v>
      </c>
      <c r="I26" t="str">
        <f t="shared" si="3"/>
        <v>+/-</v>
      </c>
      <c r="J26" t="str">
        <f t="shared" si="4"/>
        <v>0.9</v>
      </c>
      <c r="K26" s="1">
        <f t="shared" si="5"/>
        <v>0.54711246200607899</v>
      </c>
      <c r="L26" s="1">
        <f t="shared" si="6"/>
        <v>-0.60000000000000853</v>
      </c>
      <c r="M26" s="1">
        <f t="shared" si="7"/>
        <v>0.55047933970440222</v>
      </c>
      <c r="N26" s="1">
        <f t="shared" si="8"/>
        <v>-1.089959162358751</v>
      </c>
      <c r="O26" t="s">
        <v>65</v>
      </c>
    </row>
    <row r="27" spans="1:15" x14ac:dyDescent="0.35">
      <c r="A27" s="11">
        <v>17</v>
      </c>
      <c r="B27" s="10" t="s">
        <v>22</v>
      </c>
      <c r="C27" s="9">
        <v>90.6</v>
      </c>
      <c r="D27" s="8" t="s">
        <v>41</v>
      </c>
      <c r="E27" s="7" t="str">
        <f t="shared" si="0"/>
        <v>Significantly Different</v>
      </c>
      <c r="G27">
        <f t="shared" si="1"/>
        <v>90.6</v>
      </c>
      <c r="H27">
        <f t="shared" si="2"/>
        <v>6</v>
      </c>
      <c r="I27" t="str">
        <f t="shared" si="3"/>
        <v>+/-</v>
      </c>
      <c r="J27" t="str">
        <f t="shared" si="4"/>
        <v>0.3</v>
      </c>
      <c r="K27" s="1">
        <f t="shared" si="5"/>
        <v>0.18237082066869301</v>
      </c>
      <c r="L27" s="1">
        <f t="shared" si="6"/>
        <v>-0.5</v>
      </c>
      <c r="M27" s="1">
        <f t="shared" si="7"/>
        <v>0.19223572402239389</v>
      </c>
      <c r="N27" s="1">
        <f t="shared" si="8"/>
        <v>-2.6009733754884921</v>
      </c>
      <c r="O27" t="s">
        <v>63</v>
      </c>
    </row>
    <row r="28" spans="1:15" x14ac:dyDescent="0.35">
      <c r="A28" s="11">
        <v>18</v>
      </c>
      <c r="B28" s="10" t="s">
        <v>37</v>
      </c>
      <c r="C28" s="9">
        <v>90.5</v>
      </c>
      <c r="D28" s="8" t="s">
        <v>23</v>
      </c>
      <c r="E28" s="7" t="str">
        <f t="shared" si="0"/>
        <v>Significantly Different</v>
      </c>
      <c r="G28">
        <f t="shared" si="1"/>
        <v>90.5</v>
      </c>
      <c r="H28">
        <f t="shared" si="2"/>
        <v>6</v>
      </c>
      <c r="I28" t="str">
        <f t="shared" si="3"/>
        <v>+/-</v>
      </c>
      <c r="J28" t="str">
        <f t="shared" si="4"/>
        <v>0.2</v>
      </c>
      <c r="K28" s="1">
        <f t="shared" si="5"/>
        <v>0.12158054711246201</v>
      </c>
      <c r="L28" s="1">
        <f t="shared" si="6"/>
        <v>-0.40000000000000568</v>
      </c>
      <c r="M28" s="1">
        <f t="shared" si="7"/>
        <v>0.1359311840425404</v>
      </c>
      <c r="N28" s="1">
        <f t="shared" si="8"/>
        <v>-2.9426654583897651</v>
      </c>
      <c r="O28" t="s">
        <v>64</v>
      </c>
    </row>
    <row r="29" spans="1:15" x14ac:dyDescent="0.35">
      <c r="A29" s="11">
        <v>18</v>
      </c>
      <c r="B29" s="10" t="s">
        <v>67</v>
      </c>
      <c r="C29" s="9">
        <v>90.5</v>
      </c>
      <c r="D29" s="8" t="s">
        <v>10</v>
      </c>
      <c r="E29" s="7" t="str">
        <f t="shared" si="0"/>
        <v>Not Significantly Different</v>
      </c>
      <c r="G29">
        <f t="shared" si="1"/>
        <v>90.5</v>
      </c>
      <c r="H29">
        <f t="shared" si="2"/>
        <v>6</v>
      </c>
      <c r="I29" t="str">
        <f t="shared" si="3"/>
        <v>+/-</v>
      </c>
      <c r="J29" t="str">
        <f t="shared" si="4"/>
        <v>0.6</v>
      </c>
      <c r="K29" s="1">
        <f t="shared" si="5"/>
        <v>0.36474164133738601</v>
      </c>
      <c r="L29" s="1">
        <f t="shared" si="6"/>
        <v>-0.40000000000000568</v>
      </c>
      <c r="M29" s="1">
        <f t="shared" si="7"/>
        <v>0.36977279819442066</v>
      </c>
      <c r="N29" s="1">
        <f t="shared" si="8"/>
        <v>-1.0817453364692664</v>
      </c>
      <c r="O29" t="s">
        <v>39</v>
      </c>
    </row>
    <row r="30" spans="1:15" x14ac:dyDescent="0.35">
      <c r="A30" s="11">
        <v>18</v>
      </c>
      <c r="B30" s="10" t="s">
        <v>28</v>
      </c>
      <c r="C30" s="9">
        <v>90.5</v>
      </c>
      <c r="D30" s="8" t="s">
        <v>47</v>
      </c>
      <c r="E30" s="7" t="str">
        <f t="shared" si="0"/>
        <v>Not Significantly Different</v>
      </c>
      <c r="G30">
        <f t="shared" si="1"/>
        <v>90.5</v>
      </c>
      <c r="H30">
        <f t="shared" si="2"/>
        <v>6</v>
      </c>
      <c r="I30" t="str">
        <f t="shared" si="3"/>
        <v>+/-</v>
      </c>
      <c r="J30" t="str">
        <f t="shared" si="4"/>
        <v>0.5</v>
      </c>
      <c r="K30" s="1">
        <f t="shared" si="5"/>
        <v>0.303951367781155</v>
      </c>
      <c r="L30" s="1">
        <f t="shared" si="6"/>
        <v>-0.40000000000000568</v>
      </c>
      <c r="M30" s="1">
        <f t="shared" si="7"/>
        <v>0.30997079109986531</v>
      </c>
      <c r="N30" s="1">
        <f t="shared" si="8"/>
        <v>-1.2904441692092694</v>
      </c>
      <c r="O30" t="s">
        <v>62</v>
      </c>
    </row>
    <row r="31" spans="1:15" x14ac:dyDescent="0.35">
      <c r="A31" s="11">
        <v>21</v>
      </c>
      <c r="B31" s="10" t="s">
        <v>33</v>
      </c>
      <c r="C31" s="9">
        <v>90.4</v>
      </c>
      <c r="D31" s="8" t="s">
        <v>23</v>
      </c>
      <c r="E31" s="7" t="str">
        <f t="shared" si="0"/>
        <v>Significantly Different</v>
      </c>
      <c r="G31">
        <f t="shared" si="1"/>
        <v>90.4</v>
      </c>
      <c r="H31">
        <f t="shared" si="2"/>
        <v>6</v>
      </c>
      <c r="I31" t="str">
        <f t="shared" si="3"/>
        <v>+/-</v>
      </c>
      <c r="J31" t="str">
        <f t="shared" si="4"/>
        <v>0.2</v>
      </c>
      <c r="K31" s="1">
        <f t="shared" si="5"/>
        <v>0.12158054711246201</v>
      </c>
      <c r="L31" s="1">
        <f t="shared" si="6"/>
        <v>-0.30000000000001137</v>
      </c>
      <c r="M31" s="1">
        <f t="shared" si="7"/>
        <v>0.1359311840425404</v>
      </c>
      <c r="N31" s="1">
        <f t="shared" si="8"/>
        <v>-2.2069990937923762</v>
      </c>
      <c r="O31" t="s">
        <v>26</v>
      </c>
    </row>
    <row r="32" spans="1:15" x14ac:dyDescent="0.35">
      <c r="A32" s="11">
        <v>22</v>
      </c>
      <c r="B32" s="10" t="s">
        <v>11</v>
      </c>
      <c r="C32" s="9">
        <v>90.3</v>
      </c>
      <c r="D32" s="8" t="s">
        <v>110</v>
      </c>
      <c r="E32" s="7" t="str">
        <f t="shared" si="0"/>
        <v>Not Significantly Different</v>
      </c>
      <c r="G32">
        <f t="shared" si="1"/>
        <v>90.3</v>
      </c>
      <c r="H32">
        <f t="shared" si="2"/>
        <v>6</v>
      </c>
      <c r="I32" t="str">
        <f t="shared" si="3"/>
        <v>+/-</v>
      </c>
      <c r="J32" t="str">
        <f t="shared" si="4"/>
        <v>1.1</v>
      </c>
      <c r="K32" s="1">
        <f t="shared" si="5"/>
        <v>0.66869300911854113</v>
      </c>
      <c r="L32" s="1">
        <f t="shared" si="6"/>
        <v>-0.20000000000000284</v>
      </c>
      <c r="M32" s="1">
        <f t="shared" si="7"/>
        <v>0.67145051776214359</v>
      </c>
      <c r="N32" s="1">
        <f t="shared" si="8"/>
        <v>-0.29786260447989016</v>
      </c>
      <c r="O32" t="s">
        <v>56</v>
      </c>
    </row>
    <row r="33" spans="1:15" x14ac:dyDescent="0.35">
      <c r="A33" s="11">
        <v>23</v>
      </c>
      <c r="B33" s="10" t="s">
        <v>15</v>
      </c>
      <c r="C33" s="9">
        <v>90.1</v>
      </c>
      <c r="D33" s="8" t="s">
        <v>106</v>
      </c>
      <c r="E33" s="7" t="str">
        <f t="shared" si="0"/>
        <v>Not Significantly Different</v>
      </c>
      <c r="G33">
        <f t="shared" si="1"/>
        <v>90.1</v>
      </c>
      <c r="H33">
        <f t="shared" si="2"/>
        <v>6</v>
      </c>
      <c r="I33" t="str">
        <f t="shared" si="3"/>
        <v>+/-</v>
      </c>
      <c r="J33" t="str">
        <f t="shared" si="4"/>
        <v>0.9</v>
      </c>
      <c r="K33" s="1">
        <f t="shared" si="5"/>
        <v>0.54711246200607899</v>
      </c>
      <c r="L33" s="1">
        <f t="shared" si="6"/>
        <v>0</v>
      </c>
      <c r="M33" s="1">
        <f t="shared" si="7"/>
        <v>0.55047933970440222</v>
      </c>
      <c r="N33" s="1">
        <f t="shared" si="8"/>
        <v>0</v>
      </c>
      <c r="O33" t="s">
        <v>61</v>
      </c>
    </row>
    <row r="34" spans="1:15" x14ac:dyDescent="0.35">
      <c r="A34" s="11">
        <v>23</v>
      </c>
      <c r="B34" s="10" t="s">
        <v>24</v>
      </c>
      <c r="C34" s="9">
        <v>90.1</v>
      </c>
      <c r="D34" s="8" t="s">
        <v>23</v>
      </c>
      <c r="E34" s="7" t="str">
        <f t="shared" si="0"/>
        <v>Not Significantly Different</v>
      </c>
      <c r="G34">
        <f t="shared" si="1"/>
        <v>90.1</v>
      </c>
      <c r="H34">
        <f t="shared" si="2"/>
        <v>6</v>
      </c>
      <c r="I34" t="str">
        <f t="shared" si="3"/>
        <v>+/-</v>
      </c>
      <c r="J34" t="str">
        <f t="shared" si="4"/>
        <v>0.2</v>
      </c>
      <c r="K34" s="1">
        <f t="shared" si="5"/>
        <v>0.12158054711246201</v>
      </c>
      <c r="L34" s="1">
        <f t="shared" si="6"/>
        <v>0</v>
      </c>
      <c r="M34" s="1">
        <f t="shared" si="7"/>
        <v>0.1359311840425404</v>
      </c>
      <c r="N34" s="1">
        <f t="shared" si="8"/>
        <v>0</v>
      </c>
      <c r="O34" t="s">
        <v>60</v>
      </c>
    </row>
    <row r="35" spans="1:15" x14ac:dyDescent="0.35">
      <c r="A35" s="11">
        <v>25</v>
      </c>
      <c r="B35" s="10" t="s">
        <v>29</v>
      </c>
      <c r="C35" s="9">
        <v>90</v>
      </c>
      <c r="D35" s="8" t="s">
        <v>41</v>
      </c>
      <c r="E35" s="7" t="str">
        <f t="shared" si="0"/>
        <v>Not Significantly Different</v>
      </c>
      <c r="G35">
        <f t="shared" si="1"/>
        <v>90</v>
      </c>
      <c r="H35">
        <f t="shared" si="2"/>
        <v>6</v>
      </c>
      <c r="I35" t="str">
        <f t="shared" si="3"/>
        <v>+/-</v>
      </c>
      <c r="J35" t="str">
        <f t="shared" si="4"/>
        <v>0.3</v>
      </c>
      <c r="K35" s="1">
        <f t="shared" si="5"/>
        <v>0.18237082066869301</v>
      </c>
      <c r="L35" s="1">
        <f t="shared" si="6"/>
        <v>9.9999999999994316E-2</v>
      </c>
      <c r="M35" s="1">
        <f t="shared" si="7"/>
        <v>0.19223572402239389</v>
      </c>
      <c r="N35" s="1">
        <f t="shared" si="8"/>
        <v>0.52019467509766881</v>
      </c>
      <c r="O35" t="s">
        <v>35</v>
      </c>
    </row>
    <row r="36" spans="1:15" x14ac:dyDescent="0.35">
      <c r="A36" s="11">
        <v>25</v>
      </c>
      <c r="B36" s="10" t="s">
        <v>61</v>
      </c>
      <c r="C36" s="9">
        <v>90</v>
      </c>
      <c r="D36" s="8" t="s">
        <v>23</v>
      </c>
      <c r="E36" s="7" t="str">
        <f t="shared" si="0"/>
        <v>Not Significantly Different</v>
      </c>
      <c r="G36">
        <f t="shared" si="1"/>
        <v>90</v>
      </c>
      <c r="H36">
        <f t="shared" si="2"/>
        <v>6</v>
      </c>
      <c r="I36" t="str">
        <f t="shared" si="3"/>
        <v>+/-</v>
      </c>
      <c r="J36" t="str">
        <f t="shared" si="4"/>
        <v>0.2</v>
      </c>
      <c r="K36" s="1">
        <f t="shared" si="5"/>
        <v>0.12158054711246201</v>
      </c>
      <c r="L36" s="1">
        <f t="shared" si="6"/>
        <v>9.9999999999994316E-2</v>
      </c>
      <c r="M36" s="1">
        <f t="shared" si="7"/>
        <v>0.1359311840425404</v>
      </c>
      <c r="N36" s="1">
        <f t="shared" si="8"/>
        <v>0.73566636459738899</v>
      </c>
      <c r="O36" t="s">
        <v>57</v>
      </c>
    </row>
    <row r="37" spans="1:15" x14ac:dyDescent="0.35">
      <c r="A37" s="11">
        <v>27</v>
      </c>
      <c r="B37" s="10" t="s">
        <v>50</v>
      </c>
      <c r="C37" s="9">
        <v>89.8</v>
      </c>
      <c r="D37" s="8" t="s">
        <v>23</v>
      </c>
      <c r="E37" s="7" t="str">
        <f t="shared" si="0"/>
        <v>Significantly Different</v>
      </c>
      <c r="G37">
        <f t="shared" si="1"/>
        <v>89.8</v>
      </c>
      <c r="H37">
        <f t="shared" si="2"/>
        <v>6</v>
      </c>
      <c r="I37" t="str">
        <f t="shared" si="3"/>
        <v>+/-</v>
      </c>
      <c r="J37" t="str">
        <f t="shared" si="4"/>
        <v>0.2</v>
      </c>
      <c r="K37" s="1">
        <f t="shared" si="5"/>
        <v>0.12158054711246201</v>
      </c>
      <c r="L37" s="1">
        <f t="shared" si="6"/>
        <v>0.29999999999999716</v>
      </c>
      <c r="M37" s="1">
        <f t="shared" si="7"/>
        <v>0.1359311840425404</v>
      </c>
      <c r="N37" s="1">
        <f t="shared" si="8"/>
        <v>2.2069990937922719</v>
      </c>
      <c r="O37" t="s">
        <v>55</v>
      </c>
    </row>
    <row r="38" spans="1:15" x14ac:dyDescent="0.35">
      <c r="A38" s="11">
        <v>27</v>
      </c>
      <c r="B38" s="10" t="s">
        <v>63</v>
      </c>
      <c r="C38" s="9">
        <v>89.8</v>
      </c>
      <c r="D38" s="8" t="s">
        <v>12</v>
      </c>
      <c r="E38" s="7" t="str">
        <f t="shared" si="0"/>
        <v>Not Significantly Different</v>
      </c>
      <c r="G38">
        <f t="shared" si="1"/>
        <v>89.8</v>
      </c>
      <c r="H38">
        <f t="shared" si="2"/>
        <v>6</v>
      </c>
      <c r="I38" t="str">
        <f t="shared" si="3"/>
        <v>+/-</v>
      </c>
      <c r="J38" t="str">
        <f t="shared" si="4"/>
        <v>0.4</v>
      </c>
      <c r="K38" s="1">
        <f t="shared" si="5"/>
        <v>0.24316109422492402</v>
      </c>
      <c r="L38" s="1">
        <f t="shared" si="6"/>
        <v>0.29999999999999716</v>
      </c>
      <c r="M38" s="1">
        <f t="shared" si="7"/>
        <v>0.25064471888253259</v>
      </c>
      <c r="N38" s="1">
        <f t="shared" si="8"/>
        <v>1.1969133095542916</v>
      </c>
      <c r="O38" t="s">
        <v>54</v>
      </c>
    </row>
    <row r="39" spans="1:15" x14ac:dyDescent="0.35">
      <c r="A39" s="11">
        <v>27</v>
      </c>
      <c r="B39" s="10" t="s">
        <v>62</v>
      </c>
      <c r="C39" s="9">
        <v>89.8</v>
      </c>
      <c r="D39" s="8" t="s">
        <v>20</v>
      </c>
      <c r="E39" s="7" t="str">
        <f t="shared" si="0"/>
        <v>Not Significantly Different</v>
      </c>
      <c r="G39">
        <f t="shared" si="1"/>
        <v>89.8</v>
      </c>
      <c r="H39">
        <f t="shared" si="2"/>
        <v>6</v>
      </c>
      <c r="I39" t="str">
        <f t="shared" si="3"/>
        <v>+/-</v>
      </c>
      <c r="J39" t="str">
        <f t="shared" si="4"/>
        <v>0.7</v>
      </c>
      <c r="K39" s="1">
        <f t="shared" si="5"/>
        <v>0.42553191489361697</v>
      </c>
      <c r="L39" s="1">
        <f t="shared" si="6"/>
        <v>0.29999999999999716</v>
      </c>
      <c r="M39" s="1">
        <f t="shared" si="7"/>
        <v>0.42985214661796195</v>
      </c>
      <c r="N39" s="1">
        <f t="shared" si="8"/>
        <v>0.69791439303111591</v>
      </c>
      <c r="O39" t="s">
        <v>28</v>
      </c>
    </row>
    <row r="40" spans="1:15" x14ac:dyDescent="0.35">
      <c r="A40" s="11">
        <v>27</v>
      </c>
      <c r="B40" s="10" t="s">
        <v>54</v>
      </c>
      <c r="C40" s="9">
        <v>89.8</v>
      </c>
      <c r="D40" s="8" t="s">
        <v>47</v>
      </c>
      <c r="E40" s="7" t="str">
        <f t="shared" si="0"/>
        <v>Not Significantly Different</v>
      </c>
      <c r="G40">
        <f t="shared" si="1"/>
        <v>89.8</v>
      </c>
      <c r="H40">
        <f t="shared" si="2"/>
        <v>6</v>
      </c>
      <c r="I40" t="str">
        <f t="shared" si="3"/>
        <v>+/-</v>
      </c>
      <c r="J40" t="str">
        <f t="shared" si="4"/>
        <v>0.5</v>
      </c>
      <c r="K40" s="1">
        <f t="shared" si="5"/>
        <v>0.303951367781155</v>
      </c>
      <c r="L40" s="1">
        <f t="shared" si="6"/>
        <v>0.29999999999999716</v>
      </c>
      <c r="M40" s="1">
        <f t="shared" si="7"/>
        <v>0.30997079109986531</v>
      </c>
      <c r="N40" s="1">
        <f t="shared" si="8"/>
        <v>0.96783312690692913</v>
      </c>
      <c r="O40" t="s">
        <v>52</v>
      </c>
    </row>
    <row r="41" spans="1:15" x14ac:dyDescent="0.35">
      <c r="A41" s="11">
        <v>31</v>
      </c>
      <c r="B41" s="10" t="s">
        <v>14</v>
      </c>
      <c r="C41" s="9">
        <v>89.6</v>
      </c>
      <c r="D41" s="8" t="s">
        <v>41</v>
      </c>
      <c r="E41" s="7" t="str">
        <f t="shared" si="0"/>
        <v>Significantly Different</v>
      </c>
      <c r="G41">
        <f t="shared" si="1"/>
        <v>89.6</v>
      </c>
      <c r="H41">
        <f t="shared" si="2"/>
        <v>6</v>
      </c>
      <c r="I41" t="str">
        <f t="shared" si="3"/>
        <v>+/-</v>
      </c>
      <c r="J41" t="str">
        <f t="shared" si="4"/>
        <v>0.3</v>
      </c>
      <c r="K41" s="1">
        <f t="shared" si="5"/>
        <v>0.18237082066869301</v>
      </c>
      <c r="L41" s="1">
        <f t="shared" si="6"/>
        <v>0.5</v>
      </c>
      <c r="M41" s="1">
        <f t="shared" si="7"/>
        <v>0.19223572402239389</v>
      </c>
      <c r="N41" s="1">
        <f t="shared" si="8"/>
        <v>2.6009733754884921</v>
      </c>
      <c r="O41" t="s">
        <v>31</v>
      </c>
    </row>
    <row r="42" spans="1:15" x14ac:dyDescent="0.35">
      <c r="A42" s="11">
        <v>32</v>
      </c>
      <c r="B42" s="10" t="s">
        <v>66</v>
      </c>
      <c r="C42" s="9">
        <v>89.3</v>
      </c>
      <c r="D42" s="8" t="s">
        <v>41</v>
      </c>
      <c r="E42" s="7"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89.3</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0.79999999999999716</v>
      </c>
      <c r="M42" s="1">
        <f t="shared" ref="M42:M62" si="16">IF(AND(ISNUMBER(K42),ISNUMBER($I$7)),SQRT(K42^2+($I$7)^2),"N/A")</f>
        <v>0.19223572402239389</v>
      </c>
      <c r="N42" s="1">
        <f t="shared" ref="N42:N73" si="17">IF(AND(ISNUMBER(L42),ISNUMBER(M42),M42&lt;&gt;0),L42/M42,"NA")</f>
        <v>4.1615574007815725</v>
      </c>
      <c r="O42" t="s">
        <v>21</v>
      </c>
    </row>
    <row r="43" spans="1:15" x14ac:dyDescent="0.35">
      <c r="A43" s="11">
        <v>33</v>
      </c>
      <c r="B43" s="10" t="s">
        <v>25</v>
      </c>
      <c r="C43" s="9">
        <v>89.2</v>
      </c>
      <c r="D43" s="8" t="s">
        <v>106</v>
      </c>
      <c r="E43" s="7" t="str">
        <f t="shared" si="9"/>
        <v>Not Significantly Different</v>
      </c>
      <c r="G43">
        <f t="shared" si="10"/>
        <v>89.2</v>
      </c>
      <c r="H43">
        <f t="shared" si="11"/>
        <v>6</v>
      </c>
      <c r="I43" t="str">
        <f t="shared" si="12"/>
        <v>+/-</v>
      </c>
      <c r="J43" t="str">
        <f t="shared" si="13"/>
        <v>0.9</v>
      </c>
      <c r="K43" s="1">
        <f t="shared" si="14"/>
        <v>0.54711246200607899</v>
      </c>
      <c r="L43" s="1">
        <f t="shared" si="15"/>
        <v>0.89999999999999147</v>
      </c>
      <c r="M43" s="1">
        <f t="shared" si="16"/>
        <v>0.55047933970440222</v>
      </c>
      <c r="N43" s="1">
        <f t="shared" si="17"/>
        <v>1.6349387435380875</v>
      </c>
      <c r="O43" t="s">
        <v>33</v>
      </c>
    </row>
    <row r="44" spans="1:15" x14ac:dyDescent="0.35">
      <c r="A44" s="11">
        <v>34</v>
      </c>
      <c r="B44" s="10" t="s">
        <v>49</v>
      </c>
      <c r="C44" s="9">
        <v>88.9</v>
      </c>
      <c r="D44" s="8" t="s">
        <v>41</v>
      </c>
      <c r="E44" s="7" t="str">
        <f t="shared" si="9"/>
        <v>Significantly Different</v>
      </c>
      <c r="G44">
        <f t="shared" si="10"/>
        <v>88.9</v>
      </c>
      <c r="H44">
        <f t="shared" si="11"/>
        <v>6</v>
      </c>
      <c r="I44" t="str">
        <f t="shared" si="12"/>
        <v>+/-</v>
      </c>
      <c r="J44" t="str">
        <f t="shared" si="13"/>
        <v>0.3</v>
      </c>
      <c r="K44" s="1">
        <f t="shared" si="14"/>
        <v>0.18237082066869301</v>
      </c>
      <c r="L44" s="1">
        <f t="shared" si="15"/>
        <v>1.1999999999999886</v>
      </c>
      <c r="M44" s="1">
        <f t="shared" si="16"/>
        <v>0.19223572402239389</v>
      </c>
      <c r="N44" s="1">
        <f t="shared" si="17"/>
        <v>6.2423361011723211</v>
      </c>
      <c r="O44" t="s">
        <v>49</v>
      </c>
    </row>
    <row r="45" spans="1:15" x14ac:dyDescent="0.35">
      <c r="A45" s="11">
        <v>34</v>
      </c>
      <c r="B45" s="10" t="s">
        <v>45</v>
      </c>
      <c r="C45" s="9">
        <v>88.9</v>
      </c>
      <c r="D45" s="8" t="s">
        <v>41</v>
      </c>
      <c r="E45" s="7" t="str">
        <f t="shared" si="9"/>
        <v>Significantly Different</v>
      </c>
      <c r="G45">
        <f t="shared" si="10"/>
        <v>88.9</v>
      </c>
      <c r="H45">
        <f t="shared" si="11"/>
        <v>6</v>
      </c>
      <c r="I45" t="str">
        <f t="shared" si="12"/>
        <v>+/-</v>
      </c>
      <c r="J45" t="str">
        <f t="shared" si="13"/>
        <v>0.3</v>
      </c>
      <c r="K45" s="1">
        <f t="shared" si="14"/>
        <v>0.18237082066869301</v>
      </c>
      <c r="L45" s="1">
        <f t="shared" si="15"/>
        <v>1.1999999999999886</v>
      </c>
      <c r="M45" s="1">
        <f t="shared" si="16"/>
        <v>0.19223572402239389</v>
      </c>
      <c r="N45" s="1">
        <f t="shared" si="17"/>
        <v>6.2423361011723211</v>
      </c>
      <c r="O45" t="s">
        <v>46</v>
      </c>
    </row>
    <row r="46" spans="1:15" x14ac:dyDescent="0.35">
      <c r="A46" s="11">
        <v>36</v>
      </c>
      <c r="B46" s="10" t="s">
        <v>55</v>
      </c>
      <c r="C46" s="9">
        <v>88.8</v>
      </c>
      <c r="D46" s="8" t="s">
        <v>20</v>
      </c>
      <c r="E46" s="7" t="str">
        <f t="shared" si="9"/>
        <v>Significantly Different</v>
      </c>
      <c r="G46">
        <f t="shared" si="10"/>
        <v>88.8</v>
      </c>
      <c r="H46">
        <f t="shared" si="11"/>
        <v>6</v>
      </c>
      <c r="I46" t="str">
        <f t="shared" si="12"/>
        <v>+/-</v>
      </c>
      <c r="J46" t="str">
        <f t="shared" si="13"/>
        <v>0.7</v>
      </c>
      <c r="K46" s="1">
        <f t="shared" si="14"/>
        <v>0.42553191489361697</v>
      </c>
      <c r="L46" s="1">
        <f t="shared" si="15"/>
        <v>1.2999999999999972</v>
      </c>
      <c r="M46" s="1">
        <f t="shared" si="16"/>
        <v>0.42985214661796195</v>
      </c>
      <c r="N46" s="1">
        <f t="shared" si="17"/>
        <v>3.0242957031348578</v>
      </c>
      <c r="O46" t="s">
        <v>45</v>
      </c>
    </row>
    <row r="47" spans="1:15" x14ac:dyDescent="0.35">
      <c r="A47" s="11">
        <v>36</v>
      </c>
      <c r="B47" s="10" t="s">
        <v>38</v>
      </c>
      <c r="C47" s="9">
        <v>88.8</v>
      </c>
      <c r="D47" s="8" t="s">
        <v>23</v>
      </c>
      <c r="E47" s="7" t="str">
        <f t="shared" si="9"/>
        <v>Significantly Different</v>
      </c>
      <c r="G47">
        <f t="shared" si="10"/>
        <v>88.8</v>
      </c>
      <c r="H47">
        <f t="shared" si="11"/>
        <v>6</v>
      </c>
      <c r="I47" t="str">
        <f t="shared" si="12"/>
        <v>+/-</v>
      </c>
      <c r="J47" t="str">
        <f t="shared" si="13"/>
        <v>0.2</v>
      </c>
      <c r="K47" s="1">
        <f t="shared" si="14"/>
        <v>0.12158054711246201</v>
      </c>
      <c r="L47" s="1">
        <f t="shared" si="15"/>
        <v>1.2999999999999972</v>
      </c>
      <c r="M47" s="1">
        <f t="shared" si="16"/>
        <v>0.1359311840425404</v>
      </c>
      <c r="N47" s="1">
        <f t="shared" si="17"/>
        <v>9.5636627397665794</v>
      </c>
      <c r="O47" t="s">
        <v>43</v>
      </c>
    </row>
    <row r="48" spans="1:15" x14ac:dyDescent="0.35">
      <c r="A48" s="11">
        <v>38</v>
      </c>
      <c r="B48" s="10" t="s">
        <v>57</v>
      </c>
      <c r="C48" s="9">
        <v>88.5</v>
      </c>
      <c r="D48" s="8" t="s">
        <v>41</v>
      </c>
      <c r="E48" s="7" t="str">
        <f t="shared" si="9"/>
        <v>Significantly Different</v>
      </c>
      <c r="G48">
        <f t="shared" si="10"/>
        <v>88.5</v>
      </c>
      <c r="H48">
        <f t="shared" si="11"/>
        <v>6</v>
      </c>
      <c r="I48" t="str">
        <f t="shared" si="12"/>
        <v>+/-</v>
      </c>
      <c r="J48" t="str">
        <f t="shared" si="13"/>
        <v>0.3</v>
      </c>
      <c r="K48" s="1">
        <f t="shared" si="14"/>
        <v>0.18237082066869301</v>
      </c>
      <c r="L48" s="1">
        <f t="shared" si="15"/>
        <v>1.5999999999999943</v>
      </c>
      <c r="M48" s="1">
        <f t="shared" si="16"/>
        <v>0.19223572402239389</v>
      </c>
      <c r="N48" s="1">
        <f t="shared" si="17"/>
        <v>8.3231148015631451</v>
      </c>
      <c r="O48" t="s">
        <v>40</v>
      </c>
    </row>
    <row r="49" spans="1:15" x14ac:dyDescent="0.35">
      <c r="A49" s="11">
        <v>39</v>
      </c>
      <c r="B49" s="10" t="s">
        <v>65</v>
      </c>
      <c r="C49" s="9">
        <v>88.3</v>
      </c>
      <c r="D49" s="8" t="s">
        <v>12</v>
      </c>
      <c r="E49" s="7" t="str">
        <f t="shared" si="9"/>
        <v>Significantly Different</v>
      </c>
      <c r="G49">
        <f t="shared" si="10"/>
        <v>88.3</v>
      </c>
      <c r="H49">
        <f t="shared" si="11"/>
        <v>6</v>
      </c>
      <c r="I49" t="str">
        <f t="shared" si="12"/>
        <v>+/-</v>
      </c>
      <c r="J49" t="str">
        <f t="shared" si="13"/>
        <v>0.4</v>
      </c>
      <c r="K49" s="1">
        <f t="shared" si="14"/>
        <v>0.24316109422492402</v>
      </c>
      <c r="L49" s="1">
        <f t="shared" si="15"/>
        <v>1.7999999999999972</v>
      </c>
      <c r="M49" s="1">
        <f t="shared" si="16"/>
        <v>0.25064471888253259</v>
      </c>
      <c r="N49" s="1">
        <f t="shared" si="17"/>
        <v>7.1814798573258072</v>
      </c>
      <c r="O49" t="s">
        <v>38</v>
      </c>
    </row>
    <row r="50" spans="1:15" x14ac:dyDescent="0.35">
      <c r="A50" s="11">
        <v>40</v>
      </c>
      <c r="B50" s="10" t="s">
        <v>46</v>
      </c>
      <c r="C50" s="9">
        <v>88.1</v>
      </c>
      <c r="D50" s="8" t="s">
        <v>99</v>
      </c>
      <c r="E50" s="7" t="str">
        <f t="shared" si="9"/>
        <v>Significantly Different</v>
      </c>
      <c r="G50">
        <f t="shared" si="10"/>
        <v>88.1</v>
      </c>
      <c r="H50">
        <f t="shared" si="11"/>
        <v>6</v>
      </c>
      <c r="I50" t="str">
        <f t="shared" si="12"/>
        <v>+/-</v>
      </c>
      <c r="J50" t="str">
        <f t="shared" si="13"/>
        <v>0.8</v>
      </c>
      <c r="K50" s="1">
        <f t="shared" si="14"/>
        <v>0.48632218844984804</v>
      </c>
      <c r="L50" s="1">
        <f t="shared" si="15"/>
        <v>2</v>
      </c>
      <c r="M50" s="1">
        <f t="shared" si="16"/>
        <v>0.49010685399991183</v>
      </c>
      <c r="N50" s="1">
        <f t="shared" si="17"/>
        <v>4.0807427679849582</v>
      </c>
      <c r="O50" t="s">
        <v>36</v>
      </c>
    </row>
    <row r="51" spans="1:15" x14ac:dyDescent="0.35">
      <c r="A51" s="11">
        <v>41</v>
      </c>
      <c r="B51" s="10" t="s">
        <v>32</v>
      </c>
      <c r="C51" s="9">
        <v>88</v>
      </c>
      <c r="D51" s="8" t="s">
        <v>20</v>
      </c>
      <c r="E51" s="7" t="str">
        <f t="shared" si="9"/>
        <v>Significantly Different</v>
      </c>
      <c r="G51">
        <f t="shared" si="10"/>
        <v>88</v>
      </c>
      <c r="H51">
        <f t="shared" si="11"/>
        <v>6</v>
      </c>
      <c r="I51" t="str">
        <f t="shared" si="12"/>
        <v>+/-</v>
      </c>
      <c r="J51" t="str">
        <f t="shared" si="13"/>
        <v>0.7</v>
      </c>
      <c r="K51" s="1">
        <f t="shared" si="14"/>
        <v>0.42553191489361697</v>
      </c>
      <c r="L51" s="1">
        <f t="shared" si="15"/>
        <v>2.0999999999999943</v>
      </c>
      <c r="M51" s="1">
        <f t="shared" si="16"/>
        <v>0.42985214661796195</v>
      </c>
      <c r="N51" s="1">
        <f t="shared" si="17"/>
        <v>4.8854007512178441</v>
      </c>
      <c r="O51" t="s">
        <v>34</v>
      </c>
    </row>
    <row r="52" spans="1:15" x14ac:dyDescent="0.35">
      <c r="A52" s="11">
        <v>41</v>
      </c>
      <c r="B52" s="10" t="s">
        <v>30</v>
      </c>
      <c r="C52" s="9">
        <v>88</v>
      </c>
      <c r="D52" s="8" t="s">
        <v>12</v>
      </c>
      <c r="E52" s="7" t="str">
        <f t="shared" si="9"/>
        <v>Significantly Different</v>
      </c>
      <c r="G52">
        <f t="shared" si="10"/>
        <v>88</v>
      </c>
      <c r="H52">
        <f t="shared" si="11"/>
        <v>6</v>
      </c>
      <c r="I52" t="str">
        <f t="shared" si="12"/>
        <v>+/-</v>
      </c>
      <c r="J52" t="str">
        <f t="shared" si="13"/>
        <v>0.4</v>
      </c>
      <c r="K52" s="1">
        <f t="shared" si="14"/>
        <v>0.24316109422492402</v>
      </c>
      <c r="L52" s="1">
        <f t="shared" si="15"/>
        <v>2.0999999999999943</v>
      </c>
      <c r="M52" s="1">
        <f t="shared" si="16"/>
        <v>0.25064471888253259</v>
      </c>
      <c r="N52" s="1">
        <f t="shared" si="17"/>
        <v>8.3783931668800982</v>
      </c>
      <c r="O52" t="s">
        <v>32</v>
      </c>
    </row>
    <row r="53" spans="1:15" x14ac:dyDescent="0.35">
      <c r="A53" s="11">
        <v>43</v>
      </c>
      <c r="B53" s="10" t="s">
        <v>43</v>
      </c>
      <c r="C53" s="9">
        <v>87.8</v>
      </c>
      <c r="D53" s="8" t="s">
        <v>41</v>
      </c>
      <c r="E53" s="7" t="str">
        <f t="shared" si="9"/>
        <v>Significantly Different</v>
      </c>
      <c r="G53">
        <f t="shared" si="10"/>
        <v>87.8</v>
      </c>
      <c r="H53">
        <f t="shared" si="11"/>
        <v>6</v>
      </c>
      <c r="I53" t="str">
        <f t="shared" si="12"/>
        <v>+/-</v>
      </c>
      <c r="J53" t="str">
        <f t="shared" si="13"/>
        <v>0.3</v>
      </c>
      <c r="K53" s="1">
        <f t="shared" si="14"/>
        <v>0.18237082066869301</v>
      </c>
      <c r="L53" s="1">
        <f t="shared" si="15"/>
        <v>2.2999999999999972</v>
      </c>
      <c r="M53" s="1">
        <f t="shared" si="16"/>
        <v>0.19223572402239389</v>
      </c>
      <c r="N53" s="1">
        <f t="shared" si="17"/>
        <v>11.964477527247048</v>
      </c>
      <c r="O53" t="s">
        <v>30</v>
      </c>
    </row>
    <row r="54" spans="1:15" x14ac:dyDescent="0.35">
      <c r="A54" s="11">
        <v>43</v>
      </c>
      <c r="B54" s="10" t="s">
        <v>34</v>
      </c>
      <c r="C54" s="9">
        <v>87.8</v>
      </c>
      <c r="D54" s="8" t="s">
        <v>47</v>
      </c>
      <c r="E54" s="7" t="str">
        <f t="shared" si="9"/>
        <v>Significantly Different</v>
      </c>
      <c r="G54">
        <f t="shared" si="10"/>
        <v>87.8</v>
      </c>
      <c r="H54">
        <f t="shared" si="11"/>
        <v>6</v>
      </c>
      <c r="I54" t="str">
        <f t="shared" si="12"/>
        <v>+/-</v>
      </c>
      <c r="J54" t="str">
        <f t="shared" si="13"/>
        <v>0.5</v>
      </c>
      <c r="K54" s="1">
        <f t="shared" si="14"/>
        <v>0.303951367781155</v>
      </c>
      <c r="L54" s="1">
        <f t="shared" si="15"/>
        <v>2.2999999999999972</v>
      </c>
      <c r="M54" s="1">
        <f t="shared" si="16"/>
        <v>0.30997079109986531</v>
      </c>
      <c r="N54" s="1">
        <f t="shared" si="17"/>
        <v>7.4200539729531849</v>
      </c>
      <c r="O54" t="s">
        <v>24</v>
      </c>
    </row>
    <row r="55" spans="1:15" x14ac:dyDescent="0.35">
      <c r="A55" s="11">
        <v>45</v>
      </c>
      <c r="B55" s="10" t="s">
        <v>64</v>
      </c>
      <c r="C55" s="9">
        <v>87.1</v>
      </c>
      <c r="D55" s="8" t="s">
        <v>12</v>
      </c>
      <c r="E55" s="7" t="str">
        <f t="shared" si="9"/>
        <v>Significantly Different</v>
      </c>
      <c r="G55">
        <f t="shared" si="10"/>
        <v>87.1</v>
      </c>
      <c r="H55">
        <f t="shared" si="11"/>
        <v>6</v>
      </c>
      <c r="I55" t="str">
        <f t="shared" si="12"/>
        <v>+/-</v>
      </c>
      <c r="J55" t="str">
        <f t="shared" si="13"/>
        <v>0.4</v>
      </c>
      <c r="K55" s="1">
        <f t="shared" si="14"/>
        <v>0.24316109422492402</v>
      </c>
      <c r="L55" s="1">
        <f t="shared" si="15"/>
        <v>3</v>
      </c>
      <c r="M55" s="1">
        <f t="shared" si="16"/>
        <v>0.25064471888253259</v>
      </c>
      <c r="N55" s="1">
        <f t="shared" si="17"/>
        <v>11.969133095543031</v>
      </c>
      <c r="O55" t="s">
        <v>27</v>
      </c>
    </row>
    <row r="56" spans="1:15" x14ac:dyDescent="0.35">
      <c r="A56" s="11">
        <v>46</v>
      </c>
      <c r="B56" s="10" t="s">
        <v>58</v>
      </c>
      <c r="C56" s="9">
        <v>85.5</v>
      </c>
      <c r="D56" s="8" t="s">
        <v>10</v>
      </c>
      <c r="E56" s="7" t="str">
        <f t="shared" si="9"/>
        <v>Significantly Different</v>
      </c>
      <c r="G56">
        <f t="shared" si="10"/>
        <v>85.5</v>
      </c>
      <c r="H56">
        <f t="shared" si="11"/>
        <v>6</v>
      </c>
      <c r="I56" t="str">
        <f t="shared" si="12"/>
        <v>+/-</v>
      </c>
      <c r="J56" t="str">
        <f t="shared" si="13"/>
        <v>0.6</v>
      </c>
      <c r="K56" s="1">
        <f t="shared" si="14"/>
        <v>0.36474164133738601</v>
      </c>
      <c r="L56" s="1">
        <f t="shared" si="15"/>
        <v>4.5999999999999943</v>
      </c>
      <c r="M56" s="1">
        <f t="shared" si="16"/>
        <v>0.36977279819442066</v>
      </c>
      <c r="N56" s="1">
        <f t="shared" si="17"/>
        <v>12.440071369396371</v>
      </c>
      <c r="O56" t="s">
        <v>25</v>
      </c>
    </row>
    <row r="57" spans="1:15" x14ac:dyDescent="0.35">
      <c r="A57" s="11">
        <v>47</v>
      </c>
      <c r="B57" s="10" t="s">
        <v>39</v>
      </c>
      <c r="C57" s="9">
        <v>85.4</v>
      </c>
      <c r="D57" s="8" t="s">
        <v>47</v>
      </c>
      <c r="E57" s="7" t="str">
        <f t="shared" si="9"/>
        <v>Significantly Different</v>
      </c>
      <c r="G57">
        <f t="shared" si="10"/>
        <v>85.4</v>
      </c>
      <c r="H57">
        <f t="shared" si="11"/>
        <v>6</v>
      </c>
      <c r="I57" t="str">
        <f t="shared" si="12"/>
        <v>+/-</v>
      </c>
      <c r="J57" t="str">
        <f t="shared" si="13"/>
        <v>0.5</v>
      </c>
      <c r="K57" s="1">
        <f t="shared" si="14"/>
        <v>0.303951367781155</v>
      </c>
      <c r="L57" s="1">
        <f t="shared" si="15"/>
        <v>4.6999999999999886</v>
      </c>
      <c r="M57" s="1">
        <f t="shared" si="16"/>
        <v>0.30997079109986531</v>
      </c>
      <c r="N57" s="1">
        <f t="shared" si="17"/>
        <v>15.162718988208663</v>
      </c>
      <c r="O57" t="s">
        <v>22</v>
      </c>
    </row>
    <row r="58" spans="1:15" x14ac:dyDescent="0.35">
      <c r="A58" s="11">
        <v>48</v>
      </c>
      <c r="B58" s="10" t="s">
        <v>51</v>
      </c>
      <c r="C58" s="9">
        <v>85</v>
      </c>
      <c r="D58" s="8" t="s">
        <v>47</v>
      </c>
      <c r="E58" s="7" t="str">
        <f t="shared" si="9"/>
        <v>Significantly Different</v>
      </c>
      <c r="G58">
        <f t="shared" si="10"/>
        <v>85</v>
      </c>
      <c r="H58">
        <f t="shared" si="11"/>
        <v>6</v>
      </c>
      <c r="I58" t="str">
        <f t="shared" si="12"/>
        <v>+/-</v>
      </c>
      <c r="J58" t="str">
        <f t="shared" si="13"/>
        <v>0.5</v>
      </c>
      <c r="K58" s="1">
        <f t="shared" si="14"/>
        <v>0.303951367781155</v>
      </c>
      <c r="L58" s="1">
        <f t="shared" si="15"/>
        <v>5.0999999999999943</v>
      </c>
      <c r="M58" s="1">
        <f t="shared" si="16"/>
        <v>0.30997079109986531</v>
      </c>
      <c r="N58" s="1">
        <f t="shared" si="17"/>
        <v>16.453163157417933</v>
      </c>
      <c r="O58" t="s">
        <v>19</v>
      </c>
    </row>
    <row r="59" spans="1:15" x14ac:dyDescent="0.35">
      <c r="A59" s="11">
        <v>48</v>
      </c>
      <c r="B59" s="10" t="s">
        <v>16</v>
      </c>
      <c r="C59" s="9">
        <v>85</v>
      </c>
      <c r="D59" s="8" t="s">
        <v>20</v>
      </c>
      <c r="E59" s="7" t="str">
        <f t="shared" si="9"/>
        <v>Significantly Different</v>
      </c>
      <c r="G59">
        <f t="shared" si="10"/>
        <v>85</v>
      </c>
      <c r="H59">
        <f t="shared" si="11"/>
        <v>6</v>
      </c>
      <c r="I59" t="str">
        <f t="shared" si="12"/>
        <v>+/-</v>
      </c>
      <c r="J59" t="str">
        <f t="shared" si="13"/>
        <v>0.7</v>
      </c>
      <c r="K59" s="1">
        <f t="shared" si="14"/>
        <v>0.42553191489361697</v>
      </c>
      <c r="L59" s="1">
        <f t="shared" si="15"/>
        <v>5.0999999999999943</v>
      </c>
      <c r="M59" s="1">
        <f t="shared" si="16"/>
        <v>0.42985214661796195</v>
      </c>
      <c r="N59" s="1">
        <f t="shared" si="17"/>
        <v>11.86454468152907</v>
      </c>
      <c r="O59" t="s">
        <v>16</v>
      </c>
    </row>
    <row r="60" spans="1:15" x14ac:dyDescent="0.35">
      <c r="A60" s="11">
        <v>50</v>
      </c>
      <c r="B60" s="10" t="s">
        <v>21</v>
      </c>
      <c r="C60" s="9">
        <v>84.3</v>
      </c>
      <c r="D60" s="8" t="s">
        <v>20</v>
      </c>
      <c r="E60" s="7" t="str">
        <f t="shared" si="9"/>
        <v>Significantly Different</v>
      </c>
      <c r="G60">
        <f t="shared" si="10"/>
        <v>84.3</v>
      </c>
      <c r="H60">
        <f t="shared" si="11"/>
        <v>6</v>
      </c>
      <c r="I60" t="str">
        <f t="shared" si="12"/>
        <v>+/-</v>
      </c>
      <c r="J60" t="str">
        <f t="shared" si="13"/>
        <v>0.7</v>
      </c>
      <c r="K60" s="1">
        <f t="shared" si="14"/>
        <v>0.42553191489361697</v>
      </c>
      <c r="L60" s="1">
        <f t="shared" si="15"/>
        <v>5.7999999999999972</v>
      </c>
      <c r="M60" s="1">
        <f t="shared" si="16"/>
        <v>0.42985214661796195</v>
      </c>
      <c r="N60" s="1">
        <f t="shared" si="17"/>
        <v>13.493011598601695</v>
      </c>
      <c r="O60" t="s">
        <v>14</v>
      </c>
    </row>
    <row r="61" spans="1:15" x14ac:dyDescent="0.35">
      <c r="A61" s="11">
        <v>51</v>
      </c>
      <c r="B61" s="10" t="s">
        <v>35</v>
      </c>
      <c r="C61" s="9">
        <v>81.8</v>
      </c>
      <c r="D61" s="8" t="s">
        <v>20</v>
      </c>
      <c r="E61" s="7" t="str">
        <f t="shared" si="9"/>
        <v>Significantly Different</v>
      </c>
      <c r="G61">
        <f t="shared" si="10"/>
        <v>81.8</v>
      </c>
      <c r="H61">
        <f t="shared" si="11"/>
        <v>6</v>
      </c>
      <c r="I61" t="str">
        <f t="shared" si="12"/>
        <v>+/-</v>
      </c>
      <c r="J61" t="str">
        <f t="shared" si="13"/>
        <v>0.7</v>
      </c>
      <c r="K61" s="1">
        <f t="shared" si="14"/>
        <v>0.42553191489361697</v>
      </c>
      <c r="L61" s="1">
        <f t="shared" si="15"/>
        <v>8.2999999999999972</v>
      </c>
      <c r="M61" s="1">
        <f t="shared" si="16"/>
        <v>0.42985214661796195</v>
      </c>
      <c r="N61" s="1">
        <f t="shared" si="17"/>
        <v>19.308964873861051</v>
      </c>
      <c r="O61" t="s">
        <v>11</v>
      </c>
    </row>
    <row r="62" spans="1:15" ht="15" thickBot="1" x14ac:dyDescent="0.4">
      <c r="A62" s="6"/>
      <c r="B62" s="5" t="s">
        <v>9</v>
      </c>
      <c r="C62" s="4">
        <v>76.5</v>
      </c>
      <c r="D62" s="3" t="s">
        <v>10</v>
      </c>
      <c r="E62" s="2" t="str">
        <f t="shared" si="9"/>
        <v>Significantly Different</v>
      </c>
      <c r="G62">
        <f t="shared" si="10"/>
        <v>76.5</v>
      </c>
      <c r="H62">
        <f t="shared" si="11"/>
        <v>6</v>
      </c>
      <c r="I62" t="str">
        <f t="shared" si="12"/>
        <v>+/-</v>
      </c>
      <c r="J62" t="str">
        <f t="shared" si="13"/>
        <v>0.6</v>
      </c>
      <c r="K62" s="1">
        <f t="shared" si="14"/>
        <v>0.36474164133738601</v>
      </c>
      <c r="L62" s="1">
        <f t="shared" si="15"/>
        <v>13.599999999999994</v>
      </c>
      <c r="M62" s="1">
        <f t="shared" si="16"/>
        <v>0.36977279819442066</v>
      </c>
      <c r="N62" s="1">
        <f t="shared" si="17"/>
        <v>36.779341439954514</v>
      </c>
      <c r="O62" t="s">
        <v>9</v>
      </c>
    </row>
    <row r="64" spans="1:15" x14ac:dyDescent="0.35">
      <c r="A64" t="s">
        <v>8</v>
      </c>
    </row>
    <row r="66" spans="1:1" x14ac:dyDescent="0.35">
      <c r="A66" t="s">
        <v>7</v>
      </c>
    </row>
    <row r="67" spans="1:1" x14ac:dyDescent="0.35">
      <c r="A67" t="s">
        <v>6</v>
      </c>
    </row>
    <row r="68" spans="1:1" x14ac:dyDescent="0.35">
      <c r="A68" t="s">
        <v>5</v>
      </c>
    </row>
    <row r="69" spans="1:1" x14ac:dyDescent="0.35">
      <c r="A69" t="s">
        <v>4</v>
      </c>
    </row>
    <row r="70" spans="1:1" x14ac:dyDescent="0.35">
      <c r="A70" t="s">
        <v>3</v>
      </c>
    </row>
    <row r="71" spans="1:1" x14ac:dyDescent="0.35">
      <c r="A71" t="s">
        <v>2</v>
      </c>
    </row>
    <row r="72" spans="1:1" x14ac:dyDescent="0.35">
      <c r="A72" t="s">
        <v>1</v>
      </c>
    </row>
    <row r="73" spans="1:1" x14ac:dyDescent="0.35">
      <c r="A73" t="s">
        <v>0</v>
      </c>
    </row>
  </sheetData>
  <conditionalFormatting sqref="E10:E62">
    <cfRule type="cellIs" dxfId="4" priority="1" operator="equal">
      <formula>"OTHER ERROR"</formula>
    </cfRule>
    <cfRule type="cellIs" dxfId="3" priority="2" operator="equal">
      <formula>"Statistical Test not applicable"</formula>
    </cfRule>
    <cfRule type="cellIs" dxfId="2" priority="3" operator="equal">
      <formula>"Geography Selected"</formula>
    </cfRule>
  </conditionalFormatting>
  <conditionalFormatting sqref="E10:J62">
    <cfRule type="cellIs" dxfId="1" priority="4" operator="equal">
      <formula>"Not Significantly Different"</formula>
    </cfRule>
  </conditionalFormatting>
  <conditionalFormatting sqref="F10:J62">
    <cfRule type="cellIs" dxfId="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1D6F4DC-4DF5-41AD-BB4D-F1B02736A89F}">
      <formula1>$O$10:$O$62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2EB6550C-7C78-4956-A3A8-0CB8488194FB}"/>
</file>

<file path=customXml/itemProps2.xml><?xml version="1.0" encoding="utf-8"?>
<ds:datastoreItem xmlns:ds="http://schemas.openxmlformats.org/officeDocument/2006/customXml" ds:itemID="{CF7CD908-620E-418D-BCE8-3BF67B7DE283}"/>
</file>

<file path=customXml/itemProps3.xml><?xml version="1.0" encoding="utf-8"?>
<ds:datastoreItem xmlns:ds="http://schemas.openxmlformats.org/officeDocument/2006/customXml" ds:itemID="{B71313B5-F080-48BE-A21B-416CA12A61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1</vt:i4>
      </vt:variant>
    </vt:vector>
  </HeadingPairs>
  <TitlesOfParts>
    <vt:vector size="92" baseType="lpstr">
      <vt:lpstr>Titles</vt:lpstr>
      <vt:lpstr>Read_Me</vt:lpstr>
      <vt:lpstr>R0201</vt:lpstr>
      <vt:lpstr>R0202</vt:lpstr>
      <vt:lpstr>R0203</vt:lpstr>
      <vt:lpstr>R0204</vt:lpstr>
      <vt:lpstr>R0205</vt:lpstr>
      <vt:lpstr>R0206</vt:lpstr>
      <vt:lpstr>R0207</vt:lpstr>
      <vt:lpstr>R0208</vt:lpstr>
      <vt:lpstr>R0209</vt:lpstr>
      <vt:lpstr>R0501</vt:lpstr>
      <vt:lpstr>R0502</vt:lpstr>
      <vt:lpstr>R0503</vt:lpstr>
      <vt:lpstr>R0504</vt:lpstr>
      <vt:lpstr>R0505</vt:lpstr>
      <vt:lpstr>R0601</vt:lpstr>
      <vt:lpstr>R0701</vt:lpstr>
      <vt:lpstr>R0702</vt:lpstr>
      <vt:lpstr>R0703</vt:lpstr>
      <vt:lpstr>R0801</vt:lpstr>
      <vt:lpstr>R0802</vt:lpstr>
      <vt:lpstr>R0803</vt:lpstr>
      <vt:lpstr>R0804</vt:lpstr>
      <vt:lpstr>R0805</vt:lpstr>
      <vt:lpstr>R1001</vt:lpstr>
      <vt:lpstr>R1101</vt:lpstr>
      <vt:lpstr>R1102</vt:lpstr>
      <vt:lpstr>R1103</vt:lpstr>
      <vt:lpstr>R1104</vt:lpstr>
      <vt:lpstr>R1105</vt:lpstr>
      <vt:lpstr>R1106</vt:lpstr>
      <vt:lpstr>R1201</vt:lpstr>
      <vt:lpstr>R1202</vt:lpstr>
      <vt:lpstr>R1203</vt:lpstr>
      <vt:lpstr>R1204</vt:lpstr>
      <vt:lpstr>R1205</vt:lpstr>
      <vt:lpstr>R1251</vt:lpstr>
      <vt:lpstr>R1252</vt:lpstr>
      <vt:lpstr>R1253</vt:lpstr>
      <vt:lpstr>R1254</vt:lpstr>
      <vt:lpstr>R1303</vt:lpstr>
      <vt:lpstr>R1304</vt:lpstr>
      <vt:lpstr>R1501</vt:lpstr>
      <vt:lpstr>R1502</vt:lpstr>
      <vt:lpstr>R1503</vt:lpstr>
      <vt:lpstr>R1601</vt:lpstr>
      <vt:lpstr>R1602</vt:lpstr>
      <vt:lpstr>R1603</vt:lpstr>
      <vt:lpstr>R1701</vt:lpstr>
      <vt:lpstr>R1702</vt:lpstr>
      <vt:lpstr>R1703</vt:lpstr>
      <vt:lpstr>R1704</vt:lpstr>
      <vt:lpstr>R1810</vt:lpstr>
      <vt:lpstr>R1811</vt:lpstr>
      <vt:lpstr>R1901</vt:lpstr>
      <vt:lpstr>R1902</vt:lpstr>
      <vt:lpstr>R1903</vt:lpstr>
      <vt:lpstr>R1904</vt:lpstr>
      <vt:lpstr>R2001</vt:lpstr>
      <vt:lpstr>R2002</vt:lpstr>
      <vt:lpstr>R2101</vt:lpstr>
      <vt:lpstr>R2201</vt:lpstr>
      <vt:lpstr>R2301</vt:lpstr>
      <vt:lpstr>R2302</vt:lpstr>
      <vt:lpstr>R2303</vt:lpstr>
      <vt:lpstr>R2304</vt:lpstr>
      <vt:lpstr>R2401</vt:lpstr>
      <vt:lpstr>R2403</vt:lpstr>
      <vt:lpstr>R2404</vt:lpstr>
      <vt:lpstr>R2405</vt:lpstr>
      <vt:lpstr>R2406</vt:lpstr>
      <vt:lpstr>R2407</vt:lpstr>
      <vt:lpstr>R2408</vt:lpstr>
      <vt:lpstr>R2501</vt:lpstr>
      <vt:lpstr>R2502</vt:lpstr>
      <vt:lpstr>R2503</vt:lpstr>
      <vt:lpstr>R2504</vt:lpstr>
      <vt:lpstr>R2505</vt:lpstr>
      <vt:lpstr>R2506</vt:lpstr>
      <vt:lpstr>R2507</vt:lpstr>
      <vt:lpstr>R2509</vt:lpstr>
      <vt:lpstr>R2510</vt:lpstr>
      <vt:lpstr>R2511</vt:lpstr>
      <vt:lpstr>R2512</vt:lpstr>
      <vt:lpstr>R2513</vt:lpstr>
      <vt:lpstr>R2514</vt:lpstr>
      <vt:lpstr>R2515</vt:lpstr>
      <vt:lpstr>R2701</vt:lpstr>
      <vt:lpstr>R2702</vt:lpstr>
      <vt:lpstr>R2801</vt:lpstr>
      <vt:lpstr>Titles!Print_Titles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Akamine, Naomi</dc:creator>
  <cp:lastModifiedBy>Akamine, Naomi</cp:lastModifiedBy>
  <dcterms:created xsi:type="dcterms:W3CDTF">2025-09-16T23:48:17Z</dcterms:created>
  <dcterms:modified xsi:type="dcterms:W3CDTF">2025-09-16T23:50:01Z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