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waiioimt.sharepoint.com/teams/DBEDTStateDataCenter/Shared Documents/Population Estimates/2025/March 2026/formatted cb tables uploaded/"/>
    </mc:Choice>
  </mc:AlternateContent>
  <xr:revisionPtr revIDLastSave="0" documentId="13_ncr:1_{94C66415-F1E0-43AA-A894-1B6CC05610FD}" xr6:coauthVersionLast="47" xr6:coauthVersionMax="47" xr10:uidLastSave="{00000000-0000-0000-0000-000000000000}"/>
  <bookViews>
    <workbookView xWindow="-110" yWindow="-110" windowWidth="19420" windowHeight="11500" xr2:uid="{04AAAD70-0005-401E-ACE4-B36C80946CED}"/>
  </bookViews>
  <sheets>
    <sheet name="Table1" sheetId="8" r:id="rId1"/>
    <sheet name="Table2" sheetId="3" r:id="rId2"/>
    <sheet name="Table3" sheetId="4" r:id="rId3"/>
    <sheet name="Table4" sheetId="6" r:id="rId4"/>
  </sheets>
  <definedNames>
    <definedName name="CO_23_15">#REF!</definedName>
    <definedName name="CO_45_15">#REF!</definedName>
    <definedName name="_xlnm.Print_Area" localSheetId="2">Table3!$A$1:$F$34</definedName>
    <definedName name="_xlnm.Print_Titles" localSheetId="2">Table3!$1:$3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 l="1"/>
  <c r="E19" i="8"/>
  <c r="D19" i="8"/>
  <c r="C19" i="8"/>
  <c r="B19" i="8"/>
  <c r="F18" i="8"/>
  <c r="E18" i="8"/>
  <c r="D18" i="8"/>
  <c r="C18" i="8"/>
  <c r="B18" i="8"/>
  <c r="F17" i="8"/>
  <c r="E17" i="8"/>
  <c r="D17" i="8"/>
  <c r="C17" i="8"/>
  <c r="B17" i="8"/>
  <c r="F16" i="8"/>
  <c r="E16" i="8"/>
  <c r="D16" i="8"/>
  <c r="C16" i="8"/>
  <c r="B16" i="8"/>
  <c r="F15" i="8"/>
  <c r="E15" i="8"/>
  <c r="D15" i="8"/>
  <c r="C15" i="8"/>
  <c r="B15" i="8"/>
  <c r="F14" i="8"/>
  <c r="E14" i="8"/>
  <c r="D14" i="8"/>
  <c r="C14" i="8"/>
  <c r="B14" i="8"/>
  <c r="F31" i="4"/>
  <c r="E31" i="4"/>
  <c r="D31" i="4"/>
  <c r="C31" i="4"/>
  <c r="B31" i="4"/>
</calcChain>
</file>

<file path=xl/sharedStrings.xml><?xml version="1.0" encoding="utf-8"?>
<sst xmlns="http://schemas.openxmlformats.org/spreadsheetml/2006/main" count="106" uniqueCount="66">
  <si>
    <t>[Based on place of usual residence, regardless of physical location on the estimate or census date.</t>
  </si>
  <si>
    <t>City and County of Honolulu</t>
  </si>
  <si>
    <t>Hawaii County</t>
  </si>
  <si>
    <t>Kauai
County</t>
  </si>
  <si>
    <t xml:space="preserve"> </t>
  </si>
  <si>
    <t xml:space="preserve">of Business, Economic Development &amp; Tourism. </t>
  </si>
  <si>
    <t>[From July 1 to June 30]</t>
  </si>
  <si>
    <t>Births</t>
  </si>
  <si>
    <t>2020 to 2021</t>
  </si>
  <si>
    <t>2021 to 2022</t>
  </si>
  <si>
    <t>2022 to 2023</t>
  </si>
  <si>
    <t>Deaths</t>
  </si>
  <si>
    <t>Net international migration</t>
  </si>
  <si>
    <t>Net domestic migration</t>
  </si>
  <si>
    <t>Total population change 1/</t>
  </si>
  <si>
    <t>Net inter-national migration</t>
  </si>
  <si>
    <t>State of Hawaii</t>
  </si>
  <si>
    <t>Honolulu</t>
  </si>
  <si>
    <t>Hawaii</t>
  </si>
  <si>
    <t>Kauai</t>
  </si>
  <si>
    <t>[From July 1 to June 30 unless otherwise specified]</t>
  </si>
  <si>
    <t>State
total</t>
  </si>
  <si>
    <t>Component of
population change</t>
  </si>
  <si>
    <t xml:space="preserve">Business, Economic Development &amp; Tourism. </t>
  </si>
  <si>
    <t>Hawaii
County</t>
  </si>
  <si>
    <t>2023 to 2024</t>
  </si>
  <si>
    <t>Includes military personnel stationed or homeported in Hawaii and residents temporarily absent;</t>
  </si>
  <si>
    <t>Year</t>
  </si>
  <si>
    <t xml:space="preserve">Source:  U.S. Census Bureau, Population Division; and calculations by the Hawaii State Department    </t>
  </si>
  <si>
    <t>2024 to 2025</t>
  </si>
  <si>
    <t>2020-2025 Average</t>
  </si>
  <si>
    <t>Source:  U.S. Census Bureau, Population Division; and calculations by the Hawaii State Department</t>
  </si>
  <si>
    <t>Source:  U.S. Census Bureau, Population Division;  and calculations by the Hawaii State Department of</t>
  </si>
  <si>
    <t>Natural increase:
Total</t>
  </si>
  <si>
    <t>Natural increase:
Births</t>
  </si>
  <si>
    <t>Natural increase: Deaths</t>
  </si>
  <si>
    <t>Net migration: Total</t>
  </si>
  <si>
    <t>Resident population estimates
7/1/2024</t>
  </si>
  <si>
    <t>Resident population estimates
7/1/2025</t>
  </si>
  <si>
    <t>Geography</t>
  </si>
  <si>
    <t>2020 July 1</t>
  </si>
  <si>
    <t>2021 July 1</t>
  </si>
  <si>
    <t>2022 July 1</t>
  </si>
  <si>
    <t>2023 July 1</t>
  </si>
  <si>
    <t>2024 July 1</t>
  </si>
  <si>
    <t>2025 July 1</t>
  </si>
  <si>
    <t>2020-2021</t>
  </si>
  <si>
    <t>2021-2022</t>
  </si>
  <si>
    <t>2022-2023</t>
  </si>
  <si>
    <t>2023-2024</t>
  </si>
  <si>
    <t>2024-2025</t>
  </si>
  <si>
    <t>Annual growth rate (based on estimates for July 1)</t>
  </si>
  <si>
    <t>excludes visitors present. ]</t>
  </si>
  <si>
    <t>Maui [Note 2]</t>
  </si>
  <si>
    <t>1/  Total population change do not add up due to residuals caused in balancing all state populations to the national total.</t>
  </si>
  <si>
    <t>[Note 2]  Maui County includes Kalawao County.</t>
  </si>
  <si>
    <t>Maui
County</t>
  </si>
  <si>
    <t>Maui Couty including Kalawao County (Kalaupapa Settlement).</t>
  </si>
  <si>
    <t>[Note 2]  April 1 figure used as the resident population estimates base figure.</t>
  </si>
  <si>
    <t>2020 April 1 [Note 2]</t>
  </si>
  <si>
    <t>Maui County including Kalawao County (Kalaupapa Settlement).</t>
  </si>
  <si>
    <t xml:space="preserve">Maui County including Kalawao County (Kalaupapa Settlement).  </t>
  </si>
  <si>
    <t>Table 1- RESIDENT POPULATION, BY COUNTY:  2020 TO 2025</t>
  </si>
  <si>
    <t>Table 2- PERCENTAGE SHARE OF RESIDENT POPULATION BY COUNTY:  2020 TO 2025</t>
  </si>
  <si>
    <t>Table 3- COMPONENTS OF POPULATION CHANGE, BY COUNTY:  2020 TO 2025</t>
  </si>
  <si>
    <t>Table 4- ANNUAL RESIDENT POPULATION ESTIMATES AND ESTIMATED COMPONENTS OF RESIDENT POPULATION CHANGE, BY COUNTY: 2024 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</si>
</sst>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#\ \ "/>
    <numFmt numFmtId="165" formatCode="#,##0\ \ \ \ \ \ "/>
    <numFmt numFmtId="166" formatCode="0.0\ \ "/>
    <numFmt numFmtId="167" formatCode="#,##0\ \ \ \ \ "/>
    <numFmt numFmtId="168" formatCode="\ \ \ \ \ \ @"/>
    <numFmt numFmtId="169" formatCode="0.0%"/>
    <numFmt numFmtId="170" formatCode="#,###.00\ \ 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name val="Aptos"/>
      <family val="2"/>
    </font>
    <font>
      <sz val="11"/>
      <color theme="1"/>
      <name val="Aptos"/>
      <family val="2"/>
    </font>
    <font>
      <b/>
      <sz val="13"/>
      <name val="Tenorite"/>
    </font>
    <font>
      <sz val="13"/>
      <name val="Tenorite"/>
    </font>
    <font>
      <sz val="13"/>
      <color theme="1"/>
      <name val="Tenorite"/>
    </font>
    <font>
      <b/>
      <sz val="13"/>
      <color theme="1"/>
      <name val="Tenorite"/>
    </font>
    <font>
      <sz val="11"/>
      <name val="Aptos"/>
      <family val="2"/>
    </font>
    <font>
      <sz val="11"/>
      <name val="Arial"/>
      <family val="2"/>
    </font>
    <font>
      <b/>
      <sz val="11"/>
      <name val="Aptos"/>
      <family val="2"/>
    </font>
    <font>
      <b/>
      <sz val="11"/>
      <name val="Arial"/>
      <family val="2"/>
    </font>
    <font>
      <sz val="11"/>
      <name val="Times New Roman"/>
      <family val="1"/>
    </font>
    <font>
      <i/>
      <sz val="11"/>
      <name val="Aptos"/>
      <family val="2"/>
    </font>
    <font>
      <b/>
      <sz val="14"/>
      <name val="Tenorite"/>
    </font>
    <font>
      <b/>
      <sz val="14"/>
      <color theme="1"/>
      <name val="Tenorite"/>
    </font>
    <font>
      <sz val="11"/>
      <color theme="0"/>
      <name val="Aptos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8" fontId="2" fillId="0" borderId="1" applyBorder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2" fillId="0" borderId="0" xfId="1"/>
    <xf numFmtId="0" fontId="2" fillId="0" borderId="0" xfId="2"/>
    <xf numFmtId="0" fontId="2" fillId="0" borderId="0" xfId="4"/>
    <xf numFmtId="0" fontId="4" fillId="0" borderId="0" xfId="1" applyFont="1"/>
    <xf numFmtId="0" fontId="4" fillId="0" borderId="0" xfId="2" applyFont="1"/>
    <xf numFmtId="49" fontId="4" fillId="0" borderId="0" xfId="2" applyNumberFormat="1" applyFont="1" applyAlignment="1">
      <alignment horizontal="right"/>
    </xf>
    <xf numFmtId="0" fontId="5" fillId="0" borderId="0" xfId="0" applyFont="1"/>
    <xf numFmtId="164" fontId="5" fillId="0" borderId="0" xfId="0" applyNumberFormat="1" applyFont="1"/>
    <xf numFmtId="49" fontId="4" fillId="0" borderId="0" xfId="1" applyNumberFormat="1" applyFont="1"/>
    <xf numFmtId="49" fontId="4" fillId="0" borderId="0" xfId="1" applyNumberFormat="1" applyFont="1" applyAlignment="1">
      <alignment horizontal="right"/>
    </xf>
    <xf numFmtId="0" fontId="4" fillId="0" borderId="0" xfId="4" applyFont="1"/>
    <xf numFmtId="49" fontId="6" fillId="0" borderId="0" xfId="1" applyNumberFormat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/>
    <xf numFmtId="49" fontId="6" fillId="0" borderId="0" xfId="2" applyNumberFormat="1" applyFont="1" applyAlignment="1">
      <alignment horizontal="left"/>
    </xf>
    <xf numFmtId="0" fontId="8" fillId="0" borderId="0" xfId="0" applyFont="1"/>
    <xf numFmtId="0" fontId="7" fillId="0" borderId="0" xfId="2" applyFont="1"/>
    <xf numFmtId="0" fontId="6" fillId="0" borderId="0" xfId="1" applyFont="1" applyAlignment="1">
      <alignment wrapText="1"/>
    </xf>
    <xf numFmtId="0" fontId="9" fillId="0" borderId="0" xfId="1" applyFont="1"/>
    <xf numFmtId="49" fontId="10" fillId="0" borderId="0" xfId="2" applyNumberFormat="1" applyFont="1" applyAlignment="1">
      <alignment horizontal="left" vertical="center"/>
    </xf>
    <xf numFmtId="0" fontId="10" fillId="0" borderId="0" xfId="2" applyFont="1"/>
    <xf numFmtId="0" fontId="11" fillId="0" borderId="0" xfId="2" applyFont="1"/>
    <xf numFmtId="0" fontId="10" fillId="0" borderId="0" xfId="2" applyFont="1" applyAlignment="1">
      <alignment horizontal="left"/>
    </xf>
    <xf numFmtId="0" fontId="13" fillId="0" borderId="0" xfId="2" applyFont="1" applyAlignment="1">
      <alignment horizontal="center" vertical="center" wrapText="1"/>
    </xf>
    <xf numFmtId="49" fontId="10" fillId="0" borderId="1" xfId="2" applyNumberFormat="1" applyFont="1" applyBorder="1" applyAlignment="1">
      <alignment horizontal="left"/>
    </xf>
    <xf numFmtId="164" fontId="10" fillId="0" borderId="1" xfId="2" applyNumberFormat="1" applyFont="1" applyBorder="1"/>
    <xf numFmtId="0" fontId="1" fillId="0" borderId="0" xfId="0" applyFont="1"/>
    <xf numFmtId="0" fontId="10" fillId="0" borderId="0" xfId="1" applyFont="1"/>
    <xf numFmtId="0" fontId="11" fillId="0" borderId="0" xfId="1" applyFont="1"/>
    <xf numFmtId="0" fontId="12" fillId="0" borderId="4" xfId="1" applyFont="1" applyBorder="1" applyAlignment="1">
      <alignment horizontal="center" wrapText="1"/>
    </xf>
    <xf numFmtId="0" fontId="12" fillId="0" borderId="5" xfId="1" applyFont="1" applyBorder="1" applyAlignment="1">
      <alignment horizontal="center" wrapText="1"/>
    </xf>
    <xf numFmtId="0" fontId="13" fillId="0" borderId="0" xfId="1" applyFont="1" applyAlignment="1">
      <alignment horizontal="center" wrapText="1"/>
    </xf>
    <xf numFmtId="0" fontId="14" fillId="0" borderId="0" xfId="1" applyFont="1"/>
    <xf numFmtId="167" fontId="10" fillId="0" borderId="0" xfId="1" applyNumberFormat="1" applyFont="1"/>
    <xf numFmtId="3" fontId="10" fillId="0" borderId="0" xfId="1" applyNumberFormat="1" applyFont="1" applyAlignment="1">
      <alignment horizontal="center"/>
    </xf>
    <xf numFmtId="167" fontId="10" fillId="0" borderId="2" xfId="2" applyNumberFormat="1" applyFont="1" applyBorder="1"/>
    <xf numFmtId="165" fontId="10" fillId="0" borderId="3" xfId="2" applyNumberFormat="1" applyFont="1" applyBorder="1"/>
    <xf numFmtId="165" fontId="10" fillId="0" borderId="1" xfId="2" applyNumberFormat="1" applyFont="1" applyBorder="1"/>
    <xf numFmtId="3" fontId="10" fillId="0" borderId="1" xfId="2" applyNumberFormat="1" applyFont="1" applyBorder="1" applyAlignment="1">
      <alignment horizontal="center"/>
    </xf>
    <xf numFmtId="165" fontId="10" fillId="0" borderId="0" xfId="2" applyNumberFormat="1" applyFont="1"/>
    <xf numFmtId="164" fontId="10" fillId="0" borderId="2" xfId="2" applyNumberFormat="1" applyFont="1" applyBorder="1"/>
    <xf numFmtId="164" fontId="10" fillId="0" borderId="9" xfId="2" applyNumberFormat="1" applyFont="1" applyBorder="1"/>
    <xf numFmtId="49" fontId="15" fillId="0" borderId="1" xfId="2" applyNumberFormat="1" applyFont="1" applyBorder="1" applyAlignment="1">
      <alignment horizontal="left"/>
    </xf>
    <xf numFmtId="164" fontId="10" fillId="0" borderId="1" xfId="2" applyNumberFormat="1" applyFont="1" applyBorder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1" fillId="0" borderId="0" xfId="4" applyFont="1"/>
    <xf numFmtId="0" fontId="13" fillId="0" borderId="0" xfId="4" applyFont="1" applyAlignment="1">
      <alignment horizontal="center" vertical="center" wrapText="1"/>
    </xf>
    <xf numFmtId="164" fontId="10" fillId="0" borderId="12" xfId="2" applyNumberFormat="1" applyFont="1" applyBorder="1"/>
    <xf numFmtId="164" fontId="10" fillId="0" borderId="5" xfId="2" applyNumberFormat="1" applyFont="1" applyBorder="1"/>
    <xf numFmtId="164" fontId="10" fillId="0" borderId="11" xfId="2" applyNumberFormat="1" applyFont="1" applyBorder="1"/>
    <xf numFmtId="49" fontId="10" fillId="0" borderId="0" xfId="1" applyNumberFormat="1" applyFont="1" applyAlignment="1">
      <alignment vertical="center"/>
    </xf>
    <xf numFmtId="49" fontId="16" fillId="0" borderId="0" xfId="1" quotePrefix="1" applyNumberFormat="1" applyFont="1"/>
    <xf numFmtId="49" fontId="16" fillId="0" borderId="0" xfId="1" applyNumberFormat="1" applyFont="1" applyAlignment="1">
      <alignment horizontal="left"/>
    </xf>
    <xf numFmtId="49" fontId="16" fillId="0" borderId="0" xfId="2" applyNumberFormat="1" applyFont="1" applyAlignment="1">
      <alignment horizontal="left"/>
    </xf>
    <xf numFmtId="0" fontId="17" fillId="0" borderId="0" xfId="1" applyFont="1"/>
    <xf numFmtId="0" fontId="12" fillId="0" borderId="4" xfId="1" applyFont="1" applyBorder="1" applyAlignment="1">
      <alignment horizontal="centerContinuous" wrapText="1"/>
    </xf>
    <xf numFmtId="166" fontId="10" fillId="0" borderId="9" xfId="4" applyNumberFormat="1" applyFont="1" applyBorder="1" applyAlignment="1">
      <alignment vertical="center"/>
    </xf>
    <xf numFmtId="166" fontId="10" fillId="0" borderId="8" xfId="4" applyNumberFormat="1" applyFont="1" applyBorder="1" applyAlignment="1">
      <alignment vertical="center"/>
    </xf>
    <xf numFmtId="0" fontId="10" fillId="0" borderId="0" xfId="7" applyNumberFormat="1" applyFont="1" applyAlignment="1">
      <alignment horizontal="left" vertical="center" indent="2"/>
    </xf>
    <xf numFmtId="0" fontId="12" fillId="0" borderId="14" xfId="0" applyFont="1" applyBorder="1" applyAlignment="1">
      <alignment horizontal="center" wrapText="1"/>
    </xf>
    <xf numFmtId="14" fontId="12" fillId="0" borderId="15" xfId="0" applyNumberFormat="1" applyFont="1" applyBorder="1" applyAlignment="1">
      <alignment horizontal="center" wrapText="1"/>
    </xf>
    <xf numFmtId="14" fontId="12" fillId="0" borderId="16" xfId="0" applyNumberFormat="1" applyFont="1" applyBorder="1" applyAlignment="1">
      <alignment horizontal="center" wrapText="1"/>
    </xf>
    <xf numFmtId="49" fontId="12" fillId="0" borderId="17" xfId="0" applyNumberFormat="1" applyFont="1" applyBorder="1" applyAlignment="1">
      <alignment horizontal="center" wrapText="1"/>
    </xf>
    <xf numFmtId="49" fontId="12" fillId="0" borderId="16" xfId="0" applyNumberFormat="1" applyFont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0" fillId="0" borderId="0" xfId="1" applyFont="1" applyAlignment="1">
      <alignment vertical="center"/>
    </xf>
    <xf numFmtId="3" fontId="10" fillId="0" borderId="0" xfId="7" applyNumberFormat="1" applyFont="1" applyAlignment="1">
      <alignment vertical="center"/>
    </xf>
    <xf numFmtId="3" fontId="12" fillId="0" borderId="13" xfId="7" applyNumberFormat="1" applyFont="1" applyBorder="1" applyAlignment="1">
      <alignment vertical="center"/>
    </xf>
    <xf numFmtId="3" fontId="12" fillId="0" borderId="8" xfId="7" applyNumberFormat="1" applyFont="1" applyBorder="1" applyAlignment="1">
      <alignment vertical="center"/>
    </xf>
    <xf numFmtId="3" fontId="12" fillId="0" borderId="9" xfId="7" applyNumberFormat="1" applyFont="1" applyBorder="1" applyAlignment="1">
      <alignment vertical="center"/>
    </xf>
    <xf numFmtId="3" fontId="10" fillId="0" borderId="13" xfId="7" applyNumberFormat="1" applyFont="1" applyBorder="1" applyAlignment="1">
      <alignment vertical="center"/>
    </xf>
    <xf numFmtId="3" fontId="10" fillId="0" borderId="8" xfId="7" applyNumberFormat="1" applyFont="1" applyBorder="1" applyAlignment="1">
      <alignment vertical="center"/>
    </xf>
    <xf numFmtId="3" fontId="10" fillId="0" borderId="9" xfId="7" applyNumberFormat="1" applyFont="1" applyBorder="1" applyAlignment="1">
      <alignment vertical="center"/>
    </xf>
    <xf numFmtId="166" fontId="10" fillId="0" borderId="8" xfId="1" applyNumberFormat="1" applyFont="1" applyBorder="1" applyAlignment="1">
      <alignment vertical="center"/>
    </xf>
    <xf numFmtId="166" fontId="10" fillId="0" borderId="9" xfId="1" applyNumberFormat="1" applyFont="1" applyBorder="1" applyAlignment="1">
      <alignment vertical="center"/>
    </xf>
    <xf numFmtId="0" fontId="11" fillId="0" borderId="0" xfId="1" applyFont="1" applyAlignment="1">
      <alignment vertical="center"/>
    </xf>
    <xf numFmtId="166" fontId="10" fillId="0" borderId="1" xfId="1" applyNumberFormat="1" applyFont="1" applyBorder="1" applyAlignment="1">
      <alignment vertical="center"/>
    </xf>
    <xf numFmtId="166" fontId="10" fillId="0" borderId="0" xfId="1" applyNumberFormat="1" applyFont="1" applyAlignment="1">
      <alignment vertical="center"/>
    </xf>
    <xf numFmtId="3" fontId="1" fillId="0" borderId="0" xfId="0" applyNumberFormat="1" applyFont="1"/>
    <xf numFmtId="0" fontId="12" fillId="0" borderId="10" xfId="1" applyFont="1" applyBorder="1" applyAlignment="1">
      <alignment horizontal="center" wrapText="1"/>
    </xf>
    <xf numFmtId="0" fontId="18" fillId="0" borderId="0" xfId="1" applyFont="1" applyAlignment="1">
      <alignment horizontal="centerContinuous"/>
    </xf>
    <xf numFmtId="0" fontId="12" fillId="0" borderId="11" xfId="4" applyFont="1" applyBorder="1" applyAlignment="1">
      <alignment horizontal="center" wrapText="1"/>
    </xf>
    <xf numFmtId="0" fontId="12" fillId="0" borderId="10" xfId="4" applyFont="1" applyBorder="1" applyAlignment="1">
      <alignment horizontal="center" wrapText="1"/>
    </xf>
    <xf numFmtId="0" fontId="12" fillId="0" borderId="5" xfId="4" applyFont="1" applyBorder="1" applyAlignment="1">
      <alignment horizontal="center" wrapText="1"/>
    </xf>
    <xf numFmtId="169" fontId="5" fillId="0" borderId="0" xfId="8" applyNumberFormat="1" applyFont="1"/>
    <xf numFmtId="49" fontId="15" fillId="0" borderId="5" xfId="2" applyNumberFormat="1" applyFont="1" applyBorder="1" applyAlignment="1">
      <alignment horizontal="left"/>
    </xf>
    <xf numFmtId="49" fontId="12" fillId="0" borderId="1" xfId="2" applyNumberFormat="1" applyFont="1" applyBorder="1" applyAlignment="1">
      <alignment horizontal="left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2" applyFont="1" applyAlignment="1">
      <alignment vertical="center"/>
    </xf>
    <xf numFmtId="49" fontId="16" fillId="0" borderId="0" xfId="1" quotePrefix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13" fillId="0" borderId="0" xfId="1" applyFont="1" applyAlignment="1">
      <alignment vertical="center" wrapText="1"/>
    </xf>
    <xf numFmtId="0" fontId="12" fillId="0" borderId="4" xfId="4" applyFont="1" applyBorder="1" applyAlignment="1">
      <alignment horizontal="centerContinuous" wrapText="1"/>
    </xf>
    <xf numFmtId="0" fontId="10" fillId="0" borderId="9" xfId="1" applyFont="1" applyBorder="1" applyAlignment="1">
      <alignment horizontal="centerContinuous" vertical="center"/>
    </xf>
    <xf numFmtId="37" fontId="10" fillId="0" borderId="9" xfId="7" applyNumberFormat="1" applyFont="1" applyBorder="1" applyAlignment="1">
      <alignment vertical="center"/>
    </xf>
    <xf numFmtId="37" fontId="10" fillId="0" borderId="8" xfId="7" applyNumberFormat="1" applyFont="1" applyBorder="1" applyAlignment="1">
      <alignment vertical="center"/>
    </xf>
    <xf numFmtId="37" fontId="10" fillId="0" borderId="6" xfId="7" applyNumberFormat="1" applyFont="1" applyBorder="1" applyAlignment="1">
      <alignment vertical="center"/>
    </xf>
    <xf numFmtId="37" fontId="10" fillId="0" borderId="0" xfId="7" applyNumberFormat="1" applyFont="1" applyAlignment="1">
      <alignment vertical="center"/>
    </xf>
    <xf numFmtId="37" fontId="10" fillId="0" borderId="7" xfId="7" applyNumberFormat="1" applyFont="1" applyBorder="1" applyAlignment="1">
      <alignment vertical="center"/>
    </xf>
    <xf numFmtId="37" fontId="10" fillId="0" borderId="1" xfId="7" applyNumberFormat="1" applyFont="1" applyBorder="1" applyAlignment="1">
      <alignment vertical="center"/>
    </xf>
    <xf numFmtId="37" fontId="10" fillId="0" borderId="1" xfId="7" applyNumberFormat="1" applyFont="1" applyBorder="1" applyAlignment="1">
      <alignment horizontal="right" vertical="center"/>
    </xf>
    <xf numFmtId="37" fontId="10" fillId="0" borderId="0" xfId="7" quotePrefix="1" applyNumberFormat="1" applyFont="1" applyAlignment="1">
      <alignment vertical="center"/>
    </xf>
    <xf numFmtId="164" fontId="1" fillId="0" borderId="0" xfId="0" applyNumberFormat="1" applyFont="1"/>
    <xf numFmtId="169" fontId="11" fillId="0" borderId="0" xfId="8" applyNumberFormat="1" applyFont="1"/>
    <xf numFmtId="170" fontId="11" fillId="0" borderId="0" xfId="2" applyNumberFormat="1" applyFont="1"/>
    <xf numFmtId="170" fontId="1" fillId="0" borderId="0" xfId="0" applyNumberFormat="1" applyFont="1"/>
    <xf numFmtId="3" fontId="10" fillId="0" borderId="0" xfId="7" applyNumberFormat="1" applyFont="1" applyBorder="1" applyAlignment="1">
      <alignment vertical="center"/>
    </xf>
    <xf numFmtId="0" fontId="10" fillId="0" borderId="0" xfId="7" applyNumberFormat="1" applyFont="1" applyAlignment="1">
      <alignment vertical="center"/>
    </xf>
    <xf numFmtId="0" fontId="10" fillId="0" borderId="0" xfId="1" applyFont="1" applyAlignment="1">
      <alignment horizontal="centerContinuous" vertical="center"/>
    </xf>
    <xf numFmtId="166" fontId="10" fillId="0" borderId="0" xfId="4" applyNumberFormat="1" applyFont="1" applyAlignment="1">
      <alignment vertical="center"/>
    </xf>
    <xf numFmtId="0" fontId="10" fillId="0" borderId="1" xfId="7" applyNumberFormat="1" applyFont="1" applyBorder="1" applyAlignment="1">
      <alignment vertical="center"/>
    </xf>
    <xf numFmtId="0" fontId="12" fillId="0" borderId="5" xfId="2" applyFont="1" applyBorder="1" applyAlignment="1">
      <alignment horizontal="centerContinuous" wrapText="1"/>
    </xf>
    <xf numFmtId="49" fontId="12" fillId="0" borderId="12" xfId="2" applyNumberFormat="1" applyFont="1" applyBorder="1" applyAlignment="1">
      <alignment horizontal="center" wrapText="1"/>
    </xf>
    <xf numFmtId="0" fontId="12" fillId="0" borderId="5" xfId="2" applyFont="1" applyBorder="1" applyAlignment="1">
      <alignment horizontal="center" wrapText="1"/>
    </xf>
    <xf numFmtId="0" fontId="12" fillId="0" borderId="4" xfId="2" applyFont="1" applyBorder="1" applyAlignment="1">
      <alignment horizontal="center" wrapText="1"/>
    </xf>
    <xf numFmtId="49" fontId="10" fillId="0" borderId="18" xfId="2" applyNumberFormat="1" applyFont="1" applyBorder="1" applyAlignment="1">
      <alignment horizontal="left"/>
    </xf>
    <xf numFmtId="164" fontId="10" fillId="0" borderId="18" xfId="2" applyNumberFormat="1" applyFont="1" applyBorder="1"/>
  </cellXfs>
  <cellStyles count="9">
    <cellStyle name="2nd indent" xfId="5" xr:uid="{307DCDD1-F45C-487D-9F2A-90B2C48BAE8E}"/>
    <cellStyle name="Comma" xfId="7" builtinId="3"/>
    <cellStyle name="Normal" xfId="0" builtinId="0"/>
    <cellStyle name="Normal 13" xfId="3" xr:uid="{208D4623-7B34-40F9-8A63-137C3F902BFE}"/>
    <cellStyle name="Normal 2" xfId="1" xr:uid="{BA789B26-0499-412D-A8CC-A6BAA4154622}"/>
    <cellStyle name="Normal 3" xfId="6" xr:uid="{D9D9BB9F-408F-4AF8-8E93-20F838FBFF4E}"/>
    <cellStyle name="Normal_010606_1 2 2" xfId="2" xr:uid="{E1EE24EE-488B-4806-A81C-27673FC1100D}"/>
    <cellStyle name="Normal_010706_1" xfId="4" xr:uid="{4CFB77F9-CACC-4989-AC7B-3E63C4B23E36}"/>
    <cellStyle name="Percent" xfId="8" builtinId="5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double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" formatCode="#,##0"/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0" formatCode="@"/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4" formatCode="#,###\ \ 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4" formatCode="#,###\ \ 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4" formatCode="#,###\ \ 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4" formatCode="#,###\ \ 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4" formatCode="#,###\ \ "/>
      <border diagonalUp="0" diagonalDown="0">
        <left/>
        <right style="double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30" formatCode="@"/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0.0\ \ 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0.0\ \ 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0.0\ \ 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0.0\ \ "/>
      <alignment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166" formatCode="0.0\ \ 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border outline="0">
        <top style="double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general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"/>
        <family val="2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F08D26-458C-4303-A20A-5D9A5F9E064C}" name="Res_Pop_Cty" displayName="Res_Pop_Cty" ref="A5:F19" totalsRowShown="0" headerRowDxfId="42" dataDxfId="40" headerRowBorderDxfId="41" tableBorderDxfId="39" headerRowCellStyle="Normal_010706_1" dataCellStyle="Normal_010706_1">
  <tableColumns count="6">
    <tableColumn id="1" xr3:uid="{AB3047E7-31F6-4D82-8D57-075BDE94803D}" name="Year" dataDxfId="38" dataCellStyle="Comma"/>
    <tableColumn id="2" xr3:uid="{0631710A-6A7A-42AD-AC5A-2C6B48D1C118}" name="State_x000a_total" dataDxfId="37" dataCellStyle="Normal_010706_1"/>
    <tableColumn id="3" xr3:uid="{ED9D3EB5-02C7-4757-B009-3C622EEF160F}" name="City and County of Honolulu" dataDxfId="36" dataCellStyle="Normal_010706_1"/>
    <tableColumn id="4" xr3:uid="{422C04B4-DEA7-4BA9-A74E-A15F26C21818}" name="Hawaii County" dataDxfId="35" dataCellStyle="Normal_010706_1"/>
    <tableColumn id="5" xr3:uid="{941E4D2D-B8E1-462E-927F-230AF1C7D4B8}" name="Kauai_x000a_County" dataDxfId="34" dataCellStyle="Normal_010706_1"/>
    <tableColumn id="6" xr3:uid="{D8B55372-8BA8-4ACF-8AC7-DC4DE81C81B1}" name="Maui_x000a_County" dataDxfId="33" dataCellStyle="Normal_010706_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This table shows Annual growth rate across columns B and F, representing each area respectively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1F9F9CF-D9BF-47FE-8D5A-F35073CC7D45}" name="Pct_Share_Res_Pop_Cty" displayName="Pct_Share_Res_Pop_Cty" ref="A2:E9" totalsRowShown="0" headerRowDxfId="32" dataDxfId="30" headerRowBorderDxfId="31" tableBorderDxfId="29" headerRowCellStyle="Normal 2" dataCellStyle="Normal 2">
  <tableColumns count="5">
    <tableColumn id="1" xr3:uid="{7711E989-88D4-45A8-AD1F-C978A12C388B}" name="Year" dataDxfId="28" dataCellStyle="Comma"/>
    <tableColumn id="3" xr3:uid="{92D1D390-D407-4437-B9D3-32D90768471E}" name="City and County of Honolulu" dataDxfId="27" dataCellStyle="Normal 2"/>
    <tableColumn id="4" xr3:uid="{968DA7B1-1974-40F8-9F56-D701DDC7082F}" name="Hawaii_x000a_County" dataDxfId="26" dataCellStyle="Normal 2"/>
    <tableColumn id="5" xr3:uid="{787B0D6A-7CA5-419F-B4B3-A3C6E5D67829}" name="Kauai_x000a_County" dataDxfId="25" dataCellStyle="Normal 2"/>
    <tableColumn id="6" xr3:uid="{F0352B73-A229-42BD-9ACC-A1B623E6F2A4}" name="Maui_x000a_County" dataDxfId="24" dataCellStyle="Normal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B2EEB5-FCA8-4AAA-B327-F163BAF6191A}" name="Comp_Pop_Chg_Cty" displayName="Comp_Pop_Chg_Cty" ref="A3:F31" totalsRowShown="0" headerRowDxfId="23" dataDxfId="21" headerRowBorderDxfId="22" tableBorderDxfId="20" headerRowCellStyle="Normal_010606_1 2 2" dataCellStyle="Normal_010606_1 2 2">
  <autoFilter ref="A3:F31" xr:uid="{CBB2EEB5-FCA8-4AAA-B327-F163BAF6191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A91C5471-651B-4E97-A73B-E28CA49B3C61}" name="Component of_x000a_population change" dataDxfId="19" dataCellStyle="Normal_010606_1 2 2"/>
    <tableColumn id="2" xr3:uid="{36C747D5-7343-4BBC-8ECA-ED0D2404447B}" name="State_x000a_total" dataDxfId="18" dataCellStyle="Normal_010606_1 2 2"/>
    <tableColumn id="3" xr3:uid="{656E50C8-584A-429C-9D37-F77E155AE915}" name="City and County of Honolulu" dataDxfId="17" dataCellStyle="Normal_010606_1 2 2"/>
    <tableColumn id="4" xr3:uid="{16EBACA1-8DB9-4175-B061-4965380A4C32}" name="Hawaii County" dataDxfId="16" dataCellStyle="Normal_010606_1 2 2"/>
    <tableColumn id="5" xr3:uid="{FB8E48D8-2CEC-429B-A1ED-BACE7F9821B3}" name="Kauai_x000a_County" dataDxfId="15" dataCellStyle="Normal_010606_1 2 2"/>
    <tableColumn id="6" xr3:uid="{51C20ABD-A205-4DD1-A386-CE1EB0971A2D}" name="Maui_x000a_County" dataDxfId="14" dataCellStyle="Normal_010606_1 2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F061D90-18D0-4B59-B37E-116B3DEADF61}" name="Ann_Res_Pop_Est_Comp_Chg_Cty" displayName="Ann_Res_Pop_Est_Comp_Chg_Cty" ref="A3:J8" totalsRowShown="0" headerRowDxfId="13" dataDxfId="11" headerRowBorderDxfId="12" tableBorderDxfId="10" headerRowCellStyle="Normal 2" dataCellStyle="Comma">
  <autoFilter ref="A3:J8" xr:uid="{8F061D90-18D0-4B59-B37E-116B3DEADF6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874F6843-782D-4CE9-BD70-DAB81877F537}" name="Geography" dataDxfId="9" dataCellStyle="Comma"/>
    <tableColumn id="2" xr3:uid="{8AE91E6C-F6F4-4D9E-8461-767943CB6B76}" name="Resident population estimates_x000a_7/1/2024" dataDxfId="8" dataCellStyle="Comma"/>
    <tableColumn id="3" xr3:uid="{852C1FBF-4F71-42E7-8559-647C13AFC26A}" name="Resident population estimates_x000a_7/1/2025" dataDxfId="7" dataCellStyle="Comma"/>
    <tableColumn id="4" xr3:uid="{39836C49-CE93-43A1-AB8A-E73DC867D88E}" name="Total population change 1/" dataDxfId="6" dataCellStyle="Comma"/>
    <tableColumn id="5" xr3:uid="{E70CBFF7-B875-400B-9DFB-19BD5BB93EAB}" name="Natural increase:_x000a_Total" dataDxfId="5" dataCellStyle="Comma"/>
    <tableColumn id="6" xr3:uid="{9A60CA50-D4F8-43D2-AAA2-CB2A99D54033}" name="Natural increase:_x000a_Births" dataDxfId="4" dataCellStyle="Comma"/>
    <tableColumn id="7" xr3:uid="{6E30F16A-694D-425D-854C-1E1536ACDEAF}" name="Natural increase: Deaths" dataDxfId="3" dataCellStyle="Comma"/>
    <tableColumn id="8" xr3:uid="{18DBBC13-4606-46C6-B2EA-508951BF0092}" name="Net migration: Total" dataDxfId="2" dataCellStyle="Comma"/>
    <tableColumn id="9" xr3:uid="{17E56A55-4E32-40FA-823D-E028EBCB2688}" name="Net inter-national migration" dataDxfId="1" dataCellStyle="Comma"/>
    <tableColumn id="10" xr3:uid="{8517A3F6-C669-4D02-AB4C-FE5F2220FAD6}" name="Net domestic migration" dataDxfId="0" dataCellStyle="Comma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C99CD-33B7-46A7-BC16-E24D9BAB237B}">
  <dimension ref="A1:L26"/>
  <sheetViews>
    <sheetView tabSelected="1" workbookViewId="0"/>
  </sheetViews>
  <sheetFormatPr defaultColWidth="11.453125" defaultRowHeight="13" x14ac:dyDescent="0.3"/>
  <cols>
    <col min="1" max="1" width="22.08984375" style="11" customWidth="1"/>
    <col min="2" max="6" width="12.6328125" style="11" customWidth="1"/>
    <col min="7" max="7" width="11.453125" style="11" customWidth="1"/>
    <col min="8" max="8" width="20.1796875" style="11" customWidth="1"/>
    <col min="9" max="9" width="11.453125" style="11" customWidth="1"/>
    <col min="10" max="10" width="28.08984375" style="3" customWidth="1"/>
    <col min="11" max="11" width="16.08984375" style="3" customWidth="1"/>
    <col min="12" max="239" width="11.453125" style="3" customWidth="1"/>
    <col min="240" max="240" width="11.08984375" style="3" customWidth="1"/>
    <col min="241" max="245" width="14.36328125" style="3" customWidth="1"/>
    <col min="246" max="16384" width="11.453125" style="3"/>
  </cols>
  <sheetData>
    <row r="1" spans="1:12" s="14" customFormat="1" ht="32" customHeight="1" x14ac:dyDescent="0.4">
      <c r="A1" s="54" t="s">
        <v>62</v>
      </c>
      <c r="B1" s="12"/>
      <c r="C1" s="13"/>
      <c r="D1" s="13"/>
      <c r="E1" s="13"/>
      <c r="F1" s="13"/>
      <c r="G1" s="13"/>
    </row>
    <row r="2" spans="1:12" s="22" customFormat="1" ht="15" customHeight="1" x14ac:dyDescent="0.35">
      <c r="A2" s="20" t="s">
        <v>0</v>
      </c>
      <c r="B2" s="21"/>
      <c r="C2" s="21"/>
      <c r="D2" s="21"/>
      <c r="E2" s="21"/>
      <c r="F2" s="21"/>
      <c r="G2" s="21"/>
      <c r="H2" s="21"/>
      <c r="I2" s="21"/>
    </row>
    <row r="3" spans="1:12" s="22" customFormat="1" ht="15" customHeight="1" x14ac:dyDescent="0.35">
      <c r="A3" s="20" t="s">
        <v>26</v>
      </c>
      <c r="B3" s="21"/>
      <c r="C3" s="21"/>
      <c r="D3" s="21"/>
      <c r="E3" s="21"/>
      <c r="F3" s="21"/>
      <c r="G3" s="21"/>
      <c r="H3" s="21"/>
      <c r="I3" s="21"/>
    </row>
    <row r="4" spans="1:12" s="22" customFormat="1" ht="15" customHeight="1" x14ac:dyDescent="0.35">
      <c r="A4" s="20" t="s">
        <v>52</v>
      </c>
      <c r="B4" s="23"/>
      <c r="C4" s="23"/>
      <c r="D4" s="23"/>
      <c r="E4" s="23"/>
      <c r="F4" s="23"/>
      <c r="G4" s="23"/>
      <c r="H4" s="21"/>
      <c r="I4" s="21"/>
    </row>
    <row r="5" spans="1:12" s="48" customFormat="1" ht="46.5" customHeight="1" x14ac:dyDescent="0.35">
      <c r="A5" s="97" t="s">
        <v>27</v>
      </c>
      <c r="B5" s="83" t="s">
        <v>21</v>
      </c>
      <c r="C5" s="84" t="s">
        <v>1</v>
      </c>
      <c r="D5" s="85" t="s">
        <v>2</v>
      </c>
      <c r="E5" s="85" t="s">
        <v>3</v>
      </c>
      <c r="F5" s="83" t="s">
        <v>56</v>
      </c>
    </row>
    <row r="6" spans="1:12" s="47" customFormat="1" ht="15.65" customHeight="1" x14ac:dyDescent="0.3">
      <c r="A6" s="112" t="s">
        <v>59</v>
      </c>
      <c r="B6" s="99">
        <v>1455267</v>
      </c>
      <c r="C6" s="100">
        <v>1016504</v>
      </c>
      <c r="D6" s="101">
        <v>200632</v>
      </c>
      <c r="E6" s="102">
        <v>73295</v>
      </c>
      <c r="F6" s="103">
        <v>164836</v>
      </c>
    </row>
    <row r="7" spans="1:12" s="47" customFormat="1" ht="15.65" customHeight="1" x14ac:dyDescent="0.3">
      <c r="A7" s="112" t="s">
        <v>40</v>
      </c>
      <c r="B7" s="99">
        <v>1451130</v>
      </c>
      <c r="C7" s="100">
        <v>1012334</v>
      </c>
      <c r="D7" s="100">
        <v>200744</v>
      </c>
      <c r="E7" s="102">
        <v>73210</v>
      </c>
      <c r="F7" s="99">
        <v>164842</v>
      </c>
    </row>
    <row r="8" spans="1:12" s="47" customFormat="1" ht="15.65" customHeight="1" x14ac:dyDescent="0.3">
      <c r="A8" s="112" t="s">
        <v>41</v>
      </c>
      <c r="B8" s="99">
        <v>1446909</v>
      </c>
      <c r="C8" s="100">
        <v>1004238</v>
      </c>
      <c r="D8" s="100">
        <v>203941</v>
      </c>
      <c r="E8" s="102">
        <v>73843</v>
      </c>
      <c r="F8" s="99">
        <v>164887</v>
      </c>
    </row>
    <row r="9" spans="1:12" s="47" customFormat="1" ht="15.65" customHeight="1" x14ac:dyDescent="0.3">
      <c r="A9" s="112" t="s">
        <v>42</v>
      </c>
      <c r="B9" s="99">
        <v>1437812</v>
      </c>
      <c r="C9" s="100">
        <v>993798</v>
      </c>
      <c r="D9" s="104">
        <v>206031</v>
      </c>
      <c r="E9" s="105">
        <v>73707</v>
      </c>
      <c r="F9" s="106">
        <v>164276</v>
      </c>
    </row>
    <row r="10" spans="1:12" s="47" customFormat="1" ht="15.65" customHeight="1" x14ac:dyDescent="0.3">
      <c r="A10" s="112" t="s">
        <v>43</v>
      </c>
      <c r="B10" s="99">
        <v>1434950</v>
      </c>
      <c r="C10" s="100">
        <v>989698</v>
      </c>
      <c r="D10" s="104">
        <v>207476</v>
      </c>
      <c r="E10" s="105">
        <v>73672</v>
      </c>
      <c r="F10" s="102">
        <v>164104</v>
      </c>
    </row>
    <row r="11" spans="1:12" s="47" customFormat="1" ht="15.65" customHeight="1" x14ac:dyDescent="0.3">
      <c r="A11" s="112" t="s">
        <v>44</v>
      </c>
      <c r="B11" s="99">
        <v>1434952</v>
      </c>
      <c r="C11" s="100">
        <v>990142</v>
      </c>
      <c r="D11" s="104">
        <v>209050</v>
      </c>
      <c r="E11" s="105">
        <v>73440</v>
      </c>
      <c r="F11" s="102">
        <v>162320</v>
      </c>
    </row>
    <row r="12" spans="1:12" s="47" customFormat="1" ht="15.65" customHeight="1" x14ac:dyDescent="0.3">
      <c r="A12" s="112" t="s">
        <v>45</v>
      </c>
      <c r="B12" s="99">
        <v>1432820</v>
      </c>
      <c r="C12" s="100">
        <v>988703</v>
      </c>
      <c r="D12" s="104">
        <v>210043</v>
      </c>
      <c r="E12" s="105">
        <v>73400</v>
      </c>
      <c r="F12" s="102">
        <v>160674</v>
      </c>
      <c r="H12" s="108"/>
      <c r="I12" s="108"/>
      <c r="J12" s="108"/>
      <c r="K12" s="108"/>
      <c r="L12" s="108"/>
    </row>
    <row r="13" spans="1:12" s="47" customFormat="1" ht="30.65" customHeight="1" x14ac:dyDescent="0.35">
      <c r="A13" s="113" t="s">
        <v>51</v>
      </c>
      <c r="B13" s="98"/>
      <c r="C13" s="82"/>
      <c r="D13" s="82"/>
      <c r="E13" s="82"/>
      <c r="F13" s="82"/>
    </row>
    <row r="14" spans="1:12" s="47" customFormat="1" ht="13.75" customHeight="1" x14ac:dyDescent="0.3">
      <c r="A14" s="112" t="s">
        <v>46</v>
      </c>
      <c r="B14" s="58">
        <f>(B8-B7)/B7*100</f>
        <v>-0.29087676500382459</v>
      </c>
      <c r="C14" s="59">
        <f t="shared" ref="C14:F14" si="0">(C8-C7)/C7*100</f>
        <v>-0.79973605549156712</v>
      </c>
      <c r="D14" s="59">
        <f t="shared" si="0"/>
        <v>1.5925756186984417</v>
      </c>
      <c r="E14" s="59">
        <f t="shared" si="0"/>
        <v>0.8646359786914356</v>
      </c>
      <c r="F14" s="58">
        <f t="shared" si="0"/>
        <v>2.7298868006939977E-2</v>
      </c>
    </row>
    <row r="15" spans="1:12" s="47" customFormat="1" ht="13.75" customHeight="1" x14ac:dyDescent="0.3">
      <c r="A15" s="112" t="s">
        <v>47</v>
      </c>
      <c r="B15" s="58">
        <f t="shared" ref="B15:F18" si="1">(B9-B8)/B8*100</f>
        <v>-0.62871956702183762</v>
      </c>
      <c r="C15" s="59">
        <f t="shared" si="1"/>
        <v>-1.0395941997813267</v>
      </c>
      <c r="D15" s="59">
        <f t="shared" si="1"/>
        <v>1.0248061939482498</v>
      </c>
      <c r="E15" s="59">
        <f t="shared" si="1"/>
        <v>-0.18417453245399021</v>
      </c>
      <c r="F15" s="58">
        <f t="shared" si="1"/>
        <v>-0.37055680556987514</v>
      </c>
    </row>
    <row r="16" spans="1:12" s="47" customFormat="1" ht="13.75" customHeight="1" x14ac:dyDescent="0.3">
      <c r="A16" s="112" t="s">
        <v>48</v>
      </c>
      <c r="B16" s="58">
        <f t="shared" si="1"/>
        <v>-0.1990524491379958</v>
      </c>
      <c r="C16" s="59">
        <f t="shared" si="1"/>
        <v>-0.41255868898911047</v>
      </c>
      <c r="D16" s="59">
        <f t="shared" si="1"/>
        <v>0.70135076760293358</v>
      </c>
      <c r="E16" s="59">
        <f t="shared" si="1"/>
        <v>-4.7485313470905066E-2</v>
      </c>
      <c r="F16" s="58">
        <f t="shared" si="1"/>
        <v>-0.10470184323942633</v>
      </c>
    </row>
    <row r="17" spans="1:6" s="47" customFormat="1" ht="13.75" customHeight="1" x14ac:dyDescent="0.3">
      <c r="A17" s="112" t="s">
        <v>49</v>
      </c>
      <c r="B17" s="58">
        <f t="shared" si="1"/>
        <v>1.3937767866476186E-4</v>
      </c>
      <c r="C17" s="59">
        <f t="shared" si="1"/>
        <v>4.4862170076124232E-2</v>
      </c>
      <c r="D17" s="59">
        <f t="shared" si="1"/>
        <v>0.75864196340781587</v>
      </c>
      <c r="E17" s="59">
        <f t="shared" si="1"/>
        <v>-0.31490932783146919</v>
      </c>
      <c r="F17" s="58">
        <f t="shared" si="1"/>
        <v>-1.0871154877394822</v>
      </c>
    </row>
    <row r="18" spans="1:6" s="47" customFormat="1" ht="13.75" customHeight="1" x14ac:dyDescent="0.3">
      <c r="A18" s="112" t="s">
        <v>50</v>
      </c>
      <c r="B18" s="58">
        <f t="shared" si="1"/>
        <v>-0.14857639837430103</v>
      </c>
      <c r="C18" s="59">
        <f t="shared" si="1"/>
        <v>-0.14533268965461521</v>
      </c>
      <c r="D18" s="59">
        <f t="shared" si="1"/>
        <v>0.47500597943075817</v>
      </c>
      <c r="E18" s="59">
        <f t="shared" si="1"/>
        <v>-5.4466230936819175E-2</v>
      </c>
      <c r="F18" s="58">
        <f t="shared" si="1"/>
        <v>-1.0140463282405126</v>
      </c>
    </row>
    <row r="19" spans="1:6" s="29" customFormat="1" ht="13.75" customHeight="1" x14ac:dyDescent="0.3">
      <c r="A19" s="115" t="s">
        <v>30</v>
      </c>
      <c r="B19" s="58">
        <f>((B12/B7)^(1/5)-1)*100</f>
        <v>-0.25363845120601747</v>
      </c>
      <c r="C19" s="59">
        <f t="shared" ref="C19:F19" si="2">((C12/C7)^(1/5)-1)*100</f>
        <v>-0.47128299485086345</v>
      </c>
      <c r="D19" s="59">
        <f t="shared" si="2"/>
        <v>0.90974943593182811</v>
      </c>
      <c r="E19" s="59">
        <f t="shared" si="2"/>
        <v>5.1851677575576183E-2</v>
      </c>
      <c r="F19" s="58">
        <f t="shared" si="2"/>
        <v>-0.51088993299388541</v>
      </c>
    </row>
    <row r="20" spans="1:6" ht="23.4" customHeight="1" x14ac:dyDescent="0.3">
      <c r="A20" s="112" t="s">
        <v>60</v>
      </c>
      <c r="B20" s="58"/>
      <c r="C20" s="59"/>
      <c r="D20" s="58"/>
      <c r="E20" s="114"/>
      <c r="F20" s="114"/>
    </row>
    <row r="21" spans="1:6" x14ac:dyDescent="0.3">
      <c r="A21" s="11" t="s">
        <v>58</v>
      </c>
    </row>
    <row r="22" spans="1:6" x14ac:dyDescent="0.3">
      <c r="A22" s="11" t="s">
        <v>28</v>
      </c>
    </row>
    <row r="23" spans="1:6" x14ac:dyDescent="0.3">
      <c r="A23" s="11" t="s">
        <v>5</v>
      </c>
    </row>
    <row r="25" spans="1:6" s="11" customFormat="1" ht="12.75" customHeight="1" x14ac:dyDescent="0.3"/>
    <row r="26" spans="1:6" s="11" customFormat="1" ht="12.75" customHeight="1" x14ac:dyDescent="0.3"/>
  </sheetData>
  <printOptions horizontalCentered="1"/>
  <pageMargins left="0.5" right="0.5" top="0.5" bottom="0.5" header="0.5" footer="0.5"/>
  <pageSetup orientation="portrait" r:id="rId1"/>
  <headerFooter alignWithMargins="0">
    <oddFooter xml:space="preserve">&amp;L&amp;"Arial,Italic"&amp;9  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E14C9-BB13-4D9C-8BB2-4973CBB82960}">
  <dimension ref="A1:J14"/>
  <sheetViews>
    <sheetView workbookViewId="0"/>
  </sheetViews>
  <sheetFormatPr defaultColWidth="11.453125" defaultRowHeight="13" x14ac:dyDescent="0.3"/>
  <cols>
    <col min="1" max="1" width="21.1796875" style="10" customWidth="1"/>
    <col min="2" max="2" width="19" style="4" customWidth="1"/>
    <col min="3" max="5" width="16.6328125" style="4" customWidth="1"/>
    <col min="6" max="6" width="11.453125" style="4"/>
    <col min="7" max="7" width="19.453125" style="4" customWidth="1"/>
    <col min="8" max="9" width="11.453125" style="4"/>
    <col min="10" max="16384" width="11.453125" style="1"/>
  </cols>
  <sheetData>
    <row r="1" spans="1:10" s="14" customFormat="1" ht="32" customHeight="1" x14ac:dyDescent="0.4">
      <c r="A1" s="94" t="s">
        <v>63</v>
      </c>
      <c r="B1" s="53"/>
      <c r="C1" s="53"/>
      <c r="D1" s="53"/>
      <c r="E1" s="53"/>
    </row>
    <row r="2" spans="1:10" s="46" customFormat="1" ht="35.4" customHeight="1" x14ac:dyDescent="0.35">
      <c r="A2" s="57" t="s">
        <v>27</v>
      </c>
      <c r="B2" s="81" t="s">
        <v>1</v>
      </c>
      <c r="C2" s="31" t="s">
        <v>24</v>
      </c>
      <c r="D2" s="31" t="s">
        <v>3</v>
      </c>
      <c r="E2" s="30" t="s">
        <v>56</v>
      </c>
      <c r="F2" s="45"/>
      <c r="G2" s="45"/>
      <c r="H2" s="45"/>
      <c r="I2" s="45"/>
    </row>
    <row r="3" spans="1:10" s="77" customFormat="1" ht="16.75" customHeight="1" x14ac:dyDescent="0.35">
      <c r="A3" s="112" t="s">
        <v>59</v>
      </c>
      <c r="B3" s="75">
        <v>69.850000034357947</v>
      </c>
      <c r="C3" s="75">
        <v>13.786610979291087</v>
      </c>
      <c r="D3" s="75">
        <v>5.0365328149404887</v>
      </c>
      <c r="E3" s="76">
        <v>11.326856171410469</v>
      </c>
      <c r="F3" s="67"/>
      <c r="G3" s="60"/>
      <c r="H3" s="67"/>
      <c r="I3" s="67"/>
    </row>
    <row r="4" spans="1:10" s="77" customFormat="1" ht="16.75" customHeight="1" x14ac:dyDescent="0.35">
      <c r="A4" s="112" t="s">
        <v>40</v>
      </c>
      <c r="B4" s="75">
        <v>69.761771860550056</v>
      </c>
      <c r="C4" s="75">
        <v>13.833633099722286</v>
      </c>
      <c r="D4" s="75">
        <v>5.0450338701563613</v>
      </c>
      <c r="E4" s="76">
        <v>11.3595611695713</v>
      </c>
      <c r="F4" s="67"/>
      <c r="G4" s="60"/>
      <c r="H4" s="67"/>
      <c r="I4" s="67"/>
    </row>
    <row r="5" spans="1:10" s="77" customFormat="1" ht="16.75" customHeight="1" x14ac:dyDescent="0.35">
      <c r="A5" s="112" t="s">
        <v>41</v>
      </c>
      <c r="B5" s="75">
        <v>69.405747009659905</v>
      </c>
      <c r="C5" s="75">
        <v>14.094943082115046</v>
      </c>
      <c r="D5" s="75">
        <v>5.1034999436730306</v>
      </c>
      <c r="E5" s="76">
        <v>11.395809964552022</v>
      </c>
      <c r="F5" s="67"/>
      <c r="G5" s="60"/>
      <c r="H5" s="67"/>
      <c r="I5" s="67"/>
    </row>
    <row r="6" spans="1:10" s="77" customFormat="1" ht="16.75" customHeight="1" x14ac:dyDescent="0.35">
      <c r="A6" s="112" t="s">
        <v>42</v>
      </c>
      <c r="B6" s="75">
        <v>69.118772134326321</v>
      </c>
      <c r="C6" s="75">
        <v>14.329481183909998</v>
      </c>
      <c r="D6" s="75">
        <v>5.1263308415842967</v>
      </c>
      <c r="E6" s="76">
        <v>11.425415840179385</v>
      </c>
      <c r="F6" s="67"/>
      <c r="G6" s="60"/>
      <c r="H6" s="67"/>
      <c r="I6" s="67"/>
    </row>
    <row r="7" spans="1:10" s="77" customFormat="1" ht="16.75" customHeight="1" x14ac:dyDescent="0.35">
      <c r="A7" s="112" t="s">
        <v>43</v>
      </c>
      <c r="B7" s="75">
        <v>68.970904909578735</v>
      </c>
      <c r="C7" s="75">
        <v>14.458761629325064</v>
      </c>
      <c r="D7" s="75">
        <v>5.1341161712951671</v>
      </c>
      <c r="E7" s="76">
        <v>11.436217289801039</v>
      </c>
      <c r="F7" s="67"/>
      <c r="G7" s="60"/>
      <c r="H7" s="67"/>
      <c r="I7" s="67"/>
    </row>
    <row r="8" spans="1:10" s="77" customFormat="1" ht="16.75" customHeight="1" x14ac:dyDescent="0.35">
      <c r="A8" s="112" t="s">
        <v>44</v>
      </c>
      <c r="B8" s="75">
        <v>69.001750581204107</v>
      </c>
      <c r="C8" s="75">
        <v>14.568431557292508</v>
      </c>
      <c r="D8" s="75">
        <v>5.1179412273023761</v>
      </c>
      <c r="E8" s="76">
        <v>11.311876634201004</v>
      </c>
      <c r="F8" s="67"/>
      <c r="G8" s="60"/>
      <c r="H8" s="67"/>
      <c r="I8" s="67"/>
    </row>
    <row r="9" spans="1:10" s="77" customFormat="1" ht="16.75" customHeight="1" x14ac:dyDescent="0.35">
      <c r="A9" s="112" t="s">
        <v>45</v>
      </c>
      <c r="B9" s="75">
        <v>69.003992127413071</v>
      </c>
      <c r="C9" s="78">
        <v>14.659412906017504</v>
      </c>
      <c r="D9" s="78">
        <v>5.12276489719574</v>
      </c>
      <c r="E9" s="79">
        <v>11.213830069373683</v>
      </c>
      <c r="F9" s="67"/>
      <c r="G9" s="60"/>
      <c r="H9" s="67"/>
      <c r="I9" s="67"/>
    </row>
    <row r="10" spans="1:10" s="29" customFormat="1" ht="29.4" customHeight="1" x14ac:dyDescent="0.35">
      <c r="A10" s="112" t="s">
        <v>57</v>
      </c>
      <c r="B10" s="75"/>
      <c r="C10" s="76"/>
      <c r="D10" s="79"/>
      <c r="E10" s="79"/>
      <c r="F10" s="28"/>
      <c r="G10" s="28"/>
      <c r="H10" s="28"/>
      <c r="I10" s="28"/>
    </row>
    <row r="11" spans="1:10" s="22" customFormat="1" ht="12.75" customHeight="1" x14ac:dyDescent="0.35">
      <c r="A11" s="11" t="s">
        <v>58</v>
      </c>
      <c r="B11" s="21"/>
      <c r="C11" s="21"/>
      <c r="D11" s="21"/>
      <c r="E11" s="21"/>
      <c r="F11" s="21"/>
      <c r="G11" s="28"/>
      <c r="H11" s="28"/>
      <c r="I11" s="28"/>
      <c r="J11" s="29"/>
    </row>
    <row r="12" spans="1:10" s="29" customFormat="1" ht="12.75" customHeight="1" x14ac:dyDescent="0.35">
      <c r="A12" s="11" t="s">
        <v>28</v>
      </c>
      <c r="B12" s="28"/>
      <c r="C12" s="28"/>
      <c r="D12" s="28"/>
      <c r="E12" s="28"/>
      <c r="F12" s="28"/>
      <c r="G12" s="28"/>
      <c r="H12" s="28"/>
      <c r="I12" s="28"/>
    </row>
    <row r="13" spans="1:10" s="29" customFormat="1" ht="12.75" customHeight="1" x14ac:dyDescent="0.35">
      <c r="A13" s="11" t="s">
        <v>5</v>
      </c>
      <c r="B13" s="28"/>
      <c r="C13" s="28"/>
      <c r="D13" s="28"/>
      <c r="E13" s="28"/>
      <c r="F13" s="28"/>
      <c r="G13" s="4"/>
      <c r="H13" s="28"/>
      <c r="I13" s="28"/>
    </row>
    <row r="14" spans="1:10" ht="12.75" customHeight="1" x14ac:dyDescent="0.3">
      <c r="A14" s="9"/>
      <c r="G14" s="10"/>
    </row>
  </sheetData>
  <printOptions horizontalCentered="1"/>
  <pageMargins left="0.5" right="0.5" top="0.5" bottom="0.5" header="0.5" footer="0.5"/>
  <pageSetup orientation="portrait" r:id="rId1"/>
  <headerFooter alignWithMargins="0">
    <oddFooter xml:space="preserve">&amp;L&amp;"Arial,Italic"&amp;9  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C736-F34F-4890-85B8-17EC2FFF4FB6}">
  <dimension ref="A1:R44"/>
  <sheetViews>
    <sheetView zoomScaleNormal="100" workbookViewId="0"/>
  </sheetViews>
  <sheetFormatPr defaultColWidth="11.453125" defaultRowHeight="14.5" x14ac:dyDescent="0.35"/>
  <cols>
    <col min="1" max="1" width="27.6328125" style="6" customWidth="1"/>
    <col min="2" max="6" width="19.90625" style="5" customWidth="1"/>
    <col min="7" max="7" width="11.453125" style="5"/>
    <col min="8" max="10" width="11.453125" style="7"/>
    <col min="13" max="16384" width="11.453125" style="2"/>
  </cols>
  <sheetData>
    <row r="1" spans="1:14" s="17" customFormat="1" ht="30" customHeight="1" x14ac:dyDescent="0.4">
      <c r="A1" s="55" t="s">
        <v>64</v>
      </c>
      <c r="B1" s="15"/>
      <c r="C1" s="15"/>
      <c r="D1" s="15"/>
      <c r="E1" s="15"/>
      <c r="F1" s="15"/>
      <c r="G1" s="16"/>
      <c r="H1" s="16"/>
      <c r="I1" s="16"/>
      <c r="J1" s="16"/>
      <c r="K1" s="16"/>
      <c r="L1" s="16"/>
      <c r="M1" s="16"/>
      <c r="N1" s="16"/>
    </row>
    <row r="2" spans="1:14" s="93" customFormat="1" ht="15" customHeight="1" x14ac:dyDescent="0.35">
      <c r="A2" s="89" t="s">
        <v>6</v>
      </c>
      <c r="B2" s="90"/>
      <c r="C2" s="90"/>
      <c r="D2" s="90"/>
      <c r="E2" s="90"/>
      <c r="F2" s="90"/>
      <c r="G2" s="91"/>
      <c r="H2" s="91"/>
      <c r="I2" s="91"/>
      <c r="J2" s="91"/>
      <c r="K2" s="92"/>
      <c r="L2" s="92"/>
      <c r="M2" s="92"/>
      <c r="N2" s="92"/>
    </row>
    <row r="3" spans="1:14" s="24" customFormat="1" ht="45" customHeight="1" x14ac:dyDescent="0.35">
      <c r="A3" s="116" t="s">
        <v>22</v>
      </c>
      <c r="B3" s="117" t="s">
        <v>21</v>
      </c>
      <c r="C3" s="118" t="s">
        <v>1</v>
      </c>
      <c r="D3" s="118" t="s">
        <v>2</v>
      </c>
      <c r="E3" s="118" t="s">
        <v>3</v>
      </c>
      <c r="F3" s="119" t="s">
        <v>56</v>
      </c>
      <c r="G3" s="7"/>
      <c r="H3" s="7"/>
      <c r="I3" s="7"/>
      <c r="J3" s="7"/>
      <c r="K3" s="27"/>
      <c r="L3" s="27"/>
      <c r="M3" s="27"/>
      <c r="N3" s="27"/>
    </row>
    <row r="4" spans="1:14" s="22" customFormat="1" ht="28.25" customHeight="1" x14ac:dyDescent="0.35">
      <c r="A4" s="88" t="s">
        <v>7</v>
      </c>
      <c r="B4" s="36"/>
      <c r="C4" s="37"/>
      <c r="D4" s="38"/>
      <c r="E4" s="39"/>
      <c r="F4" s="40"/>
      <c r="G4" s="7"/>
      <c r="H4" s="7"/>
      <c r="I4" s="7"/>
      <c r="J4" s="7"/>
      <c r="K4" s="27"/>
      <c r="L4" s="27"/>
      <c r="M4" s="27"/>
      <c r="N4" s="27"/>
    </row>
    <row r="5" spans="1:14" s="22" customFormat="1" ht="12.75" customHeight="1" x14ac:dyDescent="0.35">
      <c r="A5" s="25" t="s">
        <v>8</v>
      </c>
      <c r="B5" s="41">
        <v>15525</v>
      </c>
      <c r="C5" s="26">
        <v>10996</v>
      </c>
      <c r="D5" s="26">
        <v>2039</v>
      </c>
      <c r="E5" s="26">
        <v>792</v>
      </c>
      <c r="F5" s="42">
        <v>1698</v>
      </c>
      <c r="G5" s="7"/>
      <c r="H5" s="7"/>
      <c r="I5" s="7"/>
      <c r="J5" s="7"/>
      <c r="K5" s="27"/>
      <c r="L5" s="27"/>
      <c r="M5" s="27"/>
      <c r="N5" s="27"/>
    </row>
    <row r="6" spans="1:14" s="22" customFormat="1" ht="12.75" customHeight="1" x14ac:dyDescent="0.35">
      <c r="A6" s="25" t="s">
        <v>9</v>
      </c>
      <c r="B6" s="41">
        <v>15726</v>
      </c>
      <c r="C6" s="26">
        <v>11207</v>
      </c>
      <c r="D6" s="26">
        <v>2031</v>
      </c>
      <c r="E6" s="26">
        <v>796</v>
      </c>
      <c r="F6" s="42">
        <v>1692</v>
      </c>
      <c r="G6" s="7"/>
      <c r="H6" s="7"/>
      <c r="I6" s="7"/>
      <c r="J6" s="7"/>
      <c r="K6" s="27"/>
      <c r="L6" s="27"/>
      <c r="M6" s="27"/>
      <c r="N6" s="27"/>
    </row>
    <row r="7" spans="1:14" s="22" customFormat="1" ht="12.75" customHeight="1" x14ac:dyDescent="0.35">
      <c r="A7" s="25" t="s">
        <v>10</v>
      </c>
      <c r="B7" s="41">
        <v>15245</v>
      </c>
      <c r="C7" s="26">
        <v>10823</v>
      </c>
      <c r="D7" s="26">
        <v>2062</v>
      </c>
      <c r="E7" s="26">
        <v>743</v>
      </c>
      <c r="F7" s="42">
        <v>1617</v>
      </c>
      <c r="G7" s="7"/>
      <c r="H7" s="7"/>
      <c r="I7" s="7"/>
      <c r="J7" s="7"/>
      <c r="K7" s="27"/>
      <c r="L7" s="27"/>
      <c r="M7" s="27"/>
      <c r="N7" s="27"/>
    </row>
    <row r="8" spans="1:14" s="22" customFormat="1" ht="12.75" customHeight="1" x14ac:dyDescent="0.35">
      <c r="A8" s="25" t="s">
        <v>25</v>
      </c>
      <c r="B8" s="41">
        <v>14737</v>
      </c>
      <c r="C8" s="26">
        <v>10429</v>
      </c>
      <c r="D8" s="26">
        <v>2022</v>
      </c>
      <c r="E8" s="26">
        <v>707</v>
      </c>
      <c r="F8" s="42">
        <v>1579</v>
      </c>
      <c r="G8" s="7"/>
      <c r="H8" s="7"/>
      <c r="I8" s="7"/>
      <c r="J8" s="7"/>
      <c r="K8" s="27"/>
      <c r="L8" s="27"/>
      <c r="M8" s="27"/>
      <c r="N8" s="27"/>
    </row>
    <row r="9" spans="1:14" s="22" customFormat="1" ht="12.75" customHeight="1" x14ac:dyDescent="0.35">
      <c r="A9" s="25" t="s">
        <v>29</v>
      </c>
      <c r="B9" s="41">
        <v>14631</v>
      </c>
      <c r="C9" s="26">
        <v>10391</v>
      </c>
      <c r="D9" s="26">
        <v>1970</v>
      </c>
      <c r="E9" s="26">
        <v>702</v>
      </c>
      <c r="F9" s="42">
        <v>1568</v>
      </c>
      <c r="G9" s="7"/>
      <c r="H9" s="7"/>
      <c r="I9" s="7"/>
      <c r="J9" s="7"/>
      <c r="K9" s="27"/>
      <c r="L9" s="27"/>
      <c r="M9" s="27"/>
      <c r="N9" s="27"/>
    </row>
    <row r="10" spans="1:14" s="22" customFormat="1" ht="12.75" customHeight="1" x14ac:dyDescent="0.35">
      <c r="A10" s="43" t="s">
        <v>30</v>
      </c>
      <c r="B10" s="41">
        <v>15172.8</v>
      </c>
      <c r="C10" s="26">
        <v>10769.2</v>
      </c>
      <c r="D10" s="26">
        <v>2024.8</v>
      </c>
      <c r="E10" s="26">
        <v>748</v>
      </c>
      <c r="F10" s="42">
        <v>1630.8</v>
      </c>
      <c r="G10" s="8"/>
      <c r="H10" s="86"/>
      <c r="I10" s="86"/>
      <c r="J10" s="86"/>
      <c r="K10" s="86"/>
      <c r="L10" s="86"/>
      <c r="M10" s="27"/>
      <c r="N10" s="27"/>
    </row>
    <row r="11" spans="1:14" s="22" customFormat="1" ht="21" customHeight="1" x14ac:dyDescent="0.35">
      <c r="A11" s="88" t="s">
        <v>11</v>
      </c>
      <c r="B11" s="41"/>
      <c r="C11" s="26"/>
      <c r="D11" s="26"/>
      <c r="E11" s="44"/>
      <c r="F11" s="42"/>
      <c r="G11" s="7"/>
      <c r="H11" s="7"/>
      <c r="I11" s="7"/>
      <c r="J11" s="7"/>
      <c r="K11" s="27"/>
      <c r="L11" s="27"/>
      <c r="M11" s="27"/>
      <c r="N11" s="27"/>
    </row>
    <row r="12" spans="1:14" s="22" customFormat="1" ht="12.75" customHeight="1" x14ac:dyDescent="0.35">
      <c r="A12" s="25" t="s">
        <v>8</v>
      </c>
      <c r="B12" s="41">
        <v>12239</v>
      </c>
      <c r="C12" s="26">
        <v>8441</v>
      </c>
      <c r="D12" s="26">
        <v>1866</v>
      </c>
      <c r="E12" s="26">
        <v>577</v>
      </c>
      <c r="F12" s="42">
        <v>1355</v>
      </c>
      <c r="G12" s="7"/>
      <c r="H12" s="8"/>
      <c r="I12" s="7"/>
      <c r="J12" s="7"/>
      <c r="K12" s="27"/>
      <c r="L12" s="27"/>
      <c r="M12" s="27"/>
      <c r="N12" s="27"/>
    </row>
    <row r="13" spans="1:14" s="22" customFormat="1" ht="12.75" customHeight="1" x14ac:dyDescent="0.35">
      <c r="A13" s="25" t="s">
        <v>9</v>
      </c>
      <c r="B13" s="41">
        <v>13490</v>
      </c>
      <c r="C13" s="26">
        <v>9200</v>
      </c>
      <c r="D13" s="26">
        <v>2250</v>
      </c>
      <c r="E13" s="26">
        <v>646</v>
      </c>
      <c r="F13" s="42">
        <v>1394</v>
      </c>
      <c r="G13" s="7"/>
      <c r="H13" s="8"/>
      <c r="I13" s="7"/>
      <c r="J13" s="7"/>
      <c r="K13" s="27"/>
      <c r="L13" s="27"/>
      <c r="M13" s="27"/>
      <c r="N13" s="27"/>
    </row>
    <row r="14" spans="1:14" s="22" customFormat="1" ht="12.75" customHeight="1" x14ac:dyDescent="0.35">
      <c r="A14" s="25" t="s">
        <v>10</v>
      </c>
      <c r="B14" s="41">
        <v>12979</v>
      </c>
      <c r="C14" s="26">
        <v>8779</v>
      </c>
      <c r="D14" s="26">
        <v>2082</v>
      </c>
      <c r="E14" s="26">
        <v>711</v>
      </c>
      <c r="F14" s="42">
        <v>1407</v>
      </c>
      <c r="G14" s="7"/>
      <c r="H14" s="8"/>
      <c r="I14" s="7"/>
      <c r="J14" s="7"/>
      <c r="K14" s="27"/>
      <c r="L14" s="27"/>
      <c r="M14" s="27"/>
      <c r="N14" s="27"/>
    </row>
    <row r="15" spans="1:14" s="22" customFormat="1" ht="12.75" customHeight="1" x14ac:dyDescent="0.35">
      <c r="A15" s="25" t="s">
        <v>25</v>
      </c>
      <c r="B15" s="41">
        <v>12704</v>
      </c>
      <c r="C15" s="26">
        <v>8590</v>
      </c>
      <c r="D15" s="26">
        <v>1947</v>
      </c>
      <c r="E15" s="26">
        <v>669</v>
      </c>
      <c r="F15" s="42">
        <v>1498</v>
      </c>
      <c r="G15" s="7"/>
      <c r="H15" s="8"/>
      <c r="I15" s="7"/>
      <c r="J15" s="7"/>
      <c r="K15" s="27"/>
      <c r="L15" s="27"/>
      <c r="M15" s="27"/>
      <c r="N15" s="27"/>
    </row>
    <row r="16" spans="1:14" s="22" customFormat="1" ht="12.75" customHeight="1" x14ac:dyDescent="0.35">
      <c r="A16" s="25" t="s">
        <v>29</v>
      </c>
      <c r="B16" s="41">
        <v>12607</v>
      </c>
      <c r="C16" s="26">
        <v>8527</v>
      </c>
      <c r="D16" s="26">
        <v>1940</v>
      </c>
      <c r="E16" s="26">
        <v>668</v>
      </c>
      <c r="F16" s="42">
        <v>1472</v>
      </c>
      <c r="G16" s="7"/>
      <c r="H16" s="8"/>
      <c r="I16" s="7"/>
      <c r="J16" s="7"/>
      <c r="K16" s="27"/>
      <c r="L16" s="27"/>
      <c r="M16" s="27"/>
      <c r="N16" s="27"/>
    </row>
    <row r="17" spans="1:18" s="22" customFormat="1" ht="12.75" customHeight="1" x14ac:dyDescent="0.35">
      <c r="A17" s="87" t="s">
        <v>30</v>
      </c>
      <c r="B17" s="49">
        <v>12803.8</v>
      </c>
      <c r="C17" s="50">
        <v>8707.4</v>
      </c>
      <c r="D17" s="50">
        <v>2017</v>
      </c>
      <c r="E17" s="50">
        <v>654.20000000000005</v>
      </c>
      <c r="F17" s="51">
        <v>1425.2</v>
      </c>
      <c r="G17" s="7"/>
      <c r="H17" s="86"/>
      <c r="I17" s="86"/>
      <c r="J17" s="86"/>
      <c r="K17" s="86"/>
      <c r="L17" s="86"/>
      <c r="M17" s="27"/>
      <c r="N17" s="27"/>
    </row>
    <row r="18" spans="1:18" s="22" customFormat="1" ht="27" customHeight="1" x14ac:dyDescent="0.35">
      <c r="A18" s="88" t="s">
        <v>12</v>
      </c>
      <c r="B18" s="41"/>
      <c r="C18" s="26"/>
      <c r="D18" s="26" t="s">
        <v>4</v>
      </c>
      <c r="E18" s="44"/>
      <c r="F18" s="42"/>
      <c r="G18" s="7"/>
      <c r="H18" s="7"/>
      <c r="I18" s="7"/>
      <c r="J18" s="7"/>
      <c r="K18" s="27"/>
      <c r="L18" s="27"/>
      <c r="M18" s="27"/>
      <c r="N18" s="27"/>
    </row>
    <row r="19" spans="1:18" s="22" customFormat="1" ht="12.75" customHeight="1" x14ac:dyDescent="0.35">
      <c r="A19" s="25" t="s">
        <v>8</v>
      </c>
      <c r="B19" s="41">
        <v>2052</v>
      </c>
      <c r="C19" s="26">
        <v>1378</v>
      </c>
      <c r="D19" s="26">
        <v>327</v>
      </c>
      <c r="E19" s="26">
        <v>108</v>
      </c>
      <c r="F19" s="42">
        <v>239</v>
      </c>
      <c r="G19" s="7"/>
      <c r="H19" s="7"/>
      <c r="I19" s="7"/>
      <c r="J19" s="7"/>
      <c r="K19" s="27"/>
      <c r="L19" s="27"/>
      <c r="M19" s="27"/>
      <c r="N19" s="27"/>
    </row>
    <row r="20" spans="1:18" s="22" customFormat="1" ht="12.75" customHeight="1" x14ac:dyDescent="0.35">
      <c r="A20" s="25" t="s">
        <v>9</v>
      </c>
      <c r="B20" s="41">
        <v>4598</v>
      </c>
      <c r="C20" s="26">
        <v>3336</v>
      </c>
      <c r="D20" s="26">
        <v>608</v>
      </c>
      <c r="E20" s="26">
        <v>179</v>
      </c>
      <c r="F20" s="42">
        <v>475</v>
      </c>
      <c r="G20" s="7"/>
      <c r="H20" s="7"/>
      <c r="I20" s="7"/>
      <c r="J20" s="7"/>
      <c r="K20" s="27"/>
      <c r="L20" s="27"/>
      <c r="M20" s="27"/>
      <c r="N20" s="27"/>
    </row>
    <row r="21" spans="1:18" s="22" customFormat="1" ht="12.75" customHeight="1" x14ac:dyDescent="0.35">
      <c r="A21" s="25" t="s">
        <v>10</v>
      </c>
      <c r="B21" s="41">
        <v>6350</v>
      </c>
      <c r="C21" s="26">
        <v>4758</v>
      </c>
      <c r="D21" s="26">
        <v>751</v>
      </c>
      <c r="E21" s="26">
        <v>198</v>
      </c>
      <c r="F21" s="42">
        <v>643</v>
      </c>
      <c r="G21" s="7"/>
      <c r="H21" s="7"/>
      <c r="I21" s="7"/>
      <c r="J21" s="7"/>
      <c r="K21" s="27"/>
      <c r="L21" s="27"/>
      <c r="M21" s="27"/>
      <c r="N21" s="27"/>
    </row>
    <row r="22" spans="1:18" s="22" customFormat="1" ht="12.75" customHeight="1" x14ac:dyDescent="0.35">
      <c r="A22" s="25" t="s">
        <v>25</v>
      </c>
      <c r="B22" s="41">
        <v>6588</v>
      </c>
      <c r="C22" s="26">
        <v>4676</v>
      </c>
      <c r="D22" s="26">
        <v>919</v>
      </c>
      <c r="E22" s="26">
        <v>254</v>
      </c>
      <c r="F22" s="42">
        <v>739</v>
      </c>
      <c r="G22" s="7"/>
      <c r="H22" s="7"/>
      <c r="I22" s="7"/>
      <c r="J22" s="7"/>
      <c r="K22" s="27"/>
      <c r="L22" s="27"/>
      <c r="M22" s="27"/>
      <c r="N22" s="27"/>
    </row>
    <row r="23" spans="1:18" s="22" customFormat="1" ht="12.75" customHeight="1" x14ac:dyDescent="0.35">
      <c r="A23" s="25" t="s">
        <v>29</v>
      </c>
      <c r="B23" s="41">
        <v>4768</v>
      </c>
      <c r="C23" s="26">
        <v>3431</v>
      </c>
      <c r="D23" s="26">
        <v>673</v>
      </c>
      <c r="E23" s="26">
        <v>178</v>
      </c>
      <c r="F23" s="42">
        <v>486</v>
      </c>
      <c r="G23" s="7"/>
      <c r="H23" s="7"/>
      <c r="I23" s="7"/>
      <c r="J23" s="7"/>
      <c r="K23" s="27"/>
      <c r="L23" s="27"/>
      <c r="M23" s="27"/>
      <c r="N23" s="27"/>
    </row>
    <row r="24" spans="1:18" s="22" customFormat="1" ht="12.75" customHeight="1" x14ac:dyDescent="0.35">
      <c r="A24" s="43" t="s">
        <v>30</v>
      </c>
      <c r="B24" s="41">
        <v>4871.2</v>
      </c>
      <c r="C24" s="26">
        <v>3515.8</v>
      </c>
      <c r="D24" s="26">
        <v>655.6</v>
      </c>
      <c r="E24" s="26">
        <v>183.4</v>
      </c>
      <c r="F24" s="42">
        <v>516.4</v>
      </c>
      <c r="G24" s="7"/>
      <c r="H24" s="86"/>
      <c r="I24" s="86"/>
      <c r="J24" s="86"/>
      <c r="K24" s="86"/>
      <c r="L24" s="86"/>
      <c r="M24" s="27"/>
      <c r="N24" s="27"/>
    </row>
    <row r="25" spans="1:18" s="22" customFormat="1" ht="24" customHeight="1" x14ac:dyDescent="0.35">
      <c r="A25" s="88" t="s">
        <v>13</v>
      </c>
      <c r="B25" s="41"/>
      <c r="C25" s="26"/>
      <c r="D25" s="26"/>
      <c r="E25" s="44"/>
      <c r="F25" s="42"/>
      <c r="G25" s="7"/>
      <c r="H25" s="7"/>
      <c r="I25" s="7"/>
      <c r="J25" s="7"/>
      <c r="K25" s="27"/>
      <c r="L25" s="27"/>
      <c r="M25" s="27"/>
      <c r="N25" s="27"/>
    </row>
    <row r="26" spans="1:18" s="22" customFormat="1" ht="12.75" customHeight="1" x14ac:dyDescent="0.35">
      <c r="A26" s="25" t="s">
        <v>8</v>
      </c>
      <c r="B26" s="41">
        <v>-9849</v>
      </c>
      <c r="C26" s="26">
        <v>-12176</v>
      </c>
      <c r="D26" s="26">
        <v>2730</v>
      </c>
      <c r="E26" s="26">
        <v>253</v>
      </c>
      <c r="F26" s="42">
        <v>-656</v>
      </c>
      <c r="G26" s="7"/>
      <c r="H26" s="8"/>
      <c r="I26" s="7"/>
      <c r="J26" s="7"/>
      <c r="K26" s="27"/>
      <c r="L26" s="27"/>
      <c r="M26" s="27"/>
      <c r="N26" s="27"/>
    </row>
    <row r="27" spans="1:18" s="22" customFormat="1" ht="12.75" customHeight="1" x14ac:dyDescent="0.35">
      <c r="A27" s="25" t="s">
        <v>9</v>
      </c>
      <c r="B27" s="41">
        <v>-15999</v>
      </c>
      <c r="C27" s="26">
        <v>-15953</v>
      </c>
      <c r="D27" s="26">
        <v>1701</v>
      </c>
      <c r="E27" s="26">
        <v>-434</v>
      </c>
      <c r="F27" s="42">
        <v>-1313</v>
      </c>
      <c r="G27" s="7"/>
      <c r="H27" s="8"/>
      <c r="I27" s="7"/>
      <c r="J27" s="7"/>
      <c r="K27" s="27"/>
      <c r="L27" s="27"/>
      <c r="M27" s="27"/>
      <c r="N27" s="27"/>
    </row>
    <row r="28" spans="1:18" s="22" customFormat="1" ht="12.75" customHeight="1" x14ac:dyDescent="0.35">
      <c r="A28" s="25" t="s">
        <v>10</v>
      </c>
      <c r="B28" s="41">
        <v>-11327</v>
      </c>
      <c r="C28" s="26">
        <v>-10817</v>
      </c>
      <c r="D28" s="26">
        <v>750</v>
      </c>
      <c r="E28" s="26">
        <v>-254</v>
      </c>
      <c r="F28" s="42">
        <v>-1006</v>
      </c>
      <c r="G28" s="7"/>
      <c r="H28" s="8"/>
      <c r="I28" s="7"/>
      <c r="J28" s="7"/>
      <c r="K28" s="27"/>
      <c r="L28" s="27"/>
      <c r="M28" s="27"/>
      <c r="N28" s="27"/>
    </row>
    <row r="29" spans="1:18" s="22" customFormat="1" ht="12.75" customHeight="1" x14ac:dyDescent="0.35">
      <c r="A29" s="25" t="s">
        <v>25</v>
      </c>
      <c r="B29" s="41">
        <v>-8486</v>
      </c>
      <c r="C29" s="26">
        <v>-5921</v>
      </c>
      <c r="D29" s="26">
        <v>608</v>
      </c>
      <c r="E29" s="26">
        <v>-521</v>
      </c>
      <c r="F29" s="42">
        <v>-2652</v>
      </c>
      <c r="G29" s="7"/>
      <c r="H29" s="8"/>
      <c r="I29" s="7"/>
      <c r="J29" s="7"/>
      <c r="K29" s="27"/>
      <c r="L29" s="27"/>
      <c r="M29" s="27"/>
      <c r="N29" s="27"/>
    </row>
    <row r="30" spans="1:18" s="22" customFormat="1" ht="12.75" customHeight="1" x14ac:dyDescent="0.35">
      <c r="A30" s="25" t="s">
        <v>29</v>
      </c>
      <c r="B30" s="41">
        <v>-8876</v>
      </c>
      <c r="C30" s="26">
        <v>-6682</v>
      </c>
      <c r="D30" s="26">
        <v>288</v>
      </c>
      <c r="E30" s="26">
        <v>-256</v>
      </c>
      <c r="F30" s="42">
        <v>-2226</v>
      </c>
      <c r="G30" s="7"/>
      <c r="H30" s="8"/>
      <c r="I30" s="7"/>
      <c r="J30" s="7"/>
      <c r="K30" s="27"/>
      <c r="L30" s="27"/>
      <c r="M30" s="27"/>
      <c r="N30" s="27"/>
      <c r="R30" s="109"/>
    </row>
    <row r="31" spans="1:18" s="22" customFormat="1" ht="12.75" customHeight="1" x14ac:dyDescent="0.35">
      <c r="A31" s="43" t="s">
        <v>30</v>
      </c>
      <c r="B31" s="41">
        <f>AVERAGE(B26:B30)</f>
        <v>-10907.4</v>
      </c>
      <c r="C31" s="26">
        <f t="shared" ref="C31:F31" si="0">AVERAGE(C26:C30)</f>
        <v>-10309.799999999999</v>
      </c>
      <c r="D31" s="26">
        <f t="shared" si="0"/>
        <v>1215.4000000000001</v>
      </c>
      <c r="E31" s="26">
        <f t="shared" si="0"/>
        <v>-242.4</v>
      </c>
      <c r="F31" s="42">
        <f t="shared" si="0"/>
        <v>-1570.6</v>
      </c>
      <c r="G31" s="7"/>
      <c r="H31" s="86"/>
      <c r="I31" s="86"/>
      <c r="J31" s="86"/>
      <c r="K31" s="86"/>
      <c r="L31" s="86"/>
      <c r="M31" s="27"/>
      <c r="N31" s="107"/>
      <c r="O31" s="107"/>
      <c r="P31" s="107"/>
      <c r="Q31" s="107"/>
      <c r="R31" s="110"/>
    </row>
    <row r="32" spans="1:18" s="22" customFormat="1" ht="25.25" customHeight="1" x14ac:dyDescent="0.35">
      <c r="A32" s="120" t="s">
        <v>61</v>
      </c>
      <c r="B32" s="121"/>
      <c r="C32" s="121"/>
      <c r="D32" s="121"/>
      <c r="E32" s="121"/>
      <c r="F32" s="121"/>
      <c r="G32" s="7"/>
      <c r="H32" s="7"/>
      <c r="I32" s="7"/>
      <c r="J32" s="7"/>
      <c r="K32" s="27"/>
      <c r="L32" s="27"/>
      <c r="M32" s="27"/>
      <c r="N32" s="27"/>
    </row>
    <row r="33" spans="1:14" s="22" customFormat="1" ht="12.75" customHeight="1" x14ac:dyDescent="0.35">
      <c r="A33" s="52" t="s">
        <v>31</v>
      </c>
      <c r="B33" s="21"/>
      <c r="C33" s="21"/>
      <c r="D33" s="21"/>
      <c r="E33" s="21"/>
      <c r="F33" s="21"/>
      <c r="G33" s="7"/>
      <c r="H33" s="7"/>
      <c r="I33" s="7"/>
      <c r="J33" s="7"/>
      <c r="K33" s="27"/>
      <c r="L33" s="27"/>
      <c r="M33" s="27"/>
      <c r="N33" s="27"/>
    </row>
    <row r="34" spans="1:14" s="22" customFormat="1" ht="12.75" customHeight="1" x14ac:dyDescent="0.35">
      <c r="A34" s="52" t="s">
        <v>5</v>
      </c>
      <c r="B34" s="21"/>
      <c r="C34" s="21"/>
      <c r="D34" s="21"/>
      <c r="E34" s="21"/>
      <c r="F34" s="21"/>
      <c r="G34" s="7"/>
      <c r="H34" s="7"/>
      <c r="I34" s="7"/>
      <c r="J34" s="7"/>
      <c r="K34" s="27"/>
      <c r="L34" s="27"/>
      <c r="M34" s="27"/>
      <c r="N34" s="27"/>
    </row>
    <row r="35" spans="1:14" ht="12.75" customHeight="1" x14ac:dyDescent="0.35">
      <c r="A35" s="7"/>
      <c r="B35" s="7"/>
      <c r="C35" s="7"/>
      <c r="D35" s="7"/>
      <c r="E35" s="7"/>
      <c r="F35" s="7"/>
      <c r="G35" s="7"/>
      <c r="M35"/>
      <c r="N35"/>
    </row>
    <row r="36" spans="1:14" ht="12.75" customHeight="1" x14ac:dyDescent="0.35">
      <c r="A36" s="7"/>
      <c r="B36" s="7"/>
      <c r="C36" s="7"/>
      <c r="D36" s="7"/>
      <c r="E36" s="7"/>
      <c r="F36" s="7"/>
      <c r="G36" s="7"/>
      <c r="M36"/>
      <c r="N36"/>
    </row>
    <row r="37" spans="1:14" ht="12.75" customHeight="1" x14ac:dyDescent="0.35">
      <c r="A37" s="7"/>
      <c r="B37" s="7"/>
      <c r="C37" s="7"/>
      <c r="D37" s="7"/>
      <c r="E37" s="7"/>
      <c r="F37" s="7"/>
      <c r="G37" s="7"/>
      <c r="M37"/>
      <c r="N37"/>
    </row>
    <row r="38" spans="1:14" ht="12.75" customHeight="1" x14ac:dyDescent="0.35">
      <c r="A38" s="7"/>
      <c r="B38" s="7"/>
      <c r="C38" s="7"/>
      <c r="D38" s="7"/>
      <c r="E38" s="7"/>
      <c r="F38" s="7"/>
      <c r="G38" s="7"/>
      <c r="M38"/>
      <c r="N38"/>
    </row>
    <row r="39" spans="1:14" ht="12.75" customHeight="1" x14ac:dyDescent="0.35">
      <c r="A39" s="7"/>
      <c r="B39" s="7"/>
      <c r="C39" s="7"/>
      <c r="D39" s="7"/>
      <c r="E39" s="7"/>
      <c r="F39" s="7"/>
      <c r="G39" s="7"/>
      <c r="M39"/>
      <c r="N39"/>
    </row>
    <row r="40" spans="1:14" ht="12.75" customHeight="1" x14ac:dyDescent="0.35">
      <c r="A40" s="7"/>
      <c r="B40" s="7"/>
      <c r="C40" s="7"/>
      <c r="D40" s="7"/>
      <c r="E40" s="7"/>
      <c r="F40" s="7"/>
      <c r="G40" s="7"/>
      <c r="M40"/>
      <c r="N40"/>
    </row>
    <row r="41" spans="1:14" ht="12.75" customHeight="1" x14ac:dyDescent="0.35">
      <c r="A41" s="7"/>
      <c r="B41" s="7"/>
      <c r="C41" s="7"/>
      <c r="D41" s="7"/>
      <c r="E41" s="7"/>
      <c r="F41" s="7"/>
      <c r="G41" s="7"/>
      <c r="M41"/>
      <c r="N41"/>
    </row>
    <row r="42" spans="1:14" ht="12.75" customHeight="1" x14ac:dyDescent="0.35">
      <c r="A42" s="7"/>
      <c r="B42" s="7"/>
      <c r="C42" s="7"/>
      <c r="D42" s="7"/>
      <c r="E42" s="7"/>
      <c r="F42" s="7"/>
      <c r="G42" s="7"/>
      <c r="M42"/>
      <c r="N42"/>
    </row>
    <row r="43" spans="1:14" ht="12.75" customHeight="1" x14ac:dyDescent="0.35">
      <c r="A43" s="7"/>
      <c r="B43" s="7"/>
      <c r="C43" s="7"/>
      <c r="D43" s="7"/>
      <c r="E43" s="7"/>
      <c r="F43" s="7"/>
      <c r="G43" s="7"/>
      <c r="M43"/>
      <c r="N43"/>
    </row>
    <row r="44" spans="1:14" ht="12.75" customHeight="1" x14ac:dyDescent="0.35">
      <c r="A44" s="7"/>
      <c r="B44" s="7"/>
      <c r="C44" s="7"/>
      <c r="D44" s="7"/>
      <c r="E44" s="7"/>
      <c r="F44" s="7"/>
      <c r="G44" s="7"/>
      <c r="M44"/>
      <c r="N44"/>
    </row>
  </sheetData>
  <printOptions horizontalCentered="1"/>
  <pageMargins left="0.5" right="0.5" top="0.5" bottom="0.5" header="0.5" footer="0.5"/>
  <pageSetup orientation="portrait" r:id="rId1"/>
  <headerFooter alignWithMargins="0">
    <oddFooter xml:space="preserve">&amp;L&amp;"Arial,Italic"&amp;9  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844AB-D1E1-4EB8-994C-57E5F9DCA8FC}">
  <dimension ref="A1:R13"/>
  <sheetViews>
    <sheetView zoomScaleNormal="100" workbookViewId="0"/>
  </sheetViews>
  <sheetFormatPr defaultColWidth="11.453125" defaultRowHeight="13" x14ac:dyDescent="0.3"/>
  <cols>
    <col min="1" max="1" width="15.54296875" style="4" customWidth="1"/>
    <col min="2" max="9" width="12.1796875" style="4" customWidth="1"/>
    <col min="10" max="10" width="12.90625" style="4" customWidth="1"/>
    <col min="11" max="16384" width="11.453125" style="1"/>
  </cols>
  <sheetData>
    <row r="1" spans="1:18" s="18" customFormat="1" ht="30" customHeight="1" x14ac:dyDescent="0.4">
      <c r="A1" s="56" t="s">
        <v>65</v>
      </c>
      <c r="B1" s="19"/>
      <c r="C1" s="19"/>
      <c r="D1" s="19"/>
      <c r="E1" s="19"/>
      <c r="F1" s="19"/>
      <c r="G1" s="19"/>
      <c r="H1" s="19"/>
      <c r="I1" s="19"/>
      <c r="J1" s="19"/>
      <c r="K1" s="16"/>
      <c r="L1" s="16"/>
      <c r="M1" s="16"/>
      <c r="N1" s="16"/>
      <c r="O1" s="16"/>
      <c r="P1" s="16"/>
      <c r="Q1" s="16"/>
      <c r="R1" s="16"/>
    </row>
    <row r="2" spans="1:18" s="96" customFormat="1" ht="15" customHeight="1" thickBot="1" x14ac:dyDescent="0.4">
      <c r="A2" s="95" t="s">
        <v>20</v>
      </c>
      <c r="B2" s="95"/>
      <c r="C2" s="95"/>
      <c r="D2" s="95"/>
      <c r="E2" s="95"/>
      <c r="F2" s="95"/>
      <c r="G2" s="95"/>
      <c r="H2" s="95"/>
      <c r="I2" s="95"/>
      <c r="J2" s="95"/>
      <c r="K2" s="92"/>
      <c r="L2" s="92"/>
      <c r="M2" s="92"/>
      <c r="N2" s="92"/>
      <c r="O2" s="92"/>
      <c r="P2" s="92"/>
      <c r="Q2" s="92"/>
      <c r="R2" s="92"/>
    </row>
    <row r="3" spans="1:18" s="32" customFormat="1" ht="72" customHeight="1" thickTop="1" x14ac:dyDescent="0.35">
      <c r="A3" s="61" t="s">
        <v>39</v>
      </c>
      <c r="B3" s="62" t="s">
        <v>37</v>
      </c>
      <c r="C3" s="63" t="s">
        <v>38</v>
      </c>
      <c r="D3" s="64" t="s">
        <v>14</v>
      </c>
      <c r="E3" s="65" t="s">
        <v>33</v>
      </c>
      <c r="F3" s="65" t="s">
        <v>34</v>
      </c>
      <c r="G3" s="66" t="s">
        <v>35</v>
      </c>
      <c r="H3" s="65" t="s">
        <v>36</v>
      </c>
      <c r="I3" s="65" t="s">
        <v>15</v>
      </c>
      <c r="J3" s="61" t="s">
        <v>13</v>
      </c>
      <c r="K3" s="27"/>
      <c r="L3" s="27"/>
      <c r="M3" s="27"/>
      <c r="N3" s="27"/>
      <c r="O3" s="27"/>
      <c r="P3" s="27"/>
      <c r="Q3" s="27"/>
      <c r="R3" s="27"/>
    </row>
    <row r="4" spans="1:18" s="29" customFormat="1" ht="22.75" customHeight="1" x14ac:dyDescent="0.35">
      <c r="A4" s="68" t="s">
        <v>16</v>
      </c>
      <c r="B4" s="69">
        <v>1434952</v>
      </c>
      <c r="C4" s="70">
        <v>1432820</v>
      </c>
      <c r="D4" s="70">
        <v>-2132</v>
      </c>
      <c r="E4" s="70">
        <v>2024</v>
      </c>
      <c r="F4" s="70">
        <v>14631</v>
      </c>
      <c r="G4" s="70">
        <v>12607</v>
      </c>
      <c r="H4" s="70">
        <v>-4108</v>
      </c>
      <c r="I4" s="70">
        <v>4768</v>
      </c>
      <c r="J4" s="71">
        <v>-8876</v>
      </c>
      <c r="K4" s="27"/>
      <c r="L4" s="80"/>
      <c r="M4" s="27"/>
      <c r="N4" s="27"/>
      <c r="O4" s="27"/>
      <c r="P4" s="27"/>
      <c r="Q4" s="27"/>
      <c r="R4" s="27"/>
    </row>
    <row r="5" spans="1:18" s="29" customFormat="1" ht="22.75" customHeight="1" x14ac:dyDescent="0.35">
      <c r="A5" s="68" t="s">
        <v>17</v>
      </c>
      <c r="B5" s="72">
        <v>990142</v>
      </c>
      <c r="C5" s="73">
        <v>988703</v>
      </c>
      <c r="D5" s="73">
        <v>-1439</v>
      </c>
      <c r="E5" s="73">
        <v>1864</v>
      </c>
      <c r="F5" s="73">
        <v>10391</v>
      </c>
      <c r="G5" s="73">
        <v>8527</v>
      </c>
      <c r="H5" s="73">
        <v>-3251</v>
      </c>
      <c r="I5" s="73">
        <v>3431</v>
      </c>
      <c r="J5" s="74">
        <v>-6682</v>
      </c>
      <c r="K5" s="27"/>
      <c r="L5" s="27"/>
      <c r="M5" s="27"/>
      <c r="N5" s="27"/>
      <c r="O5" s="27"/>
      <c r="P5" s="27"/>
      <c r="Q5" s="27"/>
      <c r="R5" s="27"/>
    </row>
    <row r="6" spans="1:18" s="29" customFormat="1" ht="22.75" customHeight="1" x14ac:dyDescent="0.35">
      <c r="A6" s="68" t="s">
        <v>18</v>
      </c>
      <c r="B6" s="72">
        <v>209050</v>
      </c>
      <c r="C6" s="73">
        <v>210043</v>
      </c>
      <c r="D6" s="73">
        <v>993</v>
      </c>
      <c r="E6" s="73">
        <v>30</v>
      </c>
      <c r="F6" s="73">
        <v>1970</v>
      </c>
      <c r="G6" s="73">
        <v>1940</v>
      </c>
      <c r="H6" s="73">
        <v>961</v>
      </c>
      <c r="I6" s="73">
        <v>673</v>
      </c>
      <c r="J6" s="74">
        <v>288</v>
      </c>
      <c r="K6" s="27"/>
      <c r="L6" s="27"/>
      <c r="M6" s="27"/>
      <c r="N6" s="27"/>
      <c r="O6" s="27"/>
      <c r="P6" s="27"/>
      <c r="Q6" s="27"/>
      <c r="R6" s="27"/>
    </row>
    <row r="7" spans="1:18" s="29" customFormat="1" ht="22.75" customHeight="1" x14ac:dyDescent="0.35">
      <c r="A7" s="68" t="s">
        <v>19</v>
      </c>
      <c r="B7" s="72">
        <v>73440</v>
      </c>
      <c r="C7" s="73">
        <v>73400</v>
      </c>
      <c r="D7" s="73">
        <v>-40</v>
      </c>
      <c r="E7" s="73">
        <v>34</v>
      </c>
      <c r="F7" s="73">
        <v>702</v>
      </c>
      <c r="G7" s="73">
        <v>668</v>
      </c>
      <c r="H7" s="73">
        <v>-78</v>
      </c>
      <c r="I7" s="73">
        <v>178</v>
      </c>
      <c r="J7" s="74">
        <v>-256</v>
      </c>
      <c r="K7" s="27"/>
      <c r="L7" s="27"/>
      <c r="M7" s="27"/>
      <c r="N7" s="27"/>
      <c r="O7" s="27"/>
      <c r="P7" s="27"/>
      <c r="Q7" s="27"/>
      <c r="R7" s="27"/>
    </row>
    <row r="8" spans="1:18" s="29" customFormat="1" ht="22.75" customHeight="1" x14ac:dyDescent="0.35">
      <c r="A8" s="68" t="s">
        <v>53</v>
      </c>
      <c r="B8" s="72">
        <v>162320</v>
      </c>
      <c r="C8" s="73">
        <v>160674</v>
      </c>
      <c r="D8" s="73">
        <v>-1646</v>
      </c>
      <c r="E8" s="73">
        <v>96</v>
      </c>
      <c r="F8" s="73">
        <v>1568</v>
      </c>
      <c r="G8" s="73">
        <v>1472</v>
      </c>
      <c r="H8" s="73">
        <v>-1740</v>
      </c>
      <c r="I8" s="73">
        <v>486</v>
      </c>
      <c r="J8" s="74">
        <v>-2226</v>
      </c>
      <c r="K8" s="27"/>
      <c r="L8" s="27"/>
      <c r="M8" s="27"/>
      <c r="N8" s="27"/>
      <c r="O8" s="27"/>
      <c r="P8" s="27"/>
      <c r="Q8" s="27"/>
      <c r="R8" s="27"/>
    </row>
    <row r="9" spans="1:18" s="33" customFormat="1" ht="24" customHeight="1" x14ac:dyDescent="0.35">
      <c r="A9" s="68" t="s">
        <v>54</v>
      </c>
      <c r="B9" s="72"/>
      <c r="C9" s="73"/>
      <c r="D9" s="73"/>
      <c r="E9" s="73"/>
      <c r="F9" s="73"/>
      <c r="G9" s="73"/>
      <c r="H9" s="74"/>
      <c r="I9" s="111"/>
      <c r="J9" s="111"/>
      <c r="K9" s="27"/>
      <c r="L9" s="27"/>
      <c r="M9" s="27"/>
      <c r="N9" s="27"/>
      <c r="O9" s="27"/>
      <c r="P9" s="27"/>
      <c r="Q9" s="27"/>
      <c r="R9" s="27"/>
    </row>
    <row r="10" spans="1:18" s="29" customFormat="1" ht="12.75" customHeight="1" x14ac:dyDescent="0.35">
      <c r="A10" s="28" t="s">
        <v>55</v>
      </c>
      <c r="B10" s="28"/>
      <c r="C10" s="28"/>
      <c r="D10" s="28"/>
      <c r="E10" s="28"/>
      <c r="F10" s="28"/>
      <c r="G10" s="28"/>
      <c r="H10" s="34"/>
      <c r="I10" s="28"/>
      <c r="J10" s="28"/>
      <c r="K10" s="27"/>
      <c r="L10" s="27"/>
      <c r="M10" s="27"/>
      <c r="N10" s="27"/>
      <c r="O10" s="27"/>
      <c r="P10" s="27"/>
      <c r="Q10" s="27"/>
      <c r="R10" s="27"/>
    </row>
    <row r="11" spans="1:18" s="29" customFormat="1" ht="12.75" customHeight="1" x14ac:dyDescent="0.35">
      <c r="A11" s="28" t="s">
        <v>32</v>
      </c>
      <c r="B11" s="35"/>
      <c r="C11" s="35"/>
      <c r="D11" s="35"/>
      <c r="E11" s="35"/>
      <c r="F11" s="35"/>
      <c r="G11" s="35"/>
      <c r="H11" s="35"/>
      <c r="I11" s="35"/>
      <c r="J11" s="35"/>
      <c r="K11" s="27"/>
      <c r="L11" s="27"/>
      <c r="M11" s="27"/>
      <c r="N11" s="27"/>
      <c r="O11" s="27"/>
      <c r="P11" s="27"/>
      <c r="Q11" s="27"/>
      <c r="R11" s="27"/>
    </row>
    <row r="12" spans="1:18" ht="12.75" customHeight="1" x14ac:dyDescent="0.35">
      <c r="A12" s="28" t="s">
        <v>23</v>
      </c>
      <c r="B12" s="7"/>
      <c r="C12" s="7"/>
      <c r="D12" s="7"/>
      <c r="E12" s="7"/>
      <c r="F12" s="7"/>
      <c r="G12" s="7"/>
      <c r="H12" s="7"/>
      <c r="I12" s="7"/>
      <c r="J12" s="7"/>
      <c r="K12"/>
      <c r="L12"/>
      <c r="M12"/>
      <c r="N12"/>
      <c r="O12"/>
      <c r="P12"/>
      <c r="Q12"/>
      <c r="R12"/>
    </row>
    <row r="13" spans="1:18" ht="12.75" customHeight="1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/>
      <c r="L13"/>
      <c r="M13"/>
      <c r="N13"/>
      <c r="O13"/>
      <c r="P13"/>
      <c r="Q13"/>
      <c r="R13"/>
    </row>
  </sheetData>
  <printOptions horizontalCentered="1"/>
  <pageMargins left="0.5" right="0.5" top="0.5" bottom="0.5" header="0.5" footer="0.5"/>
  <pageSetup firstPageNumber="2" orientation="portrait" r:id="rId1"/>
  <headerFooter alignWithMargins="0">
    <oddFooter xml:space="preserve">&amp;L&amp;"Arial,Italic"&amp;9  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21d8bbe-1d54-431d-9723-392bd36a5066">
      <Terms xmlns="http://schemas.microsoft.com/office/infopath/2007/PartnerControls"/>
    </lcf76f155ced4ddcb4097134ff3c332f>
    <TaxCatchAll xmlns="4494cc7c-873d-4c80-9650-25ed479db5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3C353DD6D6504092C4D2C59250B68D" ma:contentTypeVersion="15" ma:contentTypeDescription="Create a new document." ma:contentTypeScope="" ma:versionID="8963b6aa43f6e384aa885d6323a5868a">
  <xsd:schema xmlns:xsd="http://www.w3.org/2001/XMLSchema" xmlns:xs="http://www.w3.org/2001/XMLSchema" xmlns:p="http://schemas.microsoft.com/office/2006/metadata/properties" xmlns:ns2="b21d8bbe-1d54-431d-9723-392bd36a5066" xmlns:ns3="5ea67a00-16f2-46e9-b61b-e7bbbda2883f" xmlns:ns4="4494cc7c-873d-4c80-9650-25ed479db56e" targetNamespace="http://schemas.microsoft.com/office/2006/metadata/properties" ma:root="true" ma:fieldsID="255ba95b2ae472e4e2813c8e8adb632a" ns2:_="" ns3:_="" ns4:_="">
    <xsd:import namespace="b21d8bbe-1d54-431d-9723-392bd36a5066"/>
    <xsd:import namespace="5ea67a00-16f2-46e9-b61b-e7bbbda2883f"/>
    <xsd:import namespace="4494cc7c-873d-4c80-9650-25ed479db5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d8bbe-1d54-431d-9723-392bd36a50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c0b7209-8b30-4d9f-9476-6b035fe2b6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a67a00-16f2-46e9-b61b-e7bbbda2883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4cc7c-873d-4c80-9650-25ed479db56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4c14e53-5f6d-4954-b98c-e4b43ccc9dfb}" ma:internalName="TaxCatchAll" ma:showField="CatchAllData" ma:web="5ea67a00-16f2-46e9-b61b-e7bbbda28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E49489-D598-4C75-9197-0F8A7B0B69F1}">
  <ds:schemaRefs>
    <ds:schemaRef ds:uri="http://purl.org/dc/terms/"/>
    <ds:schemaRef ds:uri="4494cc7c-873d-4c80-9650-25ed479db56e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5ea67a00-16f2-46e9-b61b-e7bbbda2883f"/>
    <ds:schemaRef ds:uri="b21d8bbe-1d54-431d-9723-392bd36a5066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DEC0D6-E51E-44DB-A823-CC63ADB61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1d8bbe-1d54-431d-9723-392bd36a5066"/>
    <ds:schemaRef ds:uri="5ea67a00-16f2-46e9-b61b-e7bbbda2883f"/>
    <ds:schemaRef ds:uri="4494cc7c-873d-4c80-9650-25ed479db5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7AFD31-0403-4493-964A-81EDA50B96F0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6d48bd7-a8ec-495f-9684-067f65f4b446}" enabled="1" method="Standard" siteId="{3847dec6-63b2-43f9-a6d0-58a40aaa1a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Table1</vt:lpstr>
      <vt:lpstr>Table2</vt:lpstr>
      <vt:lpstr>Table3</vt:lpstr>
      <vt:lpstr>Table4</vt:lpstr>
      <vt:lpstr>Table3!Print_Area</vt:lpstr>
      <vt:lpstr>Table3!Print_Titles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County Population Estimate Tables</dc:title>
  <dc:creator>Liddell, Carlie E.</dc:creator>
  <cp:lastModifiedBy>Akamine, Naomi</cp:lastModifiedBy>
  <cp:lastPrinted>2025-03-13T18:47:29Z</cp:lastPrinted>
  <dcterms:created xsi:type="dcterms:W3CDTF">2024-03-12T18:43:19Z</dcterms:created>
  <dcterms:modified xsi:type="dcterms:W3CDTF">2026-04-27T19:30:18Z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0x010100873C353DD6D6504092C4D2C59250B68D</vt:lpwstr>
  </property>
  <property fmtid="{D5CDD505-2E9C-101B-9397-08002B2CF9AE}" pid="3" name="MediaServiceImageTags">
    <vt:lpwstr/>
  </property>
</Properties>
</file>