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65" windowWidth="9720" windowHeight="549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<sst xmlns="http://schemas.openxmlformats.org/spreadsheetml/2006/main" count="17" uniqueCount="17">
  <si>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/>
  </si>
  <si>
    <t>Type of service</t>
  </si>
  <si>
    <t>Employees, week including March 12</t>
  </si>
  <si>
    <t>Annual payroll ($1,000)</t>
  </si>
  <si>
    <t>Educational services</t>
  </si>
  <si>
    <t>BY TYPE OF SERVICE:  1997</t>
  </si>
  <si>
    <t>NAICS code</t>
  </si>
  <si>
    <t>Technical &amp; trade schools</t>
  </si>
  <si>
    <t>Other schools &amp; instruction</t>
  </si>
  <si>
    <t>Educational support services</t>
  </si>
  <si>
    <r>
      <t xml:space="preserve">    Source:  U.S. Bureau of the Census, </t>
    </r>
    <r>
      <rPr>
        <i/>
        <sz val="10"/>
        <rFont val="Times New Roman"/>
        <family val="0"/>
      </rPr>
      <t xml:space="preserve">1997 Economic Census, Educational Services, Geographic Area </t>
    </r>
  </si>
  <si>
    <r>
      <t xml:space="preserve">Series </t>
    </r>
    <r>
      <rPr>
        <sz val="10"/>
        <rFont val="Times New Roman"/>
        <family val="1"/>
      </rPr>
      <t>EC97S61A-HI (August 1999), p. 7.</t>
    </r>
  </si>
  <si>
    <t>Business schools, &amp; computer &amp;</t>
  </si>
  <si>
    <t>management training</t>
  </si>
  <si>
    <t>Establish-ment (number)</t>
  </si>
  <si>
    <t>Receipts/  Revenue ($1,000)</t>
  </si>
  <si>
    <t>Table 3.07-- PRIVATE EDUCATIONAL SERVICES (NAICS 61),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</si>
</sst>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#,##0.0\ \ \ "/>
    <numFmt numFmtId="168" formatCode="\ \ \ @"/>
    <numFmt numFmtId="169" formatCode="\ \ \ 0"/>
    <numFmt numFmtId="170" formatCode="#,##0\ \ "/>
    <numFmt numFmtId="171" formatCode="#,##0\ \ \ \ "/>
    <numFmt numFmtId="172" formatCode="#,##0\ \ \ \ \ \ "/>
    <numFmt numFmtId="173" formatCode="#,##0\ \ \ \ \ \ \ \ "/>
    <numFmt numFmtId="174" formatCode="#,##0\ \ \ \ \ "/>
    <numFmt numFmtId="175" formatCode="\ @"/>
    <numFmt numFmtId="176" formatCode="#,##0\ \ \ \ \ \ \ "/>
    <numFmt numFmtId="177" formatCode="#,##0\ \ \ \ \ \ \ \ \ "/>
    <numFmt numFmtId="178" formatCode="\ \ \ \ \ \ @"/>
    <numFmt numFmtId="179" formatCode="@\ \ \ \ \ "/>
    <numFmt numFmtId="180" formatCode="@\ \ \ \ \ 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24">
    <xf numFmtId="0" fontId="0" fillId="0" borderId="0" xfId="0" applyAlignment="1">
      <alignment/>
    </xf>
    <xf numFmtId="0" fontId="5" fillId="0" borderId="0" xfId="22" applyFont="1" applyAlignment="1" quotePrefix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0" xfId="20">
      <alignment horizontal="center" wrapText="1"/>
      <protection/>
    </xf>
    <xf numFmtId="0" fontId="1" fillId="0" borderId="1" xfId="20" applyBorder="1">
      <alignment horizontal="center" wrapText="1"/>
      <protection/>
    </xf>
    <xf numFmtId="0" fontId="1" fillId="0" borderId="2" xfId="20" applyBorder="1">
      <alignment horizontal="center" wrapText="1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/>
    </xf>
    <xf numFmtId="169" fontId="0" fillId="0" borderId="3" xfId="0" applyNumberFormat="1" applyBorder="1" applyAlignment="1">
      <alignment horizontal="left"/>
    </xf>
    <xf numFmtId="171" fontId="0" fillId="0" borderId="0" xfId="0" applyNumberFormat="1" applyAlignment="1">
      <alignment/>
    </xf>
    <xf numFmtId="174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178" fontId="0" fillId="0" borderId="3" xfId="0" applyNumberFormat="1" applyBorder="1" applyAlignment="1">
      <alignment horizontal="left"/>
    </xf>
    <xf numFmtId="0" fontId="5" fillId="0" borderId="0" xfId="22" applyFont="1" applyAlignment="1">
      <alignment horizontal="centerContinuous" wrapText="1"/>
      <protection/>
    </xf>
    <xf numFmtId="49" fontId="4" fillId="0" borderId="0" xfId="19" applyNumberFormat="1" applyFont="1" applyAlignment="1">
      <alignment horizontal="left"/>
      <protection/>
    </xf>
    <xf numFmtId="0" fontId="1" fillId="0" borderId="2" xfId="20" applyFont="1" applyBorder="1" quotePrefix="1">
      <alignment horizontal="center" wrapText="1"/>
      <protection/>
    </xf>
    <xf numFmtId="175" fontId="0" fillId="0" borderId="3" xfId="0" applyNumberFormat="1" applyBorder="1" applyAlignment="1">
      <alignment horizontal="left" wrapText="1"/>
    </xf>
    <xf numFmtId="175" fontId="0" fillId="0" borderId="3" xfId="0" applyNumberFormat="1" applyBorder="1" applyAlignment="1">
      <alignment horizontal="left"/>
    </xf>
    <xf numFmtId="0" fontId="6" fillId="0" borderId="0" xfId="0" applyFont="1" applyAlignment="1">
      <alignment/>
    </xf>
    <xf numFmtId="175" fontId="0" fillId="0" borderId="3" xfId="0" applyNumberFormat="1" applyBorder="1" applyAlignment="1">
      <alignment horizontal="left" wrapText="1" indent="1"/>
    </xf>
    <xf numFmtId="0" fontId="1" fillId="0" borderId="2" xfId="20" applyFont="1" applyBorder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30.00390625" style="0" customWidth="1"/>
    <col min="3" max="3" width="10.7109375" style="0" customWidth="1"/>
    <col min="4" max="5" width="11.7109375" style="0" customWidth="1"/>
    <col min="6" max="6" width="11.421875" style="0" customWidth="1"/>
  </cols>
  <sheetData>
    <row r="1" spans="1:6" ht="15.75">
      <c r="A1" s="1" t="s">
        <v>16</v>
      </c>
      <c r="B1" s="2"/>
      <c r="C1" s="2"/>
      <c r="D1" s="2"/>
      <c r="E1" s="2"/>
      <c r="F1" s="2"/>
    </row>
    <row r="2" spans="1:6" ht="15.75">
      <c r="A2" s="16" t="s">
        <v>5</v>
      </c>
      <c r="B2" s="2"/>
      <c r="C2" s="2"/>
      <c r="D2" s="2"/>
      <c r="E2" s="2"/>
      <c r="F2" s="2"/>
    </row>
    <row r="3" spans="1:6" ht="13.5" thickBot="1">
      <c r="A3" s="9" t="s">
        <v>0</v>
      </c>
      <c r="B3" s="10"/>
      <c r="C3" s="10"/>
      <c r="D3" s="10"/>
      <c r="E3" s="10"/>
      <c r="F3" s="10"/>
    </row>
    <row r="4" spans="1:6" s="3" customFormat="1" ht="54.75" customHeight="1" thickTop="1">
      <c r="A4" s="18" t="s">
        <v>6</v>
      </c>
      <c r="B4" s="5" t="s">
        <v>1</v>
      </c>
      <c r="C4" s="23" t="s">
        <v>14</v>
      </c>
      <c r="D4" s="23" t="s">
        <v>15</v>
      </c>
      <c r="E4" s="5" t="s">
        <v>2</v>
      </c>
      <c r="F4" s="4" t="s">
        <v>3</v>
      </c>
    </row>
    <row r="5" spans="1:5" ht="12.75">
      <c r="A5" s="6"/>
      <c r="B5" s="6"/>
      <c r="C5" s="6"/>
      <c r="D5" s="6"/>
      <c r="E5" s="6"/>
    </row>
    <row r="6" spans="1:6" ht="12.75">
      <c r="A6" s="11">
        <v>611</v>
      </c>
      <c r="B6" s="15" t="s">
        <v>4</v>
      </c>
      <c r="C6" s="14">
        <f>209+68</f>
        <v>277</v>
      </c>
      <c r="D6" s="13">
        <f>52837+22849</f>
        <v>75686</v>
      </c>
      <c r="E6" s="13">
        <f>1214+396</f>
        <v>1610</v>
      </c>
      <c r="F6" s="12">
        <f>18679+7417</f>
        <v>26096</v>
      </c>
    </row>
    <row r="7" spans="1:6" ht="12.75">
      <c r="A7" s="11">
        <v>6114</v>
      </c>
      <c r="B7" s="19" t="s">
        <v>12</v>
      </c>
      <c r="C7" s="14"/>
      <c r="D7" s="13"/>
      <c r="E7" s="13"/>
      <c r="F7" s="12"/>
    </row>
    <row r="8" spans="1:6" ht="12.75">
      <c r="A8" s="11"/>
      <c r="B8" s="22" t="s">
        <v>13</v>
      </c>
      <c r="C8" s="14">
        <f>22+5</f>
        <v>27</v>
      </c>
      <c r="D8" s="13">
        <f>7170+1517</f>
        <v>8687</v>
      </c>
      <c r="E8" s="13">
        <f>166+23</f>
        <v>189</v>
      </c>
      <c r="F8" s="12">
        <f>4137+549</f>
        <v>4686</v>
      </c>
    </row>
    <row r="9" spans="1:6" ht="12.75">
      <c r="A9" s="11">
        <v>6115</v>
      </c>
      <c r="B9" s="20" t="s">
        <v>7</v>
      </c>
      <c r="C9" s="14">
        <f>19+10</f>
        <v>29</v>
      </c>
      <c r="D9" s="13">
        <f>7313+6269</f>
        <v>13582</v>
      </c>
      <c r="E9" s="13">
        <f>137+47</f>
        <v>184</v>
      </c>
      <c r="F9" s="12">
        <f>2179+1611</f>
        <v>3790</v>
      </c>
    </row>
    <row r="10" spans="1:6" ht="12.75">
      <c r="A10" s="11">
        <v>6116</v>
      </c>
      <c r="B10" s="20" t="s">
        <v>8</v>
      </c>
      <c r="C10" s="14">
        <f>157+46</f>
        <v>203</v>
      </c>
      <c r="D10" s="13">
        <f>35904+8290</f>
        <v>44194</v>
      </c>
      <c r="E10" s="13">
        <f>880+260</f>
        <v>1140</v>
      </c>
      <c r="F10" s="12">
        <f>11390+3397</f>
        <v>14787</v>
      </c>
    </row>
    <row r="11" spans="1:6" ht="12.75">
      <c r="A11" s="11">
        <v>6117</v>
      </c>
      <c r="B11" s="20" t="s">
        <v>9</v>
      </c>
      <c r="C11" s="14">
        <f>11+7</f>
        <v>18</v>
      </c>
      <c r="D11" s="13">
        <f>2450+6773</f>
        <v>9223</v>
      </c>
      <c r="E11" s="13">
        <f>31+66</f>
        <v>97</v>
      </c>
      <c r="F11" s="12">
        <f>973+1860</f>
        <v>2833</v>
      </c>
    </row>
    <row r="12" spans="1:6" ht="12.75">
      <c r="A12" s="7"/>
      <c r="B12" s="7"/>
      <c r="C12" s="7"/>
      <c r="D12" s="7"/>
      <c r="E12" s="7"/>
      <c r="F12" s="8"/>
    </row>
    <row r="14" ht="12.75">
      <c r="A14" s="17" t="s">
        <v>10</v>
      </c>
    </row>
    <row r="15" ht="12.75">
      <c r="A15" s="21" t="s">
        <v>11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2000-09-28T20:41:27Z</cp:lastPrinted>
  <dcterms:created xsi:type="dcterms:W3CDTF">1998-07-06T19:50:01Z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