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<sst xmlns="http://schemas.openxmlformats.org/spreadsheetml/2006/main" count="61" uniqueCount="24">
  <si>
    <t>Procurement program 1/</t>
  </si>
  <si>
    <t>Total</t>
  </si>
  <si>
    <t>Air Force</t>
  </si>
  <si>
    <t>Army</t>
  </si>
  <si>
    <t>Defense Logistics Agency</t>
  </si>
  <si>
    <t>Navy</t>
  </si>
  <si>
    <t>Hawaii total contracts</t>
  </si>
  <si>
    <t>-</t>
  </si>
  <si>
    <t>Large business</t>
  </si>
  <si>
    <t>Small business</t>
  </si>
  <si>
    <t>Small disadvantaged business</t>
  </si>
  <si>
    <t>Women-owned business</t>
  </si>
  <si>
    <t>Historically Black Colleges and 
   Universities/Minority
   Institutions</t>
  </si>
  <si>
    <t>Hawaii contracts as percent of total</t>
  </si>
  <si>
    <t>United States total contracts</t>
  </si>
  <si>
    <t>Historically Black Colleges and 
   Universities/Minority Institutions</t>
  </si>
  <si>
    <t>U.S. contracts as percent of total</t>
  </si>
  <si>
    <t>1/</t>
  </si>
  <si>
    <t xml:space="preserve">     1/  Less than 0.1.</t>
  </si>
  <si>
    <t xml:space="preserve">     Source:  U.S. Department of Defense, Washington Headquarters Services, Directorate for Information </t>
  </si>
  <si>
    <r>
      <t xml:space="preserve">Operations and Reports, </t>
    </r>
    <r>
      <rPr>
        <i/>
        <sz val="10"/>
        <rFont val="Times New Roman"/>
        <family val="0"/>
      </rPr>
      <t>Companies Participating in the Department of Defense Subcontracting Program:</t>
    </r>
  </si>
  <si>
    <r>
      <t xml:space="preserve"> 1998</t>
    </r>
    <r>
      <rPr>
        <sz val="10"/>
        <rFont val="Times New Roman"/>
        <family val="1"/>
      </rPr>
      <t xml:space="preserve"> and &lt;http://web1.whs.osd.mil/peidhome/procstat/p14/py14menu.htm&gt;.</t>
    </r>
  </si>
  <si>
    <t xml:space="preserve">[In thousands of dollars and percent.  Fiscal years ended September 30.  Public Law 95-507, as
    amended, requires large business firms that have received at least one contract over $500,000, or
    $1,000,000 for construction, to establish a subcontracting program]   </t>
  </si>
  <si>
    <t xml:space="preserve">Table 10.15-- MILITARY SUBCONTRACTING PROGRAM: 1998                                                                    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</si>
</sst>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@\ \ \ \ \ \ \ "/>
    <numFmt numFmtId="173" formatCode="#,##0\ \ \ \ \ \ \ "/>
    <numFmt numFmtId="174" formatCode="#,##0\ \ \ \ \ \ \ \ "/>
    <numFmt numFmtId="175" formatCode="@\ \ \ \ \ \ \ \ "/>
    <numFmt numFmtId="176" formatCode="#,##0\ \ \ \ \ "/>
    <numFmt numFmtId="177" formatCode="@\ \ \ "/>
    <numFmt numFmtId="178" formatCode="@\ \ \ \ "/>
    <numFmt numFmtId="179" formatCode="#,##0\ \ "/>
    <numFmt numFmtId="180" formatCode="@\ \ "/>
    <numFmt numFmtId="181" formatCode="#,##0.0\ \ "/>
    <numFmt numFmtId="182" formatCode="#,##0.0\ \ \ \ "/>
    <numFmt numFmtId="183" formatCode="#,##0\ "/>
    <numFmt numFmtId="184" formatCode="@\ "/>
    <numFmt numFmtId="185" formatCode="@\ \ \ \ \ "/>
    <numFmt numFmtId="186" formatCode="0.0\ \ "/>
    <numFmt numFmtId="187" formatCode="0.0\ \ \ \ "/>
    <numFmt numFmtId="188" formatCode="0.0\ \ \ "/>
    <numFmt numFmtId="189" formatCode="0.0\ \ \ \ \ "/>
    <numFmt numFmtId="190" formatCode="0.0\ \ \ \ \ \ "/>
    <numFmt numFmtId="191" formatCode="0.0\ \ \ \ \ \ \ \ "/>
    <numFmt numFmtId="192" formatCode="0.0\ \ \ \ \ \ \ "/>
    <numFmt numFmtId="193" formatCode="0.0_)"/>
    <numFmt numFmtId="194" formatCode="0.00_)"/>
    <numFmt numFmtId="195" formatCode="0.000_)"/>
    <numFmt numFmtId="196" formatCode="0_)"/>
    <numFmt numFmtId="197" formatCode="0.0"/>
    <numFmt numFmtId="198" formatCode="0.000"/>
    <numFmt numFmtId="199" formatCode="#,##0.000"/>
    <numFmt numFmtId="200" formatCode="0.00000000"/>
    <numFmt numFmtId="201" formatCode="0.000000000"/>
    <numFmt numFmtId="202" formatCode="0.0000000"/>
    <numFmt numFmtId="203" formatCode="0.000000"/>
    <numFmt numFmtId="204" formatCode="0.00000"/>
    <numFmt numFmtId="205" formatCode="0.0000"/>
    <numFmt numFmtId="206" formatCode="&quot;$&quot;#,##0.0000"/>
    <numFmt numFmtId="207" formatCode="0.0000000000000"/>
    <numFmt numFmtId="208" formatCode="0\ \ \ "/>
    <numFmt numFmtId="209" formatCode="0\ \ \ \ "/>
    <numFmt numFmtId="210" formatCode="0\ \ \ \ \ \ "/>
    <numFmt numFmtId="211" formatCode="0\ \ \ \ \ \ \ \ "/>
    <numFmt numFmtId="212" formatCode="#,##0\ \ \ \ \ \ \ \ \ \ \ \ \ \ \ \ \ 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2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7" fontId="0" fillId="0" borderId="1" applyBorder="0">
      <alignment/>
      <protection/>
    </xf>
    <xf numFmtId="168" fontId="0" fillId="0" borderId="1">
      <alignment/>
      <protection/>
    </xf>
    <xf numFmtId="169" fontId="0" fillId="0" borderId="1">
      <alignment/>
      <protection/>
    </xf>
    <xf numFmtId="170" fontId="0" fillId="0" borderId="1">
      <alignment/>
      <protection/>
    </xf>
    <xf numFmtId="171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1" fillId="0" borderId="0">
      <alignment horizontal="center" wrapText="1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193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 wrapText="1"/>
      <protection/>
    </xf>
  </cellStyleXfs>
  <cellXfs count="50"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0" borderId="3" xfId="27" applyFont="1" applyBorder="1" applyAlignment="1">
      <alignment horizontal="center" vertical="center" wrapText="1"/>
      <protection/>
    </xf>
    <xf numFmtId="0" fontId="1" fillId="0" borderId="4" xfId="27" applyFont="1" applyBorder="1" applyAlignment="1">
      <alignment horizontal="center" vertical="center" wrapText="1"/>
      <protection/>
    </xf>
    <xf numFmtId="0" fontId="1" fillId="0" borderId="5" xfId="27" applyFont="1" applyBorder="1" applyAlignment="1">
      <alignment horizontal="center" vertical="center" wrapText="1"/>
      <protection/>
    </xf>
    <xf numFmtId="0" fontId="1" fillId="0" borderId="6" xfId="27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9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79" fontId="0" fillId="0" borderId="10" xfId="0" applyNumberFormat="1" applyBorder="1" applyAlignment="1">
      <alignment/>
    </xf>
    <xf numFmtId="180" fontId="0" fillId="0" borderId="11" xfId="0" applyNumberFormat="1" applyBorder="1" applyAlignment="1" quotePrefix="1">
      <alignment horizontal="right"/>
    </xf>
    <xf numFmtId="179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9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9" xfId="0" applyNumberFormat="1" applyBorder="1" applyAlignment="1">
      <alignment/>
    </xf>
    <xf numFmtId="180" fontId="0" fillId="0" borderId="12" xfId="0" applyNumberFormat="1" applyBorder="1" applyAlignment="1" quotePrefix="1">
      <alignment horizontal="right"/>
    </xf>
    <xf numFmtId="49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left" wrapText="1" indent="1"/>
    </xf>
    <xf numFmtId="180" fontId="0" fillId="0" borderId="9" xfId="0" applyNumberFormat="1" applyBorder="1" applyAlignment="1" quotePrefix="1">
      <alignment horizontal="right"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1" fontId="0" fillId="0" borderId="9" xfId="0" applyNumberFormat="1" applyBorder="1" applyAlignment="1">
      <alignment/>
    </xf>
    <xf numFmtId="182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64" fontId="5" fillId="0" borderId="0" xfId="26">
      <alignment/>
      <protection/>
    </xf>
    <xf numFmtId="186" fontId="0" fillId="0" borderId="11" xfId="0" applyNumberFormat="1" applyBorder="1" applyAlignment="1">
      <alignment horizontal="right"/>
    </xf>
    <xf numFmtId="181" fontId="0" fillId="0" borderId="15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15" xfId="0" applyNumberFormat="1" applyBorder="1" applyAlignment="1" quotePrefix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0" fontId="0" fillId="0" borderId="4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26" applyNumberFormat="1" applyFont="1" applyAlignment="1">
      <alignment horizontal="left"/>
      <protection/>
    </xf>
    <xf numFmtId="0" fontId="5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0" xfId="37" applyFont="1" applyAlignment="1">
      <alignment horizontal="center" wrapText="1"/>
      <protection/>
    </xf>
    <xf numFmtId="0" fontId="0" fillId="0" borderId="0" xfId="0" applyAlignment="1">
      <alignment horizontal="left" vertical="center" wrapText="1"/>
    </xf>
  </cellXfs>
  <cellStyles count="24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llowed Hyperlink" xfId="25"/>
    <cellStyle name="FOOTNOTE" xfId="26"/>
    <cellStyle name="HEADING" xfId="27"/>
    <cellStyle name="Hyperlink" xfId="28"/>
    <cellStyle name="Normal_COMPONEN" xfId="29"/>
    <cellStyle name="Normal_Conindx" xfId="30"/>
    <cellStyle name="Normal_ConstrCostIndex98" xfId="31"/>
    <cellStyle name="Normal_P6Hawaii_Prime Contracts Awarded, FY98" xfId="32"/>
    <cellStyle name="Normal_PPI, Table 2 July 99" xfId="33"/>
    <cellStyle name="Normal_PPI, Table 2 Part to CCI, 7-99 to 12-99" xfId="34"/>
    <cellStyle name="Normal_WGBNFT" xfId="35"/>
    <cellStyle name="Percent" xfId="36"/>
    <cellStyle name="TITLE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34.7109375" style="0" customWidth="1"/>
    <col min="2" max="2" width="11.57421875" style="0" customWidth="1"/>
    <col min="3" max="3" width="11.00390625" style="0" customWidth="1"/>
    <col min="4" max="4" width="10.57421875" style="0" customWidth="1"/>
    <col min="5" max="5" width="10.8515625" style="0" customWidth="1"/>
    <col min="6" max="6" width="9.8515625" style="0" customWidth="1"/>
    <col min="7" max="7" width="11.28125" style="0" customWidth="1"/>
  </cols>
  <sheetData>
    <row r="1" spans="1:6" ht="20.25" customHeight="1">
      <c r="A1" s="48" t="s">
        <v>23</v>
      </c>
      <c r="B1" s="48"/>
      <c r="C1" s="48"/>
      <c r="D1" s="48"/>
      <c r="E1" s="48"/>
      <c r="F1" s="48"/>
    </row>
    <row r="2" spans="1:6" ht="12" customHeight="1">
      <c r="A2" s="48"/>
      <c r="B2" s="48"/>
      <c r="C2" s="48"/>
      <c r="D2" s="48"/>
      <c r="E2" s="48"/>
      <c r="F2" s="48"/>
    </row>
    <row r="3" spans="1:6" ht="45.75" customHeight="1">
      <c r="A3" s="49" t="s">
        <v>22</v>
      </c>
      <c r="B3" s="49"/>
      <c r="C3" s="49"/>
      <c r="D3" s="49"/>
      <c r="E3" s="49"/>
      <c r="F3" s="49"/>
    </row>
    <row r="4" spans="1:6" ht="13.5" thickBot="1">
      <c r="A4" s="1"/>
      <c r="B4" s="1"/>
      <c r="C4" s="1"/>
      <c r="D4" s="1"/>
      <c r="E4" s="1"/>
      <c r="F4" s="1"/>
    </row>
    <row r="5" spans="1:6" s="6" customFormat="1" ht="36.75" customHeight="1" thickTop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  <c r="F5" s="5" t="s">
        <v>5</v>
      </c>
    </row>
    <row r="6" spans="1:6" ht="12.75">
      <c r="A6" s="7"/>
      <c r="B6" s="8"/>
      <c r="C6" s="9"/>
      <c r="D6" s="10"/>
      <c r="E6" s="10"/>
      <c r="F6" s="10"/>
    </row>
    <row r="7" spans="1:7" ht="12.75">
      <c r="A7" s="11" t="s">
        <v>6</v>
      </c>
      <c r="B7" s="12">
        <v>217333</v>
      </c>
      <c r="C7" s="13" t="s">
        <v>7</v>
      </c>
      <c r="D7" s="12">
        <v>14173</v>
      </c>
      <c r="E7" s="12">
        <v>267</v>
      </c>
      <c r="F7" s="12">
        <v>200018</v>
      </c>
      <c r="G7" s="14"/>
    </row>
    <row r="8" spans="1:6" ht="12.75">
      <c r="A8" s="15"/>
      <c r="B8" s="16"/>
      <c r="C8" s="17"/>
      <c r="D8" s="18"/>
      <c r="E8" s="18"/>
      <c r="F8" s="18"/>
    </row>
    <row r="9" spans="1:6" ht="12.75">
      <c r="A9" s="7" t="s">
        <v>8</v>
      </c>
      <c r="B9" s="18">
        <v>67116</v>
      </c>
      <c r="C9" s="19" t="s">
        <v>7</v>
      </c>
      <c r="D9" s="18">
        <f>D7-D10</f>
        <v>5974</v>
      </c>
      <c r="E9" s="18">
        <f>E7-E10</f>
        <v>140</v>
      </c>
      <c r="F9" s="18">
        <f>F7-F10</f>
        <v>59692</v>
      </c>
    </row>
    <row r="10" spans="1:7" ht="12.75">
      <c r="A10" s="7" t="s">
        <v>9</v>
      </c>
      <c r="B10" s="18">
        <v>150217</v>
      </c>
      <c r="C10" s="19" t="s">
        <v>7</v>
      </c>
      <c r="D10" s="18">
        <v>8199</v>
      </c>
      <c r="E10" s="18">
        <v>127</v>
      </c>
      <c r="F10" s="18">
        <v>140326</v>
      </c>
      <c r="G10" s="14"/>
    </row>
    <row r="11" spans="1:6" ht="12.75">
      <c r="A11" s="20" t="s">
        <v>10</v>
      </c>
      <c r="B11" s="18">
        <v>46841</v>
      </c>
      <c r="C11" s="19" t="s">
        <v>7</v>
      </c>
      <c r="D11" s="18">
        <v>3068</v>
      </c>
      <c r="E11" s="18">
        <v>9</v>
      </c>
      <c r="F11" s="18">
        <v>42760</v>
      </c>
    </row>
    <row r="12" spans="1:6" ht="12.75">
      <c r="A12" s="20" t="s">
        <v>11</v>
      </c>
      <c r="B12" s="18">
        <v>24077</v>
      </c>
      <c r="C12" s="19" t="s">
        <v>7</v>
      </c>
      <c r="D12" s="18">
        <v>269</v>
      </c>
      <c r="E12" s="18">
        <v>2</v>
      </c>
      <c r="F12" s="18">
        <v>23737</v>
      </c>
    </row>
    <row r="13" spans="1:6" ht="38.25">
      <c r="A13" s="21" t="s">
        <v>12</v>
      </c>
      <c r="B13" s="22" t="s">
        <v>7</v>
      </c>
      <c r="C13" s="19" t="s">
        <v>7</v>
      </c>
      <c r="D13" s="22" t="s">
        <v>7</v>
      </c>
      <c r="E13" s="22" t="s">
        <v>7</v>
      </c>
      <c r="F13" s="22" t="s">
        <v>7</v>
      </c>
    </row>
    <row r="14" spans="1:6" ht="12.75">
      <c r="A14" s="7"/>
      <c r="B14" s="16"/>
      <c r="C14" s="17"/>
      <c r="D14" s="18"/>
      <c r="E14" s="18"/>
      <c r="F14" s="18"/>
    </row>
    <row r="15" spans="1:6" ht="12.75">
      <c r="A15" s="11" t="s">
        <v>13</v>
      </c>
      <c r="B15" s="23">
        <v>100</v>
      </c>
      <c r="C15" s="13" t="s">
        <v>7</v>
      </c>
      <c r="D15" s="24">
        <v>100</v>
      </c>
      <c r="E15" s="24">
        <v>100</v>
      </c>
      <c r="F15" s="24">
        <v>100</v>
      </c>
    </row>
    <row r="16" spans="1:6" ht="12.75">
      <c r="A16" s="7"/>
      <c r="B16" s="25"/>
      <c r="C16" s="17"/>
      <c r="D16" s="26"/>
      <c r="E16" s="26"/>
      <c r="F16" s="26"/>
    </row>
    <row r="17" spans="1:6" ht="12.75">
      <c r="A17" s="7" t="s">
        <v>8</v>
      </c>
      <c r="B17" s="25">
        <v>30.9</v>
      </c>
      <c r="C17" s="19" t="s">
        <v>7</v>
      </c>
      <c r="D17" s="26">
        <f>100*(D9/D$7)</f>
        <v>42.15056798137303</v>
      </c>
      <c r="E17" s="26">
        <f>100*(E9/E$7)</f>
        <v>52.43445692883895</v>
      </c>
      <c r="F17" s="26">
        <f>100*(F9/F$7)</f>
        <v>29.843314101730844</v>
      </c>
    </row>
    <row r="18" spans="1:6" ht="12.75">
      <c r="A18" s="7" t="s">
        <v>9</v>
      </c>
      <c r="B18" s="25">
        <v>69.1</v>
      </c>
      <c r="C18" s="19" t="s">
        <v>7</v>
      </c>
      <c r="D18" s="26">
        <f aca="true" t="shared" si="0" ref="D18:F20">100*(D10/D$7)</f>
        <v>57.84943201862697</v>
      </c>
      <c r="E18" s="26">
        <f t="shared" si="0"/>
        <v>47.565543071161045</v>
      </c>
      <c r="F18" s="26">
        <f t="shared" si="0"/>
        <v>70.15668589826916</v>
      </c>
    </row>
    <row r="19" spans="1:6" ht="12.75">
      <c r="A19" s="20" t="s">
        <v>10</v>
      </c>
      <c r="B19" s="25">
        <v>21.6</v>
      </c>
      <c r="C19" s="19" t="s">
        <v>7</v>
      </c>
      <c r="D19" s="26">
        <f t="shared" si="0"/>
        <v>21.646793198334862</v>
      </c>
      <c r="E19" s="26">
        <f t="shared" si="0"/>
        <v>3.3707865168539324</v>
      </c>
      <c r="F19" s="26">
        <f t="shared" si="0"/>
        <v>21.378075973162417</v>
      </c>
    </row>
    <row r="20" spans="1:6" ht="12.75">
      <c r="A20" s="20" t="s">
        <v>11</v>
      </c>
      <c r="B20" s="25">
        <v>11.1</v>
      </c>
      <c r="C20" s="19" t="s">
        <v>7</v>
      </c>
      <c r="D20" s="26">
        <f t="shared" si="0"/>
        <v>1.897975022930925</v>
      </c>
      <c r="E20" s="26">
        <f t="shared" si="0"/>
        <v>0.7490636704119851</v>
      </c>
      <c r="F20" s="26">
        <f t="shared" si="0"/>
        <v>11.867431931126198</v>
      </c>
    </row>
    <row r="21" spans="1:6" ht="38.25">
      <c r="A21" s="21" t="s">
        <v>12</v>
      </c>
      <c r="B21" s="22" t="s">
        <v>7</v>
      </c>
      <c r="C21" s="19" t="s">
        <v>7</v>
      </c>
      <c r="D21" s="22" t="s">
        <v>7</v>
      </c>
      <c r="E21" s="22" t="s">
        <v>7</v>
      </c>
      <c r="F21" s="22" t="s">
        <v>7</v>
      </c>
    </row>
    <row r="22" spans="1:6" ht="12.75">
      <c r="A22" s="7"/>
      <c r="B22" s="16"/>
      <c r="C22" s="17"/>
      <c r="D22" s="18"/>
      <c r="E22" s="18"/>
      <c r="F22" s="18"/>
    </row>
    <row r="23" spans="1:6" ht="26.25" customHeight="1">
      <c r="A23" s="11" t="s">
        <v>14</v>
      </c>
      <c r="B23" s="27">
        <v>46464777</v>
      </c>
      <c r="C23" s="28">
        <v>567919</v>
      </c>
      <c r="D23" s="27">
        <v>3326367</v>
      </c>
      <c r="E23" s="27">
        <v>37299757</v>
      </c>
      <c r="F23" s="27">
        <v>5270734</v>
      </c>
    </row>
    <row r="24" spans="1:6" ht="12.75">
      <c r="A24" s="15"/>
      <c r="B24" s="29"/>
      <c r="C24" s="30"/>
      <c r="D24" s="29"/>
      <c r="E24" s="29"/>
      <c r="F24" s="29"/>
    </row>
    <row r="25" spans="1:7" ht="12.75">
      <c r="A25" s="7" t="s">
        <v>8</v>
      </c>
      <c r="B25" s="29">
        <v>26379447</v>
      </c>
      <c r="C25" s="30">
        <f>C23-C26</f>
        <v>250167</v>
      </c>
      <c r="D25" s="29">
        <f>D23-D26</f>
        <v>1404514</v>
      </c>
      <c r="E25" s="29">
        <f>E23-E26</f>
        <v>22274976</v>
      </c>
      <c r="F25" s="29">
        <f>F23-F26</f>
        <v>2449790</v>
      </c>
      <c r="G25" s="31"/>
    </row>
    <row r="26" spans="1:6" ht="12.75">
      <c r="A26" s="7" t="s">
        <v>9</v>
      </c>
      <c r="B26" s="29">
        <v>20085330</v>
      </c>
      <c r="C26" s="32">
        <v>317752</v>
      </c>
      <c r="D26" s="29">
        <v>1921853</v>
      </c>
      <c r="E26" s="33">
        <v>15024781</v>
      </c>
      <c r="F26" s="29">
        <v>2820944</v>
      </c>
    </row>
    <row r="27" spans="1:6" ht="12.75">
      <c r="A27" s="20" t="s">
        <v>10</v>
      </c>
      <c r="B27" s="29">
        <v>2799861</v>
      </c>
      <c r="C27" s="30">
        <v>62739</v>
      </c>
      <c r="D27" s="29">
        <v>297274</v>
      </c>
      <c r="E27" s="29">
        <v>2049154</v>
      </c>
      <c r="F27" s="29">
        <v>390694</v>
      </c>
    </row>
    <row r="28" spans="1:6" ht="12.75">
      <c r="A28" s="20" t="s">
        <v>11</v>
      </c>
      <c r="B28" s="29">
        <v>2214010</v>
      </c>
      <c r="C28" s="30">
        <v>46613</v>
      </c>
      <c r="D28" s="29">
        <v>218159</v>
      </c>
      <c r="E28" s="29">
        <v>1631204</v>
      </c>
      <c r="F28" s="29">
        <v>318034</v>
      </c>
    </row>
    <row r="29" spans="1:13" ht="25.5">
      <c r="A29" s="21" t="s">
        <v>15</v>
      </c>
      <c r="B29" s="29">
        <v>17324</v>
      </c>
      <c r="C29" s="30">
        <v>57</v>
      </c>
      <c r="D29" s="29">
        <v>428</v>
      </c>
      <c r="E29" s="29">
        <v>15977</v>
      </c>
      <c r="F29" s="29">
        <v>862</v>
      </c>
      <c r="I29" s="34"/>
      <c r="J29" s="34"/>
      <c r="K29" s="34"/>
      <c r="L29" s="34"/>
      <c r="M29" s="34"/>
    </row>
    <row r="30" spans="1:13" ht="12.75">
      <c r="A30" s="21"/>
      <c r="B30" s="29"/>
      <c r="C30" s="30"/>
      <c r="D30" s="29"/>
      <c r="E30" s="29"/>
      <c r="F30" s="29"/>
      <c r="I30" s="34"/>
      <c r="J30" s="34"/>
      <c r="K30" s="34"/>
      <c r="L30" s="34"/>
      <c r="M30" s="34"/>
    </row>
    <row r="31" spans="1:6" ht="12.75">
      <c r="A31" s="11" t="s">
        <v>16</v>
      </c>
      <c r="B31" s="23">
        <v>100</v>
      </c>
      <c r="C31" s="35">
        <v>100</v>
      </c>
      <c r="D31" s="24">
        <v>100</v>
      </c>
      <c r="E31" s="24">
        <v>100</v>
      </c>
      <c r="F31" s="24">
        <v>100</v>
      </c>
    </row>
    <row r="32" spans="1:6" ht="12.75">
      <c r="A32" s="7"/>
      <c r="B32" s="25"/>
      <c r="C32" s="17"/>
      <c r="D32" s="26"/>
      <c r="E32" s="26"/>
      <c r="F32" s="26"/>
    </row>
    <row r="33" spans="1:6" ht="12.75">
      <c r="A33" s="7" t="s">
        <v>8</v>
      </c>
      <c r="B33" s="36">
        <f aca="true" t="shared" si="1" ref="B33:F36">100*B25/B$23</f>
        <v>56.77299817881403</v>
      </c>
      <c r="C33" s="37">
        <f t="shared" si="1"/>
        <v>44.04976766052906</v>
      </c>
      <c r="D33" s="25">
        <f t="shared" si="1"/>
        <v>42.2236632337923</v>
      </c>
      <c r="E33" s="25">
        <f t="shared" si="1"/>
        <v>59.71882336927825</v>
      </c>
      <c r="F33" s="25">
        <f t="shared" si="1"/>
        <v>46.479105187247164</v>
      </c>
    </row>
    <row r="34" spans="1:6" ht="12.75">
      <c r="A34" s="7" t="s">
        <v>9</v>
      </c>
      <c r="B34" s="36">
        <f t="shared" si="1"/>
        <v>43.22700182118597</v>
      </c>
      <c r="C34" s="37">
        <f t="shared" si="1"/>
        <v>55.95023233947094</v>
      </c>
      <c r="D34" s="25">
        <f t="shared" si="1"/>
        <v>57.7763367662077</v>
      </c>
      <c r="E34" s="25">
        <f t="shared" si="1"/>
        <v>40.28117663072175</v>
      </c>
      <c r="F34" s="25">
        <f t="shared" si="1"/>
        <v>53.520894812752836</v>
      </c>
    </row>
    <row r="35" spans="1:6" ht="12.75">
      <c r="A35" s="20" t="s">
        <v>10</v>
      </c>
      <c r="B35" s="36">
        <f t="shared" si="1"/>
        <v>6.025770875861515</v>
      </c>
      <c r="C35" s="37">
        <f t="shared" si="1"/>
        <v>11.047173980796558</v>
      </c>
      <c r="D35" s="25">
        <f t="shared" si="1"/>
        <v>8.93689722150322</v>
      </c>
      <c r="E35" s="25">
        <f t="shared" si="1"/>
        <v>5.493746246121657</v>
      </c>
      <c r="F35" s="25">
        <f t="shared" si="1"/>
        <v>7.412515979747792</v>
      </c>
    </row>
    <row r="36" spans="1:6" ht="12.75">
      <c r="A36" s="20" t="s">
        <v>11</v>
      </c>
      <c r="B36" s="36">
        <f t="shared" si="1"/>
        <v>4.764921178896436</v>
      </c>
      <c r="C36" s="37">
        <f t="shared" si="1"/>
        <v>8.207684546563858</v>
      </c>
      <c r="D36" s="25">
        <f t="shared" si="1"/>
        <v>6.558476560163085</v>
      </c>
      <c r="E36" s="25">
        <f t="shared" si="1"/>
        <v>4.373229562862836</v>
      </c>
      <c r="F36" s="25">
        <f t="shared" si="1"/>
        <v>6.033960355426777</v>
      </c>
    </row>
    <row r="37" spans="1:6" ht="38.25">
      <c r="A37" s="21" t="s">
        <v>12</v>
      </c>
      <c r="B37" s="38" t="s">
        <v>17</v>
      </c>
      <c r="C37" s="39" t="s">
        <v>17</v>
      </c>
      <c r="D37" s="40" t="s">
        <v>17</v>
      </c>
      <c r="E37" s="40" t="s">
        <v>17</v>
      </c>
      <c r="F37" s="40" t="s">
        <v>17</v>
      </c>
    </row>
    <row r="38" spans="1:6" ht="12.75">
      <c r="A38" s="7"/>
      <c r="B38" s="29"/>
      <c r="C38" s="30"/>
      <c r="D38" s="18"/>
      <c r="E38" s="18"/>
      <c r="F38" s="18"/>
    </row>
    <row r="39" spans="1:13" s="34" customFormat="1" ht="12.75">
      <c r="A39" s="41"/>
      <c r="B39" s="27"/>
      <c r="C39" s="28"/>
      <c r="D39" s="42"/>
      <c r="E39" s="42"/>
      <c r="F39" s="42"/>
      <c r="I39"/>
      <c r="J39"/>
      <c r="K39"/>
      <c r="L39"/>
      <c r="M39"/>
    </row>
    <row r="40" spans="1:40" s="34" customFormat="1" ht="12.75">
      <c r="A40" s="7"/>
      <c r="B40" s="7"/>
      <c r="C40" s="43"/>
      <c r="D40" s="43"/>
      <c r="E40" s="43"/>
      <c r="F40" s="4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34" customFormat="1" ht="12.75">
      <c r="A41" s="44" t="s">
        <v>18</v>
      </c>
      <c r="B41" s="7"/>
      <c r="C41" s="43"/>
      <c r="D41" s="43"/>
      <c r="E41" s="43"/>
      <c r="F41" s="4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6" ht="12.75">
      <c r="A42" s="44" t="s">
        <v>19</v>
      </c>
      <c r="B42" s="44"/>
      <c r="C42" s="43"/>
      <c r="D42" s="43"/>
      <c r="E42" s="43"/>
      <c r="F42" s="43"/>
    </row>
    <row r="43" spans="1:6" ht="12.75">
      <c r="A43" s="45" t="s">
        <v>20</v>
      </c>
      <c r="B43" s="45"/>
      <c r="C43" s="43"/>
      <c r="D43" s="43"/>
      <c r="E43" s="43"/>
      <c r="F43" s="43"/>
    </row>
    <row r="44" spans="1:2" ht="12.75">
      <c r="A44" s="46" t="s">
        <v>21</v>
      </c>
      <c r="B44" s="47"/>
    </row>
    <row r="45" spans="1:2" ht="12.75">
      <c r="A45" s="47"/>
      <c r="B45" s="47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scale="95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2001-01-18T00:11:27Z</cp:lastPrinted>
  <dcterms:created xsi:type="dcterms:W3CDTF">2000-09-18T19:24:35Z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