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8" sheetId="1" r:id="rId1"/>
  </sheets>
  <definedNames>
    <definedName name="_xlnm.Print_Area" localSheetId="0">'2018'!$A$1:$F$42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<sst xmlns="http://schemas.openxmlformats.org/spreadsheetml/2006/main" count="35" uniqueCount="21">
  <si>
    <t>Airport</t>
  </si>
  <si>
    <t>Total operations</t>
  </si>
  <si>
    <t>Air                          carrier</t>
  </si>
  <si>
    <t>Air                                    taxi</t>
  </si>
  <si>
    <t>General aviation</t>
  </si>
  <si>
    <t>Military</t>
  </si>
  <si>
    <t>Kahului</t>
  </si>
  <si>
    <t>Kona International</t>
  </si>
  <si>
    <t>Lihue</t>
  </si>
  <si>
    <t>Hilo International</t>
  </si>
  <si>
    <t>Molokai</t>
  </si>
  <si>
    <t>Kalaeloa</t>
  </si>
  <si>
    <t>-</t>
  </si>
  <si>
    <t xml:space="preserve">  STATE-OWNED AIRPORTS:  2016 TO 2018</t>
  </si>
  <si>
    <t xml:space="preserve">[An FAA directive dated December 8, 1987, requires all aircraft with 60 seats or less to be  </t>
  </si>
  <si>
    <t xml:space="preserve">  designated as air taxis, even if such aircraft are operated by a designated air carrier.  This  </t>
  </si>
  <si>
    <t xml:space="preserve">  reclassification especially affects the data for Molokai Airport]</t>
  </si>
  <si>
    <t xml:space="preserve">     Source:  Federal Aviation Administration, Air Traffic Activity System, Airport Operations: Standard Report</t>
  </si>
  <si>
    <t>&lt;https://aspm.faa.gov/opsnet/sys/main.asp&gt; accessed on June 19, 2019.</t>
  </si>
  <si>
    <t>Table 18.29-- AIRCRAFT OPERATIONS, BY TYPE OF AIRCRAFT, AT MAJOR</t>
  </si>
  <si>
    <t>Daniel K. Inouye International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</si>
</sst>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@\ \ \ \ \ "/>
    <numFmt numFmtId="166" formatCode="\ \ \ @"/>
    <numFmt numFmtId="167" formatCode="\ \ \ \ \ \ @"/>
    <numFmt numFmtId="168" formatCode="\ \ \ \ \ \ \ \ \ @"/>
    <numFmt numFmtId="169" formatCode="#,##0\ \ \ \ \ "/>
    <numFmt numFmtId="170" formatCode="\ \ \ \ \ \ \ \ \ \ \ \ @"/>
    <numFmt numFmtId="171" formatCode="\ \ \ \ \ \ \ \ \ \ \ \ \ \ \ @"/>
    <numFmt numFmtId="172" formatCode="\ \ \ \ \ \ \ \ \ \ \ \ \ \ \ \ \ \ @"/>
    <numFmt numFmtId="173" formatCode="###,##0\ \ \ \ \ \ \ "/>
    <numFmt numFmtId="174" formatCode="@\ \ \ \ "/>
    <numFmt numFmtId="175" formatCode="@\ \ \ "/>
    <numFmt numFmtId="176" formatCode="@\ \ \ \ \ \ "/>
    <numFmt numFmtId="177" formatCode="#,##0\ \ "/>
    <numFmt numFmtId="178" formatCode="@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0" fontId="0" fillId="0" borderId="1">
      <alignment/>
      <protection/>
    </xf>
    <xf numFmtId="171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2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3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5" fillId="0" borderId="0" xfId="0" applyNumberFormat="1" applyFont="1" applyAlignment="1" quotePrefix="1">
      <alignment horizontal="left"/>
    </xf>
    <xf numFmtId="169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7" fontId="0" fillId="0" borderId="15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Alignment="1">
      <alignment/>
    </xf>
    <xf numFmtId="177" fontId="0" fillId="0" borderId="17" xfId="0" applyNumberFormat="1" applyBorder="1" applyAlignment="1">
      <alignment/>
    </xf>
    <xf numFmtId="178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6" width="11.57421875" style="0" customWidth="1"/>
    <col min="8" max="9" width="10.421875" style="0" customWidth="1"/>
    <col min="10" max="10" width="9.421875" style="0" customWidth="1"/>
    <col min="11" max="11" width="10.421875" style="0" customWidth="1"/>
    <col min="12" max="12" width="9.421875" style="0" customWidth="1"/>
  </cols>
  <sheetData>
    <row r="1" spans="1:6" ht="15.75" customHeight="1">
      <c r="A1" s="19" t="s">
        <v>19</v>
      </c>
      <c r="B1" s="20"/>
      <c r="C1" s="20"/>
      <c r="D1" s="20"/>
      <c r="E1" s="20"/>
      <c r="F1" s="20"/>
    </row>
    <row r="2" spans="1:6" ht="15.75">
      <c r="A2" s="19" t="s">
        <v>13</v>
      </c>
      <c r="B2" s="20"/>
      <c r="C2" s="20"/>
      <c r="D2" s="20"/>
      <c r="E2" s="20"/>
      <c r="F2" s="20"/>
    </row>
    <row r="3" spans="1:6" ht="15.75">
      <c r="A3" s="21"/>
      <c r="B3" s="20"/>
      <c r="C3" s="20"/>
      <c r="D3" s="20"/>
      <c r="E3" s="20"/>
      <c r="F3" s="20"/>
    </row>
    <row r="4" spans="1:6" ht="12.75">
      <c r="A4" s="22" t="s">
        <v>14</v>
      </c>
      <c r="B4" s="20"/>
      <c r="C4" s="20"/>
      <c r="D4" s="20"/>
      <c r="E4" s="20"/>
      <c r="F4" s="20"/>
    </row>
    <row r="5" spans="1:6" s="5" customFormat="1" ht="12.75" customHeight="1">
      <c r="A5" s="23" t="s">
        <v>15</v>
      </c>
      <c r="B5" s="20"/>
      <c r="C5" s="20"/>
      <c r="D5" s="20"/>
      <c r="E5" s="20"/>
      <c r="F5" s="20"/>
    </row>
    <row r="6" spans="1:6" ht="12.75">
      <c r="A6" s="23" t="s">
        <v>16</v>
      </c>
      <c r="B6" s="20"/>
      <c r="C6" s="20"/>
      <c r="D6" s="20"/>
      <c r="E6" s="20"/>
      <c r="F6" s="20"/>
    </row>
    <row r="7" spans="1:6" ht="13.5" thickBot="1">
      <c r="A7" s="1"/>
      <c r="B7" s="1"/>
      <c r="C7" s="1"/>
      <c r="D7" s="1"/>
      <c r="E7" s="1"/>
      <c r="F7" s="1"/>
    </row>
    <row r="8" spans="1:6" ht="34.5" customHeight="1" thickTop="1">
      <c r="A8" s="2" t="s">
        <v>0</v>
      </c>
      <c r="B8" s="3" t="s">
        <v>1</v>
      </c>
      <c r="C8" s="2" t="s">
        <v>2</v>
      </c>
      <c r="D8" s="2" t="s">
        <v>3</v>
      </c>
      <c r="E8" s="2" t="s">
        <v>4</v>
      </c>
      <c r="F8" s="4" t="s">
        <v>5</v>
      </c>
    </row>
    <row r="9" spans="1:5" ht="12.75">
      <c r="A9" s="6"/>
      <c r="B9" s="7"/>
      <c r="C9" s="6"/>
      <c r="D9" s="6"/>
      <c r="E9" s="6"/>
    </row>
    <row r="10" spans="1:5" ht="12.75">
      <c r="A10" s="8">
        <v>2016</v>
      </c>
      <c r="B10" s="9"/>
      <c r="C10" s="6"/>
      <c r="D10" s="10"/>
      <c r="E10" s="10"/>
    </row>
    <row r="11" spans="1:5" ht="12.75">
      <c r="A11" s="6"/>
      <c r="B11" s="9"/>
      <c r="C11" s="6"/>
      <c r="D11" s="10"/>
      <c r="E11" s="10"/>
    </row>
    <row r="12" spans="1:7" ht="12.75">
      <c r="A12" s="32" t="s">
        <v>20</v>
      </c>
      <c r="B12" s="24">
        <v>305608</v>
      </c>
      <c r="C12" s="27">
        <v>159799</v>
      </c>
      <c r="D12" s="27">
        <v>84996</v>
      </c>
      <c r="E12" s="27">
        <v>44021</v>
      </c>
      <c r="F12" s="29">
        <v>16792</v>
      </c>
      <c r="G12" s="11"/>
    </row>
    <row r="13" spans="1:7" ht="12.75">
      <c r="A13" s="6" t="s">
        <v>6</v>
      </c>
      <c r="B13" s="24">
        <v>136654</v>
      </c>
      <c r="C13" s="27">
        <v>52768</v>
      </c>
      <c r="D13" s="27">
        <v>63743</v>
      </c>
      <c r="E13" s="27">
        <v>18156</v>
      </c>
      <c r="F13" s="29">
        <v>1987</v>
      </c>
      <c r="G13" s="11"/>
    </row>
    <row r="14" spans="1:7" ht="12.75">
      <c r="A14" s="6" t="s">
        <v>7</v>
      </c>
      <c r="B14" s="24">
        <v>116710</v>
      </c>
      <c r="C14" s="27">
        <v>27428</v>
      </c>
      <c r="D14" s="27">
        <v>20864</v>
      </c>
      <c r="E14" s="27">
        <v>52995</v>
      </c>
      <c r="F14" s="29">
        <v>15423</v>
      </c>
      <c r="G14" s="11"/>
    </row>
    <row r="15" spans="1:7" ht="12.75">
      <c r="A15" s="6" t="s">
        <v>8</v>
      </c>
      <c r="B15" s="24">
        <v>129120</v>
      </c>
      <c r="C15" s="27">
        <v>25717</v>
      </c>
      <c r="D15" s="27">
        <v>76012</v>
      </c>
      <c r="E15" s="27">
        <v>22906</v>
      </c>
      <c r="F15" s="29">
        <v>4485</v>
      </c>
      <c r="G15" s="11"/>
    </row>
    <row r="16" spans="1:7" ht="12.75">
      <c r="A16" s="6" t="s">
        <v>9</v>
      </c>
      <c r="B16" s="24">
        <v>80713</v>
      </c>
      <c r="C16" s="27">
        <v>15485</v>
      </c>
      <c r="D16" s="27">
        <v>50617</v>
      </c>
      <c r="E16" s="27">
        <v>7894</v>
      </c>
      <c r="F16" s="29">
        <v>6717</v>
      </c>
      <c r="G16" s="11"/>
    </row>
    <row r="17" spans="1:7" ht="12.75">
      <c r="A17" s="6" t="s">
        <v>10</v>
      </c>
      <c r="B17" s="25">
        <v>44822</v>
      </c>
      <c r="C17" s="27">
        <v>2</v>
      </c>
      <c r="D17" s="27">
        <v>38896</v>
      </c>
      <c r="E17" s="27">
        <v>4546</v>
      </c>
      <c r="F17" s="29">
        <v>1378</v>
      </c>
      <c r="G17" s="11"/>
    </row>
    <row r="18" spans="1:7" ht="12.75">
      <c r="A18" s="6" t="s">
        <v>11</v>
      </c>
      <c r="B18" s="25">
        <v>115035</v>
      </c>
      <c r="C18" s="27">
        <v>21</v>
      </c>
      <c r="D18" s="27">
        <v>1356</v>
      </c>
      <c r="E18" s="27">
        <v>94239</v>
      </c>
      <c r="F18" s="29">
        <v>19419</v>
      </c>
      <c r="G18" s="11"/>
    </row>
    <row r="19" spans="1:6" ht="12.75">
      <c r="A19" s="6"/>
      <c r="B19" s="25"/>
      <c r="C19" s="28"/>
      <c r="D19" s="27"/>
      <c r="E19" s="27"/>
      <c r="F19" s="29"/>
    </row>
    <row r="20" spans="1:6" ht="12.75">
      <c r="A20" s="8">
        <v>2017</v>
      </c>
      <c r="B20" s="26"/>
      <c r="C20" s="27"/>
      <c r="D20" s="30"/>
      <c r="E20" s="30"/>
      <c r="F20" s="29"/>
    </row>
    <row r="21" spans="1:6" ht="12.75">
      <c r="A21" s="6"/>
      <c r="B21" s="26"/>
      <c r="C21" s="27"/>
      <c r="D21" s="30"/>
      <c r="E21" s="30"/>
      <c r="F21" s="29"/>
    </row>
    <row r="22" spans="1:7" ht="12.75">
      <c r="A22" s="32" t="s">
        <v>20</v>
      </c>
      <c r="B22" s="24">
        <v>311857</v>
      </c>
      <c r="C22" s="27">
        <v>165494</v>
      </c>
      <c r="D22" s="27">
        <v>94070</v>
      </c>
      <c r="E22" s="27">
        <v>38496</v>
      </c>
      <c r="F22" s="29">
        <v>13797</v>
      </c>
      <c r="G22" s="11"/>
    </row>
    <row r="23" spans="1:7" ht="12.75">
      <c r="A23" s="6" t="s">
        <v>6</v>
      </c>
      <c r="B23" s="24">
        <v>147386</v>
      </c>
      <c r="C23" s="27">
        <v>55292</v>
      </c>
      <c r="D23" s="27">
        <v>72084</v>
      </c>
      <c r="E23" s="27">
        <v>18510</v>
      </c>
      <c r="F23" s="29">
        <v>1500</v>
      </c>
      <c r="G23" s="11"/>
    </row>
    <row r="24" spans="1:7" ht="12.75">
      <c r="A24" s="6" t="s">
        <v>7</v>
      </c>
      <c r="B24" s="24">
        <v>113947</v>
      </c>
      <c r="C24" s="27">
        <v>32182</v>
      </c>
      <c r="D24" s="27">
        <v>23520</v>
      </c>
      <c r="E24" s="27">
        <v>51401</v>
      </c>
      <c r="F24" s="29">
        <v>6844</v>
      </c>
      <c r="G24" s="11"/>
    </row>
    <row r="25" spans="1:7" ht="12.75">
      <c r="A25" s="6" t="s">
        <v>8</v>
      </c>
      <c r="B25" s="24">
        <v>129572</v>
      </c>
      <c r="C25" s="27">
        <v>28759</v>
      </c>
      <c r="D25" s="27">
        <v>77470</v>
      </c>
      <c r="E25" s="27">
        <v>20630</v>
      </c>
      <c r="F25" s="29">
        <v>2713</v>
      </c>
      <c r="G25" s="11"/>
    </row>
    <row r="26" spans="1:7" ht="12.75">
      <c r="A26" s="6" t="s">
        <v>9</v>
      </c>
      <c r="B26" s="24">
        <v>91411</v>
      </c>
      <c r="C26" s="27">
        <v>16527</v>
      </c>
      <c r="D26" s="27">
        <v>45772</v>
      </c>
      <c r="E26" s="27">
        <v>23560</v>
      </c>
      <c r="F26" s="29">
        <v>5552</v>
      </c>
      <c r="G26" s="11"/>
    </row>
    <row r="27" spans="1:7" ht="12.75">
      <c r="A27" s="6" t="s">
        <v>10</v>
      </c>
      <c r="B27" s="25">
        <v>38622</v>
      </c>
      <c r="C27" s="27">
        <v>332</v>
      </c>
      <c r="D27" s="27">
        <v>33349</v>
      </c>
      <c r="E27" s="27">
        <v>4034</v>
      </c>
      <c r="F27" s="29">
        <v>907</v>
      </c>
      <c r="G27" s="11"/>
    </row>
    <row r="28" spans="1:7" ht="12.75">
      <c r="A28" s="6" t="s">
        <v>11</v>
      </c>
      <c r="B28" s="25">
        <v>127883</v>
      </c>
      <c r="C28" s="27">
        <v>38</v>
      </c>
      <c r="D28" s="27">
        <v>24</v>
      </c>
      <c r="E28" s="27">
        <v>107471</v>
      </c>
      <c r="F28" s="29">
        <v>20350</v>
      </c>
      <c r="G28" s="11"/>
    </row>
    <row r="29" spans="1:6" ht="12.75">
      <c r="A29" s="6"/>
      <c r="B29" s="25"/>
      <c r="C29" s="28"/>
      <c r="D29" s="27"/>
      <c r="E29" s="27"/>
      <c r="F29" s="29"/>
    </row>
    <row r="30" spans="1:6" ht="12.75">
      <c r="A30" s="8">
        <v>2018</v>
      </c>
      <c r="B30" s="26"/>
      <c r="C30" s="27"/>
      <c r="D30" s="30"/>
      <c r="E30" s="30"/>
      <c r="F30" s="29"/>
    </row>
    <row r="31" spans="1:6" ht="12.75">
      <c r="A31" s="6"/>
      <c r="B31" s="26"/>
      <c r="C31" s="27"/>
      <c r="D31" s="30"/>
      <c r="E31" s="30"/>
      <c r="F31" s="29"/>
    </row>
    <row r="32" spans="1:17" ht="12.75">
      <c r="A32" s="32" t="s">
        <v>20</v>
      </c>
      <c r="B32" s="24">
        <v>311814</v>
      </c>
      <c r="C32" s="27">
        <v>158410</v>
      </c>
      <c r="D32" s="27">
        <v>96949</v>
      </c>
      <c r="E32" s="27">
        <f>41560+68</f>
        <v>41628</v>
      </c>
      <c r="F32" s="29">
        <f>14825+2</f>
        <v>14827</v>
      </c>
      <c r="G32" s="11"/>
      <c r="H32" s="18"/>
      <c r="I32" s="18"/>
      <c r="J32" s="18"/>
      <c r="K32" s="18"/>
      <c r="L32" s="18"/>
      <c r="M32" s="11"/>
      <c r="N32" s="11"/>
      <c r="O32" s="11"/>
      <c r="P32" s="11"/>
      <c r="Q32" s="11"/>
    </row>
    <row r="33" spans="1:17" ht="12.75">
      <c r="A33" s="6" t="s">
        <v>6</v>
      </c>
      <c r="B33" s="24">
        <v>149031</v>
      </c>
      <c r="C33" s="27">
        <v>52930</v>
      </c>
      <c r="D33" s="27">
        <v>73433</v>
      </c>
      <c r="E33" s="27">
        <f>11021+10304</f>
        <v>21325</v>
      </c>
      <c r="F33" s="29">
        <f>1256+87</f>
        <v>1343</v>
      </c>
      <c r="G33" s="11"/>
      <c r="H33" s="18"/>
      <c r="I33" s="18"/>
      <c r="J33" s="18"/>
      <c r="K33" s="18"/>
      <c r="L33" s="18"/>
      <c r="M33" s="11"/>
      <c r="N33" s="11"/>
      <c r="O33" s="11"/>
      <c r="P33" s="11"/>
      <c r="Q33" s="11"/>
    </row>
    <row r="34" spans="1:17" ht="12.75">
      <c r="A34" s="6" t="s">
        <v>7</v>
      </c>
      <c r="B34" s="24">
        <v>121542</v>
      </c>
      <c r="C34" s="27">
        <v>31528</v>
      </c>
      <c r="D34" s="27">
        <v>23190</v>
      </c>
      <c r="E34" s="27">
        <f>18905+40719</f>
        <v>59624</v>
      </c>
      <c r="F34" s="29">
        <f>3358+3842</f>
        <v>7200</v>
      </c>
      <c r="G34" s="11"/>
      <c r="H34" s="18"/>
      <c r="I34" s="18"/>
      <c r="J34" s="18"/>
      <c r="K34" s="18"/>
      <c r="L34" s="18"/>
      <c r="M34" s="11"/>
      <c r="N34" s="11"/>
      <c r="O34" s="11"/>
      <c r="P34" s="11"/>
      <c r="Q34" s="11"/>
    </row>
    <row r="35" spans="1:17" ht="12.75">
      <c r="A35" s="6" t="s">
        <v>8</v>
      </c>
      <c r="B35" s="24">
        <v>137958</v>
      </c>
      <c r="C35" s="27">
        <v>29441</v>
      </c>
      <c r="D35" s="27">
        <v>82879</v>
      </c>
      <c r="E35" s="27">
        <f>6635+16584</f>
        <v>23219</v>
      </c>
      <c r="F35" s="29">
        <f>1947+472</f>
        <v>2419</v>
      </c>
      <c r="G35" s="11"/>
      <c r="H35" s="18"/>
      <c r="I35" s="18"/>
      <c r="J35" s="18"/>
      <c r="K35" s="18"/>
      <c r="L35" s="18"/>
      <c r="M35" s="11"/>
      <c r="N35" s="11"/>
      <c r="O35" s="11"/>
      <c r="P35" s="11"/>
      <c r="Q35" s="11"/>
    </row>
    <row r="36" spans="1:17" ht="12.75">
      <c r="A36" s="6" t="s">
        <v>9</v>
      </c>
      <c r="B36" s="24">
        <v>82840</v>
      </c>
      <c r="C36" s="27">
        <v>16392</v>
      </c>
      <c r="D36" s="27">
        <v>3104</v>
      </c>
      <c r="E36" s="27">
        <f>45689+14423</f>
        <v>60112</v>
      </c>
      <c r="F36" s="29">
        <f>1792+1440</f>
        <v>3232</v>
      </c>
      <c r="G36" s="11"/>
      <c r="H36" s="18"/>
      <c r="I36" s="18"/>
      <c r="J36" s="18"/>
      <c r="K36" s="18"/>
      <c r="L36" s="18"/>
      <c r="M36" s="11"/>
      <c r="N36" s="11"/>
      <c r="O36" s="11"/>
      <c r="P36" s="11"/>
      <c r="Q36" s="11"/>
    </row>
    <row r="37" spans="1:17" ht="12.75">
      <c r="A37" s="6" t="s">
        <v>10</v>
      </c>
      <c r="B37" s="25">
        <v>40541</v>
      </c>
      <c r="C37" s="31" t="s">
        <v>12</v>
      </c>
      <c r="D37" s="27">
        <v>35793</v>
      </c>
      <c r="E37" s="27">
        <f>2308+1552</f>
        <v>3860</v>
      </c>
      <c r="F37" s="29">
        <f>324+564</f>
        <v>888</v>
      </c>
      <c r="G37" s="11"/>
      <c r="H37" s="18"/>
      <c r="J37" s="18"/>
      <c r="K37" s="18"/>
      <c r="L37" s="18"/>
      <c r="M37" s="11"/>
      <c r="N37" s="11"/>
      <c r="O37" s="11"/>
      <c r="P37" s="11"/>
      <c r="Q37" s="11"/>
    </row>
    <row r="38" spans="1:17" ht="12.75">
      <c r="A38" s="6" t="s">
        <v>11</v>
      </c>
      <c r="B38" s="25">
        <v>162708</v>
      </c>
      <c r="C38" s="27">
        <v>8</v>
      </c>
      <c r="D38" s="27">
        <v>72</v>
      </c>
      <c r="E38" s="27">
        <f>20378+119628</f>
        <v>140006</v>
      </c>
      <c r="F38" s="29">
        <f>5782+16840</f>
        <v>22622</v>
      </c>
      <c r="G38" s="11"/>
      <c r="H38" s="18"/>
      <c r="J38" s="18"/>
      <c r="K38" s="18"/>
      <c r="L38" s="18"/>
      <c r="M38" s="11"/>
      <c r="N38" s="11"/>
      <c r="O38" s="11"/>
      <c r="P38" s="11"/>
      <c r="Q38" s="11"/>
    </row>
    <row r="39" spans="1:6" ht="12.75">
      <c r="A39" s="12"/>
      <c r="B39" s="13"/>
      <c r="C39" s="16"/>
      <c r="D39" s="14"/>
      <c r="E39" s="14"/>
      <c r="F39" s="15"/>
    </row>
    <row r="41" ht="12.75">
      <c r="A41" s="17" t="s">
        <v>17</v>
      </c>
    </row>
    <row r="42" ht="12.75">
      <c r="A42" s="17" t="s">
        <v>18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2019-08-14T00:56:30Z</cp:lastPrinted>
  <dcterms:created xsi:type="dcterms:W3CDTF">2005-05-20T07:25:44Z</dcterms:created>
  <dcterms:modified xsi:type="dcterms:W3CDTF">2019-08-14T00:56:40Z</dcterms:modified>
  <cp:category/>
  <cp:version/>
  <cp:contentType/>
  <cp:contentStatus/>
</cp:coreProperties>
</file>