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3.xml" ContentType="application/vnd.openxmlformats-officedocument.drawing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195" activeTab="0"/>
  </bookViews>
  <sheets>
    <sheet name="Titles" sheetId="1" r:id="rId1"/>
    <sheet name="Narrative" sheetId="2" r:id="rId2"/>
    <sheet name="1.01" sheetId="3" r:id="rId3"/>
    <sheet name="1.02" sheetId="4" r:id="rId4"/>
    <sheet name="1.03" sheetId="5" r:id="rId5"/>
    <sheet name="1.04" sheetId="6" r:id="rId6"/>
    <sheet name="1.05" sheetId="7" r:id="rId7"/>
    <sheet name="1.06" sheetId="8" r:id="rId8"/>
    <sheet name="1.07" sheetId="9" r:id="rId9"/>
    <sheet name="1.08" sheetId="10" r:id="rId10"/>
    <sheet name="1.09" sheetId="11" r:id="rId11"/>
    <sheet name="1.10" sheetId="12" r:id="rId12"/>
    <sheet name="1.11" sheetId="13" r:id="rId13"/>
    <sheet name="1.12" sheetId="14" r:id="rId14"/>
    <sheet name="1.13" sheetId="15" r:id="rId15"/>
    <sheet name="1.14" sheetId="16" r:id="rId16"/>
    <sheet name="1.15" sheetId="17" r:id="rId17"/>
    <sheet name="1.16" sheetId="18" r:id="rId18"/>
    <sheet name="1.17" sheetId="19" r:id="rId19"/>
    <sheet name="1.18" sheetId="20" r:id="rId20"/>
    <sheet name="1.19" sheetId="21" r:id="rId21"/>
    <sheet name="1.20" sheetId="22" r:id="rId22"/>
    <sheet name="1.21" sheetId="23" r:id="rId23"/>
    <sheet name="1.22" sheetId="24" r:id="rId24"/>
    <sheet name="1.23" sheetId="25" r:id="rId25"/>
    <sheet name="1.24" sheetId="26" r:id="rId26"/>
    <sheet name="1.25" sheetId="27" r:id="rId27"/>
    <sheet name="1.26" sheetId="28" r:id="rId28"/>
    <sheet name="1.27" sheetId="29" r:id="rId29"/>
    <sheet name="1.28" sheetId="30" r:id="rId30"/>
    <sheet name="1.29" sheetId="31" r:id="rId31"/>
    <sheet name="1.30" sheetId="32" r:id="rId32"/>
    <sheet name="1.31" sheetId="33" r:id="rId33"/>
    <sheet name="1.32" sheetId="34" r:id="rId34"/>
    <sheet name="1.33" sheetId="35" r:id="rId35"/>
    <sheet name="1.34" sheetId="36" r:id="rId36"/>
    <sheet name="1.35" sheetId="37" r:id="rId37"/>
    <sheet name="1.36" sheetId="38" r:id="rId38"/>
    <sheet name="1.37" sheetId="39" r:id="rId39"/>
    <sheet name="1.38" sheetId="40" r:id="rId40"/>
    <sheet name="1.39" sheetId="41" r:id="rId41"/>
    <sheet name="1.40" sheetId="42" r:id="rId42"/>
    <sheet name="1.41" sheetId="43" r:id="rId43"/>
    <sheet name="1.42" sheetId="44" r:id="rId44"/>
    <sheet name="1.43" sheetId="45" r:id="rId45"/>
    <sheet name="1.44" sheetId="46" r:id="rId46"/>
    <sheet name="1.45" sheetId="47" r:id="rId47"/>
    <sheet name="1.46" sheetId="48" r:id="rId48"/>
    <sheet name="1.47" sheetId="49" r:id="rId49"/>
    <sheet name="1.48" sheetId="50" r:id="rId50"/>
    <sheet name="1.49" sheetId="51" r:id="rId51"/>
    <sheet name="1.50" sheetId="52" r:id="rId52"/>
    <sheet name="1.51" sheetId="53" r:id="rId53"/>
    <sheet name="1.52" sheetId="54" r:id="rId54"/>
    <sheet name="1.53" sheetId="55" r:id="rId55"/>
    <sheet name="1.54" sheetId="56" r:id="rId56"/>
    <sheet name="1.55" sheetId="57" r:id="rId57"/>
    <sheet name="1.56" sheetId="58" r:id="rId58"/>
    <sheet name="1.57" sheetId="59" r:id="rId59"/>
    <sheet name="1.58" sheetId="60" r:id="rId60"/>
    <sheet name="1.59" sheetId="61" r:id="rId61"/>
    <sheet name="1.60" sheetId="62" r:id="rId62"/>
    <sheet name="1.61" sheetId="63" r:id="rId63"/>
    <sheet name="1.62" sheetId="64" r:id="rId64"/>
    <sheet name="1.63" sheetId="65" r:id="rId65"/>
    <sheet name="1.64" sheetId="66" r:id="rId66"/>
  </sheets>
  <externalReferences>
    <externalReference r:id="rId69"/>
    <externalReference r:id="rId70"/>
    <externalReference r:id="rId71"/>
    <externalReference r:id="rId72"/>
  </externalReferences>
  <definedNames>
    <definedName name="Census_Tract_Density_Query">#REF!</definedName>
    <definedName name="CO_4_15">#REF!</definedName>
    <definedName name="CO_6_15">#REF!</definedName>
    <definedName name="CTY_EST2002_01_15" localSheetId="9">#REF!</definedName>
    <definedName name="CTY_EST2002_01_15">#REF!</definedName>
    <definedName name="FieldName_Query">#REF!</definedName>
    <definedName name="P31_P32_P33byStateCounty">#REF!</definedName>
    <definedName name="PCT10byStateCounty" localSheetId="38">#REF!</definedName>
    <definedName name="PCT10byStateCounty" localSheetId="40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 localSheetId="38">#REF!</definedName>
    <definedName name="PCT8byStateCounty" localSheetId="40">#REF!</definedName>
    <definedName name="PCT8byStateCounty">#REF!</definedName>
    <definedName name="PRINT_AREA_MI" localSheetId="17">#REF!</definedName>
    <definedName name="PRINT_AREA_MI" localSheetId="18">#REF!</definedName>
    <definedName name="PRINT_AREA_MI" localSheetId="34">#REF!</definedName>
    <definedName name="PRINT_AREA_MI" localSheetId="38">#REF!</definedName>
    <definedName name="PRINT_AREA_MI" localSheetId="40">#REF!</definedName>
    <definedName name="PRINT_AREA_MI">#REF!</definedName>
    <definedName name="_xlnm.Print_Titles" localSheetId="0">'Titles'!$1:$4</definedName>
    <definedName name="SC01RES">#REF!</definedName>
    <definedName name="SC02_15">#REF!</definedName>
    <definedName name="SMS_print" localSheetId="9">#REF!</definedName>
    <definedName name="SMS_print" localSheetId="0">#REF!</definedName>
    <definedName name="SMS_print">#REF!</definedName>
    <definedName name="TABLE1_15" localSheetId="7">#REF!</definedName>
    <definedName name="TABLE1_15" localSheetId="8">#REF!</definedName>
    <definedName name="TABLE1_15" localSheetId="32">#REF!</definedName>
    <definedName name="TABLE1_15" localSheetId="33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itle_extraction_query" localSheetId="0">'Titles'!$A$1:$B$45</definedName>
  </definedNames>
  <calcPr fullCalcOnLoad="1"/>
</workbook>
</file>

<file path=xl/sharedStrings.xml><?xml version="1.0" encoding="utf-8"?>
<sst xmlns="http://schemas.openxmlformats.org/spreadsheetml/2006/main" count="4302" uniqueCount="2614">
  <si>
    <r>
      <t xml:space="preserve">        The principal sources for these data are the decennial population censuses conducted by the U.S. Census Bureau; the estimates developed annually by the Federal-State Cooperative Program for Population Estimates; the Hawaii Health Survey conducted regularly since 1969 by the Hawaii State Department of Health; the ongoing series on visitors present and residents absent currently provided by the Tourism Research Branch of the Hawaii State Department of Business, Economic Development &amp; Tourism; and the U.S. Immigration and Naturalization Service tabulations on immigration.  Earlier figures on population and migration are given in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Sections 1 and 3.  Comparable national statistics on population and migration appear in Section 1 of the </t>
    </r>
    <r>
      <rPr>
        <i/>
        <sz val="12"/>
        <rFont val="Times New Roman"/>
        <family val="1"/>
      </rPr>
      <t>Statistical Abstract of the United States:  2004-2005.</t>
    </r>
  </si>
  <si>
    <t xml:space="preserve">(September 1993), table 23; and U.S. Census Bureau, Census 2000 Summary File 1 Hawaii (July 25, 2001) </t>
  </si>
  <si>
    <t>and Census 2000 Summary File 3 Hawaii (September 25, 2002).</t>
  </si>
  <si>
    <r>
      <t xml:space="preserve">     Source:  Robert C. Schmitt, </t>
    </r>
    <r>
      <rPr>
        <i/>
        <sz val="10"/>
        <rFont val="Times New Roman"/>
        <family val="0"/>
      </rPr>
      <t>Historical Statistics of Hawaii</t>
    </r>
    <r>
      <rPr>
        <sz val="10"/>
        <rFont val="Times New Roman"/>
        <family val="1"/>
      </rPr>
      <t xml:space="preserve"> (University Press of Hawaii, 1977), pp. 8, 20, </t>
    </r>
  </si>
  <si>
    <r>
      <t xml:space="preserve">25, 33, and 90; U.S. Bureau of the Census, </t>
    </r>
    <r>
      <rPr>
        <i/>
        <sz val="10"/>
        <rFont val="Times New Roman"/>
        <family val="0"/>
      </rPr>
      <t xml:space="preserve">1980 Census of Population, General Population Characteristics, </t>
    </r>
  </si>
  <si>
    <r>
      <t>Hawaii,</t>
    </r>
    <r>
      <rPr>
        <sz val="10"/>
        <rFont val="Times New Roman"/>
        <family val="1"/>
      </rPr>
      <t xml:space="preserve"> PC80-1-B13 (July 1982), tables 14, 17, and 20, and </t>
    </r>
    <r>
      <rPr>
        <i/>
        <sz val="10"/>
        <rFont val="Times New Roman"/>
        <family val="0"/>
      </rPr>
      <t xml:space="preserve">General Social and Economic Characteristics, </t>
    </r>
  </si>
  <si>
    <r>
      <t xml:space="preserve">Hawaii, </t>
    </r>
    <r>
      <rPr>
        <sz val="10"/>
        <rFont val="Times New Roman"/>
        <family val="1"/>
      </rPr>
      <t xml:space="preserve">PC80-1-C13 (June 1983), table 61; U.S. Bureau of the Census, </t>
    </r>
    <r>
      <rPr>
        <i/>
        <sz val="10"/>
        <rFont val="Times New Roman"/>
        <family val="0"/>
      </rPr>
      <t xml:space="preserve">1990 Census of Population and  </t>
    </r>
  </si>
  <si>
    <r>
      <t xml:space="preserve">Housing, Summary Population and Housing Characteristics, Hawaii, </t>
    </r>
    <r>
      <rPr>
        <sz val="10"/>
        <rFont val="Times New Roman"/>
        <family val="0"/>
      </rPr>
      <t xml:space="preserve">1990 CPH-1-13 (August 1991), </t>
    </r>
  </si>
  <si>
    <r>
      <t xml:space="preserve">tables 3 and 5, and </t>
    </r>
    <r>
      <rPr>
        <i/>
        <sz val="10"/>
        <rFont val="Times New Roman"/>
        <family val="0"/>
      </rPr>
      <t xml:space="preserve">Population and Housing Unit Counts, Hawaii, </t>
    </r>
    <r>
      <rPr>
        <sz val="10"/>
        <rFont val="Times New Roman"/>
        <family val="0"/>
      </rPr>
      <t xml:space="preserve">1990 CPH-2-13 (March 1993), table 1;  </t>
    </r>
  </si>
  <si>
    <r>
      <t xml:space="preserve">U.S. Bureau of the Census, </t>
    </r>
    <r>
      <rPr>
        <i/>
        <sz val="10"/>
        <rFont val="Times New Roman"/>
        <family val="0"/>
      </rPr>
      <t xml:space="preserve"> 1990 Census of Population, General Population Characteristics, Hawaii, </t>
    </r>
  </si>
  <si>
    <r>
      <t xml:space="preserve">1990 CP-1-13 (June 1992), table 17, and </t>
    </r>
    <r>
      <rPr>
        <i/>
        <sz val="10"/>
        <rFont val="Times New Roman"/>
        <family val="0"/>
      </rPr>
      <t xml:space="preserve">Social and Economic Characteristics, Hawaii, </t>
    </r>
    <r>
      <rPr>
        <sz val="10"/>
        <rFont val="Times New Roman"/>
        <family val="0"/>
      </rPr>
      <t xml:space="preserve">1990 CP-2-13 </t>
    </r>
  </si>
  <si>
    <t>Table 1.05-- RESIDENT POPULATION OF ISLANDS:  1950 TO 2000</t>
  </si>
  <si>
    <t>census date.  Includes military personnel stationed or homeported in Hawaii and</t>
  </si>
  <si>
    <t>Island</t>
  </si>
  <si>
    <t>State of Hawaii</t>
  </si>
  <si>
    <t>Hawaii</t>
  </si>
  <si>
    <t>Kahoolawe</t>
  </si>
  <si>
    <t>-</t>
  </si>
  <si>
    <t>Maui 1/</t>
  </si>
  <si>
    <t>Lanai</t>
  </si>
  <si>
    <t>Molokai</t>
  </si>
  <si>
    <t>Oahu 2/</t>
  </si>
  <si>
    <t>Kauai</t>
  </si>
  <si>
    <t>Niihau 3/</t>
  </si>
  <si>
    <t>Northwestern Hawaiian Islands</t>
  </si>
  <si>
    <t>(4/)</t>
  </si>
  <si>
    <t>Necker Island</t>
  </si>
  <si>
    <t>French Frigate Shoals</t>
  </si>
  <si>
    <t>Laysan Island</t>
  </si>
  <si>
    <t>Kure Atoll</t>
  </si>
  <si>
    <t>Other islands 5/</t>
  </si>
  <si>
    <t>Other Islands</t>
  </si>
  <si>
    <t>(Not legally part of the state)</t>
  </si>
  <si>
    <t>Midway Islands</t>
  </si>
  <si>
    <t>Baker Island</t>
  </si>
  <si>
    <t>Howland Island</t>
  </si>
  <si>
    <t>Jarvis Island</t>
  </si>
  <si>
    <t>Johnston Atoll</t>
  </si>
  <si>
    <t>Kingman Reef</t>
  </si>
  <si>
    <t>Palmyra Atoll</t>
  </si>
  <si>
    <t>1/  Including Molokini, uninhabited.</t>
  </si>
  <si>
    <t xml:space="preserve">2/  Including Sand Island (56 in 1970, 60 in 1980, 25 in 1990), Mokauea Island (12 in 1970, 11 in 1980, </t>
  </si>
  <si>
    <t xml:space="preserve">uninhabited in 1990), Ford Island (798 in 1970, 522 in 1980, 233 in 1990), and Moku o Loe (uninhabited in </t>
  </si>
  <si>
    <t xml:space="preserve">1970, 16 in 1980, 6 in 1990).  The combined total for Sand Island and Mokauea Island in 1960 was 36.  </t>
  </si>
  <si>
    <t>These offshore islands were not reported separately in other years.</t>
  </si>
  <si>
    <t>3/  Including Lehua and Kaula, uninhabited.</t>
  </si>
  <si>
    <t>4/  Reported as uninhabited by the 1990 Census but with 24 by the U.S. Coast Guard.</t>
  </si>
  <si>
    <t>5/  Nihoa, Gardner Pinnacles, Maro Reef, Lisianski Island, and Pearl and Hermes Atoll.</t>
  </si>
  <si>
    <t>Source:  U.S. Bureau of the Census, decennial census bulletins on number of inhabitants, census tracts,</t>
  </si>
  <si>
    <t xml:space="preserve">and block statistics, 1940-1990, and 1990 census printouts and tapes;  U.S. Coast Guard, records (for </t>
  </si>
  <si>
    <t xml:space="preserve">Kure Atoll in 1990); and U.S. Census Bureau, Census 2000 Redistricting Data (P.L. 94-171) Summary File </t>
  </si>
  <si>
    <t>(March 19, 2001).</t>
  </si>
  <si>
    <t xml:space="preserve">Table 1.09-- RESIDENT AND DE FACTO POPULATION, BY COUNTIES AND </t>
  </si>
  <si>
    <t>ISLANDS:  1990 AND 2000</t>
  </si>
  <si>
    <t>County and island</t>
  </si>
  <si>
    <t>April 1,             1990</t>
  </si>
  <si>
    <t>April 1,             2000</t>
  </si>
  <si>
    <t>Percent change</t>
  </si>
  <si>
    <t>April 1,                  1990</t>
  </si>
  <si>
    <t>State total</t>
  </si>
  <si>
    <t>Counties:</t>
  </si>
  <si>
    <t>Maui 3/</t>
  </si>
  <si>
    <t>Honolulu</t>
  </si>
  <si>
    <t>Island:</t>
  </si>
  <si>
    <t>Maui</t>
  </si>
  <si>
    <t>Oahu 4/</t>
  </si>
  <si>
    <t>Niihau</t>
  </si>
  <si>
    <t xml:space="preserve">     NA  Not applicable.</t>
  </si>
  <si>
    <t>or homeported in the area and residents temporarily absent, but excludes visitors present.</t>
  </si>
  <si>
    <t xml:space="preserve">     2/  The de facto population is defined as the number of persons physically present in an area, regardless</t>
  </si>
  <si>
    <t>absent, both calculated as an average daily census.</t>
  </si>
  <si>
    <t xml:space="preserve">     3/  Maui County includes Kalawao County.</t>
  </si>
  <si>
    <t>4/  Includes the Northwestern Hawaiian Islands, from Nihoa to Kure Atoll, except Midway</t>
  </si>
  <si>
    <t xml:space="preserve">(24 people in 1990 who were not counted in the official census and 5 in 2000 who were counted in </t>
  </si>
  <si>
    <t>the official census).</t>
  </si>
  <si>
    <t xml:space="preserve">     Source:  U.S. Bureau of the Census, 1990 Public Law 94-171 counts; U.S. Census Bureau, Census </t>
  </si>
  <si>
    <t xml:space="preserve">2000 Redistricting Data (P.L. 94-171) Summary File (March 19, 2001); Hawaii State Department of </t>
  </si>
  <si>
    <t xml:space="preserve">Business, Economic Development &amp; Tourism, Tourism Research Branch, records. </t>
  </si>
  <si>
    <t>Table 1.08-- DE FACTO POPULATION, BY COUNTIES:  1990 TO 2004</t>
  </si>
  <si>
    <t xml:space="preserve">    [Includes all persons physically present in an area, regardless of military status or usual place</t>
  </si>
  <si>
    <t xml:space="preserve">                of residence.  Includes visitors present but excludes residents temporarily absent,</t>
  </si>
  <si>
    <t xml:space="preserve">                both calculated as an average daily census]</t>
  </si>
  <si>
    <t>State                                  total</t>
  </si>
  <si>
    <t>City and County of Honolulu</t>
  </si>
  <si>
    <t>Hawaii                               County</t>
  </si>
  <si>
    <t>Kauai                               County</t>
  </si>
  <si>
    <t>Maui          County 1/</t>
  </si>
  <si>
    <t>1991:</t>
  </si>
  <si>
    <t>1992:</t>
  </si>
  <si>
    <t xml:space="preserve">1/  Maui County including Kalawao County.  The 2004 de facto population of Kalawao County, which is </t>
  </si>
  <si>
    <t xml:space="preserve">the Kalaupapa Settlement on Molokai, was 126. </t>
  </si>
  <si>
    <t xml:space="preserve">Source:  U.S. Census Bureau, Federal-State Cooperative Program for Population Estimates </t>
  </si>
  <si>
    <t xml:space="preserve">"Table 1: Annual Estimates of the Population for Counties of Hawaii: April 1, 2000 to July 1, 2004" </t>
  </si>
  <si>
    <t xml:space="preserve">(CO-EST2004-01-15) (April 14, 2005) &lt;http://www.census.gov/popest/counties/tables/CO-EST2004-01-15.xls&gt; </t>
  </si>
  <si>
    <t>accessed April 14, 2005; Hawaii State Department of Business, Economic Development &amp; Tourism, Tourism</t>
  </si>
  <si>
    <t xml:space="preserve">Research Branch, records; calculations by the Hawaii State Department of Business, Economic </t>
  </si>
  <si>
    <t xml:space="preserve">Development &amp; Tourism.   </t>
  </si>
  <si>
    <t>Table 1.07 -- COUNTY POPULATION AS A SHARE OF THE STATE</t>
  </si>
  <si>
    <t>TOTAL:  1990 TO 2004</t>
  </si>
  <si>
    <t>census date.  Includes military personnel stationed or homeported in Hawaii</t>
  </si>
  <si>
    <t>and residents temporarily absent; excludes visitors present]</t>
  </si>
  <si>
    <t>City and        County of          Honolulu</t>
  </si>
  <si>
    <t>Hawaii                    County</t>
  </si>
  <si>
    <t>Kauai                      County</t>
  </si>
  <si>
    <t>Maui                         County 1/</t>
  </si>
  <si>
    <t>July 1 2/</t>
  </si>
  <si>
    <t>1995:</t>
  </si>
  <si>
    <t>1/  Maui County includes Kalawao County.</t>
  </si>
  <si>
    <t xml:space="preserve">     2/  Population estimates for 1990 through 1999 were revised based upon the April 1, 2000  figures.  </t>
  </si>
  <si>
    <t xml:space="preserve">The revisions were released April 19, 2002.  Population estimates after April 1, 2000 are based on revisions </t>
  </si>
  <si>
    <t xml:space="preserve">released in April 2005 and may differ somewhat from earlier figures cited in other tables. </t>
  </si>
  <si>
    <t xml:space="preserve">     Source:  U.S. Bureau of the Census, Federal-State Cooperative Program for Population Estimates, </t>
  </si>
  <si>
    <t>"Time Series of Hawaii Intercensal Population Estimates by County: April 1, 1990 to April 1, 2000"</t>
  </si>
  <si>
    <t>(CO-EST2001-12-15)</t>
  </si>
  <si>
    <t>&lt;http://eire.census.gov/popest/data/counties/tables/CO-EST2001-12/CO-EST2001-12-15.php&gt; accessed</t>
  </si>
  <si>
    <t>April 19, 2002;  "Table 1:  Annual Estimates of the Population for Counties of Hawaii: April 1, 2000</t>
  </si>
  <si>
    <t>to July 1, 2004" (CO-EST2004-01-15) (April 14, 2005)</t>
  </si>
  <si>
    <t>&lt;http://www.census.gov/popest/counties/tables/CO-EST2004-01-15.xls&gt; accessed April 14, 2005;</t>
  </si>
  <si>
    <t>calculations by the Hawaii State Department of Business, Economic Development &amp; Tourism.</t>
  </si>
  <si>
    <t>Table 1.06-- RESIDENT POPULATION, BY COUNTIES:  1990 TO 2004</t>
  </si>
  <si>
    <t>State             total</t>
  </si>
  <si>
    <t>Hawaii     County</t>
  </si>
  <si>
    <t>Kauai     County</t>
  </si>
  <si>
    <t xml:space="preserve">1/  Including Kalawao County (Kalaupapa Settlement).  Kalawao had 130 in 1990, 147 in 2000, and  </t>
  </si>
  <si>
    <t>126 in 2004.</t>
  </si>
  <si>
    <t>April 19, 2002;  "Table 1: Annual Estimates of the Population for Counties of Hawaii: April 1, 2000 to</t>
  </si>
  <si>
    <t>July 1, 2004" (CO-EST2004-01-15) (April 14, 2005)</t>
  </si>
  <si>
    <t>&lt;http://www.census.gov/popest/counties/tables/CO-EST2004-01-15.xls&gt; accessed April 14, 2005.</t>
  </si>
  <si>
    <t>Table 1.10-- LAND AREA AND POPULATION DENSITY, BY COUNTIES</t>
  </si>
  <si>
    <t>AND ISLANDS:  2000</t>
  </si>
  <si>
    <t>Land area</t>
  </si>
  <si>
    <t>Resident                    population density 1/</t>
  </si>
  <si>
    <t>De facto                      population density 2/</t>
  </si>
  <si>
    <t>Square       km.</t>
  </si>
  <si>
    <t>Square      miles</t>
  </si>
  <si>
    <t>Per     square km.</t>
  </si>
  <si>
    <t>Per    square mile</t>
  </si>
  <si>
    <t>Per                          square km.</t>
  </si>
  <si>
    <t>Per                         square mile</t>
  </si>
  <si>
    <t>Islands:</t>
  </si>
  <si>
    <t>Molokini</t>
  </si>
  <si>
    <t>Oahu</t>
  </si>
  <si>
    <t>Lehua</t>
  </si>
  <si>
    <t>Kaula</t>
  </si>
  <si>
    <t>Northwestern</t>
  </si>
  <si>
    <t>Hawaiian</t>
  </si>
  <si>
    <t>Islands 4/</t>
  </si>
  <si>
    <t xml:space="preserve">     1/  The resident population is defined as the number of persons whose usual place of residence is in an </t>
  </si>
  <si>
    <t xml:space="preserve">area, regardless of physical location on the estimate or census date.  It includes military personnel stationed </t>
  </si>
  <si>
    <t xml:space="preserve">     2/  The de facto population is defined as the number of persons physically present in an area, regardless </t>
  </si>
  <si>
    <t xml:space="preserve">of military status or usual place of residence.  It includes visitors present but excludes residents temporarily </t>
  </si>
  <si>
    <t>4/  Includes the Northwestern Hawaiian Islands, from Nihoa to Kure Atoll, except Midway.</t>
  </si>
  <si>
    <t xml:space="preserve">     Source:  U.S. Census Bureau, records and Census 2000 Redistricting Data (P.L. 94-171) Summary   </t>
  </si>
  <si>
    <t xml:space="preserve">File (March 19, 2001);  calculations by the Hawaii State Department of Business, Economic Development &amp; </t>
  </si>
  <si>
    <t xml:space="preserve">Tourism. </t>
  </si>
  <si>
    <t xml:space="preserve">Table 1.14-- RESIDENT POPULATION FOR OAHU NEIGHBORHOODS:  </t>
  </si>
  <si>
    <t>1990 AND 2000</t>
  </si>
  <si>
    <t>Neighborhood Board 1/                               (see maps)</t>
  </si>
  <si>
    <t>Oahu total</t>
  </si>
  <si>
    <t>1 Hawaii Kai</t>
  </si>
  <si>
    <t>2 Kuliouou-Kalani Iki</t>
  </si>
  <si>
    <t>3 Waialae-Kahala</t>
  </si>
  <si>
    <t>4 Kaimuki</t>
  </si>
  <si>
    <t>5 Diamond Head/Kapahulu/</t>
  </si>
  <si>
    <t>St. Louis Heights</t>
  </si>
  <si>
    <t>6 Palolo</t>
  </si>
  <si>
    <t>7 Manoa</t>
  </si>
  <si>
    <t>8 McCully/Moiliili</t>
  </si>
  <si>
    <t>9 Waikiki</t>
  </si>
  <si>
    <t>10 Makiki/Lower Punchbowl/</t>
  </si>
  <si>
    <t xml:space="preserve">         Tantalus</t>
  </si>
  <si>
    <t>11 Ala Moana/Kakaako</t>
  </si>
  <si>
    <t>12 Nuuanu/Punchbowl</t>
  </si>
  <si>
    <t>13 Downtown</t>
  </si>
  <si>
    <t>14 Liliha/Kapalama</t>
  </si>
  <si>
    <t>15 Kalihi-Palama</t>
  </si>
  <si>
    <t>16 Kalihi Valley</t>
  </si>
  <si>
    <t>17 Moanalua</t>
  </si>
  <si>
    <t>18 Aliamanu/Salt Lake/</t>
  </si>
  <si>
    <t xml:space="preserve">        Foster Village</t>
  </si>
  <si>
    <t>19 Airport</t>
  </si>
  <si>
    <t>20 Aiea</t>
  </si>
  <si>
    <t>21 Pearl City</t>
  </si>
  <si>
    <t>22 Waipahu</t>
  </si>
  <si>
    <t>23 Ewa</t>
  </si>
  <si>
    <t>24 Waianae Coast</t>
  </si>
  <si>
    <t>25 Mililani/Waipio/Melemanu</t>
  </si>
  <si>
    <t>26 Wahiawa</t>
  </si>
  <si>
    <t>27 North Shore</t>
  </si>
  <si>
    <t>28 Koolauloa</t>
  </si>
  <si>
    <t>29 Kahaluu</t>
  </si>
  <si>
    <t>30 Kaneohe</t>
  </si>
  <si>
    <t>31 Kailua</t>
  </si>
  <si>
    <t>32 Waimanalo</t>
  </si>
  <si>
    <t>33 Mokapu</t>
  </si>
  <si>
    <t>34 Makakilo/Kapolei/</t>
  </si>
  <si>
    <t>Honokai Hale</t>
  </si>
  <si>
    <t>35 Mililani Mauka-Launani</t>
  </si>
  <si>
    <t>Valley</t>
  </si>
  <si>
    <t xml:space="preserve">     Continued on next page.</t>
  </si>
  <si>
    <t xml:space="preserve">Table 1.14-- POPULATION OF OAHU NEIGHBORHOODS:  </t>
  </si>
  <si>
    <t>1990 AND 2000 -- Con.</t>
  </si>
  <si>
    <t xml:space="preserve">1/  Data in this table pertain to neighborhood areas whose boundaries are very close but do not match </t>
  </si>
  <si>
    <t xml:space="preserve">exactly to the neighborhood board boundaries.  Neighborhood area boundaries for 2000 may not be the </t>
  </si>
  <si>
    <t>same as boundaries for 1990.  Neighborhood Board numbers are displayed next to the Neighborhood Board</t>
  </si>
  <si>
    <t>names.</t>
  </si>
  <si>
    <t xml:space="preserve">Source:  City and County of Honolulu Planning and Permitting Department, Planning Division, </t>
  </si>
  <si>
    <t>Community Profiles for Neighborhood Areas &lt;http://honoluludpp.org/planning/demographics/cp-toc.pdf&gt;</t>
  </si>
  <si>
    <t>accessed June 13, 2002.</t>
  </si>
  <si>
    <t xml:space="preserve">Table 1.13-- POPULATION RANKING OF THE STATE, HONOLULU, AND </t>
  </si>
  <si>
    <t>COUNTIES:  2000 AND 2004</t>
  </si>
  <si>
    <t>[Based on population as of July 1 unless otherwise specified]</t>
  </si>
  <si>
    <t>Ranking</t>
  </si>
  <si>
    <t>Population 2/</t>
  </si>
  <si>
    <t>Comparison 1/</t>
  </si>
  <si>
    <t>Resident population, 2004</t>
  </si>
  <si>
    <t>Percent change,     2000-                  2004 3/</t>
  </si>
  <si>
    <t>State of Hawaii:</t>
  </si>
  <si>
    <t>Among the 50 States and D.C.</t>
  </si>
  <si>
    <t>Among the 50 States</t>
  </si>
  <si>
    <t>Honolulu MSA: 4/</t>
  </si>
  <si>
    <t>Among all MSAs and CMSAs</t>
  </si>
  <si>
    <t>5/ 899,593</t>
  </si>
  <si>
    <t>City and County of Honolulu: 6/</t>
  </si>
  <si>
    <t>Among all counties</t>
  </si>
  <si>
    <t>Among incorporated places 7/</t>
  </si>
  <si>
    <t>Honolulu CDP: 8/</t>
  </si>
  <si>
    <t>Hawaii County 9/</t>
  </si>
  <si>
    <t>Kalawao County 9/</t>
  </si>
  <si>
    <t>10/ 3,140</t>
  </si>
  <si>
    <t>Kauai County 9/</t>
  </si>
  <si>
    <t>Maui County 9/</t>
  </si>
  <si>
    <t>COUNTIES:  2000 AND 2004 -- Con.</t>
  </si>
  <si>
    <t xml:space="preserve">     NA  Not available.</t>
  </si>
  <si>
    <t xml:space="preserve">     1/  MSA, Metropolitan Statistical Area; CMSA, Consolidated MSA; CDP, Census Designated Place, that</t>
  </si>
  <si>
    <t>is, an unincorporated urban place.</t>
  </si>
  <si>
    <t>2/  Largest number ranking 1.  Rankings for 2000 are based on population from the April 1, 2000 Population</t>
  </si>
  <si>
    <t xml:space="preserve">Estimates base which reflects changes to the Census 2000 population from the Count Question Resolution </t>
  </si>
  <si>
    <t>program and geographic program revisions.</t>
  </si>
  <si>
    <t xml:space="preserve">3/  Ranking of the area in regard to 2000-2004 population percent change, greatest percent change </t>
  </si>
  <si>
    <t xml:space="preserve">ranking 1.  Figures for 2000 are from the April 1, 2000 Population Estimates base which reflects changes </t>
  </si>
  <si>
    <t xml:space="preserve">to the Census 2000 population from the Count Question Resolution program and geographic program </t>
  </si>
  <si>
    <t xml:space="preserve">revisions.  </t>
  </si>
  <si>
    <t>4/  The Honolulu MSA consists of the City and County of Honolulu, comprising Oahu and the</t>
  </si>
  <si>
    <t>Northwestern Hawaiian Islands (except Midway).</t>
  </si>
  <si>
    <t xml:space="preserve">5/   Latest MSA figures for the United States were for April 1, 2000.  Figure displayed is the </t>
  </si>
  <si>
    <t>July 1, 2004 population estimate for the City and County of Honolulu.  See footnote 4.</t>
  </si>
  <si>
    <t>6/  The City and County of Honolulu consists of Oahu and the Northwestern Hawaiian Islands (except</t>
  </si>
  <si>
    <t xml:space="preserve">Midway).  There are 3,141 U.S. counties in 2000 (based on the April 1, 2000 Population Estimates base) </t>
  </si>
  <si>
    <t>and 2004.  There are 245 incorporated places with a population of over 100,000 in 2000.</t>
  </si>
  <si>
    <t>7/  Among all incorporated places with over 100,000 population.</t>
  </si>
  <si>
    <t xml:space="preserve">8/  The Honolulu CDP consists of Honolulu District, comprising the area between Red Hill and    </t>
  </si>
  <si>
    <t xml:space="preserve">Makapuu Point, south and southwest of the crest of the Koolau Mountains, and the Northwestern  </t>
  </si>
  <si>
    <t xml:space="preserve">Hawaiian Islands (except Midway).  Honolulu and Arlington are the only CDPs for which postcensal </t>
  </si>
  <si>
    <t xml:space="preserve">population estimates are calculated by the U.S. Census Bureau.  </t>
  </si>
  <si>
    <t>9/  Among all 3,141 U.S. counties.</t>
  </si>
  <si>
    <t xml:space="preserve">10/  Kalawao County has the second lowest county population in the United States.  The county with </t>
  </si>
  <si>
    <t>the lowest population is Loving, Texas with a population of 52.</t>
  </si>
  <si>
    <t xml:space="preserve">     Source:  U.S. Census Bureau, Population Division &lt;http://eire.census.gov/popest/estimates.php&gt;</t>
  </si>
  <si>
    <t>accessed June 30, 2005.</t>
  </si>
  <si>
    <t xml:space="preserve">Table 1.12-- RESIDENT POPULATION OF ISLANDS AND CENSUS </t>
  </si>
  <si>
    <t>DESIGNATED PLACES:  1990 AND 2000</t>
  </si>
  <si>
    <t xml:space="preserve">[This table presents data for the 131 "census designated places" defined by the Hawaii State </t>
  </si>
  <si>
    <t>Department of Business, Economic Development &amp; Tourism, in cooperation with the</t>
  </si>
  <si>
    <t>U.S. Census Bureau, for the 2000 decennial census, under authority granted by Sec. 26-18,</t>
  </si>
  <si>
    <t xml:space="preserve">Hawaii Revised Statutes.  Although described in the legislation as "cities, towns, and </t>
  </si>
  <si>
    <t xml:space="preserve">villages," none of these places is an independent municipality with separate government  </t>
  </si>
  <si>
    <t>and taxing powers; the boundaries determined for these places are statistical rather than</t>
  </si>
  <si>
    <t>political]</t>
  </si>
  <si>
    <t>Island and 2000 place</t>
  </si>
  <si>
    <t>Change</t>
  </si>
  <si>
    <t>% change</t>
  </si>
  <si>
    <t>Ainaloa 1/</t>
  </si>
  <si>
    <t>Captain Cook</t>
  </si>
  <si>
    <t>Eden Roc 1/</t>
  </si>
  <si>
    <t>Fern Acres 1/</t>
  </si>
  <si>
    <t>Fern Forest 1/</t>
  </si>
  <si>
    <t>Halaula</t>
  </si>
  <si>
    <t>Hawaiian Acres 1/</t>
  </si>
  <si>
    <t>Hawaiian Beaches 2/</t>
  </si>
  <si>
    <t>Hawaiian Ocean View</t>
  </si>
  <si>
    <t>Hawaiian Paradise Park 2/</t>
  </si>
  <si>
    <t>Hawi</t>
  </si>
  <si>
    <t>Hilo</t>
  </si>
  <si>
    <t>Holualoa 2/</t>
  </si>
  <si>
    <t>Honalo</t>
  </si>
  <si>
    <t>Honaunau-Napoopoo</t>
  </si>
  <si>
    <t>Honokaa</t>
  </si>
  <si>
    <t>Honomu</t>
  </si>
  <si>
    <t>Kahaluu-Keauhou</t>
  </si>
  <si>
    <t>Kailua 2/</t>
  </si>
  <si>
    <t>Kalaoa 2/</t>
  </si>
  <si>
    <t>Kapaau</t>
  </si>
  <si>
    <t>Keaau</t>
  </si>
  <si>
    <t>Kealakekua</t>
  </si>
  <si>
    <t>Kukuihaele</t>
  </si>
  <si>
    <t>Kurtistown 2/</t>
  </si>
  <si>
    <t>Laupahoehoe</t>
  </si>
  <si>
    <t>Leilani Estates 1/</t>
  </si>
  <si>
    <t>Mountain View 2/</t>
  </si>
  <si>
    <t>Naalehu</t>
  </si>
  <si>
    <t>Nanawale Estates 1/</t>
  </si>
  <si>
    <t>Orchidlands Estates 1/</t>
  </si>
  <si>
    <t>Paauilo</t>
  </si>
  <si>
    <t>Pahala</t>
  </si>
  <si>
    <t>Continued on next page.</t>
  </si>
  <si>
    <t>DESIGNATED PLACES:  1990 AND 2000 -- Con.</t>
  </si>
  <si>
    <t>Hawaii (con.):</t>
  </si>
  <si>
    <t>Pahoa</t>
  </si>
  <si>
    <t>Papaikou</t>
  </si>
  <si>
    <t>Paukaa</t>
  </si>
  <si>
    <t>Pepeekeo</t>
  </si>
  <si>
    <t>Puako</t>
  </si>
  <si>
    <t>Volcano</t>
  </si>
  <si>
    <t>Waikoloa Village</t>
  </si>
  <si>
    <t>Waimea</t>
  </si>
  <si>
    <t>Wainaku</t>
  </si>
  <si>
    <t>Haiku-Pauwela</t>
  </si>
  <si>
    <t>Haliimaile</t>
  </si>
  <si>
    <t>Hana</t>
  </si>
  <si>
    <t>Kaanapali</t>
  </si>
  <si>
    <t>Kahului</t>
  </si>
  <si>
    <t>Kapalua</t>
  </si>
  <si>
    <t>Kihei</t>
  </si>
  <si>
    <t>Lahaina</t>
  </si>
  <si>
    <t>Maalaea</t>
  </si>
  <si>
    <t>Makawao</t>
  </si>
  <si>
    <t>Napili-Honokowai</t>
  </si>
  <si>
    <t>Paia</t>
  </si>
  <si>
    <t>Pukalani</t>
  </si>
  <si>
    <t>Waihee-Waiehu</t>
  </si>
  <si>
    <t>Waikapu</t>
  </si>
  <si>
    <t>Wailea-Makena</t>
  </si>
  <si>
    <t>Wailuku</t>
  </si>
  <si>
    <t>Lanai City</t>
  </si>
  <si>
    <t>Kaunakakai</t>
  </si>
  <si>
    <t>Kualapuu</t>
  </si>
  <si>
    <t>Maunaloa</t>
  </si>
  <si>
    <t>Oahu: 3/</t>
  </si>
  <si>
    <t>Ahuimanu</t>
  </si>
  <si>
    <t>Aiea</t>
  </si>
  <si>
    <t>Barbers Point Housing</t>
  </si>
  <si>
    <t>Ewa Beach</t>
  </si>
  <si>
    <t>Ewa Gentry</t>
  </si>
  <si>
    <t>Ewa Villages</t>
  </si>
  <si>
    <t>Halawa 2/</t>
  </si>
  <si>
    <t>Haleiwa</t>
  </si>
  <si>
    <t>Hauula 2/</t>
  </si>
  <si>
    <t>Heeia</t>
  </si>
  <si>
    <t>Hickam Housing</t>
  </si>
  <si>
    <t xml:space="preserve">Honolulu 4/ </t>
  </si>
  <si>
    <t>Iroquois Point</t>
  </si>
  <si>
    <t>Kaaawa</t>
  </si>
  <si>
    <t>Kahaluu</t>
  </si>
  <si>
    <t>Kahuku</t>
  </si>
  <si>
    <t>Kailua</t>
  </si>
  <si>
    <t>Kaneohe</t>
  </si>
  <si>
    <t>Kaneohe Station</t>
  </si>
  <si>
    <t>Kawela Bay</t>
  </si>
  <si>
    <t>Laie</t>
  </si>
  <si>
    <t>Maili</t>
  </si>
  <si>
    <t>Makaha</t>
  </si>
  <si>
    <t>Makaha Valley</t>
  </si>
  <si>
    <t>Makakilo City</t>
  </si>
  <si>
    <t>Maunawili</t>
  </si>
  <si>
    <t>Mililani Town</t>
  </si>
  <si>
    <t>Mokuleia</t>
  </si>
  <si>
    <t>Nanakuli</t>
  </si>
  <si>
    <t>Pearl City</t>
  </si>
  <si>
    <t>Punaluu</t>
  </si>
  <si>
    <t>Pupukea</t>
  </si>
  <si>
    <t>Schofield Barracks</t>
  </si>
  <si>
    <t>Village Park</t>
  </si>
  <si>
    <t>Wahiawa</t>
  </si>
  <si>
    <t>Waialua</t>
  </si>
  <si>
    <t>Waianae</t>
  </si>
  <si>
    <t>Waikane</t>
  </si>
  <si>
    <t>Waimalu</t>
  </si>
  <si>
    <t>Waimanalo</t>
  </si>
  <si>
    <t>Waimanalo Beach</t>
  </si>
  <si>
    <t>Waipahu</t>
  </si>
  <si>
    <t>Oahu (con.):</t>
  </si>
  <si>
    <t>Waipio</t>
  </si>
  <si>
    <t>Waipio Acres</t>
  </si>
  <si>
    <t>Wheeler AFB</t>
  </si>
  <si>
    <t>Whitmore Village</t>
  </si>
  <si>
    <t>Anahola</t>
  </si>
  <si>
    <t>Eleele</t>
  </si>
  <si>
    <t>Hanalei</t>
  </si>
  <si>
    <t>Hanamaulu</t>
  </si>
  <si>
    <t>Hanapepe</t>
  </si>
  <si>
    <t>Kalaheo 2/</t>
  </si>
  <si>
    <t>Kalihiwai</t>
  </si>
  <si>
    <t>Kapaa 2/</t>
  </si>
  <si>
    <t>Kaumakani</t>
  </si>
  <si>
    <t>Kekaha</t>
  </si>
  <si>
    <t>Kilauea</t>
  </si>
  <si>
    <t>Koloa</t>
  </si>
  <si>
    <t>Lawai</t>
  </si>
  <si>
    <t>Lihue</t>
  </si>
  <si>
    <t>Omao</t>
  </si>
  <si>
    <t>Pakala Village</t>
  </si>
  <si>
    <t>Poipu</t>
  </si>
  <si>
    <t>Princeville</t>
  </si>
  <si>
    <t>Puhi</t>
  </si>
  <si>
    <t>Wailua</t>
  </si>
  <si>
    <t>Wailua Homesteads</t>
  </si>
  <si>
    <t>Niihau, Lehua and Kaula</t>
  </si>
  <si>
    <t xml:space="preserve">     1/ New census designated place for the 2000 Census. </t>
  </si>
  <si>
    <t xml:space="preserve">     2/  Geographic boundaries modified between the 1990 and the 2000 censuses.</t>
  </si>
  <si>
    <t xml:space="preserve">3/  Includes the Northwestern Hawaiian Islands, except Midway.  This is the area legally described </t>
  </si>
  <si>
    <t>as the City and County of Honolulu.</t>
  </si>
  <si>
    <t xml:space="preserve">     4/  Modified between the 1990 and 2000 censuses.  Honolulu CDP is coterminous with Honolulu Census </t>
  </si>
  <si>
    <t xml:space="preserve">County Division and also Honolulu District.  It extends from Red Hill to Makapuu Point, south and west of </t>
  </si>
  <si>
    <t xml:space="preserve">the crest of the Koolau Mts.  Like all other CDPs on Oahu, it is part of a single municipality, the City and </t>
  </si>
  <si>
    <t>County of Honolulu.  The 1990 population count has been corrected from earlier published figures.</t>
  </si>
  <si>
    <t xml:space="preserve">     Source:  U.S. Bureau of the Census, Summary Tape File (STF) 1A;  U.S. Census Bureau, Census 2000 </t>
  </si>
  <si>
    <t xml:space="preserve">Redistricting Data (P.L. 94-171) Summary File (March 19, 2001); compilation and calculations by the Hawaii </t>
  </si>
  <si>
    <t xml:space="preserve">State Department of Business, Economic Development &amp; Tourism, Hawaii State Data Center.  </t>
  </si>
  <si>
    <t>Table 1.11-- RESIDENT POPULATION OF COUNTIES AND DISTRICTS:</t>
  </si>
  <si>
    <t>1980, 1990, AND 2000</t>
  </si>
  <si>
    <t>County and district (see maps)</t>
  </si>
  <si>
    <t>April 1,                  1980</t>
  </si>
  <si>
    <t>April 1,       1990</t>
  </si>
  <si>
    <t>April 1,       2000</t>
  </si>
  <si>
    <t>1980 to       1990</t>
  </si>
  <si>
    <t>1990 to       2000</t>
  </si>
  <si>
    <t>Puna</t>
  </si>
  <si>
    <t>South Hilo</t>
  </si>
  <si>
    <t>North Hilo</t>
  </si>
  <si>
    <t>Hamakua</t>
  </si>
  <si>
    <t>North Kohala</t>
  </si>
  <si>
    <t>South Kohala</t>
  </si>
  <si>
    <t>North Kona</t>
  </si>
  <si>
    <t>South Kona</t>
  </si>
  <si>
    <t>Ka'u</t>
  </si>
  <si>
    <t>Maui County 1/</t>
  </si>
  <si>
    <t>Kalawao</t>
  </si>
  <si>
    <t>City &amp; Co. of Honolulu</t>
  </si>
  <si>
    <t>Koolaupoko</t>
  </si>
  <si>
    <t>Koolauloa</t>
  </si>
  <si>
    <t>Ewa</t>
  </si>
  <si>
    <t>Kawaihau</t>
  </si>
  <si>
    <t>1/  Including Kalawao County.</t>
  </si>
  <si>
    <t>Redistricting Data (P.L. 94-171) Summary File, County Subdivisions.</t>
  </si>
  <si>
    <r>
      <t xml:space="preserve">     Source:  U.S. Bureau of the Census, </t>
    </r>
    <r>
      <rPr>
        <i/>
        <sz val="10"/>
        <rFont val="Times New Roman"/>
        <family val="1"/>
      </rPr>
      <t>1990 Census of Population and Housing, Population and</t>
    </r>
  </si>
  <si>
    <r>
      <t xml:space="preserve">Housing Unit Counts, Hawaii, </t>
    </r>
    <r>
      <rPr>
        <sz val="10"/>
        <rFont val="Times New Roman"/>
        <family val="1"/>
      </rPr>
      <t xml:space="preserve">1990 CPH-2-13 (March 1993), table 8;  U.S. Census Bureau, Census 2000 </t>
    </r>
  </si>
  <si>
    <t xml:space="preserve">Table 1.15-- POPULATION CHARACTERISTICS OF OAHU </t>
  </si>
  <si>
    <t>NEIGHBORHOODS:  2000</t>
  </si>
  <si>
    <t>Neighborhood Area                               (see maps) 1/</t>
  </si>
  <si>
    <t>Resident population</t>
  </si>
  <si>
    <t>Median                 age</t>
  </si>
  <si>
    <t>House-   holds</t>
  </si>
  <si>
    <t>Average household size</t>
  </si>
  <si>
    <t>Average        family                   size</t>
  </si>
  <si>
    <t xml:space="preserve">10 Makiki/Lower Punchbowl/ </t>
  </si>
  <si>
    <t>Tantalus</t>
  </si>
  <si>
    <t>Foster Village</t>
  </si>
  <si>
    <t>NEIGHBORHOODS:  2000 -- Con.</t>
  </si>
  <si>
    <t xml:space="preserve">Table 1.19-- RESIDENT POPULATION BY ISLAND AND                                              </t>
  </si>
  <si>
    <t>ZIP CODE TABULATION AREAS:  2000</t>
  </si>
  <si>
    <t xml:space="preserve">[ZIP Code Tabulation Areas are not exact representations of the USPS's ZIP Code delivery areas]  </t>
  </si>
  <si>
    <t>Zip code                       tabulation area 1/</t>
  </si>
  <si>
    <t>Name 2/</t>
  </si>
  <si>
    <t>Resident                 population</t>
  </si>
  <si>
    <t>Maui (con.):</t>
  </si>
  <si>
    <t xml:space="preserve">  (Main Office)</t>
  </si>
  <si>
    <t>Hakalau</t>
  </si>
  <si>
    <t>Makawao/</t>
  </si>
  <si>
    <t>Hawaii National Park</t>
  </si>
  <si>
    <t>Hilo (Main Office)</t>
  </si>
  <si>
    <t>Kula</t>
  </si>
  <si>
    <t>Holualoa</t>
  </si>
  <si>
    <t>Ocean View</t>
  </si>
  <si>
    <t>Waikoloa</t>
  </si>
  <si>
    <t>Kailua-Kona</t>
  </si>
  <si>
    <t>Kamuela</t>
  </si>
  <si>
    <t>Hoolehua</t>
  </si>
  <si>
    <t>Kalaupapa</t>
  </si>
  <si>
    <t>Kurtistown</t>
  </si>
  <si>
    <t>Mountain View</t>
  </si>
  <si>
    <t>Ninole</t>
  </si>
  <si>
    <t>Ookala</t>
  </si>
  <si>
    <t>Kapolei</t>
  </si>
  <si>
    <t>Hauula</t>
  </si>
  <si>
    <t>Kaawa</t>
  </si>
  <si>
    <t>Papaaloa</t>
  </si>
  <si>
    <t>Kunia</t>
  </si>
  <si>
    <t>Haiku</t>
  </si>
  <si>
    <t>ZIP CODE TABULATION AREAS:  2000 -- Con.</t>
  </si>
  <si>
    <t>Downtown</t>
  </si>
  <si>
    <t>Waikiki</t>
  </si>
  <si>
    <t>Kalaheo</t>
  </si>
  <si>
    <t>Waialae Kahala</t>
  </si>
  <si>
    <t>Kapaa</t>
  </si>
  <si>
    <t>Kapalama</t>
  </si>
  <si>
    <t>Navy Cantonment</t>
  </si>
  <si>
    <t>Kealia</t>
  </si>
  <si>
    <t xml:space="preserve">  (P.O. Box)</t>
  </si>
  <si>
    <t>Makiki</t>
  </si>
  <si>
    <t>Hawaii Kai</t>
  </si>
  <si>
    <t>Makaweli</t>
  </si>
  <si>
    <t>967XX 3/</t>
  </si>
  <si>
    <t xml:space="preserve">1/  Zip Code Tabulation Areas (ZCTAs) are a new statistical entity developed by the U.S. Census </t>
  </si>
  <si>
    <t>Bureau for tabulating summary statistics from Census 2000.  ZCTAs are generalized area</t>
  </si>
  <si>
    <t xml:space="preserve">representations of U.S. Postal Service (USPS) ZIP Code service areas.  They are not exact </t>
  </si>
  <si>
    <t>representations of the USPS's ZIP Code delivery areas.  Some ZIP Codes represent very few</t>
  </si>
  <si>
    <t>addresses (sometimes only one) and therefore will not appear in the ZCTA listing.</t>
  </si>
  <si>
    <t>2/  From Verizon Phone Book.  There may be more than one name for a zip code area.</t>
  </si>
  <si>
    <t>3/  May either be large undeveloped areas or remainders of areas that were fragmented.</t>
  </si>
  <si>
    <t xml:space="preserve">     Source:  U.S. Census Bureau, Summary File 1 Hawaii (July 25, 2001);  Verizon, </t>
  </si>
  <si>
    <r>
      <t xml:space="preserve">Verizon Phone Book </t>
    </r>
    <r>
      <rPr>
        <sz val="10"/>
        <rFont val="Times New Roman"/>
        <family val="1"/>
      </rPr>
      <t>(August 2002).</t>
    </r>
  </si>
  <si>
    <t xml:space="preserve">Table 1.18-- RESIDENT POPULATION OF HAWAIIAN HOME LANDS, </t>
  </si>
  <si>
    <t>BY NATIVE HAWAIIAN RACE, BY ISLAND:  2000</t>
  </si>
  <si>
    <t>Native Hawaiian</t>
  </si>
  <si>
    <t>Island and Hawaiian                            Home Lands</t>
  </si>
  <si>
    <t>Popu-lation total</t>
  </si>
  <si>
    <t>Race alone 1/</t>
  </si>
  <si>
    <t>Race alone or in combina-                   tion 2/</t>
  </si>
  <si>
    <t>Hawaii (cont.):</t>
  </si>
  <si>
    <t xml:space="preserve">Waimanu                  </t>
  </si>
  <si>
    <t xml:space="preserve">Waiohinu                  </t>
  </si>
  <si>
    <t xml:space="preserve">Honokaia                  </t>
  </si>
  <si>
    <t xml:space="preserve">Honokohau                  </t>
  </si>
  <si>
    <t xml:space="preserve">Honomu-Kuhua                  </t>
  </si>
  <si>
    <t xml:space="preserve">Kahikinui                  </t>
  </si>
  <si>
    <t xml:space="preserve">Humuula                  </t>
  </si>
  <si>
    <t xml:space="preserve">Keanae                  </t>
  </si>
  <si>
    <t xml:space="preserve">Kalaoa                  </t>
  </si>
  <si>
    <t xml:space="preserve">Kula                  </t>
  </si>
  <si>
    <t xml:space="preserve">Kamaoa-Puueo                  </t>
  </si>
  <si>
    <t xml:space="preserve">Lahaina                  </t>
  </si>
  <si>
    <t xml:space="preserve">Kamoku-Kapulena                  </t>
  </si>
  <si>
    <t xml:space="preserve">Paukukalo                  </t>
  </si>
  <si>
    <t xml:space="preserve">Kaniohale                  </t>
  </si>
  <si>
    <t xml:space="preserve">Puunene                  </t>
  </si>
  <si>
    <t xml:space="preserve">Kaumana                  </t>
  </si>
  <si>
    <t xml:space="preserve">Ulupalakua                  </t>
  </si>
  <si>
    <t>Kawaihae</t>
  </si>
  <si>
    <t xml:space="preserve">Waiehu                  </t>
  </si>
  <si>
    <t xml:space="preserve">Kealakehe                  </t>
  </si>
  <si>
    <t xml:space="preserve">Wailua                  </t>
  </si>
  <si>
    <t xml:space="preserve">Keaukaha                  </t>
  </si>
  <si>
    <t xml:space="preserve">Wailuku                  </t>
  </si>
  <si>
    <t xml:space="preserve">Keoniki                  </t>
  </si>
  <si>
    <t xml:space="preserve">Lalamilo                  </t>
  </si>
  <si>
    <t xml:space="preserve">Makuu                  </t>
  </si>
  <si>
    <t xml:space="preserve">Nienie                  </t>
  </si>
  <si>
    <t xml:space="preserve">Olaa                  </t>
  </si>
  <si>
    <t xml:space="preserve">Panaewa                  </t>
  </si>
  <si>
    <t xml:space="preserve">Pauahi                  </t>
  </si>
  <si>
    <t xml:space="preserve">Hoolehua-              </t>
  </si>
  <si>
    <t xml:space="preserve">Pihonua                  </t>
  </si>
  <si>
    <t xml:space="preserve">Palaau    </t>
  </si>
  <si>
    <t xml:space="preserve">Ponohawai                  </t>
  </si>
  <si>
    <t xml:space="preserve">Kalamaula                  </t>
  </si>
  <si>
    <t xml:space="preserve">Puna                  </t>
  </si>
  <si>
    <t xml:space="preserve">Kalaupapa                  </t>
  </si>
  <si>
    <t xml:space="preserve">Puukapu                  </t>
  </si>
  <si>
    <t xml:space="preserve">Kamiloloa                  </t>
  </si>
  <si>
    <t xml:space="preserve">Waiakea                  </t>
  </si>
  <si>
    <t xml:space="preserve">Kapaakea                  </t>
  </si>
  <si>
    <t xml:space="preserve">Waikoloa-             </t>
  </si>
  <si>
    <t xml:space="preserve">Makakupia                  </t>
  </si>
  <si>
    <t xml:space="preserve">Waialeale                  </t>
  </si>
  <si>
    <t>Ualapue</t>
  </si>
  <si>
    <t xml:space="preserve">Wailau                  </t>
  </si>
  <si>
    <t>BY NATIVE HAWAIIAN RACE, BY ISLAND:  2000 -- Con.</t>
  </si>
  <si>
    <t>Island and Hawaiian                            Home Land</t>
  </si>
  <si>
    <t xml:space="preserve">Waianae                  </t>
  </si>
  <si>
    <t>Auwaiolimu-</t>
  </si>
  <si>
    <t xml:space="preserve">Waimanalo                  </t>
  </si>
  <si>
    <t>Kalawahine-</t>
  </si>
  <si>
    <t xml:space="preserve">Kalawahine-      </t>
  </si>
  <si>
    <t xml:space="preserve">Kewalo-         </t>
  </si>
  <si>
    <t>Anahola-</t>
  </si>
  <si>
    <t xml:space="preserve">Papakolea </t>
  </si>
  <si>
    <t>Kamalomalo</t>
  </si>
  <si>
    <t xml:space="preserve">Kapalama                  </t>
  </si>
  <si>
    <t xml:space="preserve">Kapolei                  </t>
  </si>
  <si>
    <t xml:space="preserve">Lualualei                  </t>
  </si>
  <si>
    <t xml:space="preserve">Moiliili                  </t>
  </si>
  <si>
    <t>Moloaa</t>
  </si>
  <si>
    <t xml:space="preserve">Nanakuli                  </t>
  </si>
  <si>
    <t xml:space="preserve">Shafter Flats                  </t>
  </si>
  <si>
    <t xml:space="preserve">     1/  People who chose only one race and it was the "Native Hawaiian" race.</t>
  </si>
  <si>
    <t xml:space="preserve">     2/  People who chose only one race and it was the "Native Hawaiian" race or those who have chosen</t>
  </si>
  <si>
    <t xml:space="preserve">two or more races, one of which is the "Native Hawaiian" race.   </t>
  </si>
  <si>
    <t xml:space="preserve">     Source:  U.S. Census Bureau, Census 2000 Summary File 1 Hawaii (July 25, 2001). </t>
  </si>
  <si>
    <t>Table 1.17-- RESIDENT POPULATION FOR HAWAII, KAUAI, KALAWAO,</t>
  </si>
  <si>
    <t xml:space="preserve">AND MAUI COUNTIES, BY DISTRICTS AND CENSUS TRACTS:  </t>
  </si>
  <si>
    <t>County,       district, and 1990 census tract</t>
  </si>
  <si>
    <t>2000 census tract                        (see maps)</t>
  </si>
  <si>
    <t>2000 Name</t>
  </si>
  <si>
    <t xml:space="preserve">       1980  1/</t>
  </si>
  <si>
    <t/>
  </si>
  <si>
    <t>1990</t>
  </si>
  <si>
    <t>HAWAII</t>
  </si>
  <si>
    <t>Papaikou-Wailea</t>
  </si>
  <si>
    <t>Hilo:  Upper Waiakea Forest Reserve</t>
  </si>
  <si>
    <t>Hilo:  Puueo-Downtown</t>
  </si>
  <si>
    <t>Hilo:  Villa Franca-Kaiko'o</t>
  </si>
  <si>
    <t>Hilo:  University-Houselots</t>
  </si>
  <si>
    <t>206 1/</t>
  </si>
  <si>
    <t>Hilo:  Keaukaha-Panaewa</t>
  </si>
  <si>
    <t>Hilo:  Puainako</t>
  </si>
  <si>
    <t>(NC)</t>
  </si>
  <si>
    <t>Hilo:  Kawailani</t>
  </si>
  <si>
    <t>Hilo:  Kukuau-Kaumana</t>
  </si>
  <si>
    <t>Hilo:  Piihonua-Kaumana</t>
  </si>
  <si>
    <t>Hilo:  Haihai</t>
  </si>
  <si>
    <t>Lower Keaau</t>
  </si>
  <si>
    <t>Keaau-Volcano</t>
  </si>
  <si>
    <t>Pahoa-Kalapana</t>
  </si>
  <si>
    <t>Kealakekua-Captain Cook</t>
  </si>
  <si>
    <t>Kalaoa</t>
  </si>
  <si>
    <t>Hualalai</t>
  </si>
  <si>
    <t>215.03 1/</t>
  </si>
  <si>
    <t>Kaumalumau-Kealakekua</t>
  </si>
  <si>
    <t xml:space="preserve">Table 1.17-- RESIDENT POPULATION FOR HAWAII, KAUAI, KALAWAO, </t>
  </si>
  <si>
    <t xml:space="preserve">AND MAUI COUNTIES, BY DISTRICTS AND CENSUS TRACTS: </t>
  </si>
  <si>
    <t>North Kona (con.):</t>
  </si>
  <si>
    <t>216.01 1/</t>
  </si>
  <si>
    <t>216.02 1/</t>
  </si>
  <si>
    <t>Kahului-Kaumalumalu</t>
  </si>
  <si>
    <t>217.01 1/</t>
  </si>
  <si>
    <t>Kawaihae-Waikoloa</t>
  </si>
  <si>
    <t>217.02 1/</t>
  </si>
  <si>
    <t>Waimea-Puu Anahulu</t>
  </si>
  <si>
    <t>Honokaa-Kukuihaele</t>
  </si>
  <si>
    <t>Paauhau-Paauilo</t>
  </si>
  <si>
    <t>MAUI</t>
  </si>
  <si>
    <t>Wailea</t>
  </si>
  <si>
    <t>Spreckelsville</t>
  </si>
  <si>
    <t>Wailuku (con.):</t>
  </si>
  <si>
    <t>307.01 1/</t>
  </si>
  <si>
    <t>307.02 1/</t>
  </si>
  <si>
    <t>North Kihei</t>
  </si>
  <si>
    <t>307.03 1/</t>
  </si>
  <si>
    <t>South Kihei</t>
  </si>
  <si>
    <t>Waihee-Waikapu</t>
  </si>
  <si>
    <t>309.01 1/</t>
  </si>
  <si>
    <t>West Central Wailuku</t>
  </si>
  <si>
    <t>309.02 1/</t>
  </si>
  <si>
    <t>East Central Wailuku</t>
  </si>
  <si>
    <t>309.03 1/</t>
  </si>
  <si>
    <t>North Wailuku</t>
  </si>
  <si>
    <t>South Wailuku</t>
  </si>
  <si>
    <t>West Kahului</t>
  </si>
  <si>
    <t>Central Kahului</t>
  </si>
  <si>
    <t>Southeast Kahului</t>
  </si>
  <si>
    <t>Northeast Kahului</t>
  </si>
  <si>
    <t>Puunene</t>
  </si>
  <si>
    <t>314.01 1/</t>
  </si>
  <si>
    <t>Lahaina Town</t>
  </si>
  <si>
    <t>314.02 1/</t>
  </si>
  <si>
    <t>North Lahaina</t>
  </si>
  <si>
    <t>314.03 1/</t>
  </si>
  <si>
    <t>South Lahaina</t>
  </si>
  <si>
    <t>Honokahua</t>
  </si>
  <si>
    <t>East Molokai</t>
  </si>
  <si>
    <t>West Molokai</t>
  </si>
  <si>
    <t>KALAWAO</t>
  </si>
  <si>
    <t>Kalawao (Kalawao County)</t>
  </si>
  <si>
    <t>KAUAI</t>
  </si>
  <si>
    <t>Kealia-Moloaa</t>
  </si>
  <si>
    <t>Wailua-Kapaa Homesteads</t>
  </si>
  <si>
    <t>Puhi-Hanamaulu</t>
  </si>
  <si>
    <t>405 1/</t>
  </si>
  <si>
    <t>Koloa-Poipu</t>
  </si>
  <si>
    <t>Eleele-Kalaheo</t>
  </si>
  <si>
    <t>Kaumakani-Hanapepe</t>
  </si>
  <si>
    <t>Kekaha-Waimea</t>
  </si>
  <si>
    <t>411 1/</t>
  </si>
  <si>
    <t xml:space="preserve">     1/  Tract boundaries or tract numbers have changed between the 1990 and 2000 censuses due to </t>
  </si>
  <si>
    <t>boundary line changes, renumbering, absorption into other tracts, or splitting into smaller tracts.</t>
  </si>
  <si>
    <t xml:space="preserve">     Source:  U.S. Bureau of the Census, 1990 Summary Tape File 1A; U.S. Census Bureau, Census 2000 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</si>
  <si>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</si>
  <si>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</si>
  <si>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</si>
  <si>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</si>
  <si>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</si>
  <si>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01.01</t>
  </si>
  <si>
    <t>Population of Counties: 1831 to 2000</t>
  </si>
  <si>
    <t>01.02</t>
  </si>
  <si>
    <t>Characteristics of the Population: 1831 to 2000</t>
  </si>
  <si>
    <t>01.03</t>
  </si>
  <si>
    <t>Resident Population, by Military Status: 1990 to 2004</t>
  </si>
  <si>
    <t>01.04</t>
  </si>
  <si>
    <t>Resident and De Facto Population, by Residence Status: 1990 to 2004</t>
  </si>
  <si>
    <t>01.05</t>
  </si>
  <si>
    <t>Resident Population of Islands: 1950 to 2000</t>
  </si>
  <si>
    <t>01.06</t>
  </si>
  <si>
    <t>Resident Population, by Counties: 1990 to 2004</t>
  </si>
  <si>
    <t>01.07</t>
  </si>
  <si>
    <t>County Population as a Share of the State Total: 1990 to 2004</t>
  </si>
  <si>
    <t>01.08</t>
  </si>
  <si>
    <t>De Facto Population, by Counties: 1990 to 2004</t>
  </si>
  <si>
    <t>01.09</t>
  </si>
  <si>
    <t>Resident and De Facto Population, by Counties and Islands: 1990 and 2000</t>
  </si>
  <si>
    <t>01.10</t>
  </si>
  <si>
    <t>Land Area and Population Density, by Counties and Islands: 2000</t>
  </si>
  <si>
    <t>01.11</t>
  </si>
  <si>
    <t>Resident Population of Counties and Districts: 1980, 1990, and 2000</t>
  </si>
  <si>
    <t>01.12</t>
  </si>
  <si>
    <t>Resident Population of Islands and Census Designated Places: 1990 and 2000</t>
  </si>
  <si>
    <t>01.13</t>
  </si>
  <si>
    <t>Population Ranking of the State, Honolulu, and Counties: 2000 and 2004</t>
  </si>
  <si>
    <t>01.14</t>
  </si>
  <si>
    <t>Resident Population for Oahu Neighborhoods: 1990 and 2000</t>
  </si>
  <si>
    <t>01.15</t>
  </si>
  <si>
    <t>Population Characteristics of Oahu Neighborhoods: 2000</t>
  </si>
  <si>
    <t>01.16</t>
  </si>
  <si>
    <t>Resident Population for the City and County of Honolulu, by Districts and Census Tracts: 1990 and 2000</t>
  </si>
  <si>
    <t>01.17</t>
  </si>
  <si>
    <t>Resident Population for Hawaii, Kauai, Kalawao, and Maui Counties, by Districts and Census Tracts: 1990 and 2000</t>
  </si>
  <si>
    <t>01.18</t>
  </si>
  <si>
    <t>Resident Population of Hawaiian Home Lands, by Native Hawaiian Race, by Island: 2000</t>
  </si>
  <si>
    <t>01.19</t>
  </si>
  <si>
    <t>Resident Population by Island and Zip Code Tabulation Areas: 2000</t>
  </si>
  <si>
    <t>01.20</t>
  </si>
  <si>
    <t>Resident and De Facto Population and Employed Persons, for Waikiki: 1970 to 2000</t>
  </si>
  <si>
    <t>01.21</t>
  </si>
  <si>
    <t>Population and Land Area, Urban and Rural, by Counties: 2000</t>
  </si>
  <si>
    <t>01.22</t>
  </si>
  <si>
    <t>Centers of Population, by Counties: 1990 and 2000</t>
  </si>
  <si>
    <t>01.23</t>
  </si>
  <si>
    <t>Population by Military Status: 1950 to 2000</t>
  </si>
  <si>
    <t>01.24</t>
  </si>
  <si>
    <t>Population Characteristics, by Military Status: 1990</t>
  </si>
  <si>
    <t>01.25</t>
  </si>
  <si>
    <t>Resident and De Facto Population Projections, by Counties: 2000 to 2030</t>
  </si>
  <si>
    <t>01.26</t>
  </si>
  <si>
    <t>Projected Resident Population, by Age and Sex: 2000, 2010, 2020 and 2030</t>
  </si>
  <si>
    <t>01.27</t>
  </si>
  <si>
    <t>Resident Population, by Age and Sex: 1990 and 2000</t>
  </si>
  <si>
    <t>01.28</t>
  </si>
  <si>
    <t>Resident Population, by Age and Sex: 2000 and 2004</t>
  </si>
  <si>
    <t>01.29</t>
  </si>
  <si>
    <t>Population Estimates by Age and Military Status:  2000 and 2004</t>
  </si>
  <si>
    <t>01.30</t>
  </si>
  <si>
    <t>Resident Population, by Age and Sex, by Counties: 2000</t>
  </si>
  <si>
    <t>01.31</t>
  </si>
  <si>
    <t>Resident Population, by Selected Age Groups and Sex, by Counties: 2003</t>
  </si>
  <si>
    <t>01.32</t>
  </si>
  <si>
    <t>Resident Population, by Age and Sex, by Counties: 2003</t>
  </si>
  <si>
    <t>01.33</t>
  </si>
  <si>
    <t>Difference in Population by Major Races: 1990 and 2000</t>
  </si>
  <si>
    <t>01.34</t>
  </si>
  <si>
    <t>Race and Hispanic Origin, by Counties: 2000</t>
  </si>
  <si>
    <t>01.35</t>
  </si>
  <si>
    <t>Ranking of Races: 2000</t>
  </si>
  <si>
    <t>01.36</t>
  </si>
  <si>
    <t>Difference in Population by Detailed Asian Race: 1990 and 2000</t>
  </si>
  <si>
    <t>01.37</t>
  </si>
  <si>
    <t>Difference in Population by Detailed Native Hawaiian and Other Pacific Islander Race: 1990 and 2000</t>
  </si>
  <si>
    <t>01.38</t>
  </si>
  <si>
    <t>Ethnic Stock by Counties: 2003</t>
  </si>
  <si>
    <t>01.39</t>
  </si>
  <si>
    <t>Hawaiians Living in Hawaii or Other States: 1990 and 2000</t>
  </si>
  <si>
    <t>01.40</t>
  </si>
  <si>
    <t>Ancestry: 2000</t>
  </si>
  <si>
    <t>01.41</t>
  </si>
  <si>
    <t>Place of Birth and Citizenship: 1980 to 2000</t>
  </si>
  <si>
    <t>01.42</t>
  </si>
  <si>
    <t>Language Spoken at Home by Persons Five Years Old and Over, by Age: 2000</t>
  </si>
  <si>
    <t>01.43</t>
  </si>
  <si>
    <t>Language Spoken at Home by Persons Five Years Old and Over, by Ability to Speak English, by Counties: 2000</t>
  </si>
  <si>
    <t>01.44</t>
  </si>
  <si>
    <t>Language Spoken at Home by Occupation:  2000</t>
  </si>
  <si>
    <t>01.45</t>
  </si>
  <si>
    <t>Household Type and Relationship: 2000</t>
  </si>
  <si>
    <t>01.46</t>
  </si>
  <si>
    <t>Households, Families, and Group Quarters: 1950 to 2000</t>
  </si>
  <si>
    <t>01.47</t>
  </si>
  <si>
    <t>Households and Household  Populations: 2000 to 2003</t>
  </si>
  <si>
    <t>01.48</t>
  </si>
  <si>
    <t>Housing Units, Households by Age, and Persons per Household: 1990 and 2000</t>
  </si>
  <si>
    <t>01.49</t>
  </si>
  <si>
    <t>Households, Population in Households, and Population per Household, by Islands: 1990 and 2000</t>
  </si>
  <si>
    <t>01.50</t>
  </si>
  <si>
    <t>Population in Group Quarters, by Type of Group Quarters, by Counties: 2000</t>
  </si>
  <si>
    <t>01.51</t>
  </si>
  <si>
    <t>Married Couples, Unmarried Couples, and Subfamilies: 1970 to 2000</t>
  </si>
  <si>
    <t>01.52</t>
  </si>
  <si>
    <t>Marital Status, by Sex: 1990 and 2000</t>
  </si>
  <si>
    <t>01.53</t>
  </si>
  <si>
    <t>Single, Widowed, or Divorced Persons, by Sex: 1970 to 2000</t>
  </si>
  <si>
    <t>01.54</t>
  </si>
  <si>
    <t>Components of Change in the Resident Population, by Military Status: 2000 to 2003</t>
  </si>
  <si>
    <t>01.55</t>
  </si>
  <si>
    <t>Components of Change in the Resident Population, by Counties: 1990 to 2000</t>
  </si>
  <si>
    <t>01.56</t>
  </si>
  <si>
    <t>Components of Change in the Resident Population, by Counties: 2000 to 2004</t>
  </si>
  <si>
    <t>01.57</t>
  </si>
  <si>
    <t>Intended Residents Arriving in Hawaii, Domestic and International: 1994 to 2004</t>
  </si>
  <si>
    <t>01.58</t>
  </si>
  <si>
    <t>Immigrants Admitted, by Country of Birth: 1999 to 2003</t>
  </si>
  <si>
    <t>01.59</t>
  </si>
  <si>
    <t>Persons Naturalized, by Country of Former Allegiance: 1998 to 2003</t>
  </si>
  <si>
    <t>01.60</t>
  </si>
  <si>
    <t>Migration Summary, by Counties: 1995 to 2000</t>
  </si>
  <si>
    <t>01.61</t>
  </si>
  <si>
    <t>Migration Summary by Age: 1995 to 2000</t>
  </si>
  <si>
    <t>01.62</t>
  </si>
  <si>
    <t>Domestic Inmigration: 1995 to 2000</t>
  </si>
  <si>
    <t>01.63</t>
  </si>
  <si>
    <t>Domestic Outmigration: 1995 to 2000</t>
  </si>
  <si>
    <t>01.64</t>
  </si>
  <si>
    <t>Selected General Characteristics of Migrants and Nonmovers: 1995 to 2000</t>
  </si>
  <si>
    <t xml:space="preserve"> 47</t>
  </si>
  <si>
    <t>Alewa-Kawananakoa</t>
  </si>
  <si>
    <t>48</t>
  </si>
  <si>
    <t xml:space="preserve"> 48</t>
  </si>
  <si>
    <t>Kamehameha Heights</t>
  </si>
  <si>
    <t>49</t>
  </si>
  <si>
    <t xml:space="preserve"> 49</t>
  </si>
  <si>
    <t>Lanakila</t>
  </si>
  <si>
    <t>50</t>
  </si>
  <si>
    <t xml:space="preserve"> 50</t>
  </si>
  <si>
    <t>Kuakini</t>
  </si>
  <si>
    <t>51</t>
  </si>
  <si>
    <t xml:space="preserve"> 51</t>
  </si>
  <si>
    <t>Foster Botanic Garden</t>
  </si>
  <si>
    <t>52</t>
  </si>
  <si>
    <t xml:space="preserve"> 52</t>
  </si>
  <si>
    <t>Chinatown</t>
  </si>
  <si>
    <t>53</t>
  </si>
  <si>
    <t xml:space="preserve"> 53</t>
  </si>
  <si>
    <t>Aala</t>
  </si>
  <si>
    <t>54</t>
  </si>
  <si>
    <t xml:space="preserve"> 54</t>
  </si>
  <si>
    <t>Mayor Wright Housing</t>
  </si>
  <si>
    <t>55</t>
  </si>
  <si>
    <t xml:space="preserve"> 55</t>
  </si>
  <si>
    <t>Palama</t>
  </si>
  <si>
    <t>56</t>
  </si>
  <si>
    <t xml:space="preserve"> 56</t>
  </si>
  <si>
    <t>57</t>
  </si>
  <si>
    <t>57  3/</t>
  </si>
  <si>
    <t>Iwilei-Anuenue</t>
  </si>
  <si>
    <t>57.99</t>
  </si>
  <si>
    <t>58</t>
  </si>
  <si>
    <t xml:space="preserve"> 58</t>
  </si>
  <si>
    <t>Waiakamilo</t>
  </si>
  <si>
    <t>59</t>
  </si>
  <si>
    <t xml:space="preserve"> 59</t>
  </si>
  <si>
    <t>Mokauea</t>
  </si>
  <si>
    <t>60</t>
  </si>
  <si>
    <t xml:space="preserve"> 60</t>
  </si>
  <si>
    <t>Kalihi Kai</t>
  </si>
  <si>
    <t>61</t>
  </si>
  <si>
    <t xml:space="preserve"> 61</t>
  </si>
  <si>
    <t>Kalihi Waena</t>
  </si>
  <si>
    <t>62.01</t>
  </si>
  <si>
    <t xml:space="preserve"> 62.01</t>
  </si>
  <si>
    <t>Kam IV</t>
  </si>
  <si>
    <t>62.02</t>
  </si>
  <si>
    <t xml:space="preserve"> 62.02</t>
  </si>
  <si>
    <t>Kuhio Park Terrace</t>
  </si>
  <si>
    <t>63.01</t>
  </si>
  <si>
    <t xml:space="preserve"> 63.01</t>
  </si>
  <si>
    <t>Kalihi Valley Park</t>
  </si>
  <si>
    <t>63.02</t>
  </si>
  <si>
    <t xml:space="preserve"> 63.02</t>
  </si>
  <si>
    <t>Kalena Drive</t>
  </si>
  <si>
    <t>64.01</t>
  </si>
  <si>
    <t xml:space="preserve"> 64.01</t>
  </si>
  <si>
    <t>Ulana Street</t>
  </si>
  <si>
    <t>64.02</t>
  </si>
  <si>
    <t xml:space="preserve"> 64.02</t>
  </si>
  <si>
    <t>Kamanaiki</t>
  </si>
  <si>
    <t>65</t>
  </si>
  <si>
    <t xml:space="preserve"> 65</t>
  </si>
  <si>
    <t>Upper Kalihi Valley</t>
  </si>
  <si>
    <t>66</t>
  </si>
  <si>
    <t xml:space="preserve"> 66</t>
  </si>
  <si>
    <t>Kahauiki</t>
  </si>
  <si>
    <t>67.01</t>
  </si>
  <si>
    <t xml:space="preserve"> 67.01</t>
  </si>
  <si>
    <t>Tripler</t>
  </si>
  <si>
    <t>67.02</t>
  </si>
  <si>
    <t xml:space="preserve"> 67.02 3/</t>
  </si>
  <si>
    <t>78.04</t>
  </si>
  <si>
    <t xml:space="preserve"> 78.04</t>
  </si>
  <si>
    <t>Hoohulu Street</t>
  </si>
  <si>
    <t>78.05</t>
  </si>
  <si>
    <t xml:space="preserve"> 78.05</t>
  </si>
  <si>
    <t>Waiau Townhouses</t>
  </si>
  <si>
    <t>78.06</t>
  </si>
  <si>
    <t xml:space="preserve"> 78.06</t>
  </si>
  <si>
    <t>Kaonohi</t>
  </si>
  <si>
    <t>78.07</t>
  </si>
  <si>
    <t xml:space="preserve"> 78.07</t>
  </si>
  <si>
    <t>Pearl Ridge High Rise</t>
  </si>
  <si>
    <t>78.08</t>
  </si>
  <si>
    <t xml:space="preserve"> 78.08</t>
  </si>
  <si>
    <t>Pearl Ridge Center</t>
  </si>
  <si>
    <t xml:space="preserve"> 78.09  3/</t>
  </si>
  <si>
    <t>Newtown</t>
  </si>
  <si>
    <t>78.03</t>
  </si>
  <si>
    <t xml:space="preserve"> 78.10  3/</t>
  </si>
  <si>
    <t>Royal Summit</t>
  </si>
  <si>
    <t>80.01</t>
  </si>
  <si>
    <t xml:space="preserve"> 80.01</t>
  </si>
  <si>
    <t>Hale Mohalu</t>
  </si>
  <si>
    <t>80.02</t>
  </si>
  <si>
    <t xml:space="preserve"> 80.02</t>
  </si>
  <si>
    <t>Kula Drive</t>
  </si>
  <si>
    <t>80.03</t>
  </si>
  <si>
    <t xml:space="preserve"> 80.03</t>
  </si>
  <si>
    <t>Kuokoa Street</t>
  </si>
  <si>
    <t>80.05</t>
  </si>
  <si>
    <t xml:space="preserve"> 80.05</t>
  </si>
  <si>
    <t>Pacific Palisades</t>
  </si>
  <si>
    <t>80.06</t>
  </si>
  <si>
    <t xml:space="preserve"> 80.06</t>
  </si>
  <si>
    <t>80.07</t>
  </si>
  <si>
    <t xml:space="preserve"> 80.07</t>
  </si>
  <si>
    <t>Pearl City Uplands</t>
  </si>
  <si>
    <t>81</t>
  </si>
  <si>
    <t xml:space="preserve"> 81</t>
  </si>
  <si>
    <t>Pearl City Pen-Ford Island</t>
  </si>
  <si>
    <t>82</t>
  </si>
  <si>
    <t xml:space="preserve"> 82</t>
  </si>
  <si>
    <t>Waipio Peninsula</t>
  </si>
  <si>
    <t>83.01</t>
  </si>
  <si>
    <t xml:space="preserve"> 83.01</t>
  </si>
  <si>
    <t>83.02</t>
  </si>
  <si>
    <t xml:space="preserve"> 83.02</t>
  </si>
  <si>
    <t>Puuloa</t>
  </si>
  <si>
    <t xml:space="preserve"> 84.01  3/</t>
  </si>
  <si>
    <t>Ewa Gentry-East</t>
  </si>
  <si>
    <t xml:space="preserve"> 84.02  3/</t>
  </si>
  <si>
    <t>84</t>
  </si>
  <si>
    <t xml:space="preserve"> 84.03  3/</t>
  </si>
  <si>
    <t>Ocean Pointe</t>
  </si>
  <si>
    <t xml:space="preserve"> 84.04  3/</t>
  </si>
  <si>
    <t>Ewa Gentry-West</t>
  </si>
  <si>
    <t>85</t>
  </si>
  <si>
    <t xml:space="preserve">86.98 4/    </t>
  </si>
  <si>
    <t xml:space="preserve"> 85  5/</t>
  </si>
  <si>
    <t>Barbers Point</t>
  </si>
  <si>
    <t xml:space="preserve">86.99 </t>
  </si>
  <si>
    <t>Ewa (con.):</t>
  </si>
  <si>
    <t>86.03</t>
  </si>
  <si>
    <t xml:space="preserve"> 86.03</t>
  </si>
  <si>
    <t>Kahe</t>
  </si>
  <si>
    <t>86.04</t>
  </si>
  <si>
    <t xml:space="preserve"> 86.04</t>
  </si>
  <si>
    <t>Makakilo</t>
  </si>
  <si>
    <t xml:space="preserve">86.98 4/   </t>
  </si>
  <si>
    <t xml:space="preserve"> 86.05  5/</t>
  </si>
  <si>
    <t>East Kapolei-Ewa Villages</t>
  </si>
  <si>
    <t xml:space="preserve"> 86.06  5/</t>
  </si>
  <si>
    <t>Villages of Kapolei-North</t>
  </si>
  <si>
    <t xml:space="preserve"> 86.07  5/</t>
  </si>
  <si>
    <t>Villages of Kapolei-South</t>
  </si>
  <si>
    <t xml:space="preserve"> 86.08  5/</t>
  </si>
  <si>
    <t>City of Kapolei</t>
  </si>
  <si>
    <t>Section 1</t>
  </si>
  <si>
    <t>POPULATION</t>
  </si>
  <si>
    <t xml:space="preserve">        This section presents statistics on the growth, geographic distribution, and composition of the population of Hawaii, and on the number and characteristics of migrants moving to and from the state.</t>
  </si>
  <si>
    <t xml:space="preserve"> 90</t>
  </si>
  <si>
    <t>Wheeler-East Range</t>
  </si>
  <si>
    <t>91</t>
  </si>
  <si>
    <t xml:space="preserve"> 91</t>
  </si>
  <si>
    <t xml:space="preserve">Kaukonahua </t>
  </si>
  <si>
    <t>92</t>
  </si>
  <si>
    <t xml:space="preserve"> 92</t>
  </si>
  <si>
    <t>Wahiawa-Mauka</t>
  </si>
  <si>
    <t>93</t>
  </si>
  <si>
    <t xml:space="preserve"> 93</t>
  </si>
  <si>
    <t>Wahiawa-Waena</t>
  </si>
  <si>
    <t>94</t>
  </si>
  <si>
    <t xml:space="preserve"> 94</t>
  </si>
  <si>
    <t>Wahiawa-Makai</t>
  </si>
  <si>
    <t>95.01</t>
  </si>
  <si>
    <t xml:space="preserve"> 95.01</t>
  </si>
  <si>
    <t>Kolekole Avenue</t>
  </si>
  <si>
    <t>95.02</t>
  </si>
  <si>
    <t xml:space="preserve"> 95.02</t>
  </si>
  <si>
    <t>Menoher Street</t>
  </si>
  <si>
    <t>95.03</t>
  </si>
  <si>
    <t xml:space="preserve"> 95.03</t>
  </si>
  <si>
    <t>Foote Avenue</t>
  </si>
  <si>
    <t>95.04</t>
  </si>
  <si>
    <t xml:space="preserve"> 95.04</t>
  </si>
  <si>
    <t>Leilehua Avenue</t>
  </si>
  <si>
    <t>95.05</t>
  </si>
  <si>
    <t xml:space="preserve"> 95.05</t>
  </si>
  <si>
    <t>Beaver Road</t>
  </si>
  <si>
    <t>96.01</t>
  </si>
  <si>
    <t xml:space="preserve"> 96.01</t>
  </si>
  <si>
    <t>Nanakuli-Lualualei</t>
  </si>
  <si>
    <t>96.03</t>
  </si>
  <si>
    <t xml:space="preserve"> 96.03</t>
  </si>
  <si>
    <t>96.04</t>
  </si>
  <si>
    <t xml:space="preserve"> 96.04</t>
  </si>
  <si>
    <t>Niulii Reservoir</t>
  </si>
  <si>
    <t>97.01</t>
  </si>
  <si>
    <t xml:space="preserve"> 97.01</t>
  </si>
  <si>
    <t>Waianae Kai</t>
  </si>
  <si>
    <t>97.02</t>
  </si>
  <si>
    <t xml:space="preserve"> 97.02</t>
  </si>
  <si>
    <t>Lualualei Homesteads</t>
  </si>
  <si>
    <t xml:space="preserve"> 98.01  3/</t>
  </si>
  <si>
    <t>98</t>
  </si>
  <si>
    <t xml:space="preserve"> 98.02  3/</t>
  </si>
  <si>
    <t>Makaha Valley-Makua</t>
  </si>
  <si>
    <t>99.01</t>
  </si>
  <si>
    <t xml:space="preserve"> 99.01</t>
  </si>
  <si>
    <t>Waialua-Mokuleia</t>
  </si>
  <si>
    <t>99.02</t>
  </si>
  <si>
    <t xml:space="preserve"> 99.02</t>
  </si>
  <si>
    <t>100</t>
  </si>
  <si>
    <t>Haleiwa-Kawailoa</t>
  </si>
  <si>
    <t>101</t>
  </si>
  <si>
    <t>Waimea-Kahuku</t>
  </si>
  <si>
    <t>Hauula-Kaaawa</t>
  </si>
  <si>
    <t>Kapunahala</t>
  </si>
  <si>
    <t>Waiahole Forest Reserve</t>
  </si>
  <si>
    <t>Okana- Puu Maelieli</t>
  </si>
  <si>
    <t>Ahuimanu- Haiku</t>
  </si>
  <si>
    <t>Kaneohe Playground</t>
  </si>
  <si>
    <t>Waikalua Road</t>
  </si>
  <si>
    <t>Heeia Kea</t>
  </si>
  <si>
    <t>Windward Mall</t>
  </si>
  <si>
    <t xml:space="preserve">   (con.):</t>
  </si>
  <si>
    <t xml:space="preserve">Puohala </t>
  </si>
  <si>
    <t>Halekou</t>
  </si>
  <si>
    <t>Kokokahi</t>
  </si>
  <si>
    <t>Kailuapuhi</t>
  </si>
  <si>
    <t>108.01  3/</t>
  </si>
  <si>
    <t>Mokapu-West</t>
  </si>
  <si>
    <t>108</t>
  </si>
  <si>
    <t>108.02  3/</t>
  </si>
  <si>
    <t>Mokapu-East</t>
  </si>
  <si>
    <t>Puu Papaa</t>
  </si>
  <si>
    <t>Oneawa-Kawainui</t>
  </si>
  <si>
    <t>Kalama Street</t>
  </si>
  <si>
    <t>Ulupaina Street</t>
  </si>
  <si>
    <t>110</t>
  </si>
  <si>
    <t>Maunawili-Kawainui</t>
  </si>
  <si>
    <t>Olomana</t>
  </si>
  <si>
    <t>Enchanted Lakes</t>
  </si>
  <si>
    <t>Kailua Mall</t>
  </si>
  <si>
    <t>Keolu Hills</t>
  </si>
  <si>
    <t>Kalaheo Avenue</t>
  </si>
  <si>
    <t>Lanikai</t>
  </si>
  <si>
    <t xml:space="preserve">Waimanalo Beach-Homesteads </t>
  </si>
  <si>
    <t xml:space="preserve">     NA   Not available.</t>
  </si>
  <si>
    <t xml:space="preserve">     1/  In previous censuses, the Honolulu and Ewa District boundaries were aligned with census tract </t>
  </si>
  <si>
    <t xml:space="preserve">boundary lines.   For Census 2000, the Honolulu and Ewa District boundaries did not change, but four </t>
  </si>
  <si>
    <t xml:space="preserve">census tracts situated along the district boundary lines had boundary changes.  A portion of census </t>
  </si>
  <si>
    <t xml:space="preserve">tract 75.02 (in the Ewa District) was moved into census tract 67.02 (into the Honolulu District).  A portion of   </t>
  </si>
  <si>
    <t xml:space="preserve">census tract 74 (in the Ewa District) was moved to census tract 70 (into the Honolulu District). </t>
  </si>
  <si>
    <t xml:space="preserve">     2/  The 1990  census tract 1.04 has been split into the 2000 census tracts of 1.04, 1.09 and 1.10.  Therefore, </t>
  </si>
  <si>
    <t xml:space="preserve">census tract 1.04 for the 1990 and the 2000 censuses are not comparable. </t>
  </si>
  <si>
    <t xml:space="preserve">     3/  Tract boundaries or tract numbers have changed between the 1990 and 2000 censuses due to </t>
  </si>
  <si>
    <t xml:space="preserve">     4/  Includes only part of the census tract.</t>
  </si>
  <si>
    <t xml:space="preserve">     5/  The 1990 census tract 86.98 was split into six new tracts and a portion was added to census tract 85</t>
  </si>
  <si>
    <t xml:space="preserve">for Census 2000.  Due to the way the census tracts were split, no comparison of the 1990 and 2000 resident </t>
  </si>
  <si>
    <t xml:space="preserve">populations for these areas are possible at this time.  The 1990 census tract resident population for 86.98 </t>
  </si>
  <si>
    <t>(Ewa) was 5,521.  In addition to gaining a portion of the 1990 census tract 86.98, the 1990 census tract 85</t>
  </si>
  <si>
    <t xml:space="preserve">was expanded in the 2000 census to include census tract 86.99 (vessel offshore).  Therefore, the </t>
  </si>
  <si>
    <t>census tract 85 for the 1990 and the 2000 censuses are not comparable.</t>
  </si>
  <si>
    <t xml:space="preserve">Redistricting Data (P.L. 94-171) Summary File and the L.A. Regional Census Center Geography Department; </t>
  </si>
  <si>
    <t xml:space="preserve">and C &amp; C of Honolulu Planning and Permitting Department; compiled by the Hawaii State Department of </t>
  </si>
  <si>
    <t xml:space="preserve">Business, Economic Development &amp; Tourism, Hawaii State Data Center.    </t>
  </si>
  <si>
    <t xml:space="preserve">Table 1.20-- RESIDENT AND DE FACTO POPULATION AND EMPLOYED </t>
  </si>
  <si>
    <t>PERSONS, FOR WAIKIKI:  1970 TO 2000</t>
  </si>
  <si>
    <t xml:space="preserve">            bounded by the Ala Wai Canal, Kapahulu Avenue, and the Pacific Ocean]</t>
  </si>
  <si>
    <t>Density 1/</t>
  </si>
  <si>
    <t>Subject</t>
  </si>
  <si>
    <t>Resident population 2/</t>
  </si>
  <si>
    <t>De facto population 4/</t>
  </si>
  <si>
    <t>Visitors present 3/</t>
  </si>
  <si>
    <t>Employed persons: 5/</t>
  </si>
  <si>
    <t>Living in Waikiki</t>
  </si>
  <si>
    <t>Working in Waikiki</t>
  </si>
  <si>
    <t>1/  Per square mile.  Based on land area of  0.78 square miles (2.03 square kilometers).</t>
  </si>
  <si>
    <t>2/  The resident population is defined as the number of persons whose usual place of residence is in an</t>
  </si>
  <si>
    <t xml:space="preserve">     3/  Annual averages.  Estimated.</t>
  </si>
  <si>
    <t xml:space="preserve">     4/  The de facto population is defined as the number of persons physically present in an area, regardless</t>
  </si>
  <si>
    <t>5/  Includes armed forces.</t>
  </si>
  <si>
    <t>Source:  Visitors present and residents absent estimated by the Hawaii State Department of Business,</t>
  </si>
  <si>
    <t xml:space="preserve">Economic Development &amp; Tourism from Hawaii Visitors Bureau survey data.  Area, resident population, and </t>
  </si>
  <si>
    <t xml:space="preserve">employment from U.S. Bureau of the Census, census tract bulletins, 1970-1980, and 1990 Census tapes </t>
  </si>
  <si>
    <t>tabulated by the Hawaii State Department of Business, Economic Development &amp; Tourism, Hawaii State Data</t>
  </si>
  <si>
    <t xml:space="preserve">Center; U.S. Census Bureau, Census 2000 Redistricting Data (P.L. 94-171) Summary File (March 19, 2001) </t>
  </si>
  <si>
    <r>
      <t xml:space="preserve">[For earlier years, 1920-1970, see </t>
    </r>
    <r>
      <rPr>
        <i/>
        <sz val="10"/>
        <rFont val="Arial"/>
        <family val="0"/>
      </rPr>
      <t xml:space="preserve">Data Book 1987 </t>
    </r>
    <r>
      <rPr>
        <sz val="10"/>
        <rFont val="Arial"/>
        <family val="2"/>
      </rPr>
      <t>and</t>
    </r>
    <r>
      <rPr>
        <i/>
        <sz val="10"/>
        <rFont val="Arial"/>
        <family val="0"/>
      </rPr>
      <t xml:space="preserve"> 1988,</t>
    </r>
    <r>
      <rPr>
        <sz val="10"/>
        <rFont val="Arial"/>
        <family val="0"/>
      </rPr>
      <t xml:space="preserve"> table 14.  Waikiki is</t>
    </r>
  </si>
  <si>
    <r>
      <t xml:space="preserve">and Census 2000 Summary File 3 (September 25, 2002); and </t>
    </r>
    <r>
      <rPr>
        <i/>
        <sz val="10"/>
        <rFont val="Times New Roman"/>
        <family val="1"/>
      </rPr>
      <t xml:space="preserve">Data Book 1987, </t>
    </r>
    <r>
      <rPr>
        <sz val="10"/>
        <rFont val="Times New Roman"/>
        <family val="1"/>
      </rPr>
      <t>table 380.</t>
    </r>
  </si>
  <si>
    <t xml:space="preserve"> Table 1.24-- POPULATION CHARACTERISTICS, BY </t>
  </si>
  <si>
    <t xml:space="preserve">MILITARY STATUS:  1990 </t>
  </si>
  <si>
    <t>All groups</t>
  </si>
  <si>
    <t>Armed Forces</t>
  </si>
  <si>
    <t>Military dependents</t>
  </si>
  <si>
    <t>Other civilians</t>
  </si>
  <si>
    <t>Population</t>
  </si>
  <si>
    <t>Other islands</t>
  </si>
  <si>
    <t>Households</t>
  </si>
  <si>
    <t>Families</t>
  </si>
  <si>
    <t>Age (percent)</t>
  </si>
  <si>
    <t>Under 18 years</t>
  </si>
  <si>
    <t>(1/)</t>
  </si>
  <si>
    <t>18 to 64 years</t>
  </si>
  <si>
    <t>65 years and over</t>
  </si>
  <si>
    <t>Median age (years)</t>
  </si>
  <si>
    <t>Male</t>
  </si>
  <si>
    <t>Female</t>
  </si>
  <si>
    <t>Female (percent)</t>
  </si>
  <si>
    <t>Race 2/ (percent)</t>
  </si>
  <si>
    <t>White</t>
  </si>
  <si>
    <t>Black</t>
  </si>
  <si>
    <t>American Indian, Eskimo, or Aleut</t>
  </si>
  <si>
    <t>Asian or Pacific Islander</t>
  </si>
  <si>
    <t>Other race</t>
  </si>
  <si>
    <t>Hispanic origin</t>
  </si>
  <si>
    <t>Foreign born (percent)</t>
  </si>
  <si>
    <t>Persons per household</t>
  </si>
  <si>
    <t>Persons per family</t>
  </si>
  <si>
    <t>Persons in group quarters (percent)</t>
  </si>
  <si>
    <t>Persons 15 years and over never married</t>
  </si>
  <si>
    <t>(percent)</t>
  </si>
  <si>
    <t>Children ever born per 1,000 women:</t>
  </si>
  <si>
    <t>15 to 24 years</t>
  </si>
  <si>
    <t>25 to 34 years</t>
  </si>
  <si>
    <t>35 to 44 years</t>
  </si>
  <si>
    <t>Residence in 1985 3/ (percent):</t>
  </si>
  <si>
    <t>Same house as 1990</t>
  </si>
  <si>
    <t>Different State</t>
  </si>
  <si>
    <t>Abroad</t>
  </si>
  <si>
    <t xml:space="preserve"> MILITARY STATUS:  1990 -- Con.</t>
  </si>
  <si>
    <t xml:space="preserve">Persons 3 years and over enrolled in </t>
  </si>
  <si>
    <t>school</t>
  </si>
  <si>
    <t>Persons 25 years and over:</t>
  </si>
  <si>
    <t>Percent high school graduate or higher</t>
  </si>
  <si>
    <t>Percent bachelor's degree or higher</t>
  </si>
  <si>
    <t>Persons 16 years and over in labor force</t>
  </si>
  <si>
    <t>Percent of civilian labor force unemployed</t>
  </si>
  <si>
    <t>High-status workers 4/ (percent)</t>
  </si>
  <si>
    <t>Median income in 1989 (dollars):</t>
  </si>
  <si>
    <t>Income in 1989 below poverty level 5/</t>
  </si>
  <si>
    <t>(percent):</t>
  </si>
  <si>
    <t>Persons</t>
  </si>
  <si>
    <t>X  Not applicable.</t>
  </si>
  <si>
    <t>1/  Less than 0.05 percent.</t>
  </si>
  <si>
    <t>2/ Persons of mixed race classified by self-identification or by race of mother.</t>
  </si>
  <si>
    <t>3/ For persons 5 years and over in 1990.</t>
  </si>
  <si>
    <t xml:space="preserve">4/ Persons in executive, administrative, managerial, and professional specialty occupations as percent </t>
  </si>
  <si>
    <t>of all persons 16 years and over employed in civilian labor force.</t>
  </si>
  <si>
    <t xml:space="preserve">5/ Data based on Mainland poverty thresholds.  Hawaii thresholds are approximately 15 percent higher </t>
  </si>
  <si>
    <t>than those in effect on the Mainland; these data accordingly understate the extent of poverty in Hawaii.</t>
  </si>
  <si>
    <r>
      <t xml:space="preserve">     Source:  Hawaii State Department of Business, Economic Development &amp; Tourism, </t>
    </r>
    <r>
      <rPr>
        <i/>
        <sz val="10"/>
        <rFont val="Times New Roman"/>
        <family val="0"/>
      </rPr>
      <t xml:space="preserve">Population </t>
    </r>
  </si>
  <si>
    <r>
      <t>Characteristics of Hawaii by Military Status, 1990</t>
    </r>
    <r>
      <rPr>
        <sz val="10"/>
        <rFont val="Times New Roman"/>
        <family val="1"/>
      </rPr>
      <t xml:space="preserve"> (Statistical Report 227, December 1993), tables 2 and 3.</t>
    </r>
  </si>
  <si>
    <t>Table 1.23-- POPULATION BY MILITARY STATUS:  1950 TO 2000</t>
  </si>
  <si>
    <t>Civilians</t>
  </si>
  <si>
    <t>Total    resident population</t>
  </si>
  <si>
    <t>All                         civilians</t>
  </si>
  <si>
    <t>Armed Forces and dependents</t>
  </si>
  <si>
    <t>2000 1/</t>
  </si>
  <si>
    <t xml:space="preserve">1/  Figures for Armed Forces, military dependents and other civilians were obtained from a special </t>
  </si>
  <si>
    <t xml:space="preserve">tabulation of the census data.  As a result, they are subject to rounding rules used in all special tabulations </t>
  </si>
  <si>
    <t xml:space="preserve">from the Census Bureau.  The rounding rules sometimes cause figures from the special tabulations to differ </t>
  </si>
  <si>
    <t xml:space="preserve">from those obtained from the regular Census 2000 datasets.  The figure for total resident population from </t>
  </si>
  <si>
    <t xml:space="preserve">the Census 2000 Summary File 1 was 1,211,537 and the Armed Forces population from the Census 2000 </t>
  </si>
  <si>
    <t>Summary File 3 was 39,036.  Both of these figures differ from the numbers obtained in the special tabulation.</t>
  </si>
  <si>
    <t>Figures for 2000 in this table were obtained from the special tabulation so data for total resident population,</t>
  </si>
  <si>
    <t xml:space="preserve">     Source:  U.S. Census Bureau, decennial censuses special tabulations.</t>
  </si>
  <si>
    <r>
      <t xml:space="preserve">Armed Forces, and all civilians differ from the figures presented in last year's </t>
    </r>
    <r>
      <rPr>
        <i/>
        <sz val="10"/>
        <rFont val="Times New Roman"/>
        <family val="1"/>
      </rPr>
      <t xml:space="preserve">Data Book.   </t>
    </r>
  </si>
  <si>
    <t>Table 1.22-- CENTERS OF POPULATION, BY COUNTIES:  1990 AND 2000</t>
  </si>
  <si>
    <t xml:space="preserve">[The "center of population" is determined as the place where an imaginary, flat, weightless, </t>
  </si>
  <si>
    <t xml:space="preserve">and rigid map of the geographic area would balance perfectly if all of its residents </t>
  </si>
  <si>
    <t>were of identical weight]</t>
  </si>
  <si>
    <t>County</t>
  </si>
  <si>
    <t>North        latitude        (degrees)</t>
  </si>
  <si>
    <t>West          longitude            (degrees)</t>
  </si>
  <si>
    <t>Approximate location</t>
  </si>
  <si>
    <t>Kaiwi Channel</t>
  </si>
  <si>
    <t>20 mi. W of Hilo</t>
  </si>
  <si>
    <t>0.6 mi. SW of Wailuku Post Office</t>
  </si>
  <si>
    <t>Honolulu County</t>
  </si>
  <si>
    <t>0.2 mi. NE of Red Hill Elementary School</t>
  </si>
  <si>
    <t>4.4 mi. N of Knudsen Gap</t>
  </si>
  <si>
    <t>21.5 mi. W of Hilo</t>
  </si>
  <si>
    <t>Maui County</t>
  </si>
  <si>
    <t>1.3 mi. SE of Wailuku Post Office</t>
  </si>
  <si>
    <t>Kalawao County</t>
  </si>
  <si>
    <t>0.8 mi. NW of Red Hill Elementary School</t>
  </si>
  <si>
    <t>5 mi. N of Knudsen Gap</t>
  </si>
  <si>
    <t>1/ Maui County includes Kalawao County.</t>
  </si>
  <si>
    <t>Source:  Hawaii State Department of Business, Economic Development &amp; Tourism, estimated from block</t>
  </si>
  <si>
    <t xml:space="preserve">group data in U.S. Bureau of Census, 1990 STF-1A and the Office of Planning, 2000 approximate location;  </t>
  </si>
  <si>
    <t xml:space="preserve">U.S. Census Bureau, Commerce News "2000 U.S. Population Centered in Phelps County, Mo." , CB01-CN.66, </t>
  </si>
  <si>
    <t xml:space="preserve">(April 2, 2001) &lt;http://www.census.gov/Press-Release/www/releases/archives/census_2000/000717.html&gt; </t>
  </si>
  <si>
    <t xml:space="preserve">accessed July 18, 2001 and "County Population Centroids for Hawaii" </t>
  </si>
  <si>
    <t>&lt;http://www.census.gov/geo/www/cenpop/county/coucntr15.html&gt;  accessed Nov. 11, 2003.</t>
  </si>
  <si>
    <t xml:space="preserve">Table 1.21-- POPULATION AND LAND AREA, URBAN AND RURAL, </t>
  </si>
  <si>
    <t>BY COUNTIES:  2000</t>
  </si>
  <si>
    <t>[Based on "urban" area criteria used prior to 2002]</t>
  </si>
  <si>
    <t>Land area (square miles)</t>
  </si>
  <si>
    <t>Urban</t>
  </si>
  <si>
    <t>Rural</t>
  </si>
  <si>
    <t>Percent 2/</t>
  </si>
  <si>
    <t>2/  Percent of state population for "state total" column; percent of county population for all other columns.</t>
  </si>
  <si>
    <t xml:space="preserve">     Source:  U.S. Census Bureau, Census 2000 Redistricting Data (P.L. 94-171), Census 2000 Summary File 3,  </t>
  </si>
  <si>
    <t>and records.</t>
  </si>
  <si>
    <t xml:space="preserve">Table 1.25-- RESIDENT AND DE FACTO POPULATION </t>
  </si>
  <si>
    <t>PROJECTIONS, BY COUNTIES:  2000 TO 2030</t>
  </si>
  <si>
    <t>[As of July 1.  DBEDT 2030 Series]</t>
  </si>
  <si>
    <t>Other counties</t>
  </si>
  <si>
    <t>Type of population                        and year</t>
  </si>
  <si>
    <t xml:space="preserve">Hawaii </t>
  </si>
  <si>
    <t xml:space="preserve">Kauai </t>
  </si>
  <si>
    <t>2005</t>
  </si>
  <si>
    <t>2010</t>
  </si>
  <si>
    <t>2015</t>
  </si>
  <si>
    <t>2020</t>
  </si>
  <si>
    <t>2025</t>
  </si>
  <si>
    <t>2030</t>
  </si>
  <si>
    <t>Share of state resident</t>
  </si>
  <si>
    <t xml:space="preserve">   population (percent):</t>
  </si>
  <si>
    <t>De facto population 3/</t>
  </si>
  <si>
    <t>Share of state de facto</t>
  </si>
  <si>
    <t>Table 1.25-- RESIDENT AND DE FACTO POPULATION</t>
  </si>
  <si>
    <t>PROJECTIONS, BY COUNTIES:  2000 TO 2030 -- Con.</t>
  </si>
  <si>
    <t>1/  Maui County including Kalawao County.</t>
  </si>
  <si>
    <t xml:space="preserve">     3/  The de facto population is defined as the number of persons physically present in an area, regardless</t>
  </si>
  <si>
    <t>&lt;http://www3.hawaii.gov/DBEDT/images/User_FilesImages/latestdata/Long-range_</t>
  </si>
  <si>
    <t>Projections_-_2030/Series2030Report_rev8-13-04_a974.pdf&gt; accessed July 1, 2005.</t>
  </si>
  <si>
    <r>
      <t xml:space="preserve">     </t>
    </r>
    <r>
      <rPr>
        <sz val="10"/>
        <rFont val="Times New Roman"/>
        <family val="1"/>
      </rPr>
      <t xml:space="preserve">Source:  Hawaii State Department of Business, Economic Development &amp; Tourism, </t>
    </r>
    <r>
      <rPr>
        <i/>
        <sz val="10"/>
        <rFont val="Times New Roman"/>
        <family val="0"/>
      </rPr>
      <t xml:space="preserve">Population and </t>
    </r>
  </si>
  <si>
    <r>
      <t xml:space="preserve">Economic Projections for the State of Hawaii to 2030 - </t>
    </r>
    <r>
      <rPr>
        <i/>
        <sz val="10"/>
        <rFont val="Times New Roman"/>
        <family val="1"/>
      </rPr>
      <t>DBEDT 2030 Series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1"/>
      </rPr>
      <t xml:space="preserve">(August 2004) </t>
    </r>
  </si>
  <si>
    <t>Table 1.29-- POPULATION ESTIMATES BY AGE AND MILITARY STATUS:</t>
  </si>
  <si>
    <t>2000 AND 2004</t>
  </si>
  <si>
    <t xml:space="preserve">[Total includes military personnel stationed or homeported in Hawaii and residents </t>
  </si>
  <si>
    <t xml:space="preserve"> temporarily absent; excludes visitors present.  The 2004 estimates are provisional]  </t>
  </si>
  <si>
    <t>April 1, 2000</t>
  </si>
  <si>
    <t>July 1, 2004</t>
  </si>
  <si>
    <t>Age group</t>
  </si>
  <si>
    <t>Military personnel</t>
  </si>
  <si>
    <t>Civilian 1/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</si>
  <si>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</si>
  <si>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</si>
  <si>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</si>
  <si>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</si>
  <si>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</si>
  <si>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</si>
  <si>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</si>
  <si>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</si>
  <si>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</si>
  <si>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</si>
  <si>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</si>
  <si>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</si>
  <si>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</si>
  <si>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</si>
  <si>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</si>
  <si>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</si>
  <si>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</si>
  <si>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and over</t>
  </si>
  <si>
    <t>5 to 17</t>
  </si>
  <si>
    <t>18 to 24</t>
  </si>
  <si>
    <t>25 to 44</t>
  </si>
  <si>
    <t>45 to 64</t>
  </si>
  <si>
    <t>16 years and over</t>
  </si>
  <si>
    <t>18 years and over</t>
  </si>
  <si>
    <t>21 years and over</t>
  </si>
  <si>
    <t>85 years and over</t>
  </si>
  <si>
    <t>Median age</t>
  </si>
  <si>
    <t xml:space="preserve">     1/  Includes military dependents.</t>
  </si>
  <si>
    <t xml:space="preserve">     Source: U.S. Census Bureau, Population Division, "Estimates of the Resident Population by Single-Year </t>
  </si>
  <si>
    <t>of Age and Sex for the United States and States: July 1, 2004" (SC-EST2004-AGESEX_RES) (March 10, 2005)</t>
  </si>
  <si>
    <t xml:space="preserve">&lt;http://www.census.gov/popest/datasets.html&gt; accessed March 10, 2005; "Estimates of the Civilian </t>
  </si>
  <si>
    <t xml:space="preserve">Population by Single-Year of Age and Sex for the United States and States:  July 1, 2004" </t>
  </si>
  <si>
    <t xml:space="preserve">(SC-EST2004-AGESEX_CIV) (March 10, 2005) &lt;http://www.census.gov/popest/datasets.html&gt; </t>
  </si>
  <si>
    <t xml:space="preserve">accessed March 10, 2005; tabulations and calculations by the Hawaii State Department of Business, </t>
  </si>
  <si>
    <t xml:space="preserve">Economic Development &amp; Tourism.  </t>
  </si>
  <si>
    <t>Table 1.28-- RESIDENT POPULATION, BY AGE AND SEX:</t>
  </si>
  <si>
    <t>[Includes military personnel stationed or homeported in Hawaii and residents temporarily</t>
  </si>
  <si>
    <t xml:space="preserve"> absent; excludes visitors present.  The 2004 estimates are provisional]  </t>
  </si>
  <si>
    <t xml:space="preserve"> Both                                    sexes</t>
  </si>
  <si>
    <t>Mean age</t>
  </si>
  <si>
    <t xml:space="preserve">     Source:  U.S. Census Bureau, Population Division, "Table 2:  Annual Estimates of the Population by Sex</t>
  </si>
  <si>
    <t>and Age for Hawaii:  April 1, 2000 to July 1, 2004" (SC-EST2004-02-15) (March 10, 2005)</t>
  </si>
  <si>
    <t>&lt;http://www.census.gov/popest/states/asrh/tables/SC-EST2004-02/SC-EST2004-02-15.xls&gt; accessed</t>
  </si>
  <si>
    <t>March 10, 2005 and "Estimates of the Resident Population by Single-Year of Age and Sex for the United</t>
  </si>
  <si>
    <t xml:space="preserve">States and States: July 1, 2004" (SC-EST2004-AGESEX_RES) (March 10, 2005) </t>
  </si>
  <si>
    <t xml:space="preserve">&lt;http://www.census.gov/popest/datasets.html&gt; accessed March 10, 2005.  </t>
  </si>
  <si>
    <t>Table 1.27-- RESIDENT POPULATION, BY AGE AND SEX:  1990 AND 2000</t>
  </si>
  <si>
    <t>April 1, 1990</t>
  </si>
  <si>
    <t>Age</t>
  </si>
  <si>
    <t>Both                              sexes</t>
  </si>
  <si>
    <t>All ages</t>
  </si>
  <si>
    <r>
      <t xml:space="preserve">     Source:  U.S. Bureau of the Census, </t>
    </r>
    <r>
      <rPr>
        <i/>
        <sz val="10"/>
        <rFont val="Times New Roman"/>
        <family val="1"/>
      </rPr>
      <t xml:space="preserve">1990 Census of Population, General Population Characteristics, </t>
    </r>
  </si>
  <si>
    <t xml:space="preserve">(July 25, 2001). </t>
  </si>
  <si>
    <t>File Pop, age &amp; sex</t>
  </si>
  <si>
    <t>92        1    20    39</t>
  </si>
  <si>
    <t>93-94    1.21      34</t>
  </si>
  <si>
    <t>95         1.21     34</t>
  </si>
  <si>
    <r>
      <t>Hawaii,</t>
    </r>
    <r>
      <rPr>
        <sz val="10"/>
        <rFont val="Times New Roman"/>
        <family val="1"/>
      </rPr>
      <t xml:space="preserve"> 1990 CP-1-13 (June 1992), table 17;  U.S. Census Bureau,  Census 2000 Summary File 1 Hawaii </t>
    </r>
  </si>
  <si>
    <t>Table 1.26-- PROJECTED RESIDENT POPULATION, BY AGE AND SEX:  2000, 2010, 2020 AND 2030</t>
  </si>
  <si>
    <t>[As of July 1.  DBEDT 2030 Series.  Figures by age group may not add up to totals due to rounding]</t>
  </si>
  <si>
    <t>Age group           (in years)</t>
  </si>
  <si>
    <t>Both       sexes</t>
  </si>
  <si>
    <t>Both     sexes</t>
  </si>
  <si>
    <t>Both      sexes</t>
  </si>
  <si>
    <t>Under 5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</si>
  <si>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</si>
  <si>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</si>
  <si>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</si>
  <si>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</si>
  <si>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</si>
  <si>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</si>
  <si>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</si>
  <si>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</si>
  <si>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</si>
  <si>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</si>
  <si>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</si>
  <si>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</si>
  <si>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</si>
  <si>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</si>
  <si>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</si>
  <si>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</si>
  <si>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&amp; over</t>
  </si>
  <si>
    <t>Median</t>
  </si>
  <si>
    <t xml:space="preserve">     age</t>
  </si>
  <si>
    <t>&lt;http://www3.hawaii.gov/DBEDT/images/User_FilesImages/latestdata/Long-range_Projections_-_2030/Series2030Report_rev8-13-04_a974.pdf&gt;</t>
  </si>
  <si>
    <t>accessed July 1, 2005.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</si>
  <si>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</si>
  <si>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r>
      <t xml:space="preserve">Hawaii to 2030 - </t>
    </r>
    <r>
      <rPr>
        <i/>
        <sz val="10"/>
        <rFont val="Times New Roman"/>
        <family val="1"/>
      </rPr>
      <t xml:space="preserve">DBEDT 2030 Series </t>
    </r>
    <r>
      <rPr>
        <sz val="10"/>
        <rFont val="Times New Roman"/>
        <family val="1"/>
      </rPr>
      <t xml:space="preserve">(August 2004) </t>
    </r>
  </si>
  <si>
    <t>Table 1.30-- RESIDENT POPULATION, BY AGE AND SEX, BY COUNTIES:  2000</t>
  </si>
  <si>
    <t>[Includes military personnel stationed or homeported in Hawaii and residents</t>
  </si>
  <si>
    <t xml:space="preserve"> temporarily absent; excludes visitors present]  </t>
  </si>
  <si>
    <t>State               total</t>
  </si>
  <si>
    <t>City and                     County of                     Honolulu</t>
  </si>
  <si>
    <t>Total persons</t>
  </si>
  <si>
    <t>Males per 100 females</t>
  </si>
  <si>
    <t>Percent:</t>
  </si>
  <si>
    <t>In group quarters</t>
  </si>
  <si>
    <t>Percent</t>
  </si>
  <si>
    <t xml:space="preserve">     Source:  U.S. Census Bureau, "Table DP-1. Profile of General Demographic Characteristics:  2000"</t>
  </si>
  <si>
    <t>(May 18, 2001).</t>
  </si>
  <si>
    <t>4/29/1993</t>
  </si>
  <si>
    <t>corr. 10/12/1995</t>
  </si>
  <si>
    <t>RCS</t>
  </si>
  <si>
    <t>File Pop, center/median</t>
  </si>
  <si>
    <t>93-94    1.23      36</t>
  </si>
  <si>
    <t>95         1.23     36</t>
  </si>
  <si>
    <t>Table 1.34-- RACE AND HISPANIC ORIGIN, BY COUNTIES:  2000</t>
  </si>
  <si>
    <t>Race and Hispanic origin</t>
  </si>
  <si>
    <t>One race</t>
  </si>
  <si>
    <t>Black or African American</t>
  </si>
  <si>
    <t>American Indian and Alaska Native</t>
  </si>
  <si>
    <t>Asian 2/</t>
  </si>
  <si>
    <t xml:space="preserve">Native Hawaiian and Other </t>
  </si>
  <si>
    <t xml:space="preserve">  Pacific Islander 3/</t>
  </si>
  <si>
    <t>Some other race</t>
  </si>
  <si>
    <t>Two or more races</t>
  </si>
  <si>
    <t>Race alone or in combination</t>
  </si>
  <si>
    <t xml:space="preserve">with one or more other </t>
  </si>
  <si>
    <t>races: 4/</t>
  </si>
  <si>
    <t>Asian</t>
  </si>
  <si>
    <t xml:space="preserve">  Pacific Islander</t>
  </si>
  <si>
    <t>Hispanic or Latino and Race</t>
  </si>
  <si>
    <t>Hispanic or Latino (of any race)</t>
  </si>
  <si>
    <t xml:space="preserve">     Mexican</t>
  </si>
  <si>
    <t xml:space="preserve">     Puerto Rican</t>
  </si>
  <si>
    <t xml:space="preserve">     Cuban</t>
  </si>
  <si>
    <t xml:space="preserve">     Other Hispanic or Latino</t>
  </si>
  <si>
    <t>Not Hispanic or Latino</t>
  </si>
  <si>
    <t xml:space="preserve">     White alone</t>
  </si>
  <si>
    <t>1/  Maui County includes Kalawao County (Kalaupapa Settlement).  Kalawao had 147 inhabitants in 2000.</t>
  </si>
  <si>
    <t xml:space="preserve">2/  Includes persons selecting one race and it was an Asian race as well as persons selecting two or </t>
  </si>
  <si>
    <t>more races of which all were Asian races.</t>
  </si>
  <si>
    <t>3/  Includes persons selecting one race and it was an "Native Hawaiian and Other Pacific Islander"</t>
  </si>
  <si>
    <t>race as well as persons selecting two or more races of which all were "Native Hawaiian and Other Pacific</t>
  </si>
  <si>
    <t>Islander" races.</t>
  </si>
  <si>
    <t>4/  In combination with one or more of the other races listed.  The six numbers may add to more than the</t>
  </si>
  <si>
    <t xml:space="preserve">total population because individuals may report more than one race. </t>
  </si>
  <si>
    <t xml:space="preserve">     Source:  U.S. Census Bureau, Census 2000 Redistricting Data (P.L. 94-171) Summary File (March 19, 2001).</t>
  </si>
  <si>
    <t xml:space="preserve">Table 1.33-- DIFFERENCE IN POPULATION BY MAJOR RACES:  1990 AND 2000 </t>
  </si>
  <si>
    <t>1990 Census</t>
  </si>
  <si>
    <t>2000 Census</t>
  </si>
  <si>
    <t>Difference between 1990 and 2000</t>
  </si>
  <si>
    <t>Using race alone for Census 2000</t>
  </si>
  <si>
    <t>Using race alone or in combination for    Census 2000</t>
  </si>
  <si>
    <t>Percent              of total               pop-              ulation</t>
  </si>
  <si>
    <t>Race       alone 1/</t>
  </si>
  <si>
    <t>Race alone or in combina-               tion 2/</t>
  </si>
  <si>
    <t>Numerical difference (2000 minus 1990)</t>
  </si>
  <si>
    <t>Percent difference (based on 1990)</t>
  </si>
  <si>
    <t>Total population 3/</t>
  </si>
  <si>
    <t xml:space="preserve">Black or </t>
  </si>
  <si>
    <t>African American</t>
  </si>
  <si>
    <t>American Indian and</t>
  </si>
  <si>
    <t>Alaska Native</t>
  </si>
  <si>
    <t>Native Hawaiian and</t>
  </si>
  <si>
    <t>Other Pacific Islander</t>
  </si>
  <si>
    <t>Some other races</t>
  </si>
  <si>
    <t xml:space="preserve">     1/ One of the following six categories: (a) White, (b) Black or African American, (c) American Indian and Alaska Native, (d) Asian, (e) Native </t>
  </si>
  <si>
    <t xml:space="preserve">Hawaiian and Other Pacific Islander (f) Some other race.  If a person selected two or more detailed races within the same major race category, the </t>
  </si>
  <si>
    <t>person is counted under the "race alone" category for that major race.  For example, if a person selected Japanese and Chinese, they are counted</t>
  </si>
  <si>
    <t>under the Asian "race alone" category.</t>
  </si>
  <si>
    <t xml:space="preserve">     2/ Alone or in combination with one or more of the other six categories listed in footnote 1.  Numbers for the six categories may add to more </t>
  </si>
  <si>
    <t xml:space="preserve">than the total population, and the six percentages may add to more than 100 percent because individuals may be of more than one race.  For </t>
  </si>
  <si>
    <t>American Indian and Alaska Native, with Asian, and with Native Hawaiian and Other Pacific Islander.</t>
  </si>
  <si>
    <t xml:space="preserve">     3/ The differences between 1990 and 2000 for the total population are not affected by whether data on race are for race alone or for race </t>
  </si>
  <si>
    <t>alone or in combination.</t>
  </si>
  <si>
    <t xml:space="preserve">     Source: U.S. Census Bureau, Census 2000 Redistricting Data (P.L. 94-171) Summary File (March 19, 2001). </t>
  </si>
  <si>
    <r>
      <t xml:space="preserve">example, a person indicating "American Indian and Alaska Native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Asian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Native Hawaiian and Other Pacific Islander" is included with </t>
    </r>
  </si>
  <si>
    <t xml:space="preserve">Table 1.32-- RESIDENT POPULATION, BY AGE AND SEX,                                        </t>
  </si>
  <si>
    <t>BY COUNTIES:  2003</t>
  </si>
  <si>
    <t>residents temporarily absent; excludes visitors present.  The 2003 estimates are</t>
  </si>
  <si>
    <t>provisional.  Due to the complexities involved in the calculations of detailed</t>
  </si>
  <si>
    <t>characteristics such as age, the individual categories may not sum to the totals</t>
  </si>
  <si>
    <t>5 to 19</t>
  </si>
  <si>
    <t xml:space="preserve">     1/  Maui County includes Kalawao County.</t>
  </si>
  <si>
    <t xml:space="preserve">     Source: U.S. Census Bureau, Population Division, "County Characteristic Population Estimates Data"</t>
  </si>
  <si>
    <t xml:space="preserve">(CC-EST2003-alldata) (September 30, 2004) &lt;http://www.census.gov/popest/datasets.html&gt; accessed </t>
  </si>
  <si>
    <t xml:space="preserve">September 30, 2004; tabulations and calculations by the Hawaii State Department of Business, Economic  </t>
  </si>
  <si>
    <r>
      <t xml:space="preserve">and the total figures may differ from figures in other </t>
    </r>
    <r>
      <rPr>
        <i/>
        <sz val="10"/>
        <rFont val="Arial"/>
        <family val="2"/>
      </rPr>
      <t>Data Book</t>
    </r>
    <r>
      <rPr>
        <sz val="10"/>
        <rFont val="Arial"/>
        <family val="0"/>
      </rPr>
      <t xml:space="preserve"> tables]</t>
    </r>
  </si>
  <si>
    <r>
      <t>.</t>
    </r>
    <r>
      <rPr>
        <sz val="10"/>
        <rFont val="Arial"/>
        <family val="2"/>
      </rPr>
      <t>Under 5 years</t>
    </r>
  </si>
  <si>
    <r>
      <t>.</t>
    </r>
    <r>
      <rPr>
        <sz val="10"/>
        <rFont val="Arial"/>
        <family val="2"/>
      </rPr>
      <t>5 to 9 years</t>
    </r>
  </si>
  <si>
    <r>
      <t>.</t>
    </r>
    <r>
      <rPr>
        <sz val="10"/>
        <rFont val="Arial"/>
        <family val="2"/>
      </rPr>
      <t>10 to 14 years</t>
    </r>
  </si>
  <si>
    <r>
      <t>.</t>
    </r>
    <r>
      <rPr>
        <sz val="10"/>
        <rFont val="Arial"/>
        <family val="2"/>
      </rPr>
      <t>15 to 19 years</t>
    </r>
  </si>
  <si>
    <r>
      <t>.</t>
    </r>
    <r>
      <rPr>
        <sz val="10"/>
        <rFont val="Arial"/>
        <family val="2"/>
      </rPr>
      <t>20 to 24 years</t>
    </r>
  </si>
  <si>
    <r>
      <t>.</t>
    </r>
    <r>
      <rPr>
        <sz val="10"/>
        <rFont val="Arial"/>
        <family val="2"/>
      </rPr>
      <t>25 to 29 years</t>
    </r>
  </si>
  <si>
    <r>
      <t>.</t>
    </r>
    <r>
      <rPr>
        <sz val="10"/>
        <rFont val="Arial"/>
        <family val="2"/>
      </rPr>
      <t>30 to 34 years</t>
    </r>
  </si>
  <si>
    <r>
      <t>.</t>
    </r>
    <r>
      <rPr>
        <sz val="10"/>
        <rFont val="Arial"/>
        <family val="2"/>
      </rPr>
      <t>35 to 39 years</t>
    </r>
  </si>
  <si>
    <r>
      <t>.</t>
    </r>
    <r>
      <rPr>
        <sz val="10"/>
        <rFont val="Arial"/>
        <family val="2"/>
      </rPr>
      <t>40 to 44 years</t>
    </r>
  </si>
  <si>
    <r>
      <t>.</t>
    </r>
    <r>
      <rPr>
        <sz val="10"/>
        <rFont val="Arial"/>
        <family val="2"/>
      </rPr>
      <t>45 to 49 years</t>
    </r>
  </si>
  <si>
    <r>
      <t>.</t>
    </r>
    <r>
      <rPr>
        <sz val="10"/>
        <rFont val="Arial"/>
        <family val="2"/>
      </rPr>
      <t>50 to 54 years</t>
    </r>
  </si>
  <si>
    <r>
      <t>.</t>
    </r>
    <r>
      <rPr>
        <sz val="10"/>
        <rFont val="Arial"/>
        <family val="2"/>
      </rPr>
      <t>55 to 59 years</t>
    </r>
  </si>
  <si>
    <r>
      <t>.</t>
    </r>
    <r>
      <rPr>
        <sz val="10"/>
        <rFont val="Arial"/>
        <family val="2"/>
      </rPr>
      <t>60 to 64 years</t>
    </r>
  </si>
  <si>
    <r>
      <t>.</t>
    </r>
    <r>
      <rPr>
        <sz val="10"/>
        <rFont val="Arial"/>
        <family val="2"/>
      </rPr>
      <t>65 to 69 years</t>
    </r>
  </si>
  <si>
    <r>
      <t>.</t>
    </r>
    <r>
      <rPr>
        <sz val="10"/>
        <rFont val="Arial"/>
        <family val="2"/>
      </rPr>
      <t>70 to 74 years</t>
    </r>
  </si>
  <si>
    <r>
      <t>.</t>
    </r>
    <r>
      <rPr>
        <sz val="10"/>
        <rFont val="Arial"/>
        <family val="2"/>
      </rPr>
      <t>75 to 79 years</t>
    </r>
  </si>
  <si>
    <r>
      <t>.</t>
    </r>
    <r>
      <rPr>
        <sz val="10"/>
        <rFont val="Arial"/>
        <family val="2"/>
      </rPr>
      <t>80 to 84 years</t>
    </r>
  </si>
  <si>
    <r>
      <t>.</t>
    </r>
    <r>
      <rPr>
        <sz val="10"/>
        <rFont val="Arial"/>
        <family val="2"/>
      </rPr>
      <t>85 years or more</t>
    </r>
  </si>
  <si>
    <t xml:space="preserve">Table 1.31-- RESIDENT POPULATION, BY SELECTED AGE GROUPS                                   </t>
  </si>
  <si>
    <t>AND SEX, BY COUNTIES:  2003</t>
  </si>
  <si>
    <t xml:space="preserve">absent; excludes visitors present.  The 2003 estimates are provisional.  Due to the  </t>
  </si>
  <si>
    <t xml:space="preserve">complexities associated with the production of detailed characteristics estimates   </t>
  </si>
  <si>
    <t xml:space="preserve">at the state and county levels, the values of the estimates at lower levels of  </t>
  </si>
  <si>
    <t xml:space="preserve">geography may not necessarily sum to estimates at higher levels of geography. </t>
  </si>
  <si>
    <t>Data in age groupings may be affected by this situation]</t>
  </si>
  <si>
    <t>5 to 13</t>
  </si>
  <si>
    <t>14 to 17</t>
  </si>
  <si>
    <t>15 to 44</t>
  </si>
  <si>
    <t>18 to 64 years 2/</t>
  </si>
  <si>
    <t>Dependency ratio 3/</t>
  </si>
  <si>
    <t xml:space="preserve">     1/ Maui County including Kalawao County.</t>
  </si>
  <si>
    <t xml:space="preserve">     2/ Calculated by the Hawaii State Department of Business, Economic Development &amp; Tourism as a</t>
  </si>
  <si>
    <t xml:space="preserve">residual of the "under 18 years" and the "65 years and over" age groupings deducted from the total </t>
  </si>
  <si>
    <t>population figure.</t>
  </si>
  <si>
    <t xml:space="preserve">     3/ Number of dependent persons (persons under 18 years and persons 65 years and over) as a proportion </t>
  </si>
  <si>
    <t>of the working population (persons between the ages of 18 and 64 years old).  A dependency ratio of 60</t>
  </si>
  <si>
    <t>means that there are 60 dependent people to every 100 working-age person.</t>
  </si>
  <si>
    <t xml:space="preserve">     Source:  U.S. Census Bureau, Population Estimates Branch, "Annual Estimates of the Population by </t>
  </si>
  <si>
    <t xml:space="preserve">Selected Age Groups and Sex for Counties in Hawaii:  April 1, 2000 to July 1, 2003" (CC-EST2003-15) </t>
  </si>
  <si>
    <t xml:space="preserve">(September 30, 2004) &lt;http://www.census.gov/popest/counties/asrh/CC-EST2003-agesex.html&gt; </t>
  </si>
  <si>
    <t xml:space="preserve">accessed November 15, 2004; calculations by the Hawaii State Department of Business, Economic </t>
  </si>
  <si>
    <t>Development &amp; Tourism.</t>
  </si>
  <si>
    <t>Table 1.35-- RANKING OF RACES:  2000</t>
  </si>
  <si>
    <t>Race</t>
  </si>
  <si>
    <t>Race                   alone 1/</t>
  </si>
  <si>
    <t>Race alone or in combin-               ation 2/</t>
  </si>
  <si>
    <t>Japanese</t>
  </si>
  <si>
    <t>Filipino</t>
  </si>
  <si>
    <t>Chinese 3/</t>
  </si>
  <si>
    <t>Korean</t>
  </si>
  <si>
    <t>Samoan</t>
  </si>
  <si>
    <t>Vietnamese</t>
  </si>
  <si>
    <t xml:space="preserve">Other Micronesian </t>
  </si>
  <si>
    <t>(exc. Guamanian or Chamorro)</t>
  </si>
  <si>
    <t>Other Asian</t>
  </si>
  <si>
    <t>Tongan</t>
  </si>
  <si>
    <t>Laotian</t>
  </si>
  <si>
    <t>Other Pacific Islander, not specified</t>
  </si>
  <si>
    <t>Guamanian or Chamorro</t>
  </si>
  <si>
    <t>Asian Indian</t>
  </si>
  <si>
    <t>Thai</t>
  </si>
  <si>
    <t xml:space="preserve">Other Polynesian </t>
  </si>
  <si>
    <t>(exc. Native Haw, Samoan,Tongan)</t>
  </si>
  <si>
    <t>Indonesian</t>
  </si>
  <si>
    <t>Cambodian</t>
  </si>
  <si>
    <t>Fijian</t>
  </si>
  <si>
    <t>Malaysian</t>
  </si>
  <si>
    <t>Sri Lankan</t>
  </si>
  <si>
    <t>Pakistani</t>
  </si>
  <si>
    <t>Other Melanesian (exc. Fijian)</t>
  </si>
  <si>
    <t>Hmong</t>
  </si>
  <si>
    <t>Bangladeshi</t>
  </si>
  <si>
    <t xml:space="preserve">     1/  People who chose only one race.</t>
  </si>
  <si>
    <t xml:space="preserve">     2/  People who chose only one race or those who have chosen two or more races.  Numbers for the</t>
  </si>
  <si>
    <t xml:space="preserve">"race alone or in combination" column may add to more than the total population.  For example, a person </t>
  </si>
  <si>
    <t xml:space="preserve">Hawaiian race categories.   </t>
  </si>
  <si>
    <t xml:space="preserve">     3/   For the Census 2000, in the category of "Race alone" for Chinese,  there were 777 Taiwanese and in </t>
  </si>
  <si>
    <t xml:space="preserve">the category of "Race alone or in combination" for Chinese, there were 1,056 Taiwanese.  </t>
  </si>
  <si>
    <t xml:space="preserve">     Source: U.S. Census Bureau, Summary File 1 Hawaii (July 25, 2001).</t>
  </si>
  <si>
    <r>
      <t xml:space="preserve">indicating "White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Japanese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 xml:space="preserve">Native Hawaiian" is included in the White, Japanese, and Native </t>
    </r>
  </si>
  <si>
    <t>Table 1.39-- HAWAIIANS LIVING IN HAWAII OR OTHER STATES:</t>
  </si>
  <si>
    <t xml:space="preserve">Percent change between 1990 and 2000 </t>
  </si>
  <si>
    <t>Place of residence</t>
  </si>
  <si>
    <t>Race alone         or in                     combina-   tion  2/</t>
  </si>
  <si>
    <t>Using 2000 race                       alone</t>
  </si>
  <si>
    <t>Using 2000 race                alone or in                 combination</t>
  </si>
  <si>
    <t>Hawaiians in U.S.</t>
  </si>
  <si>
    <t>Living in Hawaii</t>
  </si>
  <si>
    <t>Living in other States</t>
  </si>
  <si>
    <t>California</t>
  </si>
  <si>
    <t>Washington</t>
  </si>
  <si>
    <t>Nevada</t>
  </si>
  <si>
    <t>Texas</t>
  </si>
  <si>
    <t>Oregon</t>
  </si>
  <si>
    <t>Florida</t>
  </si>
  <si>
    <t>Rest of U.S.</t>
  </si>
  <si>
    <t xml:space="preserve">     1/  People who chose only one race and it was "Native Hawaiian".  </t>
  </si>
  <si>
    <t xml:space="preserve">     2/   People who chose only one race or those who have chosen two or more races, one of which is a </t>
  </si>
  <si>
    <t xml:space="preserve">"Native Hawaiian".  Numbers for race groups may add to more than the total population because individuals </t>
  </si>
  <si>
    <t xml:space="preserve">[Population counts from missionary censuses of 1831-1832 and 1835-1836, censuses conducted by </t>
  </si>
  <si>
    <t>the Hawaiian government from 1850 to 1896, and censuses by the U.S. Bureau of the Census</t>
  </si>
  <si>
    <t>Total population</t>
  </si>
  <si>
    <t>Census date</t>
  </si>
  <si>
    <t>Number</t>
  </si>
  <si>
    <t>City &amp;                     County of                          Honolulu</t>
  </si>
  <si>
    <t>Hawaii County</t>
  </si>
  <si>
    <t>Kauai County</t>
  </si>
  <si>
    <t>1850: January</t>
  </si>
  <si>
    <t>1853: Dec. 26</t>
  </si>
  <si>
    <t>1860: Dec. 24</t>
  </si>
  <si>
    <t>1866: Dec. 7</t>
  </si>
  <si>
    <t>1872: Dec. 27</t>
  </si>
  <si>
    <t>1878: Dec. 27</t>
  </si>
  <si>
    <t>1884: Dec. 27</t>
  </si>
  <si>
    <t>1890: Dec. 28</t>
  </si>
  <si>
    <t>1896: Sept. 27</t>
  </si>
  <si>
    <t>1900: June 1</t>
  </si>
  <si>
    <t>1910: April 15</t>
  </si>
  <si>
    <t>1920: January 1</t>
  </si>
  <si>
    <t>1930: April 1</t>
  </si>
  <si>
    <t>1940: April 1</t>
  </si>
  <si>
    <t>1950: April 1</t>
  </si>
  <si>
    <t>1960: April 1</t>
  </si>
  <si>
    <t>1970: April 1</t>
  </si>
  <si>
    <t>1980: April 1</t>
  </si>
  <si>
    <t>1990: April 1</t>
  </si>
  <si>
    <r>
      <t xml:space="preserve">     Source:  Robert C. Schmitt,</t>
    </r>
    <r>
      <rPr>
        <i/>
        <sz val="10"/>
        <rFont val="Times New Roman"/>
        <family val="0"/>
      </rPr>
      <t xml:space="preserve"> Historical Statistics of Hawaii </t>
    </r>
    <r>
      <rPr>
        <sz val="10"/>
        <rFont val="Times New Roman"/>
        <family val="1"/>
      </rPr>
      <t xml:space="preserve">(University Press of Hawaii, 1977), pp. 11-14; </t>
    </r>
  </si>
  <si>
    <r>
      <t xml:space="preserve">U.S. Bureau of the Census, </t>
    </r>
    <r>
      <rPr>
        <i/>
        <sz val="10"/>
        <rFont val="Times New Roman"/>
        <family val="0"/>
      </rPr>
      <t>1980 Census of Population</t>
    </r>
    <r>
      <rPr>
        <sz val="10"/>
        <rFont val="Times New Roman"/>
        <family val="1"/>
      </rPr>
      <t xml:space="preserve">, PC80-1-A13 (October 1981), table 2, and </t>
    </r>
    <r>
      <rPr>
        <i/>
        <sz val="10"/>
        <rFont val="Times New Roman"/>
        <family val="0"/>
      </rPr>
      <t>1990</t>
    </r>
    <r>
      <rPr>
        <sz val="10"/>
        <rFont val="Times New Roman"/>
        <family val="1"/>
      </rPr>
      <t xml:space="preserve"> </t>
    </r>
  </si>
  <si>
    <t>2000: April 1</t>
  </si>
  <si>
    <t xml:space="preserve">Census 2000 Redistricting Data (P.L. 94-171) Summary File (March 19, 2001). </t>
  </si>
  <si>
    <r>
      <t>Census of Population and Housing</t>
    </r>
    <r>
      <rPr>
        <sz val="10"/>
        <rFont val="Times New Roman"/>
        <family val="1"/>
      </rPr>
      <t xml:space="preserve">, 1990 CPH-1-13 (August 1991), table 2; and U.S. Census Bureau,  </t>
    </r>
  </si>
  <si>
    <t>Table 1.01-- POPULATION OF COUNTIES:  1831 TO 2000</t>
  </si>
  <si>
    <t>beginning in 1900.  Data for 1831-1896 are on a de facto or unspecified basis; data for 1900</t>
  </si>
  <si>
    <t>county boundaries established in 1905 and 1909]</t>
  </si>
  <si>
    <t>and later years are resident totals, including armed forces stationed in Hawaii.  Based on</t>
  </si>
  <si>
    <t>1831-32 3/</t>
  </si>
  <si>
    <t>1835-36 4/</t>
  </si>
  <si>
    <t>3/  Total population also reported as 129,814.</t>
  </si>
  <si>
    <t>4/  Total population also reported as 108,393 and 108,568.</t>
  </si>
  <si>
    <t>Percent change 1/</t>
  </si>
  <si>
    <t>Maui         County 2/</t>
  </si>
  <si>
    <t>1/  Annual rate since the preceding census, based on the formula for continuous compounding.</t>
  </si>
  <si>
    <t xml:space="preserve">     2/  Maui County including Kalawao County. </t>
  </si>
  <si>
    <t xml:space="preserve">     X  Not applicable.</t>
  </si>
  <si>
    <t>(X)</t>
  </si>
  <si>
    <t xml:space="preserve">Table 1.04-- RESIDENT AND DE FACTO POPULATION, BY RESIDENCE                                                             </t>
  </si>
  <si>
    <t>STATUS:  1990 TO 2004</t>
  </si>
  <si>
    <t>Resident population 1/</t>
  </si>
  <si>
    <t>De facto population 2/</t>
  </si>
  <si>
    <t xml:space="preserve"> </t>
  </si>
  <si>
    <t>Date</t>
  </si>
  <si>
    <t>Total</t>
  </si>
  <si>
    <t>Temporarily absent 3/</t>
  </si>
  <si>
    <t>Visitors present 4/</t>
  </si>
  <si>
    <t>De facto-resident ratio</t>
  </si>
  <si>
    <t xml:space="preserve">1990: </t>
  </si>
  <si>
    <t>April 1</t>
  </si>
  <si>
    <t>July 1</t>
  </si>
  <si>
    <t xml:space="preserve">1991: </t>
  </si>
  <si>
    <t xml:space="preserve">1992: </t>
  </si>
  <si>
    <t xml:space="preserve">1993: </t>
  </si>
  <si>
    <t xml:space="preserve">1994: </t>
  </si>
  <si>
    <t xml:space="preserve">1995: </t>
  </si>
  <si>
    <t xml:space="preserve">1996: </t>
  </si>
  <si>
    <t xml:space="preserve">1997: </t>
  </si>
  <si>
    <t xml:space="preserve">1998: </t>
  </si>
  <si>
    <t xml:space="preserve">July 1 </t>
  </si>
  <si>
    <t xml:space="preserve">1999: </t>
  </si>
  <si>
    <t>2000:</t>
  </si>
  <si>
    <t>2001:</t>
  </si>
  <si>
    <t>2002:</t>
  </si>
  <si>
    <t>2003:</t>
  </si>
  <si>
    <t>2004:</t>
  </si>
  <si>
    <t xml:space="preserve">     1/  The resident population is defined as the number of persons whose usual place of residence is in an</t>
  </si>
  <si>
    <t>area, regardless of physical location on the estimate or census date.  It includes military personnel stationed</t>
  </si>
  <si>
    <t xml:space="preserve">or homeported in the area and residents temporarily absent, but excludes visitors present.  Resident </t>
  </si>
  <si>
    <t xml:space="preserve">population estimates for 1991 through 1999 were revised based upon the April 1, 2000 figures.  The revisions </t>
  </si>
  <si>
    <t xml:space="preserve">were released April 19, 2002.  Population estimates after 1999 were based on data released December 22, 2004 </t>
  </si>
  <si>
    <t>and may differ somewhat from earlier figures cited in other tables.</t>
  </si>
  <si>
    <t>2/  The de facto population is defined as the number of persons physically present in an area, regardless</t>
  </si>
  <si>
    <t>of military status or usual place of residence.  It includes visitors present but excludes residents temporarily</t>
  </si>
  <si>
    <t xml:space="preserve">absent, both calculated as an average daily census.  De facto population estimates after July 2000 may differ </t>
  </si>
  <si>
    <t xml:space="preserve">somewhat from earlier figures cited in other tables due to revised population estimates released during </t>
  </si>
  <si>
    <t>the year.</t>
  </si>
  <si>
    <t xml:space="preserve">3/  Figures reflect changes in research methodology by the Hawaii State Department of Business, </t>
  </si>
  <si>
    <t xml:space="preserve">Economic Development &amp; Tourism in November 2000. </t>
  </si>
  <si>
    <t>4/  Average daily census.  Figures reflect changes in research methodology by the Hawaii State</t>
  </si>
  <si>
    <t xml:space="preserve">Department of Business, Economic Development &amp; Tourism in November 2000. </t>
  </si>
  <si>
    <t xml:space="preserve">     Source:  U.S. Census Bureau, Population Division, Table NST EST2004-01 "Annual Estimates of the  </t>
  </si>
  <si>
    <t xml:space="preserve">Population for the United States and States, and for Puerto Rico:  April 1, 2000 to July 1, 2004" </t>
  </si>
  <si>
    <t xml:space="preserve">(December 22, 2004) &lt;http://www.census.gov/popest/states/tables/NST-EST2004-01.pdf&gt; accessed </t>
  </si>
  <si>
    <t>January 14, 2005; Hawaii State Department of Business, Economic Development &amp; Tourism, Tourism</t>
  </si>
  <si>
    <t>Research Branch;  calculations by the Hawaii State Department of Business, Economic Development &amp;</t>
  </si>
  <si>
    <t xml:space="preserve">Tourism.  </t>
  </si>
  <si>
    <t xml:space="preserve">Table 1.03-- RESIDENT POPULATION, BY MILITARY STATUS:                         </t>
  </si>
  <si>
    <t>1990 TO 2004</t>
  </si>
  <si>
    <t xml:space="preserve"> [Based on place of usual residence, regardless of physical location on the estimate or </t>
  </si>
  <si>
    <t xml:space="preserve">census date.  Includes military personnel stationed or homeported in Hawaii and </t>
  </si>
  <si>
    <t xml:space="preserve">residents temporarily absent; excludes visitors present]  </t>
  </si>
  <si>
    <t>Civilian population</t>
  </si>
  <si>
    <t>Total resident population 1/</t>
  </si>
  <si>
    <t>Armed                       forces 2/</t>
  </si>
  <si>
    <t>All               civilians 1/</t>
  </si>
  <si>
    <t>Military dependents 3/</t>
  </si>
  <si>
    <t xml:space="preserve">included with the Native Hawaiian, Samoan and Chinese categories.  </t>
  </si>
  <si>
    <t>Summary File 1 Hawaii (July 25, 2001).</t>
  </si>
  <si>
    <r>
      <t xml:space="preserve">may be of more than one race, i.e.,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Samoan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Chinese" is </t>
    </r>
  </si>
  <si>
    <r>
      <t xml:space="preserve">     Source: U.S. Bureau of the Census, </t>
    </r>
    <r>
      <rPr>
        <i/>
        <sz val="10"/>
        <rFont val="Times New Roman"/>
        <family val="1"/>
      </rPr>
      <t xml:space="preserve">1990 Census of Population, General Population </t>
    </r>
  </si>
  <si>
    <r>
      <t>Characteristics, U.S.,</t>
    </r>
    <r>
      <rPr>
        <sz val="10"/>
        <rFont val="Times New Roman"/>
        <family val="1"/>
      </rPr>
      <t xml:space="preserve"> 1990 CP-1-1 (Nov. 1992), table 253 and U.S. Census Bureau, Census 2000 </t>
    </r>
  </si>
  <si>
    <t>Table 1.38-- ETHNIC STOCK BY COUNTIES:  2003</t>
  </si>
  <si>
    <t xml:space="preserve">[Excludes persons in institutions, military barracks, households without telephones, the                                        </t>
  </si>
  <si>
    <t xml:space="preserve">homeless, and Ni`ihau.  Provisionally weighted data based upon a sample survey </t>
  </si>
  <si>
    <t>of 15,516 persons]</t>
  </si>
  <si>
    <t>Ethnic stock 1/</t>
  </si>
  <si>
    <t>City and          County of            Honolulu</t>
  </si>
  <si>
    <t>Kauai   County</t>
  </si>
  <si>
    <t>Unmixed (except Hawaiian)</t>
  </si>
  <si>
    <t>Caucasian</t>
  </si>
  <si>
    <t>(2/)</t>
  </si>
  <si>
    <t>Chinese</t>
  </si>
  <si>
    <t>Samoan/Tongan</t>
  </si>
  <si>
    <t>Mixed (except Hawaiian) 3/</t>
  </si>
  <si>
    <t>Hawaiian/part Hawaiian</t>
  </si>
  <si>
    <t>Not military dependents 1/</t>
  </si>
  <si>
    <t>1990:</t>
  </si>
  <si>
    <t>1993:</t>
  </si>
  <si>
    <t>1996:</t>
  </si>
  <si>
    <t>1997:</t>
  </si>
  <si>
    <t>1998:</t>
  </si>
  <si>
    <t>1999:</t>
  </si>
  <si>
    <t>4/ 42,450</t>
  </si>
  <si>
    <t>4/ 1,130,051</t>
  </si>
  <si>
    <t>4/ 44,541</t>
  </si>
  <si>
    <t>4/ 1,126,772</t>
  </si>
  <si>
    <t>4/ 53,449</t>
  </si>
  <si>
    <t>4/ 1,150,848</t>
  </si>
  <si>
    <t xml:space="preserve">and may differ somewhat from earlier figures cited in other tables.  Figures for "all civilians" and for </t>
  </si>
  <si>
    <t xml:space="preserve">"civilian population - not military dependent" may also differ from earlier figures as a result of these </t>
  </si>
  <si>
    <t>population revisions.</t>
  </si>
  <si>
    <t>2/  These figures are the estimates developed by the U.S. Census Bureau for use in population estimation.</t>
  </si>
  <si>
    <t>They differ somewhat from corresponding figures from other sources.</t>
  </si>
  <si>
    <t>3/  Dependents living in Hawaii, regardless of location of family head.</t>
  </si>
  <si>
    <t xml:space="preserve">January 14, 2005, records and decennial censuses; Hawaii State Department of Business, Economic </t>
  </si>
  <si>
    <t xml:space="preserve">1/  Ethnicity is based on the ethnicity of the father and mother (four possible listings for each parent).  </t>
  </si>
  <si>
    <t xml:space="preserve">Definitions used in this table differ from those in reports by the U.S. Census Bureau.  In the 1980 and 1990 </t>
  </si>
  <si>
    <t xml:space="preserve">census tabulations, a person's ethnicity was determined by self-identification or by the race of the mother, </t>
  </si>
  <si>
    <t xml:space="preserve">thus mixed race was not a separate category.  For the Census 2000, people were allowed to select more </t>
  </si>
  <si>
    <t xml:space="preserve">than one race.  </t>
  </si>
  <si>
    <t xml:space="preserve">2/  Number of cases in sample numerator was less than 5 and/or denominator was less than 50.  There </t>
  </si>
  <si>
    <t>were too few cases to be reliable so the data was not presented.</t>
  </si>
  <si>
    <t>figure in the footnote.</t>
  </si>
  <si>
    <t>Source:  Hawaii State Department of Health, Office of Health Status Monitoring, special tabulation from</t>
  </si>
  <si>
    <t>the Hawaii Health Survey.</t>
  </si>
  <si>
    <t>Development &amp; Tourism, annual survey of local commanding officers; and calculations by the Hawaii</t>
  </si>
  <si>
    <t xml:space="preserve">State Department of Business, Economic Development &amp; Tourism. </t>
  </si>
  <si>
    <r>
      <t xml:space="preserve">     4/  Revised from previous </t>
    </r>
    <r>
      <rPr>
        <i/>
        <sz val="10"/>
        <rFont val="Times New Roman"/>
        <family val="1"/>
      </rPr>
      <t>Data Book.</t>
    </r>
  </si>
  <si>
    <t>Table 1.02-- CHARACTERISTICS OF THE POPULATION:  1831 TO 2000</t>
  </si>
  <si>
    <t>[See headnote to table 1.01]</t>
  </si>
  <si>
    <t>Year</t>
  </si>
  <si>
    <t>Percent urban</t>
  </si>
  <si>
    <t>Males per    100 females</t>
  </si>
  <si>
    <t>Percent under 15 years old</t>
  </si>
  <si>
    <t>Percent white 1/</t>
  </si>
  <si>
    <t>Percent      born in       Hawaii</t>
  </si>
  <si>
    <t>Persons              per                household 2/</t>
  </si>
  <si>
    <t>1831-32</t>
  </si>
  <si>
    <t>(NA)</t>
  </si>
  <si>
    <t>1835-36</t>
  </si>
  <si>
    <t>2000</t>
  </si>
  <si>
    <t>3/ 39.3</t>
  </si>
  <si>
    <t>NA  Not available.</t>
  </si>
  <si>
    <t xml:space="preserve">1/  Includes Portuguese and most Puerto Ricans.  Data for 1970-2000 also include some persons of </t>
  </si>
  <si>
    <t>mixed race.</t>
  </si>
  <si>
    <t>2/  Based on population in households.  Partly estimated for 1940.</t>
  </si>
  <si>
    <t>3/  The Census 2000 allowed respondents to select one or more races.  Data include persons selecting</t>
  </si>
  <si>
    <t>white race alone or in combination with one or more of the other four major race groups, which are Black</t>
  </si>
  <si>
    <t xml:space="preserve">or African American, American Indian and Alaska Native, Asian, Native Hawaiian and Other Pacific  </t>
  </si>
  <si>
    <t>Islander as well as the residual category of some other race.</t>
  </si>
  <si>
    <r>
      <t xml:space="preserve">     3/  Includes other ethnicities not listed, don't know, refused or missing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(57,394).  The figure shown is </t>
    </r>
  </si>
  <si>
    <r>
      <t xml:space="preserve">the weighted figure.  Tables in the </t>
    </r>
    <r>
      <rPr>
        <i/>
        <sz val="10"/>
        <rFont val="Times New Roman"/>
        <family val="1"/>
      </rPr>
      <t>State of Hawaii Data Book 2001</t>
    </r>
    <r>
      <rPr>
        <sz val="10"/>
        <rFont val="Times New Roman"/>
        <family val="1"/>
      </rPr>
      <t xml:space="preserve"> and earlier showed the unweighted </t>
    </r>
  </si>
  <si>
    <t>Table 1.37-- DIFFERENCE IN POPULATION BY DETAILED NATIVE HAWAIIAN AND</t>
  </si>
  <si>
    <t>OTHER PACIFIC ISLANDER RACE:  1990 AND 2000</t>
  </si>
  <si>
    <t>Percent          of total               pop-             ulation</t>
  </si>
  <si>
    <t>Race alone or in combina-   tion  2/</t>
  </si>
  <si>
    <t xml:space="preserve">Total Native Hawaiian and </t>
  </si>
  <si>
    <t xml:space="preserve">  Other Pacific Islander population</t>
  </si>
  <si>
    <t>3/ 110,151</t>
  </si>
  <si>
    <t>3/ 295,030</t>
  </si>
  <si>
    <t>Polynesian</t>
  </si>
  <si>
    <t>Other Polynesian</t>
  </si>
  <si>
    <t>Micronesian</t>
  </si>
  <si>
    <t>Melanesian</t>
  </si>
  <si>
    <t xml:space="preserve">     1/  People who chose only one race and it was a "Native Hawaiian and Other Pacific Islander" race.  A "Native Hawaiian and Other Pacific Islander" </t>
  </si>
  <si>
    <t>is a person having origins in any of the original peoples of the Hawaii, Guam, Samoa, or other Pacific Islands.</t>
  </si>
  <si>
    <t xml:space="preserve">     2/   People who chose only one race or those who have chosen two or more races, one of which is a "Native Hawaiian and Other Pacific Islander"(NHOPI)</t>
  </si>
  <si>
    <t>race.  Numbers for detailed NHOPI race groups may add to more than the total NHOPI population, and the percentages may add to more than 100% because</t>
  </si>
  <si>
    <t xml:space="preserve">Native Hawaiian, Samoan and Chamorro categories.  </t>
  </si>
  <si>
    <t xml:space="preserve">     3/   Does not match the "Native Hawaiian and Other Pacific Islander" total for five major races in Table 1.31 due to the difference in counting methodology.</t>
  </si>
  <si>
    <t xml:space="preserve">     Source: U.S. Census Bureau, Summary File 1 Hawaii (July 25, 2001); calculations by the Hawaii State Department of Business, Economic</t>
  </si>
  <si>
    <t>Development and Tourism, Hawaii State Data Center.</t>
  </si>
  <si>
    <r>
      <t xml:space="preserve">individuals may be of more than one detailed NHOPI race, e.g., a person indicating "Native Hawaiian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Samoan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Chamorro" is included with the</t>
    </r>
  </si>
  <si>
    <t>Table 1.36-- DIFFERENCE IN POPULATION BY DETAILED ASIAN RACE:  1990 AND 2000</t>
  </si>
  <si>
    <t>Percent            of total              pop-      ulation</t>
  </si>
  <si>
    <t>Total Asian population</t>
  </si>
  <si>
    <t>3/ 469,180</t>
  </si>
  <si>
    <t>3/ 814,181</t>
  </si>
  <si>
    <t>Chinese 4/</t>
  </si>
  <si>
    <t xml:space="preserve">     1/  People who chose only one race and it was an "Asian" race.  An "Asian" is a person having origins in any of the original peoples of the</t>
  </si>
  <si>
    <t>Far East, Southeast Asia or the Indian subcontinent.</t>
  </si>
  <si>
    <t xml:space="preserve">     2/   People who chose only one race or people who have chosen two or more races, one of which is an "Asian" race.  Numbers for the</t>
  </si>
  <si>
    <t>detailed Asian race groups may add to more than the total Asian population, and the percentages may add to more than 100 percent</t>
  </si>
  <si>
    <t xml:space="preserve">included with the Filipino, Japanese and Laotian categories.  </t>
  </si>
  <si>
    <t xml:space="preserve">     3/   Does not match "Asian" total for five major races found in Table 1.31 due to the difference in counting methodology.</t>
  </si>
  <si>
    <t xml:space="preserve">     4/   For the Census 2000, in the category of "Race alone" for Chinese,  there were 777 Taiwanese and in the category of "Race alone </t>
  </si>
  <si>
    <t xml:space="preserve">or in combination" for Chinese, there were 1,056 Taiwanese.  There were no separate categories for "Chinese, except Taiwanese" and </t>
  </si>
  <si>
    <t xml:space="preserve">"Taiwanese" in the 1990 Census.  </t>
  </si>
  <si>
    <r>
      <t xml:space="preserve">because individuals may be of more than one detailed Asian race.  For example, a person indicating "Filipino </t>
    </r>
    <r>
      <rPr>
        <i/>
        <sz val="10"/>
        <rFont val="Times New Roman"/>
        <family val="1"/>
      </rPr>
      <t xml:space="preserve">and </t>
    </r>
    <r>
      <rPr>
        <sz val="10"/>
        <rFont val="Times New Roman"/>
        <family val="1"/>
      </rPr>
      <t xml:space="preserve">Japanese </t>
    </r>
    <r>
      <rPr>
        <i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Laotian" is</t>
    </r>
  </si>
  <si>
    <t>Table 1.40-- ANCESTRY:  2000</t>
  </si>
  <si>
    <t>Ancestry group</t>
  </si>
  <si>
    <t>Total responses 1/</t>
  </si>
  <si>
    <t>Norwegian</t>
  </si>
  <si>
    <t>Polish</t>
  </si>
  <si>
    <t>Czech 2/</t>
  </si>
  <si>
    <t>Portuguese</t>
  </si>
  <si>
    <t>Danish</t>
  </si>
  <si>
    <t>Russian</t>
  </si>
  <si>
    <t>Dutch</t>
  </si>
  <si>
    <t>Scotch-Irish</t>
  </si>
  <si>
    <t>English</t>
  </si>
  <si>
    <t>Scottish</t>
  </si>
  <si>
    <t>French (except Basque) 2/</t>
  </si>
  <si>
    <t>Swedish</t>
  </si>
  <si>
    <t>German</t>
  </si>
  <si>
    <t>United States or American</t>
  </si>
  <si>
    <t>Irish 2/</t>
  </si>
  <si>
    <t>Welsh</t>
  </si>
  <si>
    <t>Italian</t>
  </si>
  <si>
    <t>Not reported</t>
  </si>
  <si>
    <t>1/  There were 1,373,593 ancestries reported, single or multiple.  Total population was 1,211,537 persons.</t>
  </si>
  <si>
    <t xml:space="preserve">     2/  Data represent a combination of two ancestries shown separately in Summary File 3.  Czech includes </t>
  </si>
  <si>
    <t xml:space="preserve">Czechoslovakian.  French includes Alsatian, but excludes French Canadian and Acadian/Cajun.  Irish </t>
  </si>
  <si>
    <t xml:space="preserve">includes Celtic.  </t>
  </si>
  <si>
    <t xml:space="preserve">     Source:  U.S. Census Bureau,  Census 2000 Table DP-2 "Profile of Selected Social Characteristics:  2000"</t>
  </si>
  <si>
    <t xml:space="preserve">(May 2002) &lt;http://censtats.census.gov/data/HI/04015.pdf&gt; accessed June 20, 2002.  </t>
  </si>
  <si>
    <t>Table 1.44-- LANGUAGE SPOKEN AT HOME BY OCCUPATION:  2000</t>
  </si>
  <si>
    <t>[Persons 18 years old and over]</t>
  </si>
  <si>
    <t>Language spoken                                   at home</t>
  </si>
  <si>
    <t>Manage-         ment 1/</t>
  </si>
  <si>
    <t>Service</t>
  </si>
  <si>
    <t>Sales and office occu-pations</t>
  </si>
  <si>
    <t>Farming, fishing, and forestry</t>
  </si>
  <si>
    <t>Speak English only</t>
  </si>
  <si>
    <t>Tagalog</t>
  </si>
  <si>
    <t>Spanish 2/</t>
  </si>
  <si>
    <t>French 2/</t>
  </si>
  <si>
    <t>Portuguese 2/</t>
  </si>
  <si>
    <t>Other Pacific Isles 2/</t>
  </si>
  <si>
    <t>All others</t>
  </si>
  <si>
    <t>Construct-          ion 1/</t>
  </si>
  <si>
    <t>Prod, trans         &amp; material moving 1/</t>
  </si>
  <si>
    <t>Armed                Forces</t>
  </si>
  <si>
    <t>Unemployed, with no work experience since 1995</t>
  </si>
  <si>
    <t>Not in the labor force</t>
  </si>
  <si>
    <t>Table 1.44-- LANGUAGE SPOKEN AT HOME BY OCCUPATION:  2000 -- Con.</t>
  </si>
  <si>
    <t xml:space="preserve">     1/  "Management" is "Management, professional, and related occupations"; "Construction" is    </t>
  </si>
  <si>
    <t xml:space="preserve">"Construction, extraction, and maintenance"; "Prod, trans &amp; material moving" is "Production, transportation,  </t>
  </si>
  <si>
    <t>and material moving occupations"; and "Other Pacific Isles" includes the Native Hawaiian language.</t>
  </si>
  <si>
    <t xml:space="preserve">     2/  Spanish includes Spanish Creole;  French includes Patois and Cajun; Portugese includes </t>
  </si>
  <si>
    <t xml:space="preserve">Portugese Creole;  and "Other Pacific Isles" is "Other Pacific Islands" which includes the Native Hawaiian </t>
  </si>
  <si>
    <t>language.</t>
  </si>
  <si>
    <t xml:space="preserve">     Source:  U.S. Census Bureau, Census 2000 Sample Data File;  extracted by the Hawaii State Department</t>
  </si>
  <si>
    <t>of Business, Economic Development &amp; Tourism, Hawaii State Data Center.</t>
  </si>
  <si>
    <t xml:space="preserve">Table 1.43-- LANGUAGE SPOKEN AT HOME BY PERSONS FIVE YEARS </t>
  </si>
  <si>
    <t>OLD AND OVER, BY ABILITY TO SPEAK ENGLISH, BY COUNTIES:  2000</t>
  </si>
  <si>
    <t>[Persons 5 years old and over]</t>
  </si>
  <si>
    <t>Only English at home</t>
  </si>
  <si>
    <t>Other than English at home</t>
  </si>
  <si>
    <t xml:space="preserve">Speak English less than "very well" </t>
  </si>
  <si>
    <t>Spanish</t>
  </si>
  <si>
    <t>Other Indo-European languages 2/</t>
  </si>
  <si>
    <t>Asian and Pacific Islander languages</t>
  </si>
  <si>
    <t xml:space="preserve">     1/  Maui County including Kalawao County (Kalaupapa Settlement).  The population of Kalawao who </t>
  </si>
  <si>
    <t>were five years or older was 147.</t>
  </si>
  <si>
    <t xml:space="preserve">     2/  Category includes languages such as French, German, and Italian.</t>
  </si>
  <si>
    <t xml:space="preserve">     Source:  U.S. Census Bureau, Census 2000 Table DP-2 "Profile of Selected Social Characteristics:  2000"  </t>
  </si>
  <si>
    <t xml:space="preserve"> (May 2002) &lt;http://censtats.census.gov/data/HI/04015.pdf&gt; accessed June 20, 2002.</t>
  </si>
  <si>
    <t xml:space="preserve">Table 1.42-- LANGUAGE SPOKEN AT HOME BY PERSONS FIVE YEARS </t>
  </si>
  <si>
    <t>OLD AND OVER, BY AGE:  2000</t>
  </si>
  <si>
    <t>Less than               18 years</t>
  </si>
  <si>
    <t>18 to 64                  years</t>
  </si>
  <si>
    <t>65 years                 and over</t>
  </si>
  <si>
    <t>Other Pacific Islands 1/</t>
  </si>
  <si>
    <t>Spanish and Spanish Creole</t>
  </si>
  <si>
    <t>French (incl. Patois, Cajun)</t>
  </si>
  <si>
    <t>Other Indo-European 2/</t>
  </si>
  <si>
    <t>Portuguese and Portuguese Creole</t>
  </si>
  <si>
    <t>All others 3/</t>
  </si>
  <si>
    <t xml:space="preserve">     1/  Other Pacific Islander languages which are not listed separately in the table or individually in </t>
  </si>
  <si>
    <t xml:space="preserve">footnote 3. </t>
  </si>
  <si>
    <t xml:space="preserve">     2/  Other Indo-European languages which are not listed separately in the table or individually in </t>
  </si>
  <si>
    <t xml:space="preserve">     3/  Includes the following languages:  French Creole, Italian, Other West Germanic, Scandinavian, </t>
  </si>
  <si>
    <t xml:space="preserve">Greek, Hungarian, Hindi, Russian, Polish, Persian, Serbo-Croatian, Gujarathi, Urdu, Other Indic, </t>
  </si>
  <si>
    <t xml:space="preserve">Miao Hmong, Mon-Khmer-Cambodian, Other Asian, Navajo, Other Native American Language, Arabic, </t>
  </si>
  <si>
    <t>Hebrew, African languages, Yiddish, Other Slavic, Armenian, unspecificed languages and other languages.</t>
  </si>
  <si>
    <t>Table 1.41-- PLACE OF BIRTH AND CITIZENSHIP:  1980 TO 2000</t>
  </si>
  <si>
    <t>Place of birth and citizenship</t>
  </si>
  <si>
    <t>Born in United States</t>
  </si>
  <si>
    <t>Other state</t>
  </si>
  <si>
    <t>Northeast</t>
  </si>
  <si>
    <t>Midwest</t>
  </si>
  <si>
    <t>South</t>
  </si>
  <si>
    <t>West</t>
  </si>
  <si>
    <t>Born outside United States</t>
  </si>
  <si>
    <t>Puerto Rico</t>
  </si>
  <si>
    <t>U.S. island areas (outlying area)</t>
  </si>
  <si>
    <t>Born abroad of American parent(s)</t>
  </si>
  <si>
    <t>Foreign born</t>
  </si>
  <si>
    <t>Naturalized citizen</t>
  </si>
  <si>
    <t>Not a citizen</t>
  </si>
  <si>
    <t>Native</t>
  </si>
  <si>
    <t>Born in Hawaii, living in U.S.</t>
  </si>
  <si>
    <t>Born and living in Hawaii</t>
  </si>
  <si>
    <t>Living on Mainland</t>
  </si>
  <si>
    <r>
      <t xml:space="preserve">     Source:  U.S. Bureau of the Census, </t>
    </r>
    <r>
      <rPr>
        <i/>
        <sz val="10"/>
        <rFont val="Times New Roman"/>
        <family val="0"/>
      </rPr>
      <t xml:space="preserve">1990 Selected Place of Birth and Migration Statistics for States, </t>
    </r>
  </si>
  <si>
    <r>
      <t xml:space="preserve">CPH-L-121, tables 2 and 3; </t>
    </r>
    <r>
      <rPr>
        <i/>
        <sz val="10"/>
        <rFont val="Times New Roman"/>
        <family val="0"/>
      </rPr>
      <t xml:space="preserve">1990 Age, Nativity, and Citizenship for the United States, States and Counties, </t>
    </r>
  </si>
  <si>
    <t xml:space="preserve">CPH-L-114, table 1; data from STF3A, extracted by the Hawaii State Department of Business, Economic </t>
  </si>
  <si>
    <t>Development &amp; Tourism, Hawaii State Data Center; and U.S. Census Bureau, Census 2000 Summary</t>
  </si>
  <si>
    <t xml:space="preserve">File 3 Hawaii (September 2002).      </t>
  </si>
  <si>
    <t xml:space="preserve">Characteristics:  2000" (May 2002) at &lt;http://censtats.census.gov/data/HI/04015.pdf&gt; accessed May 14, 2002. </t>
  </si>
  <si>
    <t>Corr. 2/23/1995</t>
  </si>
  <si>
    <t>Table 1.45-- HOUSEHOLD TYPE AND RELATIONSHIP:  2000</t>
  </si>
  <si>
    <t>Household type and relationship</t>
  </si>
  <si>
    <t>In households</t>
  </si>
  <si>
    <t>Householder</t>
  </si>
  <si>
    <t>Spouse</t>
  </si>
  <si>
    <t>Child</t>
  </si>
  <si>
    <t>Own child under 18 years</t>
  </si>
  <si>
    <t>Other relatives</t>
  </si>
  <si>
    <t>Nonrelatives</t>
  </si>
  <si>
    <t>Unmarried partner</t>
  </si>
  <si>
    <t>Institutionalized population</t>
  </si>
  <si>
    <t>Noninstitutionalized population</t>
  </si>
  <si>
    <t>Total households</t>
  </si>
  <si>
    <t>Family households (families)</t>
  </si>
  <si>
    <t>With own children under 18 years</t>
  </si>
  <si>
    <t>Married-couple families</t>
  </si>
  <si>
    <t>Female householder, no husband present</t>
  </si>
  <si>
    <t>Nonfamily households</t>
  </si>
  <si>
    <t>Householder living alone</t>
  </si>
  <si>
    <t>Householder 65 years and over</t>
  </si>
  <si>
    <t>Households with individuals under 18 years</t>
  </si>
  <si>
    <t>Households with individuals 65 years and over</t>
  </si>
  <si>
    <r>
      <t xml:space="preserve">     Source  U.S. Census Bureau, Census 2000 "Table DP-1. Profile of Demographic Characteristics for </t>
    </r>
    <r>
      <rPr>
        <i/>
        <sz val="10"/>
        <rFont val="Times New Roman"/>
        <family val="0"/>
      </rPr>
      <t xml:space="preserve">
 </t>
    </r>
  </si>
  <si>
    <t xml:space="preserve">Hawaii:  2000" geographic area series (May 19, 2001) and Census 2000 Summary File 1 Hawaii </t>
  </si>
  <si>
    <t xml:space="preserve">(July 25, 2001).   </t>
  </si>
  <si>
    <t>Table 1.49-- HOUSEHOLDS, POPULATION IN HOUSEHOLDS, AND</t>
  </si>
  <si>
    <t>POPULATION PER HOUSEHOLD, BY ISLANDS:  1990 AND 2000</t>
  </si>
  <si>
    <t>Population in households</t>
  </si>
  <si>
    <t>Population per household</t>
  </si>
  <si>
    <t>1990 1/</t>
  </si>
  <si>
    <t xml:space="preserve">     1/  Revisions to the 1990 state totals are not reflected in this table because the revisions were not </t>
  </si>
  <si>
    <t>available by islands.</t>
  </si>
  <si>
    <r>
      <t xml:space="preserve">     Source:</t>
    </r>
    <r>
      <rPr>
        <i/>
        <sz val="10"/>
        <rFont val="Times New Roman"/>
        <family val="0"/>
      </rPr>
      <t xml:space="preserve">  </t>
    </r>
    <r>
      <rPr>
        <sz val="10"/>
        <rFont val="Times New Roman"/>
        <family val="1"/>
      </rPr>
      <t xml:space="preserve">U.S. Bureau of the Census, 1990 printouts;  U.S. Census Bureau, Census 2000 Summary </t>
    </r>
  </si>
  <si>
    <t>File 1 Hawaii (July 25, 2001).</t>
  </si>
  <si>
    <t xml:space="preserve">Table 1.48-- HOUSING UNITS, HOUSEHOLDS BY AGE, AND </t>
  </si>
  <si>
    <t>PERSONS PER HOUSEHOLD:  1990 AND 2000</t>
  </si>
  <si>
    <t>Percent                                          change</t>
  </si>
  <si>
    <t>Total housing units</t>
  </si>
  <si>
    <t>Households by age of householder, total</t>
  </si>
  <si>
    <t>45 to 54 years</t>
  </si>
  <si>
    <t>55 to 64 years</t>
  </si>
  <si>
    <t>Persons in households</t>
  </si>
  <si>
    <t>Persons per household 1/</t>
  </si>
  <si>
    <t>1/  The U.S. average in 2000 was 2.59.</t>
  </si>
  <si>
    <t xml:space="preserve">     Source:  U.S. Bureau of the Census, "Estimates of Housing Units, Households, Households by Age of </t>
  </si>
  <si>
    <t>Householder, and Persons per Household of States:  Annual Time Series, July 1, 1991 to July 1, 1998</t>
  </si>
  <si>
    <t>(includes revised April 1 census housing and population counts)", ST-98-51 (December 8, 1999)</t>
  </si>
  <si>
    <t xml:space="preserve">&lt;http://www.census.gov/population/estimates/housing/sthuhh6.txt&gt;;  U.S. Census Bureau, </t>
  </si>
  <si>
    <t>Table 1.47-- HOUSEHOLDS AND HOUSEHOLD POPULATIONS:</t>
  </si>
  <si>
    <t>2000 TO 2003</t>
  </si>
  <si>
    <t xml:space="preserve">[Data based on a sample.  Significant differences from a designated year </t>
  </si>
  <si>
    <t xml:space="preserve">to the latest year shown are denoted]  </t>
  </si>
  <si>
    <t>Average            household size</t>
  </si>
  <si>
    <t>1/ 386,824</t>
  </si>
  <si>
    <t>2/ 1,175,755</t>
  </si>
  <si>
    <t>2/ 1,188,615</t>
  </si>
  <si>
    <t>2/ 1,208,537</t>
  </si>
  <si>
    <t xml:space="preserve">     1/ Significant difference at the 90 percent level.  There is a high confidence that the change in the</t>
  </si>
  <si>
    <t>estimate from 2000 to 2003 is a true change.</t>
  </si>
  <si>
    <t xml:space="preserve">     2/ Estimate for this year and the latest year shown in this table are both controlled.  Therefore a </t>
  </si>
  <si>
    <t xml:space="preserve">statistical test of significance is not appropriate. </t>
  </si>
  <si>
    <t>Multi-Year Profile 2003</t>
  </si>
  <si>
    <t>&lt;http://www.census.gov/acs/www/Products/Profiles/Chg/2003/ACS/Tabular/040/04000US151.htm&gt;</t>
  </si>
  <si>
    <t>accessed June 15, 2005.</t>
  </si>
  <si>
    <t>JN</t>
  </si>
  <si>
    <t>3.50</t>
  </si>
  <si>
    <t>9/1/1993</t>
  </si>
  <si>
    <t>3/10/1995 (MC)</t>
  </si>
  <si>
    <t>93-94    1.28      40</t>
  </si>
  <si>
    <t>95         1.27     40</t>
  </si>
  <si>
    <t>File Pop. estimates, households</t>
  </si>
  <si>
    <t>96        1.36a        -</t>
  </si>
  <si>
    <r>
      <t xml:space="preserve">     Source:  U.S. Census Bureau, American Community Survey Office, </t>
    </r>
    <r>
      <rPr>
        <i/>
        <sz val="10"/>
        <rFont val="Times New Roman"/>
        <family val="1"/>
      </rPr>
      <t>American Community Survey</t>
    </r>
  </si>
  <si>
    <t>Table 1.46-- HOUSEHOLDS, FAMILIES, AND GROUP QUARTERS:</t>
  </si>
  <si>
    <t>1950 TO 2000</t>
  </si>
  <si>
    <t>Persons in --</t>
  </si>
  <si>
    <t>Average size</t>
  </si>
  <si>
    <t>Group quarters</t>
  </si>
  <si>
    <r>
      <t xml:space="preserve">     Source:  U.S. Bureau of the Census, </t>
    </r>
    <r>
      <rPr>
        <i/>
        <sz val="10"/>
        <rFont val="Times New Roman"/>
        <family val="0"/>
      </rPr>
      <t xml:space="preserve">U.S. Census of Population:  1950, General Characteristics, Hawaii, </t>
    </r>
  </si>
  <si>
    <r>
      <t>P-B52 (1952), table 15;</t>
    </r>
    <r>
      <rPr>
        <i/>
        <sz val="10"/>
        <rFont val="Times New Roman"/>
        <family val="0"/>
      </rPr>
      <t xml:space="preserve"> U.S. Census of Population:  1960, General Population Characteristics, Hawaii, </t>
    </r>
  </si>
  <si>
    <r>
      <t>Characteristics Hawaii:  2000;</t>
    </r>
    <r>
      <rPr>
        <sz val="10"/>
        <rFont val="Times New Roman"/>
        <family val="1"/>
      </rPr>
      <t xml:space="preserve"> and Census 2000 Summary File 1 Hawaii (July 25, 2001). </t>
    </r>
  </si>
  <si>
    <r>
      <t xml:space="preserve">PC (1)-13B, table 19; </t>
    </r>
    <r>
      <rPr>
        <i/>
        <sz val="10"/>
        <rFont val="Times New Roman"/>
        <family val="0"/>
      </rPr>
      <t xml:space="preserve">1970 Census of Population, General Population Characteristics, </t>
    </r>
    <r>
      <rPr>
        <sz val="10"/>
        <rFont val="Times New Roman"/>
        <family val="0"/>
      </rPr>
      <t xml:space="preserve">PC (1)-B13 (May </t>
    </r>
  </si>
  <si>
    <r>
      <t xml:space="preserve">1971), table 22; </t>
    </r>
    <r>
      <rPr>
        <i/>
        <sz val="10"/>
        <rFont val="Times New Roman"/>
        <family val="0"/>
      </rPr>
      <t xml:space="preserve">1980 Census of Population, General Population Characteristics, Hawaii, </t>
    </r>
    <r>
      <rPr>
        <sz val="10"/>
        <rFont val="Times New Roman"/>
        <family val="0"/>
      </rPr>
      <t xml:space="preserve">PC80-1-B13 </t>
    </r>
  </si>
  <si>
    <r>
      <t xml:space="preserve">(July 1982), table 21; </t>
    </r>
    <r>
      <rPr>
        <i/>
        <sz val="10"/>
        <rFont val="Times New Roman"/>
        <family val="0"/>
      </rPr>
      <t xml:space="preserve">1990 Census of Population, General Population Characteristics, Hawaii, </t>
    </r>
    <r>
      <rPr>
        <sz val="10"/>
        <rFont val="Times New Roman"/>
        <family val="0"/>
      </rPr>
      <t xml:space="preserve">1990 </t>
    </r>
  </si>
  <si>
    <r>
      <t xml:space="preserve">CP-1-13 (June 1992), table 39;  2000 Census of Population and Housing, </t>
    </r>
    <r>
      <rPr>
        <i/>
        <sz val="10"/>
        <rFont val="Times New Roman"/>
        <family val="1"/>
      </rPr>
      <t xml:space="preserve">Summary Population and Housing </t>
    </r>
  </si>
  <si>
    <t xml:space="preserve">Table 1.50-- POPULATION IN GROUP QUARTERS, BY TYPE OF </t>
  </si>
  <si>
    <t>GROUP QUARTERS, BY COUNTIES:  2000</t>
  </si>
  <si>
    <t>Type of group quarters</t>
  </si>
  <si>
    <t xml:space="preserve"> In group quarters</t>
  </si>
  <si>
    <t>Institutionalized population 2/</t>
  </si>
  <si>
    <t>Correctional institutions</t>
  </si>
  <si>
    <t>Nursing homes</t>
  </si>
  <si>
    <t xml:space="preserve">Hospitals/wards, hospices, </t>
  </si>
  <si>
    <t>and schools for the handicapped</t>
  </si>
  <si>
    <t>Juvenile institutions</t>
  </si>
  <si>
    <t>Noninstitutionalized population 3/</t>
  </si>
  <si>
    <t>College dormitories</t>
  </si>
  <si>
    <t>(includes college quarters off campus)</t>
  </si>
  <si>
    <t>Military quarters</t>
  </si>
  <si>
    <t>Group homes</t>
  </si>
  <si>
    <t>Religious group quarters</t>
  </si>
  <si>
    <t>Dormitories</t>
  </si>
  <si>
    <t>Crews of maritime vessels</t>
  </si>
  <si>
    <t>Other nonhousehold living situations</t>
  </si>
  <si>
    <t>Other noninstitutional group quarters</t>
  </si>
  <si>
    <t xml:space="preserve">     1/  Maui County including Kalawao County (Kalaupapa Settlement).  Kalawao County had no population </t>
  </si>
  <si>
    <t>in group quarters.</t>
  </si>
  <si>
    <t xml:space="preserve">     2/  Includes people under formally authorized, supervised care or custody in institutions such as</t>
  </si>
  <si>
    <t>correctional institutions, nursing homes, and juvenile institutions.</t>
  </si>
  <si>
    <t xml:space="preserve">    3/  Includes all people who live in group quarters other than institutions such as college dormitories,</t>
  </si>
  <si>
    <t>military quarters, and group homes.</t>
  </si>
  <si>
    <t xml:space="preserve">     Source: U.S. Census Bureau, Census 2000 Summary File 1 Hawaii (July 25, 2001). </t>
  </si>
  <si>
    <t>Table 1.54-- COMPONENTS OF CHANGE IN THE RESIDENT POPULATION,</t>
  </si>
  <si>
    <t>BY MILITARY STATUS:  2000 TO 2003</t>
  </si>
  <si>
    <t>Not military dependents</t>
  </si>
  <si>
    <t>Period and                        component 1/</t>
  </si>
  <si>
    <t>Armed forces</t>
  </si>
  <si>
    <t>Annual average</t>
  </si>
  <si>
    <t>Percent distrib.</t>
  </si>
  <si>
    <t>Net change</t>
  </si>
  <si>
    <t>Natural increase</t>
  </si>
  <si>
    <t>Live births</t>
  </si>
  <si>
    <t>...</t>
  </si>
  <si>
    <t>Deaths</t>
  </si>
  <si>
    <t>Net mil. separations 2/</t>
  </si>
  <si>
    <t>Net migration 3/</t>
  </si>
  <si>
    <t>1/  April 1, 2000 to June 30, 2003.</t>
  </si>
  <si>
    <t>2/  Separations less inductions for armed forces.</t>
  </si>
  <si>
    <t>3/  Includes error of closure.</t>
  </si>
  <si>
    <r>
      <t>Housing Characteristics Hawaii:  2000</t>
    </r>
    <r>
      <rPr>
        <sz val="10"/>
        <rFont val="Times New Roman"/>
        <family val="1"/>
      </rPr>
      <t xml:space="preserve"> and the Federal-State Cooperative Program for Population</t>
    </r>
  </si>
  <si>
    <t>Estimates; DBEDT surveys of military population; and special tabulations by the Hawaii State Department</t>
  </si>
  <si>
    <t>of Health, Office of Health Status Monitoring, records;  calculations by the Hawaii State Department</t>
  </si>
  <si>
    <t xml:space="preserve">of Business, Economic Development, &amp; Tourism.   </t>
  </si>
  <si>
    <r>
      <t xml:space="preserve">[Not comparable to earlier </t>
    </r>
    <r>
      <rPr>
        <i/>
        <sz val="10"/>
        <rFont val="Arial"/>
        <family val="2"/>
      </rPr>
      <t xml:space="preserve">Data Book </t>
    </r>
    <r>
      <rPr>
        <sz val="10"/>
        <rFont val="Arial"/>
        <family val="2"/>
      </rPr>
      <t>tables.  Armed forces death data was recalculated]</t>
    </r>
  </si>
  <si>
    <r>
      <t xml:space="preserve">     Source:  U.S. Census Bureau, 2000 Census of Population and Housing, </t>
    </r>
    <r>
      <rPr>
        <i/>
        <sz val="10"/>
        <rFont val="Times New Roman"/>
        <family val="1"/>
      </rPr>
      <t>Summary Population and</t>
    </r>
  </si>
  <si>
    <t>Table 1.53--SINGLE, WIDOWED, OR DIVORCED PERSONS, BY SEX:</t>
  </si>
  <si>
    <t>1970 TO 2000</t>
  </si>
  <si>
    <t>[Persons 14 years old and over for 1970, and 15 years old and over for later dates]</t>
  </si>
  <si>
    <t>Single, widowed, or divorced</t>
  </si>
  <si>
    <t>Never married</t>
  </si>
  <si>
    <t>Sex ratio</t>
  </si>
  <si>
    <r>
      <t xml:space="preserve">PC80-1-B13 (July 1982), table 21and </t>
    </r>
    <r>
      <rPr>
        <i/>
        <sz val="10"/>
        <rFont val="Times New Roman"/>
        <family val="0"/>
      </rPr>
      <t xml:space="preserve">1990 Census of Population, General Population Characteristics, </t>
    </r>
  </si>
  <si>
    <r>
      <t xml:space="preserve">Hawaii, </t>
    </r>
    <r>
      <rPr>
        <sz val="10"/>
        <rFont val="Times New Roman"/>
        <family val="1"/>
      </rPr>
      <t xml:space="preserve">1990 CP-1-13 (June 1992), table 39; and U.S. Census Bureau, Census 2000 Summary File 3 </t>
    </r>
  </si>
  <si>
    <t>Hawaii (September 25, 2002).</t>
  </si>
  <si>
    <r>
      <t xml:space="preserve">     Source:  Robert C. Schmitt, </t>
    </r>
    <r>
      <rPr>
        <i/>
        <sz val="10"/>
        <rFont val="Times New Roman"/>
        <family val="1"/>
      </rPr>
      <t xml:space="preserve">Historical Statistics of Hawaii </t>
    </r>
    <r>
      <rPr>
        <sz val="10"/>
        <rFont val="Times New Roman"/>
        <family val="1"/>
      </rPr>
      <t>(University Press of Hawaii, 1977), pp. 31-32;</t>
    </r>
  </si>
  <si>
    <r>
      <t xml:space="preserve">U.S. Bureau of the Census, </t>
    </r>
    <r>
      <rPr>
        <i/>
        <sz val="10"/>
        <rFont val="Times New Roman"/>
        <family val="1"/>
      </rPr>
      <t xml:space="preserve">1980 Census of Population, General Population Characteristics, Hawaii, </t>
    </r>
  </si>
  <si>
    <t>Table 1.52-- MARITAL STATUS, BY SEX:  1990 AND 2000</t>
  </si>
  <si>
    <t xml:space="preserve">[Persons 15 years old and over.  Marital status data for 1990 were from the 100-percent </t>
  </si>
  <si>
    <t>data while the marital status data for 2000 were from the sample data]</t>
  </si>
  <si>
    <t>Marital status</t>
  </si>
  <si>
    <t>Now married, except separated</t>
  </si>
  <si>
    <t>Separated</t>
  </si>
  <si>
    <t>Widowed</t>
  </si>
  <si>
    <t>Divorced</t>
  </si>
  <si>
    <r>
      <t xml:space="preserve"> Hawaii,</t>
    </r>
    <r>
      <rPr>
        <sz val="10"/>
        <rFont val="Times New Roman"/>
        <family val="1"/>
      </rPr>
      <t xml:space="preserve"> 1990 CP-1-13 (June 1992), table 39 and U.S. Census Bureau, Census 2000 Summary File 3 Hawaii </t>
    </r>
  </si>
  <si>
    <t>(September 25, 2002).</t>
  </si>
  <si>
    <r>
      <t xml:space="preserve">   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0"/>
      </rPr>
      <t xml:space="preserve"> Source:  U.S. Bureau of the Census, </t>
    </r>
    <r>
      <rPr>
        <i/>
        <sz val="10"/>
        <rFont val="Times New Roman"/>
        <family val="1"/>
      </rPr>
      <t xml:space="preserve">1990 Census of Population, General Population Characteristics, </t>
    </r>
    <r>
      <rPr>
        <i/>
        <sz val="10"/>
        <rFont val="Times New Roman"/>
        <family val="0"/>
      </rPr>
      <t xml:space="preserve"> </t>
    </r>
  </si>
  <si>
    <t xml:space="preserve">Table 1.51 -- MARRIED COUPLES, UNMARRIED COUPLES, AND </t>
  </si>
  <si>
    <t>SUBFAMILIES:  1970 TO 2000</t>
  </si>
  <si>
    <t>Married couples</t>
  </si>
  <si>
    <t>Married couple families 1/</t>
  </si>
  <si>
    <t>Married couple subfamilies 2/</t>
  </si>
  <si>
    <t>Unmarried couples</t>
  </si>
  <si>
    <t>Subfamilies 2/</t>
  </si>
  <si>
    <t>Married couple subfamilies</t>
  </si>
  <si>
    <t>Mother-child subfamilies</t>
  </si>
  <si>
    <t>Other subfamilies</t>
  </si>
  <si>
    <t>1/  Based on a sample;  data may therefore differ somewhat from corresponding full-count tabulations.</t>
  </si>
  <si>
    <t xml:space="preserve">2/  A subfamily is a married couple (husband and wife enumerated as members of the same household) </t>
  </si>
  <si>
    <t xml:space="preserve">with or without children, or one parent with one or more never married children under 18 years of age, </t>
  </si>
  <si>
    <t xml:space="preserve">living in a household and related to either the householder or householder's spouse.  The number or </t>
  </si>
  <si>
    <t>percentage of subfamilies is sometimes treated as a measure of the "doubling up" of households.</t>
  </si>
  <si>
    <r>
      <t xml:space="preserve">     Source:  U.S. Bureau of the Census, </t>
    </r>
    <r>
      <rPr>
        <i/>
        <sz val="10"/>
        <rFont val="Times New Roman"/>
        <family val="1"/>
      </rPr>
      <t xml:space="preserve">1960 Census of Population, Detailed Characteristics, Hawaii, </t>
    </r>
  </si>
  <si>
    <r>
      <t xml:space="preserve">PC(1)-13D (1962), table 108; </t>
    </r>
    <r>
      <rPr>
        <i/>
        <sz val="10"/>
        <rFont val="Times New Roman"/>
        <family val="1"/>
      </rPr>
      <t>1970 Census of Population, Detailed Characteristics, Hawaii,</t>
    </r>
    <r>
      <rPr>
        <sz val="10"/>
        <rFont val="Times New Roman"/>
        <family val="1"/>
      </rPr>
      <t xml:space="preserve"> PC(1)-D13 </t>
    </r>
  </si>
  <si>
    <r>
      <t xml:space="preserve">(1972), table 155; </t>
    </r>
    <r>
      <rPr>
        <i/>
        <sz val="10"/>
        <rFont val="Times New Roman"/>
        <family val="1"/>
      </rPr>
      <t xml:space="preserve">1980 Census of Population, General Social and Economic Characteristics, Hawaii, </t>
    </r>
  </si>
  <si>
    <r>
      <t xml:space="preserve">PC80-1-C13 (1983), table 64 and p. B-2; </t>
    </r>
    <r>
      <rPr>
        <i/>
        <sz val="10"/>
        <rFont val="Times New Roman"/>
        <family val="1"/>
      </rPr>
      <t xml:space="preserve">1980 Census of Population, Detailed Population Characteristics, </t>
    </r>
  </si>
  <si>
    <r>
      <t>Hawaii,</t>
    </r>
    <r>
      <rPr>
        <sz val="10"/>
        <rFont val="Times New Roman"/>
        <family val="1"/>
      </rPr>
      <t xml:space="preserve"> PC80-1-D13 (1983), table 208; </t>
    </r>
    <r>
      <rPr>
        <i/>
        <sz val="10"/>
        <rFont val="Times New Roman"/>
        <family val="1"/>
      </rPr>
      <t xml:space="preserve">1990 Census of Population, Social and Economic Characteristics, </t>
    </r>
  </si>
  <si>
    <r>
      <t>Hawaii,</t>
    </r>
    <r>
      <rPr>
        <sz val="10"/>
        <rFont val="Times New Roman"/>
        <family val="1"/>
      </rPr>
      <t xml:space="preserve"> 1990 CP-2-13 (1993), table 21; and U.S. Census Bureau, Census 2000 Summary File 3 Hawaii</t>
    </r>
  </si>
  <si>
    <t xml:space="preserve">Table 1.55-- COMPONENTS OF CHANGE IN THE RESIDENT POPULATION, </t>
  </si>
  <si>
    <t>BY COUNTIES:  1990 TO 2000</t>
  </si>
  <si>
    <t xml:space="preserve">[Data refer to ten year period ending March 31, 2000.  For 1980-1990 estimates, </t>
  </si>
  <si>
    <t>see Data Book 1993-94, Table 1.41]</t>
  </si>
  <si>
    <t>Component</t>
  </si>
  <si>
    <t>Net migration 2/</t>
  </si>
  <si>
    <t>2/  Residual based on net change less natural increase.</t>
  </si>
  <si>
    <t xml:space="preserve">     Source:  U.S. Census Bureau, Census 2000 Redistricting Data, (Public Law 94-171) Summary File and </t>
  </si>
  <si>
    <t xml:space="preserve">1990 Census STF1A;  Hawaii State Department of Health, Office of Health Status Monitoring; </t>
  </si>
  <si>
    <t xml:space="preserve">compilation and calculations by the Hawaii State Department of Business, Economic Development &amp; </t>
  </si>
  <si>
    <t>Tourism, Hawaii State Data Center.</t>
  </si>
  <si>
    <t xml:space="preserve">Table 1.59-- PERSONS NATURALIZED, BY COUNTRY OF FORMER </t>
  </si>
  <si>
    <t>ALLEGIANCE:  1998 TO 2003</t>
  </si>
  <si>
    <t>[Fiscal year ending September 30]</t>
  </si>
  <si>
    <t>All countries</t>
  </si>
  <si>
    <t>China and Taiwan 1/</t>
  </si>
  <si>
    <t>Japan</t>
  </si>
  <si>
    <t>Korea</t>
  </si>
  <si>
    <t>Philippines</t>
  </si>
  <si>
    <t>Vietnam</t>
  </si>
  <si>
    <t>Other countries 2/</t>
  </si>
  <si>
    <t>1998</t>
  </si>
  <si>
    <t xml:space="preserve">(1/)       </t>
  </si>
  <si>
    <t>1999</t>
  </si>
  <si>
    <t>2001</t>
  </si>
  <si>
    <t>2002</t>
  </si>
  <si>
    <t>2003</t>
  </si>
  <si>
    <t xml:space="preserve">1/  In 1998, the People's Republic of China figure was 299 and Taiwan figures were not available; in 1999,  </t>
  </si>
  <si>
    <t>the People's Republic of China figure was 395 and the Taiwan figure was 53; in 2000, the People's Republic</t>
  </si>
  <si>
    <t>of China figure was 415 and the Taiwan figure was 92; in 2001, the People's Republic of China figure was 196</t>
  </si>
  <si>
    <t xml:space="preserve">and the Taiwan figures was 73; in 2002, the People's Republic of China figure was 235 and the Taiwan figure </t>
  </si>
  <si>
    <t>was 64; in 2003, the People's Republic of China figure was 157 and the Taiwan figure was 26.</t>
  </si>
  <si>
    <t>"Other countries" category. Therefore, figures for 1998 through 2002 are revised.  Japan figures for 1998</t>
  </si>
  <si>
    <t xml:space="preserve">through 2001 were not available separately and are part of the "Other countries" category for those years.   </t>
  </si>
  <si>
    <t xml:space="preserve">     Source:  U.S. Immigration and Naturalization Service, Office of Policy and Planning, Statistical Yearbook</t>
  </si>
  <si>
    <t>of the Immigration and Naturalization Service (annual) and U.S. Department of Homeland Security, Office</t>
  </si>
  <si>
    <t>of Immigration Statistics, Supplemental Tables</t>
  </si>
  <si>
    <t xml:space="preserve">&lt;http://uscis.gov/graphics/shared/aboutus/statistics/SupplementalTables.htm&gt; accessed January 5, 2005. </t>
  </si>
  <si>
    <r>
      <t xml:space="preserve">     2/  United Kingdom figures were shown separately in previous </t>
    </r>
    <r>
      <rPr>
        <i/>
        <sz val="10"/>
        <rFont val="Times New Roman"/>
        <family val="1"/>
      </rPr>
      <t>Data Books</t>
    </r>
    <r>
      <rPr>
        <sz val="10"/>
        <rFont val="Times New Roman"/>
        <family val="1"/>
      </rPr>
      <t>, but are now part of the</t>
    </r>
  </si>
  <si>
    <t>Table 1.58-- IMMIGRANTS ADMITTED, BY COUNTRY OF BIRTH:</t>
  </si>
  <si>
    <t>1999 TO 2003</t>
  </si>
  <si>
    <t xml:space="preserve">[Fiscal year ending September 30.  Data refer to immigrants admitted to the United States, </t>
  </si>
  <si>
    <t xml:space="preserve">reporting Hawaii as their State of intended permanent residence, and include </t>
  </si>
  <si>
    <t>non-immigrant arrivals who changed their status after entry]</t>
  </si>
  <si>
    <t>Country of birth</t>
  </si>
  <si>
    <t>Canada</t>
  </si>
  <si>
    <t>Hong Kong</t>
  </si>
  <si>
    <t>Mexico</t>
  </si>
  <si>
    <t>People's Republic of China</t>
  </si>
  <si>
    <t>Taiwan</t>
  </si>
  <si>
    <t xml:space="preserve">Other countries </t>
  </si>
  <si>
    <r>
      <t>of the Immigration and Naturalization Service</t>
    </r>
    <r>
      <rPr>
        <sz val="10"/>
        <rFont val="Times New Roman"/>
        <family val="1"/>
      </rPr>
      <t xml:space="preserve"> (annual) and U.S. Department of Homeland Security, Office</t>
    </r>
  </si>
  <si>
    <r>
      <t xml:space="preserve">     Source:  U.S. Immigration and Naturalization Service, Office of Policy and Planning, </t>
    </r>
    <r>
      <rPr>
        <i/>
        <sz val="10"/>
        <rFont val="Times New Roman"/>
        <family val="1"/>
      </rPr>
      <t>Statistical Yearbook</t>
    </r>
  </si>
  <si>
    <t xml:space="preserve">Table 1.57-- INTENDED RESIDENTS ARRIVING IN HAWAII, DOMESTIC </t>
  </si>
  <si>
    <t>AND INTERNATIONAL:  1994 TO 2004</t>
  </si>
  <si>
    <t>Domestic</t>
  </si>
  <si>
    <t>International</t>
  </si>
  <si>
    <t xml:space="preserve">     Source:   Hawaii State Department of Business, Economic Development &amp; Tourism, Tourism </t>
  </si>
  <si>
    <t>Research Branch, records.</t>
  </si>
  <si>
    <t xml:space="preserve">Table 1.56-- COMPONENTS OF CHANGE IN THE RESIDENT POPULATION,                           </t>
  </si>
  <si>
    <t>BY COUNTIES:  2000 TO 2004</t>
  </si>
  <si>
    <t>Resident population:</t>
  </si>
  <si>
    <t>April 1, 2000 (census)</t>
  </si>
  <si>
    <t>July 1, 2004 (estimate)</t>
  </si>
  <si>
    <t>Resident births</t>
  </si>
  <si>
    <t>Resident deaths</t>
  </si>
  <si>
    <t>Foreign migrants (net) 2/</t>
  </si>
  <si>
    <t>Internal migrants (net) 3/</t>
  </si>
  <si>
    <t xml:space="preserve">2/  Net migration of legal immigrants to the United States, undocumented immigrants to the United States, </t>
  </si>
  <si>
    <t>and emigrants from the United States.</t>
  </si>
  <si>
    <t xml:space="preserve">3/  Net of migration (a) to the state of Hawaii from other states (b) from the state of Hawaii to other states </t>
  </si>
  <si>
    <t xml:space="preserve">and (c) from one county to another county in the state of Hawaii.  This migration figure includes the Armed </t>
  </si>
  <si>
    <t>Forces and their dependents.  Excludes movement between Hawaii and Puerto Rico.</t>
  </si>
  <si>
    <t xml:space="preserve">     Source:  U.S. Census Bureau, Population Division "Table 1: Annual Estimates of Population for </t>
  </si>
  <si>
    <t>Counties of Hawaii:  April 1, 2000 to July 1, 2004" (CO-EST2004-01-15) (April 14, 2005)</t>
  </si>
  <si>
    <t>&lt;http://www.census.gov/popest/counties/tables/CO-EST2004-01-15.xls&gt; accessed April 14, 2005 and</t>
  </si>
  <si>
    <t xml:space="preserve">"Table 4: Cumulative Estimates of the Components of Population Change for Counties of Hawaii:  </t>
  </si>
  <si>
    <t>April 1, 2000 to July 1, 2004" (CO-EST2004-04-15) (April 14, 2005)</t>
  </si>
  <si>
    <t>&lt;http://www.census.gov/popest/counties/tables/CO-EST2004-04-15.xls&gt; accessed April 14, 2005.</t>
  </si>
  <si>
    <t>Table 1.60-- MIGRATION SUMMARY, BY COUNTIES:  1995 TO 2000</t>
  </si>
  <si>
    <t xml:space="preserve">[Population 5 years and over.  Residence in 2000 and movement between 1995 and 2000]   </t>
  </si>
  <si>
    <t>Movement status</t>
  </si>
  <si>
    <t>State           total</t>
  </si>
  <si>
    <t>Same house (nonmovers)</t>
  </si>
  <si>
    <t>Total movers 2/</t>
  </si>
  <si>
    <t>Movers within the same county</t>
  </si>
  <si>
    <t>Domestic net migration 3/</t>
  </si>
  <si>
    <t>Total inmigrants</t>
  </si>
  <si>
    <t>Inmigrants from one county</t>
  </si>
  <si>
    <t>within the state to another</t>
  </si>
  <si>
    <t>county within the state</t>
  </si>
  <si>
    <t>Inmigrants from a different state</t>
  </si>
  <si>
    <t>Total outmigrants 4/</t>
  </si>
  <si>
    <t>Outmigrants from one county</t>
  </si>
  <si>
    <t>Outmigrants to a different state</t>
  </si>
  <si>
    <t>Movers from abroad</t>
  </si>
  <si>
    <t xml:space="preserve">     1/  Maui County includes Kalawao County.  Kalawao County had a total population 5 years and over </t>
  </si>
  <si>
    <t xml:space="preserve">of 147. </t>
  </si>
  <si>
    <t xml:space="preserve">     2/  Includes movers within the same county, total inmigrants, and movers from abroad.  Excludes </t>
  </si>
  <si>
    <t>outmigrants.</t>
  </si>
  <si>
    <t xml:space="preserve">     3/  Excludes movers within the same county and movers from abroad.</t>
  </si>
  <si>
    <t xml:space="preserve">     4/  Excludes persons leaving the state and moving abroad.  No figures are available from the Census 2000 </t>
  </si>
  <si>
    <t>for persons leaving the state and moving abroad.</t>
  </si>
  <si>
    <t xml:space="preserve">     Source: U.S. Census Bureau, Census 2000 Migration Data "Gross and Net Migration Tabulations and </t>
  </si>
  <si>
    <t>County-to-County Migration Flow Data (1995 to 2000)" DVD (October 2003).</t>
  </si>
  <si>
    <t xml:space="preserve">Table 1.63-- DOMESTIC OUTMIGRATION:  1995 to 2000 </t>
  </si>
  <si>
    <t xml:space="preserve">[Population 5 years and over.  State of residence in 1995 was Hawaii, </t>
  </si>
  <si>
    <t>but different state of residence in 2000.  Data based on a sample]</t>
  </si>
  <si>
    <t>State</t>
  </si>
  <si>
    <t>Number of              outmigrants</t>
  </si>
  <si>
    <t>Number of       outmigrants</t>
  </si>
  <si>
    <t>Maryland</t>
  </si>
  <si>
    <t>New York</t>
  </si>
  <si>
    <t>Illinois</t>
  </si>
  <si>
    <t>Utah</t>
  </si>
  <si>
    <t>Tennessee</t>
  </si>
  <si>
    <t>Ohio</t>
  </si>
  <si>
    <t>Virginia</t>
  </si>
  <si>
    <t>Missouri</t>
  </si>
  <si>
    <t>Oklahoma</t>
  </si>
  <si>
    <t>Pennsylvania</t>
  </si>
  <si>
    <t>Arizona</t>
  </si>
  <si>
    <t>South Carolina</t>
  </si>
  <si>
    <t>Georgia</t>
  </si>
  <si>
    <t>Alaska</t>
  </si>
  <si>
    <t>Colorado</t>
  </si>
  <si>
    <t>Michigan</t>
  </si>
  <si>
    <t>North Carolina</t>
  </si>
  <si>
    <t xml:space="preserve">     Source: U. S. Census Bureau, Census 2000 PHC-T-22 "Migration for the Population 5 Years and Over </t>
  </si>
  <si>
    <t xml:space="preserve">for the United States, Regions, States, Counties, New England Minor Civil Divisions, Metropolitan Areas, </t>
  </si>
  <si>
    <t xml:space="preserve">and Puerto Rico: 2000", Table 3 "State of Residence in 2000 for the Population 5 Years and Over by   </t>
  </si>
  <si>
    <t xml:space="preserve">State of Residence in 1995" (August 6, 2003) </t>
  </si>
  <si>
    <t>&lt;http://www.census.gov/population/www/cen2000/phc-t22.html&gt; accessed August 6, 2003.</t>
  </si>
  <si>
    <t xml:space="preserve">Table 1.62-- DOMESTIC INMIGRATION:  1995 to 2000 </t>
  </si>
  <si>
    <t xml:space="preserve">[Population 5 years and over.  State of residence in 2000 was Hawaii, </t>
  </si>
  <si>
    <t>but different state of residence in 1995.  Data based on a sample]</t>
  </si>
  <si>
    <t>Number of               inmigrants</t>
  </si>
  <si>
    <t>Number of                  inmigrants</t>
  </si>
  <si>
    <t>New Jersey</t>
  </si>
  <si>
    <t>Massachusetts</t>
  </si>
  <si>
    <t xml:space="preserve">and Puerto Rico: 2000", Table 3.  "State of Residence in 2000 for the Population 5 Years and Over by   </t>
  </si>
  <si>
    <t>Table 1.61-- MIGRATION SUMMARY, BY AGE:  1995 TO 2000</t>
  </si>
  <si>
    <t>Movement</t>
  </si>
  <si>
    <t>Migration between states</t>
  </si>
  <si>
    <t>Same</t>
  </si>
  <si>
    <t>movers</t>
  </si>
  <si>
    <t>Movers</t>
  </si>
  <si>
    <t>house</t>
  </si>
  <si>
    <t>(excludes</t>
  </si>
  <si>
    <t>within</t>
  </si>
  <si>
    <t>(non-</t>
  </si>
  <si>
    <t>out-</t>
  </si>
  <si>
    <t>the</t>
  </si>
  <si>
    <t>Net</t>
  </si>
  <si>
    <t>In-</t>
  </si>
  <si>
    <t>Out-</t>
  </si>
  <si>
    <t xml:space="preserve"> from</t>
  </si>
  <si>
    <t>population</t>
  </si>
  <si>
    <t>movers)</t>
  </si>
  <si>
    <t>migrants) 1/</t>
  </si>
  <si>
    <t>state 2/</t>
  </si>
  <si>
    <t>migration</t>
  </si>
  <si>
    <t>migrants</t>
  </si>
  <si>
    <t>migrants 3/</t>
  </si>
  <si>
    <t xml:space="preserve"> abroad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</si>
  <si>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</si>
  <si>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</si>
  <si>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</si>
  <si>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</si>
  <si>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</si>
  <si>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</si>
  <si>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</si>
  <si>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</si>
  <si>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</si>
  <si>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</si>
  <si>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</si>
  <si>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</si>
  <si>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</si>
  <si>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</si>
  <si>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</si>
  <si>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</si>
  <si>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</si>
  <si>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   1/  Includes movers within the state, inmigrants, and movers from abroad. </t>
  </si>
  <si>
    <t xml:space="preserve">     2/  Includes movers within the same county as well as movers between counties within the state.</t>
  </si>
  <si>
    <t xml:space="preserve">     3/  Excludes persons leaving the state and moving abroad.  No figures are available from the Census 2000 </t>
  </si>
  <si>
    <t>County-to-County Migration Flow Data (1995 to 2000)" (October 2003).</t>
  </si>
  <si>
    <t>Table 1.64-- SELECTED GENERAL CHARACTERISTICS OF</t>
  </si>
  <si>
    <t>MIGRANTS AND NONMOVERS:  1995 TO 2000</t>
  </si>
  <si>
    <t>[Population 5 years and over unless otherwise specified.  Movement of people between Hawaii</t>
  </si>
  <si>
    <t>and states within the U.S. as well as between the counties of Hawaii between the years</t>
  </si>
  <si>
    <t xml:space="preserve">1995 and 2000.  Excludes movers within the same county and movers to or from abroad.  </t>
  </si>
  <si>
    <t>Includes military personnel and their dependents.  Data based on a sample]</t>
  </si>
  <si>
    <t>Inmigrants</t>
  </si>
  <si>
    <t>Outmigrants</t>
  </si>
  <si>
    <t>Nonmovers</t>
  </si>
  <si>
    <t>Gender</t>
  </si>
  <si>
    <t>Age groups</t>
  </si>
  <si>
    <t>Educational attainment 1/</t>
  </si>
  <si>
    <t>Less than 9th grade</t>
  </si>
  <si>
    <t>9th to 12th grade, no diploma</t>
  </si>
  <si>
    <t>High school graduate or equivalency</t>
  </si>
  <si>
    <t>Some college, no degree</t>
  </si>
  <si>
    <t>Associate degree</t>
  </si>
  <si>
    <t>Bachelor's degree</t>
  </si>
  <si>
    <t>Graduate or professional degree</t>
  </si>
  <si>
    <t>Income of persons in 1999 2/</t>
  </si>
  <si>
    <t>No income</t>
  </si>
  <si>
    <t>Less than $4,999</t>
  </si>
  <si>
    <t>$5,000 to $9,999</t>
  </si>
  <si>
    <t>$10,000 to $14,999</t>
  </si>
  <si>
    <t>$15,000 to $19,999</t>
  </si>
  <si>
    <t>$20,000 to $24,999</t>
  </si>
  <si>
    <t>$25,000 to $34,999</t>
  </si>
  <si>
    <t>$35,000 to $49,999</t>
  </si>
  <si>
    <t>$50,000 to $74,999</t>
  </si>
  <si>
    <t>$75,000 to $99,999</t>
  </si>
  <si>
    <t>$100,000 and over</t>
  </si>
  <si>
    <t>Labor force status 2/</t>
  </si>
  <si>
    <t>Employed</t>
  </si>
  <si>
    <t>Unemployed</t>
  </si>
  <si>
    <t>Not in labor force</t>
  </si>
  <si>
    <t>Occupation 3/</t>
  </si>
  <si>
    <t>Managemt, professional &amp; related occupation</t>
  </si>
  <si>
    <t>Service occupations</t>
  </si>
  <si>
    <t>Sales and office occupations</t>
  </si>
  <si>
    <t>Farming, fishing, and forestry occupations</t>
  </si>
  <si>
    <t>Construction, extractions and</t>
  </si>
  <si>
    <t>maintenance occupations</t>
  </si>
  <si>
    <t>Production, transportation and material</t>
  </si>
  <si>
    <t>moving occupations</t>
  </si>
  <si>
    <t>Marital status 4/</t>
  </si>
  <si>
    <t>Now married (except separated)</t>
  </si>
  <si>
    <t>Nativity</t>
  </si>
  <si>
    <t>Foreign born, naturalized citizen</t>
  </si>
  <si>
    <t>Foreign born, non-U.S. citizen</t>
  </si>
  <si>
    <t>1/  Population age 25 years and over.</t>
  </si>
  <si>
    <t>2/  Population age 16 years and over.</t>
  </si>
  <si>
    <t>3/  Employed civilian population 16 years and over.</t>
  </si>
  <si>
    <t>4/  Population age 15 years and over.</t>
  </si>
  <si>
    <t xml:space="preserve">     Source:  U.S. Census Bureau, Census 2000, Migration DVD (October 2003);  produced by the Policy</t>
  </si>
  <si>
    <t>Research Institute, The University of Kansas.</t>
  </si>
  <si>
    <r>
      <t xml:space="preserve">MIGRANTS AND NON-MOVERS:  1995 TO 2000 -- </t>
    </r>
    <r>
      <rPr>
        <b/>
        <sz val="12"/>
        <color indexed="8"/>
        <rFont val="Arial"/>
        <family val="2"/>
      </rPr>
      <t>Con.</t>
    </r>
  </si>
  <si>
    <r>
      <t xml:space="preserve">Income of persons in 1999 </t>
    </r>
    <r>
      <rPr>
        <sz val="10"/>
        <color indexed="8"/>
        <rFont val="arial"/>
        <family val="2"/>
      </rPr>
      <t>(con.)</t>
    </r>
  </si>
  <si>
    <t xml:space="preserve">Redistricting Data (P.L. 94-171) Summary File and the L.A. Regional Census Center Geography Dept.; </t>
  </si>
  <si>
    <t>County of Hawaii Planning Dept. and Dept. of  Research and Development; County of Maui Planning</t>
  </si>
  <si>
    <t xml:space="preserve">Dept.; County of Kauai Planning Dept.; compiled by the Hawaii State Dept. of Business, Economic  </t>
  </si>
  <si>
    <t xml:space="preserve">Development &amp; Tourism, Hawaii State Data Center.    </t>
  </si>
  <si>
    <t xml:space="preserve">Table 1.16-- RESIDENT POPULATION FOR THE CITY AND COUNTY OF </t>
  </si>
  <si>
    <t>HONOLULU, BY DISTRICTS AND CENSUS TRACTS:  1990 AND 2000</t>
  </si>
  <si>
    <t>County, district, and 1990 census tract</t>
  </si>
  <si>
    <t>C &amp; C OF HONOLULU</t>
  </si>
  <si>
    <t>1/  372,279</t>
  </si>
  <si>
    <t>1.02</t>
  </si>
  <si>
    <t xml:space="preserve">  1.02</t>
  </si>
  <si>
    <t>Portlock Road</t>
  </si>
  <si>
    <t xml:space="preserve">  1.04  2/</t>
  </si>
  <si>
    <t>Lunalilo Park Subdivision</t>
  </si>
  <si>
    <t xml:space="preserve">  1.09  3/</t>
  </si>
  <si>
    <t>Kamiloiki-Kamehame</t>
  </si>
  <si>
    <t>1.04</t>
  </si>
  <si>
    <t xml:space="preserve">  1.10  3/</t>
  </si>
  <si>
    <t>Kalama Valley</t>
  </si>
  <si>
    <t>1.05</t>
  </si>
  <si>
    <t xml:space="preserve">  1.05</t>
  </si>
  <si>
    <t>Koko Head</t>
  </si>
  <si>
    <t>1.06</t>
  </si>
  <si>
    <t xml:space="preserve">  1.06</t>
  </si>
  <si>
    <t>Hahaione</t>
  </si>
  <si>
    <t>1.07</t>
  </si>
  <si>
    <t xml:space="preserve">  1.07</t>
  </si>
  <si>
    <t>Kamilonui</t>
  </si>
  <si>
    <t>1.08</t>
  </si>
  <si>
    <t xml:space="preserve">  1.08</t>
  </si>
  <si>
    <t>Hawaii Kai Marina</t>
  </si>
  <si>
    <t>2</t>
  </si>
  <si>
    <t xml:space="preserve">  2</t>
  </si>
  <si>
    <t>Kuliouou</t>
  </si>
  <si>
    <t xml:space="preserve">  3.01  3/</t>
  </si>
  <si>
    <t>Aina Haina-Hawaii Loa Ridge</t>
  </si>
  <si>
    <t xml:space="preserve"> 3.98</t>
  </si>
  <si>
    <t xml:space="preserve">  3.02  3/</t>
  </si>
  <si>
    <t>Wailupe</t>
  </si>
  <si>
    <t>4.97</t>
  </si>
  <si>
    <t xml:space="preserve">  4.01  3/</t>
  </si>
  <si>
    <t>Kalani</t>
  </si>
  <si>
    <t>4.98</t>
  </si>
  <si>
    <t xml:space="preserve">  4.02  3/</t>
  </si>
  <si>
    <t>Waialae-Iki</t>
  </si>
  <si>
    <t>5</t>
  </si>
  <si>
    <t xml:space="preserve">  5</t>
  </si>
  <si>
    <t>Waialae-Kahala</t>
  </si>
  <si>
    <t>6</t>
  </si>
  <si>
    <t xml:space="preserve">  6</t>
  </si>
  <si>
    <t>Diamond Head</t>
  </si>
  <si>
    <t>7</t>
  </si>
  <si>
    <t xml:space="preserve">  7</t>
  </si>
  <si>
    <t>22nd Avenue</t>
  </si>
  <si>
    <t>8</t>
  </si>
  <si>
    <t xml:space="preserve">  8</t>
  </si>
  <si>
    <t>9.01</t>
  </si>
  <si>
    <t xml:space="preserve">  9.01</t>
  </si>
  <si>
    <t>Waialae Nui</t>
  </si>
  <si>
    <t>9.02</t>
  </si>
  <si>
    <t xml:space="preserve">  9.02</t>
  </si>
  <si>
    <t>Maunalani Heights</t>
  </si>
  <si>
    <t>9.03</t>
  </si>
  <si>
    <t xml:space="preserve">  9.03</t>
  </si>
  <si>
    <t>Lower Wilhelmina Rise</t>
  </si>
  <si>
    <t>10</t>
  </si>
  <si>
    <t xml:space="preserve"> 10</t>
  </si>
  <si>
    <t>Upper Palolo</t>
  </si>
  <si>
    <t>11</t>
  </si>
  <si>
    <t xml:space="preserve"> 11</t>
  </si>
  <si>
    <t>Central Palolo</t>
  </si>
  <si>
    <t>12.01</t>
  </si>
  <si>
    <t xml:space="preserve"> 12.01</t>
  </si>
  <si>
    <t>Keanu Street</t>
  </si>
  <si>
    <t>12.02</t>
  </si>
  <si>
    <t xml:space="preserve"> 12.02</t>
  </si>
  <si>
    <t>Paalea Street</t>
  </si>
  <si>
    <t>13</t>
  </si>
  <si>
    <t xml:space="preserve"> 13</t>
  </si>
  <si>
    <t>Kaimuki</t>
  </si>
  <si>
    <t>14</t>
  </si>
  <si>
    <t xml:space="preserve"> 14</t>
  </si>
  <si>
    <t>Kapaolono Field</t>
  </si>
  <si>
    <t>15</t>
  </si>
  <si>
    <t xml:space="preserve"> 15</t>
  </si>
  <si>
    <t>Upper Kapahulu</t>
  </si>
  <si>
    <t>16</t>
  </si>
  <si>
    <t xml:space="preserve"> 16</t>
  </si>
  <si>
    <t>Lower Kapahulu</t>
  </si>
  <si>
    <t>17</t>
  </si>
  <si>
    <t xml:space="preserve"> 17</t>
  </si>
  <si>
    <t>Kapiolani Park</t>
  </si>
  <si>
    <t>18.01</t>
  </si>
  <si>
    <t xml:space="preserve"> 18.01</t>
  </si>
  <si>
    <t>Koa Avenue</t>
  </si>
  <si>
    <t>18.02</t>
  </si>
  <si>
    <t xml:space="preserve"> 18.02</t>
  </si>
  <si>
    <t>Jefferson School</t>
  </si>
  <si>
    <t>19.01</t>
  </si>
  <si>
    <t xml:space="preserve"> 19.01</t>
  </si>
  <si>
    <t>Waikiki Beach</t>
  </si>
  <si>
    <t>HONOLULU, BY DISTRICTS AND CENSUS TRACTS:  1990 AND 2000 -- Con.</t>
  </si>
  <si>
    <t>Honolulu (con.):</t>
  </si>
  <si>
    <t>19.02</t>
  </si>
  <si>
    <t xml:space="preserve"> 19.02</t>
  </si>
  <si>
    <t>Ena Road</t>
  </si>
  <si>
    <t>20.01</t>
  </si>
  <si>
    <t xml:space="preserve"> 20.01</t>
  </si>
  <si>
    <t>Seaside Avenue</t>
  </si>
  <si>
    <t>20.02</t>
  </si>
  <si>
    <t xml:space="preserve"> 20.02</t>
  </si>
  <si>
    <t>Olohana Street</t>
  </si>
  <si>
    <t>21</t>
  </si>
  <si>
    <t xml:space="preserve"> 21</t>
  </si>
  <si>
    <t>Olokele Avenue</t>
  </si>
  <si>
    <t>22</t>
  </si>
  <si>
    <t xml:space="preserve"> 22</t>
  </si>
  <si>
    <t>Kamoku Street</t>
  </si>
  <si>
    <t>23</t>
  </si>
  <si>
    <t xml:space="preserve"> 23</t>
  </si>
  <si>
    <t>Moiliili</t>
  </si>
  <si>
    <t>24.01</t>
  </si>
  <si>
    <t xml:space="preserve"> 24.01</t>
  </si>
  <si>
    <t>Upper McCully</t>
  </si>
  <si>
    <t>24.02</t>
  </si>
  <si>
    <t xml:space="preserve"> 24.02</t>
  </si>
  <si>
    <t>Lower McCully</t>
  </si>
  <si>
    <t>25</t>
  </si>
  <si>
    <t xml:space="preserve"> 25</t>
  </si>
  <si>
    <t>Pawaa</t>
  </si>
  <si>
    <t>26</t>
  </si>
  <si>
    <t xml:space="preserve"> 26</t>
  </si>
  <si>
    <t>Bingham Tract</t>
  </si>
  <si>
    <t>27.01</t>
  </si>
  <si>
    <t xml:space="preserve"> 27.01</t>
  </si>
  <si>
    <t>University</t>
  </si>
  <si>
    <t>27.02</t>
  </si>
  <si>
    <t xml:space="preserve"> 27.02</t>
  </si>
  <si>
    <t>Punahou</t>
  </si>
  <si>
    <t>28</t>
  </si>
  <si>
    <t xml:space="preserve"> 28</t>
  </si>
  <si>
    <t>29</t>
  </si>
  <si>
    <t xml:space="preserve"> 29</t>
  </si>
  <si>
    <t>East Manoa</t>
  </si>
  <si>
    <t>30</t>
  </si>
  <si>
    <t xml:space="preserve"> 30</t>
  </si>
  <si>
    <t>Manoa</t>
  </si>
  <si>
    <t>31.01</t>
  </si>
  <si>
    <t xml:space="preserve"> 31.01</t>
  </si>
  <si>
    <t>Woodlawn</t>
  </si>
  <si>
    <t>31.02</t>
  </si>
  <si>
    <t xml:space="preserve"> 31.02</t>
  </si>
  <si>
    <t>Upper Manoa</t>
  </si>
  <si>
    <t>32</t>
  </si>
  <si>
    <t xml:space="preserve"> 32</t>
  </si>
  <si>
    <t>Round Top-Tantalus</t>
  </si>
  <si>
    <t>33</t>
  </si>
  <si>
    <t xml:space="preserve"> 33</t>
  </si>
  <si>
    <t>Makiki Heights</t>
  </si>
  <si>
    <t>34.03</t>
  </si>
  <si>
    <t xml:space="preserve"> 34.03</t>
  </si>
  <si>
    <t>Thurston Street</t>
  </si>
  <si>
    <t>34.04</t>
  </si>
  <si>
    <t xml:space="preserve"> 34.04</t>
  </si>
  <si>
    <t>Wilder-Lewalani</t>
  </si>
  <si>
    <t>34.05</t>
  </si>
  <si>
    <t xml:space="preserve"> 34.05</t>
  </si>
  <si>
    <t>Punahou-Keeaumoku</t>
  </si>
  <si>
    <t>34.06</t>
  </si>
  <si>
    <t xml:space="preserve"> 34.06</t>
  </si>
  <si>
    <t>H1-Wilder</t>
  </si>
  <si>
    <t>34.07</t>
  </si>
  <si>
    <t xml:space="preserve"> 34.07</t>
  </si>
  <si>
    <t>H1-Punahou</t>
  </si>
  <si>
    <t>35</t>
  </si>
  <si>
    <t xml:space="preserve"> 35</t>
  </si>
  <si>
    <t>Kaahumanu School</t>
  </si>
  <si>
    <t>36.96</t>
  </si>
  <si>
    <t xml:space="preserve"> 36.01  3/</t>
  </si>
  <si>
    <t>Sheridan Street</t>
  </si>
  <si>
    <t>36.97</t>
  </si>
  <si>
    <t>36.98</t>
  </si>
  <si>
    <t xml:space="preserve"> 36.02  3/</t>
  </si>
  <si>
    <t>Kaheka Street</t>
  </si>
  <si>
    <t>37</t>
  </si>
  <si>
    <t xml:space="preserve"> 37</t>
  </si>
  <si>
    <t>Ala Moana</t>
  </si>
  <si>
    <t>38</t>
  </si>
  <si>
    <t xml:space="preserve"> 38</t>
  </si>
  <si>
    <t>Kakaako</t>
  </si>
  <si>
    <t>39</t>
  </si>
  <si>
    <t xml:space="preserve"> 39</t>
  </si>
  <si>
    <t>Civic Circle</t>
  </si>
  <si>
    <t>40</t>
  </si>
  <si>
    <t xml:space="preserve"> 40</t>
  </si>
  <si>
    <t>Central Business District</t>
  </si>
  <si>
    <t>41</t>
  </si>
  <si>
    <t xml:space="preserve"> 41</t>
  </si>
  <si>
    <t>Queen's Hospital</t>
  </si>
  <si>
    <t>42</t>
  </si>
  <si>
    <t xml:space="preserve"> 42</t>
  </si>
  <si>
    <t>Queen Emma Gardens</t>
  </si>
  <si>
    <t>43</t>
  </si>
  <si>
    <t xml:space="preserve"> 43</t>
  </si>
  <si>
    <t>Puowaina</t>
  </si>
  <si>
    <t>44</t>
  </si>
  <si>
    <t xml:space="preserve"> 44</t>
  </si>
  <si>
    <t>Pauoa</t>
  </si>
  <si>
    <t>45</t>
  </si>
  <si>
    <t xml:space="preserve"> 45</t>
  </si>
  <si>
    <t>Pacific Heights-Dowsett</t>
  </si>
  <si>
    <t>46</t>
  </si>
  <si>
    <t xml:space="preserve"> 46</t>
  </si>
  <si>
    <t>Puunui-Nuuanu</t>
  </si>
  <si>
    <t>47</t>
  </si>
  <si>
    <t>Moanalua</t>
  </si>
  <si>
    <t>68.02</t>
  </si>
  <si>
    <t xml:space="preserve"> 68.02</t>
  </si>
  <si>
    <t>Aliamanu</t>
  </si>
  <si>
    <t>68.03</t>
  </si>
  <si>
    <t xml:space="preserve"> 68.03</t>
  </si>
  <si>
    <t>Mapunapuna</t>
  </si>
  <si>
    <t>68.04</t>
  </si>
  <si>
    <t xml:space="preserve"> 68.04</t>
  </si>
  <si>
    <t>Aliamanu Crater</t>
  </si>
  <si>
    <t>68.05</t>
  </si>
  <si>
    <t xml:space="preserve"> 68.05</t>
  </si>
  <si>
    <t>Salt Lake-East</t>
  </si>
  <si>
    <t>68.06</t>
  </si>
  <si>
    <t xml:space="preserve"> 68.06</t>
  </si>
  <si>
    <t>Salt Lake-West</t>
  </si>
  <si>
    <t xml:space="preserve"> 68.08  3/</t>
  </si>
  <si>
    <t>Ala Ilima High Rise-Mauka</t>
  </si>
  <si>
    <t>68.07</t>
  </si>
  <si>
    <t xml:space="preserve"> 68.09  3/</t>
  </si>
  <si>
    <t>Ala Ilima High Rise-Makai</t>
  </si>
  <si>
    <t>69</t>
  </si>
  <si>
    <t xml:space="preserve"> 69</t>
  </si>
  <si>
    <t>Radford</t>
  </si>
  <si>
    <t>70</t>
  </si>
  <si>
    <t xml:space="preserve"> 70 3/</t>
  </si>
  <si>
    <t>Makalapa</t>
  </si>
  <si>
    <t>71</t>
  </si>
  <si>
    <t xml:space="preserve"> 71</t>
  </si>
  <si>
    <t>Ohana Nui</t>
  </si>
  <si>
    <t>72</t>
  </si>
  <si>
    <t xml:space="preserve"> 72</t>
  </si>
  <si>
    <t>Airport</t>
  </si>
  <si>
    <t>3/  272,328</t>
  </si>
  <si>
    <t>73</t>
  </si>
  <si>
    <t>73  3/</t>
  </si>
  <si>
    <t>Hickam</t>
  </si>
  <si>
    <t>73.99</t>
  </si>
  <si>
    <t>74</t>
  </si>
  <si>
    <t>74  3/</t>
  </si>
  <si>
    <t>Pearl Harbor</t>
  </si>
  <si>
    <t>74.99</t>
  </si>
  <si>
    <t>75.02</t>
  </si>
  <si>
    <t xml:space="preserve"> 75.02 3/</t>
  </si>
  <si>
    <t>Red Hill</t>
  </si>
  <si>
    <t>75.03</t>
  </si>
  <si>
    <t xml:space="preserve"> 75.03</t>
  </si>
  <si>
    <t>Halawa Heights</t>
  </si>
  <si>
    <t>75.04</t>
  </si>
  <si>
    <t xml:space="preserve"> 75.04</t>
  </si>
  <si>
    <t>Aloha Stadium</t>
  </si>
  <si>
    <t>75.05</t>
  </si>
  <si>
    <t xml:space="preserve"> 75.05</t>
  </si>
  <si>
    <t>75.06</t>
  </si>
  <si>
    <t xml:space="preserve"> 75.06</t>
  </si>
  <si>
    <t>Red Hill (Navy) Housing</t>
  </si>
  <si>
    <t>77.01</t>
  </si>
  <si>
    <t xml:space="preserve"> 77.01</t>
  </si>
  <si>
    <t>Lower Aiea</t>
  </si>
  <si>
    <t>77.02</t>
  </si>
  <si>
    <t xml:space="preserve"> 77.02</t>
  </si>
  <si>
    <t>Upper Aiea</t>
  </si>
  <si>
    <t>78.02</t>
  </si>
  <si>
    <t xml:space="preserve"> 78.02</t>
  </si>
  <si>
    <t>Ewa Forest Reserve</t>
  </si>
  <si>
    <t xml:space="preserve"> 86.09  5/</t>
  </si>
  <si>
    <t>Ko Olina Expansion</t>
  </si>
  <si>
    <t xml:space="preserve"> 86.10  5/                                                            </t>
  </si>
  <si>
    <t xml:space="preserve">Ko Olina-Campbell Industrial </t>
  </si>
  <si>
    <t xml:space="preserve">   Park</t>
  </si>
  <si>
    <t>87.01</t>
  </si>
  <si>
    <t xml:space="preserve"> 87.01</t>
  </si>
  <si>
    <t>Waipahu Park</t>
  </si>
  <si>
    <t>87.02</t>
  </si>
  <si>
    <t xml:space="preserve"> 87.02</t>
  </si>
  <si>
    <t>St. Joseph School</t>
  </si>
  <si>
    <t>87.98</t>
  </si>
  <si>
    <t xml:space="preserve"> 87.03  3/</t>
  </si>
  <si>
    <t>Waipahu Intermediate School</t>
  </si>
  <si>
    <t>88</t>
  </si>
  <si>
    <t xml:space="preserve"> 88</t>
  </si>
  <si>
    <t>Waipahu-Mauka</t>
  </si>
  <si>
    <t>89.05</t>
  </si>
  <si>
    <t xml:space="preserve"> 89.05</t>
  </si>
  <si>
    <t>89.06</t>
  </si>
  <si>
    <t xml:space="preserve"> 89.06</t>
  </si>
  <si>
    <t>Mililani Golf Course</t>
  </si>
  <si>
    <t>89.07</t>
  </si>
  <si>
    <t xml:space="preserve"> 89.07</t>
  </si>
  <si>
    <t>Mililani- Kipapa</t>
  </si>
  <si>
    <t>89.08</t>
  </si>
  <si>
    <t xml:space="preserve"> 89.08</t>
  </si>
  <si>
    <t>Mililani- Market Place</t>
  </si>
  <si>
    <t>89.09</t>
  </si>
  <si>
    <t xml:space="preserve"> 89.09</t>
  </si>
  <si>
    <t>Mililani- District Park</t>
  </si>
  <si>
    <t>89.12</t>
  </si>
  <si>
    <t xml:space="preserve"> 89.12</t>
  </si>
  <si>
    <t>August Ahrens School</t>
  </si>
  <si>
    <t xml:space="preserve"> 89.13  3/</t>
  </si>
  <si>
    <t>Robinson Heights</t>
  </si>
  <si>
    <t>89.01</t>
  </si>
  <si>
    <t xml:space="preserve"> 89.14  3/</t>
  </si>
  <si>
    <t>Punawai</t>
  </si>
  <si>
    <t xml:space="preserve"> 89.15  3/</t>
  </si>
  <si>
    <t>89.04</t>
  </si>
  <si>
    <t xml:space="preserve"> 89.16  3/</t>
  </si>
  <si>
    <t>Mililani Mauka</t>
  </si>
  <si>
    <t xml:space="preserve"> 89.17  3/</t>
  </si>
  <si>
    <t>Mililani Town Center-Makaunulau</t>
  </si>
  <si>
    <t xml:space="preserve">   -Makaunulau</t>
  </si>
  <si>
    <t>89.10</t>
  </si>
  <si>
    <t xml:space="preserve"> 89.18  3/</t>
  </si>
  <si>
    <t>Mililani-Nob Hill</t>
  </si>
  <si>
    <t xml:space="preserve"> 89.19  3/</t>
  </si>
  <si>
    <t>Waiawa</t>
  </si>
  <si>
    <t xml:space="preserve"> 89.20  3/</t>
  </si>
  <si>
    <t>Waipio Gentry Industrial-Koa</t>
  </si>
  <si>
    <t xml:space="preserve">     Ridge Makai</t>
  </si>
  <si>
    <t xml:space="preserve"> 89.21  3/</t>
  </si>
  <si>
    <t>Seaview-Crestview</t>
  </si>
  <si>
    <t>89.11</t>
  </si>
  <si>
    <t xml:space="preserve"> 89.22  3/</t>
  </si>
  <si>
    <t>Waikele</t>
  </si>
  <si>
    <t xml:space="preserve"> 89.23  3/</t>
  </si>
  <si>
    <t>Waipio Gentry</t>
  </si>
  <si>
    <t>90</t>
  </si>
</sst>
</file>

<file path=xl/styles.xml><?xml version="1.0" encoding="utf-8"?>
<styleSheet xmlns="http://schemas.openxmlformats.org/spreadsheetml/2006/main">
  <numFmts count="9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\ \ @"/>
    <numFmt numFmtId="167" formatCode="\ \ \ \ \ @"/>
    <numFmt numFmtId="168" formatCode="#,##0\ \ \ \ "/>
    <numFmt numFmtId="169" formatCode="0.0\ \ \ "/>
    <numFmt numFmtId="170" formatCode="@\ \ \ "/>
    <numFmt numFmtId="171" formatCode="0.0\ \ \ \ "/>
    <numFmt numFmtId="172" formatCode="0.0\ \ \ \ \ \ "/>
    <numFmt numFmtId="173" formatCode="0.0\ \ \ \ \ "/>
    <numFmt numFmtId="174" formatCode="@\ \ \ \ "/>
    <numFmt numFmtId="175" formatCode="@\ \ \ \ \ "/>
    <numFmt numFmtId="176" formatCode="#,##0\ \ \ \ \ "/>
    <numFmt numFmtId="177" formatCode="#,##0\ \ \ \ \ \ "/>
    <numFmt numFmtId="178" formatCode="\ \ \ @"/>
    <numFmt numFmtId="179" formatCode="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@\ \ \ \ \ \ "/>
    <numFmt numFmtId="185" formatCode="#,##0\ \ \ "/>
    <numFmt numFmtId="186" formatCode="\ \ \ \ \ \ \ \ @"/>
    <numFmt numFmtId="187" formatCode="@\ \ \ \ \ \ \ "/>
    <numFmt numFmtId="188" formatCode="0.000"/>
    <numFmt numFmtId="189" formatCode="#,##0\ \ \ \ \ \ \ "/>
    <numFmt numFmtId="190" formatCode="#,##0\ \ "/>
    <numFmt numFmtId="191" formatCode="#,##0\ "/>
    <numFmt numFmtId="192" formatCode="@\ \ \ \ \ \ \ \ \ "/>
    <numFmt numFmtId="193" formatCode="0.0000"/>
    <numFmt numFmtId="194" formatCode="@\ \ "/>
    <numFmt numFmtId="195" formatCode="@\ \ \ \ \ \ \ \ "/>
    <numFmt numFmtId="196" formatCode="0.0\ "/>
    <numFmt numFmtId="197" formatCode="#,##0.0\ \ \ "/>
    <numFmt numFmtId="198" formatCode="0.0\ \ "/>
    <numFmt numFmtId="199" formatCode="\ \ \ \ @"/>
    <numFmt numFmtId="200" formatCode="#,##0.0\ \ "/>
    <numFmt numFmtId="201" formatCode="\ \ \ \ \ \ \ \ \ \ @"/>
    <numFmt numFmtId="202" formatCode="\ \ \ \ \ \ \ \ \ \ \ \ \ @"/>
    <numFmt numFmtId="203" formatCode="\ \ \ \ \ \ \ \ \ \ \ \ \ \ \ \ \ \ \ \ @"/>
    <numFmt numFmtId="204" formatCode="0.0\ \ \ \ \ \ \ "/>
    <numFmt numFmtId="205" formatCode="0.00\ \ \ \ \ \ \ "/>
    <numFmt numFmtId="206" formatCode="0.00\ \ \ \ \ \ "/>
    <numFmt numFmtId="207" formatCode="0.00\ \ \ \ \ \ \ \ "/>
    <numFmt numFmtId="208" formatCode="@\ "/>
    <numFmt numFmtId="209" formatCode="0.0%"/>
    <numFmt numFmtId="210" formatCode="#."/>
    <numFmt numFmtId="211" formatCode="#,##0\ \ \ \ \ \ \ \ "/>
    <numFmt numFmtId="212" formatCode="mmmm\ d\,\ yyyy"/>
    <numFmt numFmtId="213" formatCode="#,##0.0\ \ \ \ \ "/>
    <numFmt numFmtId="214" formatCode="\ \ \ \ \ \ \ \ \ \ \ \ \ \ \ \ \ @"/>
    <numFmt numFmtId="215" formatCode="#,##0.0\ \ \ \ \ \ \ \ \ \ \ \ "/>
    <numFmt numFmtId="216" formatCode="#,##0.0\ \ \ \ \ \ \ \ \ \ \ "/>
    <numFmt numFmtId="217" formatCode="#,##0.0\ \ \ \ \ \ \ "/>
    <numFmt numFmtId="218" formatCode="#,##0.0\ \ \ \ \ \ \ \ "/>
    <numFmt numFmtId="219" formatCode="#,##0.0\ \ \ \ \ \ \ \ \ "/>
    <numFmt numFmtId="220" formatCode="#,##0.0\ \ \ \ \ \ "/>
    <numFmt numFmtId="221" formatCode="#,##0.0\ \ \ \ "/>
    <numFmt numFmtId="222" formatCode="#,##0.00\ \ \ "/>
    <numFmt numFmtId="223" formatCode="0.00\ \ \ \ "/>
    <numFmt numFmtId="224" formatCode="\ @"/>
    <numFmt numFmtId="225" formatCode="\ \ \ \ \ \ \ \ \ \ \ @"/>
    <numFmt numFmtId="226" formatCode="0.0\ \ \ \ \ \ \ \ "/>
    <numFmt numFmtId="227" formatCode="\ \ \ 00"/>
    <numFmt numFmtId="228" formatCode="#,##0\ \ \ \ \ \ \ \ \ "/>
    <numFmt numFmtId="229" formatCode="#,##0\ \ \ \ \ \ \ \ \ \ \ "/>
    <numFmt numFmtId="230" formatCode="\ @\ \ \ \ \ "/>
    <numFmt numFmtId="231" formatCode="\ \ \ \ 00"/>
    <numFmt numFmtId="232" formatCode="\ \ @\ \ \ "/>
    <numFmt numFmtId="233" formatCode="#,##0\ \ \ \ \ \ \ \ \ \ "/>
    <numFmt numFmtId="234" formatCode="@\ \ \ \ \ \ \ \ \ \ \ "/>
    <numFmt numFmtId="235" formatCode="@\ \ \ \ \ \ \ \ \ \ \ \ \ "/>
    <numFmt numFmtId="236" formatCode="@\ \ \ \ \ \ \ \ \ \ \ \ "/>
    <numFmt numFmtId="237" formatCode="0\ \ \ \ \ \ \ \ \ \ \ "/>
    <numFmt numFmtId="238" formatCode="General\ \ "/>
    <numFmt numFmtId="239" formatCode="0\ \ \ \ "/>
    <numFmt numFmtId="240" formatCode="0.0000\ \ \ \ \ \ "/>
    <numFmt numFmtId="241" formatCode="0.0000\ \ \ \ \ "/>
    <numFmt numFmtId="242" formatCode="0.000000\ \ \ \ "/>
    <numFmt numFmtId="243" formatCode="0.000000\ \ \ "/>
    <numFmt numFmtId="244" formatCode="#,##0\ \ \ \ \ \ \ \ \ \ \ \ \ "/>
    <numFmt numFmtId="245" formatCode="0\ \ \ "/>
    <numFmt numFmtId="246" formatCode="0\ \ \ \ \ "/>
    <numFmt numFmtId="247" formatCode="0\ \ \ \ \ \ "/>
    <numFmt numFmtId="248" formatCode="###,##0\ \ \ \ \ \ \ "/>
    <numFmt numFmtId="249" formatCode="\ \ \ \ \ \ \ \ \ \ \ \ \ \ @"/>
    <numFmt numFmtId="250" formatCode="@\ \ \ \ \ \ \ \ \ \ "/>
    <numFmt numFmtId="251" formatCode="0.00\ \ \ \ \ "/>
    <numFmt numFmtId="252" formatCode="0.0\ \ \ \ \ \ \ \ \ "/>
    <numFmt numFmtId="253" formatCode="@\ \ \ \ \ \ \ \ \ \ \ \ 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b/>
      <i/>
      <sz val="12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Arial"/>
      <family val="0"/>
    </font>
    <font>
      <sz val="10"/>
      <name val="Geneva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ourier"/>
      <family val="0"/>
    </font>
    <font>
      <sz val="10"/>
      <name val="Helv"/>
      <family val="0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Verdana"/>
      <family val="2"/>
    </font>
    <font>
      <b/>
      <sz val="8"/>
      <color indexed="56"/>
      <name val="Verdana"/>
      <family val="2"/>
    </font>
    <font>
      <sz val="10"/>
      <name val="MS Sans Serif"/>
      <family val="0"/>
    </font>
    <font>
      <sz val="22"/>
      <name val="Times New Roman"/>
      <family val="1"/>
    </font>
    <font>
      <sz val="24"/>
      <name val="Times New Roman"/>
      <family val="1"/>
    </font>
    <font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1" applyBorder="0">
      <alignment/>
      <protection/>
    </xf>
    <xf numFmtId="179" fontId="0" fillId="0" borderId="1" applyBorder="0">
      <alignment/>
      <protection/>
    </xf>
    <xf numFmtId="180" fontId="0" fillId="0" borderId="1">
      <alignment/>
      <protection/>
    </xf>
    <xf numFmtId="181" fontId="0" fillId="0" borderId="1">
      <alignment/>
      <protection/>
    </xf>
    <xf numFmtId="182" fontId="0" fillId="0" borderId="1">
      <alignment/>
      <protection/>
    </xf>
    <xf numFmtId="18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10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0" fontId="7" fillId="0" borderId="0" applyNumberFormat="0" applyFill="0" applyBorder="0" applyAlignment="0" applyProtection="0"/>
    <xf numFmtId="167" fontId="5" fillId="0" borderId="0">
      <alignment/>
      <protection/>
    </xf>
    <xf numFmtId="0" fontId="1" fillId="0" borderId="0">
      <alignment horizontal="center" wrapText="1"/>
      <protection/>
    </xf>
    <xf numFmtId="210" fontId="10" fillId="0" borderId="0">
      <alignment/>
      <protection locked="0"/>
    </xf>
    <xf numFmtId="210" fontId="11" fillId="0" borderId="0">
      <alignment/>
      <protection locked="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248" fontId="28" fillId="0" borderId="2" applyBorder="0">
      <alignment horizontal="right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210" fontId="10" fillId="0" borderId="3">
      <alignment/>
      <protection locked="0"/>
    </xf>
  </cellStyleXfs>
  <cellXfs count="1414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5" fontId="4" fillId="0" borderId="0" xfId="21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21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8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49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165" fontId="1" fillId="0" borderId="5" xfId="21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7" xfId="0" applyFont="1" applyBorder="1" applyAlignment="1">
      <alignment horizontal="centerContinuous" vertical="center"/>
    </xf>
    <xf numFmtId="0" fontId="0" fillId="0" borderId="8" xfId="0" applyBorder="1" applyAlignment="1">
      <alignment/>
    </xf>
    <xf numFmtId="169" fontId="0" fillId="0" borderId="9" xfId="0" applyNumberFormat="1" applyBorder="1" applyAlignment="1">
      <alignment/>
    </xf>
    <xf numFmtId="49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5" fontId="1" fillId="0" borderId="4" xfId="21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54">
      <alignment wrapText="1"/>
      <protection/>
    </xf>
    <xf numFmtId="172" fontId="0" fillId="0" borderId="8" xfId="0" applyNumberFormat="1" applyBorder="1" applyAlignment="1">
      <alignment horizontal="right"/>
    </xf>
    <xf numFmtId="185" fontId="0" fillId="0" borderId="1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86" fontId="0" fillId="0" borderId="0" xfId="0" applyNumberFormat="1" applyAlignment="1">
      <alignment/>
    </xf>
    <xf numFmtId="165" fontId="0" fillId="0" borderId="0" xfId="21" applyNumberFormat="1" applyAlignment="1">
      <alignment horizontal="centerContinuous"/>
    </xf>
    <xf numFmtId="165" fontId="0" fillId="0" borderId="0" xfId="21" applyNumberFormat="1" applyAlignment="1">
      <alignment/>
    </xf>
    <xf numFmtId="165" fontId="0" fillId="0" borderId="0" xfId="21" applyNumberFormat="1" applyAlignment="1">
      <alignment/>
    </xf>
    <xf numFmtId="165" fontId="0" fillId="0" borderId="1" xfId="21" applyNumberFormat="1" applyBorder="1" applyAlignment="1">
      <alignment/>
    </xf>
    <xf numFmtId="168" fontId="0" fillId="0" borderId="1" xfId="21" applyNumberFormat="1" applyBorder="1" applyAlignment="1">
      <alignment/>
    </xf>
    <xf numFmtId="176" fontId="0" fillId="0" borderId="0" xfId="21" applyNumberFormat="1" applyAlignment="1">
      <alignment/>
    </xf>
    <xf numFmtId="165" fontId="0" fillId="0" borderId="4" xfId="21" applyNumberFormat="1" applyBorder="1" applyAlignment="1">
      <alignment/>
    </xf>
    <xf numFmtId="49" fontId="5" fillId="0" borderId="0" xfId="30" applyNumberFormat="1" applyFont="1">
      <alignment/>
      <protection/>
    </xf>
    <xf numFmtId="184" fontId="0" fillId="0" borderId="8" xfId="0" applyNumberFormat="1" applyBorder="1" applyAlignment="1" quotePrefix="1">
      <alignment horizontal="right"/>
    </xf>
    <xf numFmtId="0" fontId="4" fillId="0" borderId="0" xfId="0" applyFont="1" applyAlignment="1">
      <alignment horizontal="centerContinuous" wrapText="1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187" fontId="0" fillId="0" borderId="1" xfId="0" applyNumberFormat="1" applyBorder="1" applyAlignment="1">
      <alignment horizontal="left"/>
    </xf>
    <xf numFmtId="189" fontId="0" fillId="0" borderId="1" xfId="0" applyNumberFormat="1" applyBorder="1" applyAlignment="1">
      <alignment/>
    </xf>
    <xf numFmtId="16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/>
    </xf>
    <xf numFmtId="188" fontId="0" fillId="0" borderId="0" xfId="0" applyNumberFormat="1" applyAlignment="1">
      <alignment horizontal="center"/>
    </xf>
    <xf numFmtId="49" fontId="0" fillId="0" borderId="0" xfId="0" applyNumberFormat="1" applyBorder="1" applyAlignment="1" quotePrefix="1">
      <alignment horizontal="left"/>
    </xf>
    <xf numFmtId="170" fontId="0" fillId="0" borderId="1" xfId="0" applyNumberFormat="1" applyBorder="1" applyAlignment="1">
      <alignment horizontal="left"/>
    </xf>
    <xf numFmtId="177" fontId="0" fillId="0" borderId="1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168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203" fontId="0" fillId="0" borderId="0" xfId="0" applyNumberFormat="1" applyAlignment="1">
      <alignment horizontal="left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Continuous" vertical="center" wrapText="1"/>
    </xf>
    <xf numFmtId="49" fontId="1" fillId="0" borderId="2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176" fontId="0" fillId="0" borderId="8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175" fontId="0" fillId="0" borderId="8" xfId="0" applyNumberFormat="1" applyBorder="1" applyAlignment="1">
      <alignment horizontal="right"/>
    </xf>
    <xf numFmtId="175" fontId="0" fillId="0" borderId="12" xfId="0" applyNumberFormat="1" applyBorder="1" applyAlignment="1">
      <alignment horizontal="right"/>
    </xf>
    <xf numFmtId="170" fontId="0" fillId="0" borderId="1" xfId="0" applyNumberFormat="1" applyFill="1" applyBorder="1" applyAlignment="1" quotePrefix="1">
      <alignment horizontal="center"/>
    </xf>
    <xf numFmtId="174" fontId="0" fillId="0" borderId="0" xfId="0" applyNumberFormat="1" applyFill="1" applyAlignment="1" quotePrefix="1">
      <alignment horizontal="right"/>
    </xf>
    <xf numFmtId="176" fontId="0" fillId="0" borderId="8" xfId="0" applyNumberForma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168" fontId="0" fillId="0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9" xfId="0" applyNumberFormat="1" applyBorder="1" applyAlignment="1">
      <alignment/>
    </xf>
    <xf numFmtId="49" fontId="0" fillId="0" borderId="0" xfId="0" applyNumberFormat="1" applyAlignment="1">
      <alignment horizontal="right"/>
    </xf>
    <xf numFmtId="167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right"/>
    </xf>
    <xf numFmtId="204" fontId="0" fillId="0" borderId="1" xfId="0" applyNumberFormat="1" applyBorder="1" applyAlignment="1">
      <alignment horizontal="right"/>
    </xf>
    <xf numFmtId="187" fontId="0" fillId="0" borderId="1" xfId="0" applyNumberFormat="1" applyBorder="1" applyAlignment="1">
      <alignment horizontal="right"/>
    </xf>
    <xf numFmtId="195" fontId="0" fillId="0" borderId="0" xfId="0" applyNumberFormat="1" applyAlignment="1">
      <alignment horizontal="right"/>
    </xf>
    <xf numFmtId="184" fontId="0" fillId="0" borderId="1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207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179" fontId="0" fillId="0" borderId="1" xfId="16" applyBorder="1">
      <alignment/>
      <protection/>
    </xf>
    <xf numFmtId="190" fontId="0" fillId="0" borderId="4" xfId="0" applyNumberForma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191" fontId="0" fillId="0" borderId="1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1" fontId="0" fillId="0" borderId="18" xfId="0" applyNumberFormat="1" applyBorder="1" applyAlignment="1">
      <alignment horizontal="right"/>
    </xf>
    <xf numFmtId="190" fontId="0" fillId="0" borderId="15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208" fontId="0" fillId="0" borderId="15" xfId="0" applyNumberFormat="1" applyBorder="1" applyAlignment="1">
      <alignment horizontal="right"/>
    </xf>
    <xf numFmtId="208" fontId="0" fillId="0" borderId="18" xfId="0" applyNumberFormat="1" applyBorder="1" applyAlignment="1">
      <alignment horizontal="right"/>
    </xf>
    <xf numFmtId="178" fontId="0" fillId="0" borderId="1" xfId="15" applyFont="1" applyBorder="1">
      <alignment/>
      <protection/>
    </xf>
    <xf numFmtId="194" fontId="0" fillId="0" borderId="1" xfId="0" applyNumberFormat="1" applyBorder="1" applyAlignment="1">
      <alignment horizontal="right"/>
    </xf>
    <xf numFmtId="178" fontId="0" fillId="0" borderId="1" xfId="15" applyBorder="1">
      <alignment/>
      <protection/>
    </xf>
    <xf numFmtId="194" fontId="0" fillId="0" borderId="15" xfId="0" applyNumberFormat="1" applyBorder="1" applyAlignment="1">
      <alignment horizontal="right"/>
    </xf>
    <xf numFmtId="194" fontId="0" fillId="0" borderId="18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 quotePrefix="1">
      <alignment horizontal="center"/>
    </xf>
    <xf numFmtId="190" fontId="0" fillId="0" borderId="16" xfId="0" applyNumberFormat="1" applyBorder="1" applyAlignment="1">
      <alignment horizontal="right"/>
    </xf>
    <xf numFmtId="208" fontId="0" fillId="0" borderId="17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167" fontId="5" fillId="0" borderId="0" xfId="30">
      <alignment/>
      <protection/>
    </xf>
    <xf numFmtId="0" fontId="5" fillId="0" borderId="0" xfId="0" applyFont="1" applyAlignment="1">
      <alignment horizontal="right"/>
    </xf>
    <xf numFmtId="49" fontId="5" fillId="0" borderId="0" xfId="30" applyNumberFormat="1">
      <alignment/>
      <protection/>
    </xf>
    <xf numFmtId="167" fontId="5" fillId="0" borderId="0" xfId="30" applyFont="1">
      <alignment/>
      <protection/>
    </xf>
    <xf numFmtId="0" fontId="4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85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8" xfId="0" applyNumberFormat="1" applyBorder="1" applyAlignment="1">
      <alignment/>
    </xf>
    <xf numFmtId="199" fontId="0" fillId="0" borderId="1" xfId="0" applyNumberFormat="1" applyBorder="1" applyAlignment="1">
      <alignment/>
    </xf>
    <xf numFmtId="209" fontId="0" fillId="0" borderId="1" xfId="0" applyNumberFormat="1" applyBorder="1" applyAlignment="1">
      <alignment/>
    </xf>
    <xf numFmtId="184" fontId="0" fillId="0" borderId="1" xfId="0" applyNumberFormat="1" applyBorder="1" applyAlignment="1" quotePrefix="1">
      <alignment horizontal="right"/>
    </xf>
    <xf numFmtId="184" fontId="0" fillId="0" borderId="18" xfId="0" applyNumberFormat="1" applyBorder="1" applyAlignment="1" quotePrefix="1">
      <alignment horizontal="right"/>
    </xf>
    <xf numFmtId="185" fontId="0" fillId="0" borderId="0" xfId="0" applyNumberFormat="1" applyBorder="1" applyAlignment="1">
      <alignment/>
    </xf>
    <xf numFmtId="167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1" fillId="0" borderId="6" xfId="0" applyFont="1" applyBorder="1" applyAlignment="1">
      <alignment horizontal="centerContinuous" wrapText="1"/>
    </xf>
    <xf numFmtId="0" fontId="1" fillId="0" borderId="10" xfId="0" applyFont="1" applyBorder="1" applyAlignment="1">
      <alignment horizontal="centerContinuous" wrapText="1"/>
    </xf>
    <xf numFmtId="0" fontId="1" fillId="0" borderId="7" xfId="0" applyFont="1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77" fontId="0" fillId="0" borderId="4" xfId="0" applyNumberFormat="1" applyBorder="1" applyAlignment="1">
      <alignment/>
    </xf>
    <xf numFmtId="177" fontId="0" fillId="0" borderId="2" xfId="0" applyNumberFormat="1" applyBorder="1" applyAlignment="1">
      <alignment/>
    </xf>
    <xf numFmtId="167" fontId="5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left"/>
    </xf>
    <xf numFmtId="183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15" fontId="0" fillId="0" borderId="18" xfId="0" applyNumberFormat="1" applyBorder="1" applyAlignment="1">
      <alignment/>
    </xf>
    <xf numFmtId="216" fontId="0" fillId="0" borderId="15" xfId="0" applyNumberFormat="1" applyBorder="1" applyAlignment="1">
      <alignment/>
    </xf>
    <xf numFmtId="215" fontId="0" fillId="0" borderId="0" xfId="0" applyNumberFormat="1" applyBorder="1" applyAlignment="1">
      <alignment/>
    </xf>
    <xf numFmtId="215" fontId="0" fillId="0" borderId="18" xfId="0" applyNumberFormat="1" applyBorder="1" applyAlignment="1">
      <alignment horizontal="right"/>
    </xf>
    <xf numFmtId="174" fontId="0" fillId="0" borderId="0" xfId="0" applyNumberFormat="1" applyBorder="1" applyAlignment="1">
      <alignment/>
    </xf>
    <xf numFmtId="216" fontId="0" fillId="0" borderId="15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213" fontId="0" fillId="0" borderId="16" xfId="0" applyNumberFormat="1" applyBorder="1" applyAlignment="1">
      <alignment/>
    </xf>
    <xf numFmtId="213" fontId="0" fillId="0" borderId="2" xfId="0" applyNumberFormat="1" applyBorder="1" applyAlignment="1">
      <alignment horizontal="center"/>
    </xf>
    <xf numFmtId="49" fontId="5" fillId="0" borderId="0" xfId="0" applyNumberFormat="1" applyFont="1" applyAlignment="1" quotePrefix="1">
      <alignment/>
    </xf>
    <xf numFmtId="0" fontId="0" fillId="0" borderId="0" xfId="0" applyAlignment="1">
      <alignment horizontal="left"/>
    </xf>
    <xf numFmtId="49" fontId="1" fillId="0" borderId="7" xfId="0" applyNumberFormat="1" applyFont="1" applyBorder="1" applyAlignment="1">
      <alignment horizontal="center" wrapText="1"/>
    </xf>
    <xf numFmtId="176" fontId="0" fillId="0" borderId="12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4" fillId="0" borderId="0" xfId="54" applyFont="1" applyAlignment="1">
      <alignment horizontal="centerContinuous" wrapText="1"/>
      <protection/>
    </xf>
    <xf numFmtId="0" fontId="4" fillId="0" borderId="0" xfId="54" applyAlignment="1">
      <alignment horizontal="centerContinuous" wrapText="1"/>
      <protection/>
    </xf>
    <xf numFmtId="0" fontId="12" fillId="0" borderId="0" xfId="54" applyFont="1" applyBorder="1" applyAlignment="1">
      <alignment/>
      <protection/>
    </xf>
    <xf numFmtId="0" fontId="4" fillId="0" borderId="0" xfId="54" applyBorder="1" applyAlignment="1">
      <alignment/>
      <protection/>
    </xf>
    <xf numFmtId="0" fontId="4" fillId="0" borderId="0" xfId="54" applyBorder="1">
      <alignment wrapText="1"/>
      <protection/>
    </xf>
    <xf numFmtId="0" fontId="1" fillId="0" borderId="5" xfId="31" applyBorder="1" applyAlignment="1">
      <alignment horizontal="center" vertical="center" wrapText="1"/>
      <protection/>
    </xf>
    <xf numFmtId="0" fontId="1" fillId="0" borderId="6" xfId="31" applyBorder="1" applyAlignment="1">
      <alignment horizontal="centerContinuous" wrapText="1"/>
      <protection/>
    </xf>
    <xf numFmtId="0" fontId="1" fillId="0" borderId="10" xfId="31" applyBorder="1" applyAlignment="1">
      <alignment horizontal="centerContinuous" wrapText="1"/>
      <protection/>
    </xf>
    <xf numFmtId="0" fontId="1" fillId="0" borderId="6" xfId="31" applyFont="1" applyBorder="1" applyAlignment="1">
      <alignment horizontal="centerContinuous" wrapText="1"/>
      <protection/>
    </xf>
    <xf numFmtId="0" fontId="1" fillId="0" borderId="0" xfId="31" applyAlignment="1">
      <alignment horizontal="center" vertical="center" wrapText="1"/>
      <protection/>
    </xf>
    <xf numFmtId="0" fontId="1" fillId="0" borderId="4" xfId="31" applyBorder="1" applyAlignment="1">
      <alignment horizontal="center" wrapText="1"/>
      <protection/>
    </xf>
    <xf numFmtId="0" fontId="1" fillId="0" borderId="4" xfId="31" applyFont="1" applyBorder="1" applyAlignment="1">
      <alignment horizontal="center" wrapText="1"/>
      <protection/>
    </xf>
    <xf numFmtId="0" fontId="1" fillId="0" borderId="2" xfId="31" applyFont="1" applyBorder="1" applyAlignment="1">
      <alignment horizontal="center" wrapText="1"/>
      <protection/>
    </xf>
    <xf numFmtId="49" fontId="0" fillId="0" borderId="1" xfId="16" applyNumberFormat="1" applyBorder="1" applyAlignment="1">
      <alignment horizontal="center"/>
      <protection/>
    </xf>
    <xf numFmtId="222" fontId="0" fillId="0" borderId="4" xfId="0" applyNumberFormat="1" applyBorder="1" applyAlignment="1">
      <alignment/>
    </xf>
    <xf numFmtId="220" fontId="0" fillId="0" borderId="4" xfId="0" applyNumberFormat="1" applyBorder="1" applyAlignment="1">
      <alignment/>
    </xf>
    <xf numFmtId="213" fontId="0" fillId="0" borderId="4" xfId="0" applyNumberFormat="1" applyBorder="1" applyAlignment="1">
      <alignment/>
    </xf>
    <xf numFmtId="213" fontId="0" fillId="0" borderId="17" xfId="0" applyNumberFormat="1" applyBorder="1" applyAlignment="1">
      <alignment/>
    </xf>
    <xf numFmtId="218" fontId="0" fillId="0" borderId="1" xfId="0" applyNumberFormat="1" applyBorder="1" applyAlignment="1">
      <alignment/>
    </xf>
    <xf numFmtId="219" fontId="0" fillId="0" borderId="1" xfId="0" applyNumberFormat="1" applyBorder="1" applyAlignment="1">
      <alignment/>
    </xf>
    <xf numFmtId="219" fontId="0" fillId="0" borderId="18" xfId="0" applyNumberFormat="1" applyBorder="1" applyAlignment="1">
      <alignment/>
    </xf>
    <xf numFmtId="221" fontId="0" fillId="0" borderId="1" xfId="0" applyNumberFormat="1" applyBorder="1" applyAlignment="1">
      <alignment/>
    </xf>
    <xf numFmtId="217" fontId="0" fillId="0" borderId="1" xfId="0" applyNumberFormat="1" applyBorder="1" applyAlignment="1">
      <alignment/>
    </xf>
    <xf numFmtId="222" fontId="0" fillId="0" borderId="15" xfId="0" applyNumberFormat="1" applyBorder="1" applyAlignment="1">
      <alignment/>
    </xf>
    <xf numFmtId="220" fontId="0" fillId="0" borderId="1" xfId="0" applyNumberFormat="1" applyBorder="1" applyAlignment="1">
      <alignment/>
    </xf>
    <xf numFmtId="213" fontId="0" fillId="0" borderId="1" xfId="0" applyNumberFormat="1" applyBorder="1" applyAlignment="1">
      <alignment/>
    </xf>
    <xf numFmtId="213" fontId="0" fillId="0" borderId="18" xfId="0" applyNumberFormat="1" applyBorder="1" applyAlignment="1">
      <alignment/>
    </xf>
    <xf numFmtId="175" fontId="0" fillId="0" borderId="1" xfId="0" applyNumberFormat="1" applyBorder="1" applyAlignment="1">
      <alignment horizontal="right"/>
    </xf>
    <xf numFmtId="175" fontId="0" fillId="0" borderId="18" xfId="0" applyNumberFormat="1" applyBorder="1" applyAlignment="1">
      <alignment horizontal="right"/>
    </xf>
    <xf numFmtId="167" fontId="0" fillId="0" borderId="1" xfId="15" applyNumberFormat="1" applyFont="1" applyBorder="1">
      <alignment/>
      <protection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0" borderId="0" xfId="54" applyAlignment="1">
      <alignment horizontal="centerContinuous"/>
      <protection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9" fontId="0" fillId="0" borderId="1" xfId="16" applyFont="1" applyBorder="1">
      <alignment/>
      <protection/>
    </xf>
    <xf numFmtId="211" fontId="0" fillId="0" borderId="4" xfId="0" applyNumberFormat="1" applyBorder="1" applyAlignment="1">
      <alignment/>
    </xf>
    <xf numFmtId="213" fontId="0" fillId="0" borderId="2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211" fontId="0" fillId="0" borderId="1" xfId="0" applyNumberFormat="1" applyBorder="1" applyAlignment="1">
      <alignment/>
    </xf>
    <xf numFmtId="213" fontId="0" fillId="0" borderId="18" xfId="0" applyNumberFormat="1" applyBorder="1" applyAlignment="1">
      <alignment horizontal="right"/>
    </xf>
    <xf numFmtId="191" fontId="0" fillId="0" borderId="15" xfId="0" applyNumberFormat="1" applyBorder="1" applyAlignment="1">
      <alignment/>
    </xf>
    <xf numFmtId="213" fontId="0" fillId="0" borderId="0" xfId="0" applyNumberFormat="1" applyBorder="1" applyAlignment="1">
      <alignment horizontal="right"/>
    </xf>
    <xf numFmtId="0" fontId="0" fillId="0" borderId="16" xfId="0" applyBorder="1" applyAlignment="1">
      <alignment/>
    </xf>
    <xf numFmtId="190" fontId="0" fillId="0" borderId="16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190" fontId="0" fillId="0" borderId="0" xfId="0" applyNumberFormat="1" applyBorder="1" applyAlignment="1">
      <alignment horizontal="centerContinuous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4" xfId="0" applyFont="1" applyBorder="1" applyAlignment="1">
      <alignment horizontal="centerContinuous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178" fontId="0" fillId="0" borderId="0" xfId="15" applyBorder="1">
      <alignment/>
      <protection/>
    </xf>
    <xf numFmtId="211" fontId="0" fillId="0" borderId="15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87" fontId="0" fillId="0" borderId="15" xfId="0" applyNumberForma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89" fontId="0" fillId="0" borderId="0" xfId="0" applyNumberFormat="1" applyFont="1" applyAlignment="1">
      <alignment horizontal="right"/>
    </xf>
    <xf numFmtId="178" fontId="0" fillId="0" borderId="0" xfId="15" applyFont="1" applyBorder="1">
      <alignment/>
      <protection/>
    </xf>
    <xf numFmtId="195" fontId="0" fillId="0" borderId="15" xfId="0" applyNumberFormat="1" applyBorder="1" applyAlignment="1">
      <alignment horizontal="right"/>
    </xf>
    <xf numFmtId="175" fontId="0" fillId="0" borderId="15" xfId="0" applyNumberFormat="1" applyBorder="1" applyAlignment="1">
      <alignment horizontal="right"/>
    </xf>
    <xf numFmtId="187" fontId="0" fillId="0" borderId="0" xfId="0" applyNumberFormat="1" applyAlignment="1" quotePrefix="1">
      <alignment horizontal="right"/>
    </xf>
    <xf numFmtId="190" fontId="0" fillId="0" borderId="0" xfId="0" applyNumberFormat="1" applyAlignment="1">
      <alignment horizontal="right"/>
    </xf>
    <xf numFmtId="178" fontId="0" fillId="0" borderId="0" xfId="15" applyFont="1" applyBorder="1">
      <alignment/>
      <protection/>
    </xf>
    <xf numFmtId="189" fontId="0" fillId="0" borderId="0" xfId="0" applyNumberFormat="1" applyFill="1" applyAlignment="1">
      <alignment horizontal="right"/>
    </xf>
    <xf numFmtId="190" fontId="0" fillId="0" borderId="2" xfId="0" applyNumberFormat="1" applyBorder="1" applyAlignment="1">
      <alignment horizontal="right"/>
    </xf>
    <xf numFmtId="49" fontId="13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179" fontId="4" fillId="0" borderId="0" xfId="0" applyNumberFormat="1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 quotePrefix="1">
      <alignment horizontal="centerContinuous"/>
    </xf>
    <xf numFmtId="202" fontId="0" fillId="0" borderId="0" xfId="0" applyNumberFormat="1" applyAlignment="1" quotePrefix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184" fontId="0" fillId="0" borderId="18" xfId="0" applyNumberFormat="1" applyBorder="1" applyAlignment="1">
      <alignment horizontal="right"/>
    </xf>
    <xf numFmtId="178" fontId="0" fillId="0" borderId="4" xfId="0" applyNumberFormat="1" applyBorder="1" applyAlignment="1">
      <alignment/>
    </xf>
    <xf numFmtId="177" fontId="0" fillId="0" borderId="16" xfId="0" applyNumberFormat="1" applyBorder="1" applyAlignment="1">
      <alignment/>
    </xf>
    <xf numFmtId="172" fontId="0" fillId="0" borderId="2" xfId="0" applyNumberFormat="1" applyBorder="1" applyAlignment="1">
      <alignment/>
    </xf>
    <xf numFmtId="178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7" fontId="5" fillId="0" borderId="0" xfId="0" applyNumberFormat="1" applyFont="1" applyBorder="1" applyAlignment="1">
      <alignment/>
    </xf>
    <xf numFmtId="179" fontId="4" fillId="0" borderId="23" xfId="0" applyNumberFormat="1" applyFont="1" applyBorder="1" applyAlignment="1">
      <alignment horizontal="centerContinuous" wrapText="1"/>
    </xf>
    <xf numFmtId="0" fontId="4" fillId="0" borderId="20" xfId="0" applyFont="1" applyBorder="1" applyAlignment="1">
      <alignment horizontal="centerContinuous" wrapText="1"/>
    </xf>
    <xf numFmtId="0" fontId="4" fillId="0" borderId="20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 wrapText="1"/>
    </xf>
    <xf numFmtId="0" fontId="4" fillId="0" borderId="15" xfId="0" applyFont="1" applyBorder="1" applyAlignment="1">
      <alignment horizontal="centerContinuous"/>
    </xf>
    <xf numFmtId="0" fontId="0" fillId="0" borderId="24" xfId="0" applyBorder="1" applyAlignment="1">
      <alignment/>
    </xf>
    <xf numFmtId="177" fontId="0" fillId="0" borderId="2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Continuous" vertical="center"/>
    </xf>
    <xf numFmtId="0" fontId="1" fillId="0" borderId="4" xfId="0" applyFont="1" applyBorder="1" applyAlignment="1" quotePrefix="1">
      <alignment horizontal="center" wrapText="1"/>
    </xf>
    <xf numFmtId="0" fontId="1" fillId="0" borderId="2" xfId="0" applyFont="1" applyBorder="1" applyAlignment="1" quotePrefix="1">
      <alignment horizontal="center" wrapText="1"/>
    </xf>
    <xf numFmtId="0" fontId="0" fillId="0" borderId="1" xfId="0" applyBorder="1" applyAlignment="1">
      <alignment horizontal="center"/>
    </xf>
    <xf numFmtId="185" fontId="0" fillId="0" borderId="4" xfId="0" applyNumberFormat="1" applyBorder="1" applyAlignment="1">
      <alignment horizontal="right"/>
    </xf>
    <xf numFmtId="226" fontId="0" fillId="0" borderId="4" xfId="0" applyNumberFormat="1" applyBorder="1" applyAlignment="1">
      <alignment horizontal="right"/>
    </xf>
    <xf numFmtId="204" fontId="0" fillId="0" borderId="17" xfId="0" applyNumberFormat="1" applyBorder="1" applyAlignment="1">
      <alignment horizontal="right"/>
    </xf>
    <xf numFmtId="226" fontId="0" fillId="0" borderId="1" xfId="0" applyNumberFormat="1" applyBorder="1" applyAlignment="1">
      <alignment horizontal="right"/>
    </xf>
    <xf numFmtId="204" fontId="0" fillId="0" borderId="0" xfId="0" applyNumberFormat="1" applyAlignment="1">
      <alignment horizontal="right"/>
    </xf>
    <xf numFmtId="178" fontId="0" fillId="0" borderId="1" xfId="15" applyFont="1" applyBorder="1" quotePrefix="1">
      <alignment/>
      <protection/>
    </xf>
    <xf numFmtId="171" fontId="0" fillId="0" borderId="4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98" fontId="0" fillId="0" borderId="4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16" xfId="31" applyFont="1" applyBorder="1" applyAlignment="1">
      <alignment horizontal="center" wrapText="1"/>
      <protection/>
    </xf>
    <xf numFmtId="0" fontId="1" fillId="0" borderId="26" xfId="31" applyFont="1" applyBorder="1" applyAlignment="1">
      <alignment horizontal="center" wrapText="1"/>
      <protection/>
    </xf>
    <xf numFmtId="0" fontId="1" fillId="0" borderId="27" xfId="31" applyFont="1" applyBorder="1" applyAlignment="1">
      <alignment horizontal="center" wrapText="1"/>
      <protection/>
    </xf>
    <xf numFmtId="0" fontId="1" fillId="0" borderId="14" xfId="31" applyFont="1" applyBorder="1" applyAlignment="1">
      <alignment horizontal="center" wrapText="1"/>
      <protection/>
    </xf>
    <xf numFmtId="0" fontId="1" fillId="0" borderId="28" xfId="31" applyFont="1" applyBorder="1" applyAlignment="1">
      <alignment horizontal="center" wrapText="1"/>
      <protection/>
    </xf>
    <xf numFmtId="0" fontId="1" fillId="0" borderId="0" xfId="31" applyAlignment="1">
      <alignment horizontal="center" wrapText="1"/>
      <protection/>
    </xf>
    <xf numFmtId="0" fontId="0" fillId="0" borderId="18" xfId="0" applyBorder="1" applyAlignment="1">
      <alignment/>
    </xf>
    <xf numFmtId="49" fontId="0" fillId="0" borderId="15" xfId="0" applyNumberFormat="1" applyBorder="1" applyAlignment="1">
      <alignment horizontal="center"/>
    </xf>
    <xf numFmtId="176" fontId="0" fillId="0" borderId="12" xfId="0" applyNumberFormat="1" applyBorder="1" applyAlignment="1">
      <alignment horizontal="right"/>
    </xf>
    <xf numFmtId="230" fontId="0" fillId="0" borderId="1" xfId="0" applyNumberFormat="1" applyBorder="1" applyAlignment="1">
      <alignment horizontal="left"/>
    </xf>
    <xf numFmtId="166" fontId="0" fillId="0" borderId="15" xfId="0" applyNumberFormat="1" applyBorder="1" applyAlignment="1">
      <alignment horizontal="left"/>
    </xf>
    <xf numFmtId="176" fontId="0" fillId="0" borderId="18" xfId="0" applyNumberFormat="1" applyBorder="1" applyAlignment="1">
      <alignment horizontal="right"/>
    </xf>
    <xf numFmtId="49" fontId="0" fillId="0" borderId="15" xfId="0" applyNumberFormat="1" applyBorder="1" applyAlignment="1">
      <alignment horizontal="left"/>
    </xf>
    <xf numFmtId="3" fontId="0" fillId="0" borderId="12" xfId="0" applyNumberFormat="1" applyBorder="1" applyAlignment="1">
      <alignment horizontal="center"/>
    </xf>
    <xf numFmtId="231" fontId="0" fillId="0" borderId="1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227" fontId="0" fillId="0" borderId="1" xfId="0" applyNumberFormat="1" applyBorder="1" applyAlignment="1">
      <alignment horizontal="left"/>
    </xf>
    <xf numFmtId="227" fontId="0" fillId="0" borderId="4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176" fontId="0" fillId="0" borderId="13" xfId="0" applyNumberFormat="1" applyBorder="1" applyAlignment="1">
      <alignment horizontal="right"/>
    </xf>
    <xf numFmtId="227" fontId="0" fillId="0" borderId="24" xfId="0" applyNumberFormat="1" applyBorder="1" applyAlignment="1">
      <alignment horizontal="left"/>
    </xf>
    <xf numFmtId="166" fontId="0" fillId="0" borderId="24" xfId="0" applyNumberFormat="1" applyBorder="1" applyAlignment="1">
      <alignment horizontal="left"/>
    </xf>
    <xf numFmtId="176" fontId="0" fillId="0" borderId="24" xfId="0" applyNumberFormat="1" applyBorder="1" applyAlignment="1">
      <alignment horizontal="right"/>
    </xf>
    <xf numFmtId="166" fontId="0" fillId="0" borderId="0" xfId="0" applyNumberFormat="1" applyBorder="1" applyAlignment="1">
      <alignment horizontal="left"/>
    </xf>
    <xf numFmtId="176" fontId="0" fillId="0" borderId="0" xfId="0" applyNumberFormat="1" applyBorder="1" applyAlignment="1">
      <alignment horizontal="right"/>
    </xf>
    <xf numFmtId="227" fontId="0" fillId="0" borderId="0" xfId="0" applyNumberFormat="1" applyBorder="1" applyAlignment="1">
      <alignment horizontal="left"/>
    </xf>
    <xf numFmtId="0" fontId="4" fillId="0" borderId="0" xfId="54" applyBorder="1" applyAlignment="1">
      <alignment horizontal="centerContinuous" wrapText="1"/>
      <protection/>
    </xf>
    <xf numFmtId="229" fontId="0" fillId="0" borderId="18" xfId="0" applyNumberFormat="1" applyBorder="1" applyAlignment="1">
      <alignment horizontal="right"/>
    </xf>
    <xf numFmtId="184" fontId="0" fillId="0" borderId="12" xfId="0" applyNumberFormat="1" applyBorder="1" applyAlignment="1" quotePrefix="1">
      <alignment horizontal="right"/>
    </xf>
    <xf numFmtId="232" fontId="0" fillId="0" borderId="1" xfId="0" applyNumberFormat="1" applyBorder="1" applyAlignment="1">
      <alignment horizontal="right"/>
    </xf>
    <xf numFmtId="166" fontId="0" fillId="0" borderId="2" xfId="0" applyNumberFormat="1" applyBorder="1" applyAlignment="1">
      <alignment horizontal="left"/>
    </xf>
    <xf numFmtId="229" fontId="0" fillId="0" borderId="17" xfId="0" applyNumberFormat="1" applyBorder="1" applyAlignment="1">
      <alignment horizontal="right"/>
    </xf>
    <xf numFmtId="167" fontId="5" fillId="0" borderId="0" xfId="0" applyNumberFormat="1" applyFont="1" applyAlignment="1" quotePrefix="1">
      <alignment/>
    </xf>
    <xf numFmtId="49" fontId="5" fillId="0" borderId="0" xfId="30" applyNumberFormat="1" applyFont="1" quotePrefix="1">
      <alignment/>
      <protection/>
    </xf>
    <xf numFmtId="49" fontId="6" fillId="0" borderId="0" xfId="30" applyNumberFormat="1" applyFont="1" quotePrefix="1">
      <alignment/>
      <protection/>
    </xf>
    <xf numFmtId="179" fontId="4" fillId="0" borderId="0" xfId="0" applyNumberFormat="1" applyFont="1" applyAlignment="1">
      <alignment horizontal="centerContinuous"/>
    </xf>
    <xf numFmtId="0" fontId="0" fillId="0" borderId="5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6" xfId="0" applyFont="1" applyBorder="1" applyAlignment="1">
      <alignment horizontal="centerContinuous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90" fontId="0" fillId="0" borderId="12" xfId="0" applyNumberFormat="1" applyBorder="1" applyAlignment="1">
      <alignment/>
    </xf>
    <xf numFmtId="194" fontId="0" fillId="0" borderId="12" xfId="0" applyNumberFormat="1" applyBorder="1" applyAlignment="1">
      <alignment horizontal="right"/>
    </xf>
    <xf numFmtId="190" fontId="0" fillId="0" borderId="18" xfId="0" applyNumberFormat="1" applyBorder="1" applyAlignment="1">
      <alignment/>
    </xf>
    <xf numFmtId="179" fontId="0" fillId="0" borderId="1" xfId="0" applyNumberFormat="1" applyBorder="1" applyAlignment="1">
      <alignment/>
    </xf>
    <xf numFmtId="190" fontId="0" fillId="0" borderId="13" xfId="0" applyNumberFormat="1" applyBorder="1" applyAlignment="1">
      <alignment/>
    </xf>
    <xf numFmtId="195" fontId="0" fillId="0" borderId="13" xfId="0" applyNumberFormat="1" applyBorder="1" applyAlignment="1">
      <alignment horizontal="right"/>
    </xf>
    <xf numFmtId="195" fontId="0" fillId="0" borderId="35" xfId="0" applyNumberFormat="1" applyBorder="1" applyAlignment="1">
      <alignment horizontal="right"/>
    </xf>
    <xf numFmtId="192" fontId="0" fillId="0" borderId="2" xfId="0" applyNumberFormat="1" applyBorder="1" applyAlignment="1">
      <alignment horizontal="right"/>
    </xf>
    <xf numFmtId="195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0" fillId="0" borderId="36" xfId="0" applyBorder="1" applyAlignment="1">
      <alignment/>
    </xf>
    <xf numFmtId="211" fontId="0" fillId="0" borderId="13" xfId="0" applyNumberFormat="1" applyBorder="1" applyAlignment="1">
      <alignment/>
    </xf>
    <xf numFmtId="228" fontId="0" fillId="0" borderId="13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/>
    </xf>
    <xf numFmtId="211" fontId="0" fillId="0" borderId="0" xfId="0" applyNumberFormat="1" applyBorder="1" applyAlignment="1">
      <alignment/>
    </xf>
    <xf numFmtId="228" fontId="0" fillId="0" borderId="0" xfId="0" applyNumberFormat="1" applyBorder="1" applyAlignment="1">
      <alignment/>
    </xf>
    <xf numFmtId="0" fontId="4" fillId="0" borderId="0" xfId="38" applyFont="1" applyBorder="1" applyAlignment="1">
      <alignment horizontal="centerContinuous" wrapText="1"/>
      <protection/>
    </xf>
    <xf numFmtId="0" fontId="16" fillId="0" borderId="0" xfId="38" applyFont="1" applyBorder="1" applyAlignment="1">
      <alignment horizontal="centerContinuous" wrapText="1"/>
      <protection/>
    </xf>
    <xf numFmtId="0" fontId="15" fillId="0" borderId="0" xfId="38">
      <alignment/>
      <protection/>
    </xf>
    <xf numFmtId="225" fontId="4" fillId="0" borderId="0" xfId="38" applyNumberFormat="1" applyFont="1" applyBorder="1" applyAlignment="1">
      <alignment/>
      <protection/>
    </xf>
    <xf numFmtId="0" fontId="16" fillId="0" borderId="0" xfId="38" applyFont="1" applyBorder="1" applyAlignment="1">
      <alignment horizontal="centerContinuous"/>
      <protection/>
    </xf>
    <xf numFmtId="0" fontId="4" fillId="0" borderId="0" xfId="38" applyFont="1" applyBorder="1" applyAlignment="1">
      <alignment horizontal="center" wrapText="1"/>
      <protection/>
    </xf>
    <xf numFmtId="0" fontId="16" fillId="0" borderId="0" xfId="38" applyFont="1" applyBorder="1" applyAlignment="1">
      <alignment horizontal="center" wrapText="1"/>
      <protection/>
    </xf>
    <xf numFmtId="0" fontId="1" fillId="0" borderId="10" xfId="38" applyFont="1" applyBorder="1" applyAlignment="1">
      <alignment horizontal="centerContinuous" wrapText="1"/>
      <protection/>
    </xf>
    <xf numFmtId="0" fontId="1" fillId="0" borderId="28" xfId="38" applyFont="1" applyBorder="1" applyAlignment="1">
      <alignment horizontal="centerContinuous" wrapText="1"/>
      <protection/>
    </xf>
    <xf numFmtId="0" fontId="1" fillId="0" borderId="28" xfId="38" applyFont="1" applyBorder="1" applyAlignment="1">
      <alignment horizontal="centerContinuous"/>
      <protection/>
    </xf>
    <xf numFmtId="0" fontId="1" fillId="0" borderId="6" xfId="38" applyFont="1" applyBorder="1" applyAlignment="1" quotePrefix="1">
      <alignment horizontal="left"/>
      <protection/>
    </xf>
    <xf numFmtId="0" fontId="1" fillId="0" borderId="10" xfId="38" applyFont="1" applyFill="1" applyBorder="1" applyAlignment="1" quotePrefix="1">
      <alignment horizontal="centerContinuous"/>
      <protection/>
    </xf>
    <xf numFmtId="0" fontId="1" fillId="0" borderId="6" xfId="38" applyFont="1" applyBorder="1" applyAlignment="1" quotePrefix="1">
      <alignment horizontal="centerContinuous"/>
      <protection/>
    </xf>
    <xf numFmtId="0" fontId="17" fillId="0" borderId="10" xfId="38" applyFont="1" applyBorder="1" applyAlignment="1">
      <alignment horizontal="centerContinuous"/>
      <protection/>
    </xf>
    <xf numFmtId="0" fontId="1" fillId="0" borderId="28" xfId="38" applyFont="1" applyFill="1" applyBorder="1" applyAlignment="1">
      <alignment horizontal="centerContinuous"/>
      <protection/>
    </xf>
    <xf numFmtId="0" fontId="1" fillId="2" borderId="23" xfId="38" applyFont="1" applyFill="1" applyBorder="1" applyAlignment="1">
      <alignment horizontal="right"/>
      <protection/>
    </xf>
    <xf numFmtId="0" fontId="1" fillId="0" borderId="21" xfId="38" applyFont="1" applyBorder="1" applyAlignment="1">
      <alignment horizontal="centerContinuous" wrapText="1"/>
      <protection/>
    </xf>
    <xf numFmtId="0" fontId="1" fillId="0" borderId="23" xfId="38" applyFont="1" applyBorder="1" applyAlignment="1">
      <alignment horizontal="centerContinuous" wrapText="1"/>
      <protection/>
    </xf>
    <xf numFmtId="0" fontId="1" fillId="0" borderId="21" xfId="38" applyFont="1" applyBorder="1" applyAlignment="1">
      <alignment horizontal="centerContinuous"/>
      <protection/>
    </xf>
    <xf numFmtId="0" fontId="1" fillId="0" borderId="24" xfId="38" applyFont="1" applyBorder="1" applyAlignment="1" quotePrefix="1">
      <alignment horizontal="left"/>
      <protection/>
    </xf>
    <xf numFmtId="0" fontId="1" fillId="0" borderId="23" xfId="38" applyFont="1" applyFill="1" applyBorder="1" applyAlignment="1" quotePrefix="1">
      <alignment horizontal="centerContinuous"/>
      <protection/>
    </xf>
    <xf numFmtId="0" fontId="1" fillId="0" borderId="24" xfId="38" applyFont="1" applyBorder="1" applyAlignment="1" quotePrefix="1">
      <alignment horizontal="centerContinuous"/>
      <protection/>
    </xf>
    <xf numFmtId="0" fontId="17" fillId="0" borderId="23" xfId="38" applyFont="1" applyBorder="1" applyAlignment="1">
      <alignment horizontal="centerContinuous"/>
      <protection/>
    </xf>
    <xf numFmtId="0" fontId="1" fillId="0" borderId="24" xfId="38" applyFont="1" applyFill="1" applyBorder="1" applyAlignment="1">
      <alignment horizontal="centerContinuous"/>
      <protection/>
    </xf>
    <xf numFmtId="0" fontId="0" fillId="0" borderId="0" xfId="38" applyFont="1" applyAlignment="1">
      <alignment horizontal="center"/>
      <protection/>
    </xf>
    <xf numFmtId="0" fontId="0" fillId="2" borderId="18" xfId="38" applyFont="1" applyFill="1" applyBorder="1" applyAlignment="1">
      <alignment/>
      <protection/>
    </xf>
    <xf numFmtId="0" fontId="1" fillId="2" borderId="1" xfId="38" applyFont="1" applyFill="1" applyBorder="1" applyAlignment="1">
      <alignment horizontal="right"/>
      <protection/>
    </xf>
    <xf numFmtId="0" fontId="1" fillId="2" borderId="18" xfId="38" applyFont="1" applyFill="1" applyBorder="1" applyAlignment="1">
      <alignment horizontal="right"/>
      <protection/>
    </xf>
    <xf numFmtId="0" fontId="0" fillId="2" borderId="1" xfId="38" applyFont="1" applyFill="1" applyBorder="1" applyAlignment="1">
      <alignment wrapText="1"/>
      <protection/>
    </xf>
    <xf numFmtId="3" fontId="1" fillId="2" borderId="0" xfId="38" applyNumberFormat="1" applyFont="1" applyFill="1" applyBorder="1" applyAlignment="1">
      <alignment horizontal="right"/>
      <protection/>
    </xf>
    <xf numFmtId="3" fontId="1" fillId="2" borderId="1" xfId="38" applyNumberFormat="1" applyFont="1" applyFill="1" applyBorder="1" applyAlignment="1">
      <alignment horizontal="right"/>
      <protection/>
    </xf>
    <xf numFmtId="3" fontId="0" fillId="2" borderId="18" xfId="38" applyNumberFormat="1" applyFont="1" applyFill="1" applyBorder="1" applyAlignment="1">
      <alignment horizontal="right"/>
      <protection/>
    </xf>
    <xf numFmtId="3" fontId="0" fillId="2" borderId="1" xfId="38" applyNumberFormat="1" applyFont="1" applyFill="1" applyBorder="1" applyAlignment="1">
      <alignment horizontal="right"/>
      <protection/>
    </xf>
    <xf numFmtId="3" fontId="0" fillId="2" borderId="0" xfId="38" applyNumberFormat="1" applyFont="1" applyFill="1" applyBorder="1" applyAlignment="1">
      <alignment horizontal="right"/>
      <protection/>
    </xf>
    <xf numFmtId="0" fontId="1" fillId="2" borderId="0" xfId="38" applyFont="1" applyFill="1" applyBorder="1" applyAlignment="1">
      <alignment horizontal="right"/>
      <protection/>
    </xf>
    <xf numFmtId="178" fontId="0" fillId="0" borderId="0" xfId="38" applyNumberFormat="1" applyFont="1" applyAlignment="1">
      <alignment horizontal="left"/>
      <protection/>
    </xf>
    <xf numFmtId="168" fontId="0" fillId="2" borderId="17" xfId="38" applyNumberFormat="1" applyFont="1" applyFill="1" applyBorder="1" applyAlignment="1">
      <alignment horizontal="right"/>
      <protection/>
    </xf>
    <xf numFmtId="3" fontId="0" fillId="2" borderId="4" xfId="38" applyNumberFormat="1" applyFont="1" applyFill="1" applyBorder="1" applyAlignment="1">
      <alignment horizontal="right"/>
      <protection/>
    </xf>
    <xf numFmtId="3" fontId="0" fillId="2" borderId="2" xfId="38" applyNumberFormat="1" applyFont="1" applyFill="1" applyBorder="1" applyAlignment="1">
      <alignment horizontal="right"/>
      <protection/>
    </xf>
    <xf numFmtId="190" fontId="0" fillId="2" borderId="2" xfId="38" applyNumberFormat="1" applyFont="1" applyFill="1" applyBorder="1" applyAlignment="1">
      <alignment horizontal="right"/>
      <protection/>
    </xf>
    <xf numFmtId="0" fontId="1" fillId="2" borderId="1" xfId="38" applyFont="1" applyFill="1" applyBorder="1" applyAlignment="1">
      <alignment wrapText="1"/>
      <protection/>
    </xf>
    <xf numFmtId="0" fontId="0" fillId="2" borderId="0" xfId="38" applyFont="1" applyFill="1" applyBorder="1" applyAlignment="1">
      <alignment horizontal="left"/>
      <protection/>
    </xf>
    <xf numFmtId="168" fontId="0" fillId="2" borderId="0" xfId="38" applyNumberFormat="1" applyFont="1" applyFill="1" applyBorder="1" applyAlignment="1">
      <alignment horizontal="right"/>
      <protection/>
    </xf>
    <xf numFmtId="190" fontId="0" fillId="2" borderId="0" xfId="38" applyNumberFormat="1" applyFont="1" applyFill="1" applyBorder="1" applyAlignment="1">
      <alignment horizontal="right"/>
      <protection/>
    </xf>
    <xf numFmtId="237" fontId="0" fillId="0" borderId="0" xfId="38" applyNumberFormat="1" applyFont="1" applyBorder="1" applyAlignment="1">
      <alignment horizontal="right"/>
      <protection/>
    </xf>
    <xf numFmtId="0" fontId="0" fillId="0" borderId="18" xfId="38" applyFont="1" applyBorder="1" applyAlignment="1">
      <alignment/>
      <protection/>
    </xf>
    <xf numFmtId="0" fontId="0" fillId="0" borderId="1" xfId="38" applyFont="1" applyBorder="1" applyAlignment="1">
      <alignment horizontal="left"/>
      <protection/>
    </xf>
    <xf numFmtId="0" fontId="0" fillId="0" borderId="0" xfId="38" applyFont="1" applyBorder="1" applyAlignment="1">
      <alignment horizontal="left"/>
      <protection/>
    </xf>
    <xf numFmtId="0" fontId="0" fillId="0" borderId="1" xfId="38" applyFont="1" applyBorder="1" applyAlignment="1">
      <alignment wrapText="1"/>
      <protection/>
    </xf>
    <xf numFmtId="3" fontId="0" fillId="0" borderId="0" xfId="38" applyNumberFormat="1" applyFont="1" applyBorder="1" applyAlignment="1">
      <alignment horizontal="right"/>
      <protection/>
    </xf>
    <xf numFmtId="3" fontId="0" fillId="0" borderId="1" xfId="38" applyNumberFormat="1" applyFont="1" applyFill="1" applyBorder="1" applyAlignment="1">
      <alignment horizontal="right"/>
      <protection/>
    </xf>
    <xf numFmtId="0" fontId="0" fillId="0" borderId="1" xfId="38" applyFont="1" applyBorder="1" applyAlignment="1">
      <alignment/>
      <protection/>
    </xf>
    <xf numFmtId="3" fontId="0" fillId="0" borderId="0" xfId="38" applyNumberFormat="1" applyFont="1" applyFill="1" applyBorder="1" applyAlignment="1">
      <alignment horizontal="right"/>
      <protection/>
    </xf>
    <xf numFmtId="0" fontId="1" fillId="0" borderId="0" xfId="38" applyFont="1" applyBorder="1" applyAlignment="1">
      <alignment horizontal="left"/>
      <protection/>
    </xf>
    <xf numFmtId="206" fontId="0" fillId="0" borderId="0" xfId="38" applyNumberFormat="1" applyFont="1" applyBorder="1" applyAlignment="1">
      <alignment horizontal="right"/>
      <protection/>
    </xf>
    <xf numFmtId="174" fontId="0" fillId="0" borderId="0" xfId="38" applyNumberFormat="1" applyFont="1" applyBorder="1" applyAlignment="1">
      <alignment horizontal="right"/>
      <protection/>
    </xf>
    <xf numFmtId="0" fontId="0" fillId="0" borderId="2" xfId="38" applyFont="1" applyBorder="1" applyAlignment="1">
      <alignment horizontal="left"/>
      <protection/>
    </xf>
    <xf numFmtId="0" fontId="0" fillId="0" borderId="17" xfId="38" applyFont="1" applyBorder="1" applyAlignment="1">
      <alignment/>
      <protection/>
    </xf>
    <xf numFmtId="0" fontId="0" fillId="0" borderId="4" xfId="38" applyFont="1" applyBorder="1" applyAlignment="1">
      <alignment horizontal="left"/>
      <protection/>
    </xf>
    <xf numFmtId="0" fontId="0" fillId="0" borderId="4" xfId="38" applyFont="1" applyBorder="1" applyAlignment="1">
      <alignment wrapText="1"/>
      <protection/>
    </xf>
    <xf numFmtId="3" fontId="0" fillId="0" borderId="2" xfId="38" applyNumberFormat="1" applyFont="1" applyBorder="1" applyAlignment="1">
      <alignment horizontal="right"/>
      <protection/>
    </xf>
    <xf numFmtId="3" fontId="0" fillId="0" borderId="4" xfId="38" applyNumberFormat="1" applyFont="1" applyFill="1" applyBorder="1" applyAlignment="1">
      <alignment horizontal="right"/>
      <protection/>
    </xf>
    <xf numFmtId="0" fontId="0" fillId="0" borderId="4" xfId="38" applyFont="1" applyBorder="1" applyAlignment="1">
      <alignment/>
      <protection/>
    </xf>
    <xf numFmtId="3" fontId="0" fillId="0" borderId="2" xfId="38" applyNumberFormat="1" applyFont="1" applyFill="1" applyBorder="1" applyAlignment="1">
      <alignment horizontal="right"/>
      <protection/>
    </xf>
    <xf numFmtId="0" fontId="0" fillId="0" borderId="24" xfId="38" applyFont="1" applyBorder="1" applyAlignment="1">
      <alignment horizontal="left"/>
      <protection/>
    </xf>
    <xf numFmtId="0" fontId="0" fillId="0" borderId="24" xfId="38" applyFont="1" applyBorder="1" applyAlignment="1">
      <alignment/>
      <protection/>
    </xf>
    <xf numFmtId="0" fontId="0" fillId="0" borderId="24" xfId="38" applyFont="1" applyBorder="1" applyAlignment="1">
      <alignment wrapText="1"/>
      <protection/>
    </xf>
    <xf numFmtId="3" fontId="0" fillId="0" borderId="24" xfId="38" applyNumberFormat="1" applyFont="1" applyBorder="1" applyAlignment="1">
      <alignment horizontal="right"/>
      <protection/>
    </xf>
    <xf numFmtId="3" fontId="0" fillId="0" borderId="24" xfId="38" applyNumberFormat="1" applyFont="1" applyFill="1" applyBorder="1" applyAlignment="1">
      <alignment horizontal="right"/>
      <protection/>
    </xf>
    <xf numFmtId="0" fontId="5" fillId="0" borderId="0" xfId="38" applyFont="1" applyBorder="1" applyAlignment="1">
      <alignment/>
      <protection/>
    </xf>
    <xf numFmtId="0" fontId="0" fillId="0" borderId="0" xfId="38" applyFont="1" applyBorder="1" applyAlignment="1">
      <alignment/>
      <protection/>
    </xf>
    <xf numFmtId="0" fontId="0" fillId="0" borderId="0" xfId="38" applyFont="1" applyBorder="1" applyAlignment="1">
      <alignment wrapText="1"/>
      <protection/>
    </xf>
    <xf numFmtId="0" fontId="1" fillId="0" borderId="0" xfId="38" applyFont="1" applyBorder="1" applyAlignment="1">
      <alignment horizontal="centerContinuous" wrapText="1"/>
      <protection/>
    </xf>
    <xf numFmtId="0" fontId="1" fillId="0" borderId="18" xfId="38" applyFont="1" applyBorder="1" applyAlignment="1">
      <alignment horizontal="centerContinuous" wrapText="1"/>
      <protection/>
    </xf>
    <xf numFmtId="0" fontId="1" fillId="0" borderId="1" xfId="38" applyFont="1" applyBorder="1" applyAlignment="1">
      <alignment horizontal="centerContinuous" wrapText="1"/>
      <protection/>
    </xf>
    <xf numFmtId="0" fontId="1" fillId="0" borderId="0" xfId="38" applyFont="1" applyBorder="1" applyAlignment="1">
      <alignment horizontal="centerContinuous"/>
      <protection/>
    </xf>
    <xf numFmtId="0" fontId="1" fillId="0" borderId="0" xfId="38" applyFont="1" applyBorder="1" applyAlignment="1" quotePrefix="1">
      <alignment horizontal="left"/>
      <protection/>
    </xf>
    <xf numFmtId="0" fontId="1" fillId="0" borderId="1" xfId="38" applyFont="1" applyFill="1" applyBorder="1" applyAlignment="1" quotePrefix="1">
      <alignment horizontal="centerContinuous"/>
      <protection/>
    </xf>
    <xf numFmtId="0" fontId="1" fillId="0" borderId="0" xfId="38" applyFont="1" applyBorder="1" applyAlignment="1" quotePrefix="1">
      <alignment horizontal="centerContinuous"/>
      <protection/>
    </xf>
    <xf numFmtId="0" fontId="17" fillId="0" borderId="1" xfId="38" applyFont="1" applyBorder="1" applyAlignment="1">
      <alignment horizontal="centerContinuous"/>
      <protection/>
    </xf>
    <xf numFmtId="0" fontId="1" fillId="0" borderId="0" xfId="38" applyFont="1" applyFill="1" applyBorder="1" applyAlignment="1">
      <alignment horizontal="centerContinuous"/>
      <protection/>
    </xf>
    <xf numFmtId="0" fontId="5" fillId="0" borderId="0" xfId="38" applyFont="1" applyBorder="1" applyAlignment="1">
      <alignment horizontal="right"/>
      <protection/>
    </xf>
    <xf numFmtId="0" fontId="0" fillId="0" borderId="0" xfId="38" applyFont="1" applyBorder="1" applyAlignment="1" quotePrefix="1">
      <alignment horizontal="left"/>
      <protection/>
    </xf>
    <xf numFmtId="0" fontId="0" fillId="0" borderId="18" xfId="38" applyFont="1" applyBorder="1" applyAlignment="1">
      <alignment horizontal="left"/>
      <protection/>
    </xf>
    <xf numFmtId="0" fontId="0" fillId="2" borderId="1" xfId="38" applyFont="1" applyFill="1" applyBorder="1" applyAlignment="1">
      <alignment horizontal="center"/>
      <protection/>
    </xf>
    <xf numFmtId="0" fontId="0" fillId="0" borderId="0" xfId="38" applyFont="1" applyBorder="1" applyAlignment="1">
      <alignment horizontal="center"/>
      <protection/>
    </xf>
    <xf numFmtId="0" fontId="0" fillId="2" borderId="1" xfId="38" applyFont="1" applyFill="1" applyBorder="1" applyAlignment="1">
      <alignment horizontal="left"/>
      <protection/>
    </xf>
    <xf numFmtId="0" fontId="0" fillId="2" borderId="18" xfId="38" applyFont="1" applyFill="1" applyBorder="1" applyAlignment="1">
      <alignment horizontal="left"/>
      <protection/>
    </xf>
    <xf numFmtId="194" fontId="0" fillId="0" borderId="0" xfId="38" applyNumberFormat="1" applyFont="1" applyBorder="1" applyAlignment="1">
      <alignment horizontal="right"/>
      <protection/>
    </xf>
    <xf numFmtId="0" fontId="0" fillId="0" borderId="17" xfId="38" applyFont="1" applyBorder="1" applyAlignment="1">
      <alignment horizontal="left"/>
      <protection/>
    </xf>
    <xf numFmtId="3" fontId="0" fillId="0" borderId="16" xfId="38" applyNumberFormat="1" applyFont="1" applyBorder="1" applyAlignment="1">
      <alignment horizontal="right"/>
      <protection/>
    </xf>
    <xf numFmtId="3" fontId="0" fillId="0" borderId="16" xfId="38" applyNumberFormat="1" applyFont="1" applyFill="1" applyBorder="1" applyAlignment="1">
      <alignment horizontal="right"/>
      <protection/>
    </xf>
    <xf numFmtId="3" fontId="0" fillId="0" borderId="17" xfId="38" applyNumberFormat="1" applyFont="1" applyBorder="1" applyAlignment="1">
      <alignment horizontal="right"/>
      <protection/>
    </xf>
    <xf numFmtId="3" fontId="0" fillId="0" borderId="17" xfId="38" applyNumberFormat="1" applyFont="1" applyFill="1" applyBorder="1" applyAlignment="1">
      <alignment horizontal="right"/>
      <protection/>
    </xf>
    <xf numFmtId="208" fontId="0" fillId="0" borderId="2" xfId="38" applyNumberFormat="1" applyFont="1" applyBorder="1" applyAlignment="1">
      <alignment horizontal="right"/>
      <protection/>
    </xf>
    <xf numFmtId="0" fontId="5" fillId="0" borderId="0" xfId="38" applyFont="1" applyAlignment="1">
      <alignment/>
      <protection/>
    </xf>
    <xf numFmtId="0" fontId="5" fillId="0" borderId="0" xfId="38" applyFont="1" applyBorder="1" applyAlignment="1">
      <alignment horizontal="left"/>
      <protection/>
    </xf>
    <xf numFmtId="0" fontId="5" fillId="0" borderId="0" xfId="38" applyFont="1" applyBorder="1" applyAlignment="1">
      <alignment horizontal="right"/>
      <protection/>
    </xf>
    <xf numFmtId="0" fontId="5" fillId="0" borderId="0" xfId="38" applyFont="1" applyAlignment="1">
      <alignment/>
      <protection/>
    </xf>
    <xf numFmtId="3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Fill="1" applyBorder="1" applyAlignment="1">
      <alignment horizontal="right"/>
      <protection/>
    </xf>
    <xf numFmtId="0" fontId="5" fillId="0" borderId="0" xfId="38" applyFont="1" applyAlignment="1">
      <alignment horizontal="left"/>
      <protection/>
    </xf>
    <xf numFmtId="0" fontId="5" fillId="0" borderId="0" xfId="38" applyFont="1" applyFill="1" applyBorder="1" applyAlignment="1">
      <alignment horizontal="right"/>
      <protection/>
    </xf>
    <xf numFmtId="0" fontId="5" fillId="0" borderId="0" xfId="38" applyFont="1" applyBorder="1" applyAlignment="1">
      <alignment wrapText="1"/>
      <protection/>
    </xf>
    <xf numFmtId="0" fontId="5" fillId="0" borderId="0" xfId="38" applyFont="1" applyFill="1" applyBorder="1" applyAlignment="1">
      <alignment horizontal="right"/>
      <protection/>
    </xf>
    <xf numFmtId="0" fontId="15" fillId="0" borderId="0" xfId="38" applyAlignment="1">
      <alignment/>
      <protection/>
    </xf>
    <xf numFmtId="0" fontId="4" fillId="0" borderId="0" xfId="37" applyFont="1" applyBorder="1" applyAlignment="1">
      <alignment horizontal="centerContinuous" wrapText="1"/>
      <protection/>
    </xf>
    <xf numFmtId="0" fontId="15" fillId="0" borderId="0" xfId="37" applyBorder="1" applyAlignment="1">
      <alignment horizontal="centerContinuous"/>
      <protection/>
    </xf>
    <xf numFmtId="0" fontId="16" fillId="0" borderId="0" xfId="37" applyFont="1" applyBorder="1" applyAlignment="1">
      <alignment horizontal="centerContinuous" wrapText="1"/>
      <protection/>
    </xf>
    <xf numFmtId="0" fontId="15" fillId="0" borderId="0" xfId="37">
      <alignment/>
      <protection/>
    </xf>
    <xf numFmtId="0" fontId="4" fillId="0" borderId="0" xfId="37" applyFont="1" applyBorder="1" applyAlignment="1">
      <alignment horizontal="center" wrapText="1"/>
      <protection/>
    </xf>
    <xf numFmtId="0" fontId="16" fillId="0" borderId="0" xfId="37" applyFont="1" applyBorder="1" applyAlignment="1">
      <alignment horizontal="center" wrapText="1"/>
      <protection/>
    </xf>
    <xf numFmtId="0" fontId="1" fillId="0" borderId="28" xfId="37" applyFont="1" applyBorder="1" applyAlignment="1">
      <alignment horizontal="centerContinuous" wrapText="1"/>
      <protection/>
    </xf>
    <xf numFmtId="0" fontId="1" fillId="0" borderId="10" xfId="37" applyFont="1" applyBorder="1" applyAlignment="1">
      <alignment horizontal="centerContinuous" wrapText="1"/>
      <protection/>
    </xf>
    <xf numFmtId="0" fontId="1" fillId="0" borderId="28" xfId="37" applyFont="1" applyBorder="1" applyAlignment="1">
      <alignment horizontal="centerContinuous"/>
      <protection/>
    </xf>
    <xf numFmtId="0" fontId="1" fillId="0" borderId="6" xfId="37" applyFont="1" applyBorder="1" applyAlignment="1" quotePrefix="1">
      <alignment horizontal="centerContinuous"/>
      <protection/>
    </xf>
    <xf numFmtId="0" fontId="17" fillId="0" borderId="10" xfId="37" applyFont="1" applyBorder="1" applyAlignment="1">
      <alignment horizontal="centerContinuous"/>
      <protection/>
    </xf>
    <xf numFmtId="0" fontId="1" fillId="0" borderId="28" xfId="37" applyFont="1" applyFill="1" applyBorder="1" applyAlignment="1">
      <alignment horizontal="centerContinuous"/>
      <protection/>
    </xf>
    <xf numFmtId="0" fontId="1" fillId="0" borderId="6" xfId="37" applyFont="1" applyBorder="1" applyAlignment="1" quotePrefix="1">
      <alignment horizontal="center"/>
      <protection/>
    </xf>
    <xf numFmtId="0" fontId="0" fillId="0" borderId="1" xfId="37" applyFont="1" applyFill="1" applyBorder="1">
      <alignment/>
      <protection/>
    </xf>
    <xf numFmtId="0" fontId="0" fillId="0" borderId="18" xfId="37" applyFont="1" applyBorder="1">
      <alignment/>
      <protection/>
    </xf>
    <xf numFmtId="0" fontId="0" fillId="0" borderId="18" xfId="37" applyFont="1" applyFill="1" applyBorder="1">
      <alignment/>
      <protection/>
    </xf>
    <xf numFmtId="0" fontId="0" fillId="0" borderId="1" xfId="37" applyFont="1" applyFill="1" applyBorder="1" applyAlignment="1">
      <alignment wrapText="1"/>
      <protection/>
    </xf>
    <xf numFmtId="3" fontId="0" fillId="0" borderId="0" xfId="37" applyNumberFormat="1" applyFont="1" applyFill="1" applyBorder="1" applyAlignment="1">
      <alignment horizontal="right"/>
      <protection/>
    </xf>
    <xf numFmtId="0" fontId="18" fillId="0" borderId="1" xfId="37" applyFont="1" applyBorder="1" applyAlignment="1">
      <alignment horizontal="left"/>
      <protection/>
    </xf>
    <xf numFmtId="0" fontId="0" fillId="2" borderId="1" xfId="37" applyFont="1" applyFill="1" applyBorder="1" applyAlignment="1">
      <alignment horizontal="center" wrapText="1"/>
      <protection/>
    </xf>
    <xf numFmtId="0" fontId="0" fillId="2" borderId="18" xfId="37" applyFont="1" applyFill="1" applyBorder="1">
      <alignment/>
      <protection/>
    </xf>
    <xf numFmtId="0" fontId="0" fillId="2" borderId="1" xfId="37" applyFont="1" applyFill="1" applyBorder="1">
      <alignment/>
      <protection/>
    </xf>
    <xf numFmtId="0" fontId="1" fillId="2" borderId="18" xfId="37" applyFont="1" applyFill="1" applyBorder="1" applyAlignment="1">
      <alignment horizontal="centerContinuous"/>
      <protection/>
    </xf>
    <xf numFmtId="0" fontId="1" fillId="2" borderId="1" xfId="37" applyFont="1" applyFill="1" applyBorder="1" applyAlignment="1">
      <alignment horizontal="centerContinuous" wrapText="1"/>
      <protection/>
    </xf>
    <xf numFmtId="185" fontId="0" fillId="2" borderId="2" xfId="37" applyNumberFormat="1" applyFont="1" applyFill="1" applyBorder="1" applyAlignment="1">
      <alignment/>
      <protection/>
    </xf>
    <xf numFmtId="3" fontId="1" fillId="2" borderId="4" xfId="37" applyNumberFormat="1" applyFont="1" applyFill="1" applyBorder="1" applyAlignment="1">
      <alignment horizontal="right"/>
      <protection/>
    </xf>
    <xf numFmtId="3" fontId="1" fillId="2" borderId="2" xfId="37" applyNumberFormat="1" applyFont="1" applyFill="1" applyBorder="1" applyAlignment="1">
      <alignment horizontal="right"/>
      <protection/>
    </xf>
    <xf numFmtId="176" fontId="0" fillId="2" borderId="2" xfId="37" applyNumberFormat="1" applyFont="1" applyFill="1" applyBorder="1" applyAlignment="1">
      <alignment/>
      <protection/>
    </xf>
    <xf numFmtId="0" fontId="0" fillId="2" borderId="1" xfId="37" applyFont="1" applyFill="1" applyBorder="1" applyAlignment="1">
      <alignment wrapText="1"/>
      <protection/>
    </xf>
    <xf numFmtId="0" fontId="0" fillId="2" borderId="0" xfId="37" applyFont="1" applyFill="1" applyBorder="1">
      <alignment/>
      <protection/>
    </xf>
    <xf numFmtId="0" fontId="1" fillId="2" borderId="0" xfId="37" applyFont="1" applyFill="1" applyBorder="1" applyAlignment="1">
      <alignment horizontal="centerContinuous"/>
      <protection/>
    </xf>
    <xf numFmtId="3" fontId="0" fillId="2" borderId="0" xfId="37" applyNumberFormat="1" applyFont="1" applyFill="1" applyBorder="1" applyAlignment="1">
      <alignment horizontal="right"/>
      <protection/>
    </xf>
    <xf numFmtId="3" fontId="1" fillId="2" borderId="1" xfId="37" applyNumberFormat="1" applyFont="1" applyFill="1" applyBorder="1" applyAlignment="1">
      <alignment horizontal="right"/>
      <protection/>
    </xf>
    <xf numFmtId="3" fontId="1" fillId="2" borderId="0" xfId="37" applyNumberFormat="1" applyFont="1" applyFill="1" applyBorder="1" applyAlignment="1">
      <alignment horizontal="right"/>
      <protection/>
    </xf>
    <xf numFmtId="185" fontId="0" fillId="2" borderId="18" xfId="37" applyNumberFormat="1" applyFont="1" applyFill="1" applyBorder="1" applyAlignment="1">
      <alignment/>
      <protection/>
    </xf>
    <xf numFmtId="175" fontId="0" fillId="2" borderId="0" xfId="37" applyNumberFormat="1" applyFont="1" applyFill="1" applyBorder="1" applyAlignment="1">
      <alignment horizontal="right"/>
      <protection/>
    </xf>
    <xf numFmtId="195" fontId="0" fillId="0" borderId="1" xfId="37" applyNumberFormat="1" applyFont="1" applyBorder="1" applyAlignment="1">
      <alignment horizontal="right"/>
      <protection/>
    </xf>
    <xf numFmtId="0" fontId="0" fillId="0" borderId="0" xfId="37" applyFont="1" applyBorder="1">
      <alignment/>
      <protection/>
    </xf>
    <xf numFmtId="0" fontId="0" fillId="0" borderId="1" xfId="37" applyFont="1" applyBorder="1" applyAlignment="1" quotePrefix="1">
      <alignment horizontal="left"/>
      <protection/>
    </xf>
    <xf numFmtId="0" fontId="0" fillId="0" borderId="0" xfId="37" applyFont="1" applyBorder="1" applyAlignment="1" quotePrefix="1">
      <alignment horizontal="left"/>
      <protection/>
    </xf>
    <xf numFmtId="0" fontId="0" fillId="0" borderId="1" xfId="37" applyFont="1" applyBorder="1" applyAlignment="1">
      <alignment wrapText="1"/>
      <protection/>
    </xf>
    <xf numFmtId="176" fontId="0" fillId="2" borderId="0" xfId="37" applyNumberFormat="1" applyFont="1" applyFill="1" applyBorder="1" applyAlignment="1">
      <alignment/>
      <protection/>
    </xf>
    <xf numFmtId="0" fontId="0" fillId="0" borderId="1" xfId="37" applyFont="1" applyBorder="1" applyAlignment="1">
      <alignment horizontal="left"/>
      <protection/>
    </xf>
    <xf numFmtId="0" fontId="0" fillId="0" borderId="0" xfId="37" applyFont="1" applyBorder="1" applyAlignment="1">
      <alignment horizontal="left"/>
      <protection/>
    </xf>
    <xf numFmtId="235" fontId="0" fillId="0" borderId="1" xfId="37" applyNumberFormat="1" applyFont="1" applyBorder="1" applyAlignment="1">
      <alignment horizontal="right"/>
      <protection/>
    </xf>
    <xf numFmtId="236" fontId="0" fillId="0" borderId="1" xfId="37" applyNumberFormat="1" applyFont="1" applyBorder="1" applyAlignment="1">
      <alignment horizontal="right"/>
      <protection/>
    </xf>
    <xf numFmtId="195" fontId="0" fillId="0" borderId="0" xfId="37" applyNumberFormat="1" applyFont="1" applyBorder="1" applyAlignment="1">
      <alignment horizontal="right"/>
      <protection/>
    </xf>
    <xf numFmtId="195" fontId="0" fillId="0" borderId="2" xfId="37" applyNumberFormat="1" applyFont="1" applyBorder="1" applyAlignment="1">
      <alignment horizontal="right"/>
      <protection/>
    </xf>
    <xf numFmtId="0" fontId="0" fillId="0" borderId="4" xfId="37" applyFont="1" applyBorder="1" applyAlignment="1">
      <alignment horizontal="left"/>
      <protection/>
    </xf>
    <xf numFmtId="0" fontId="0" fillId="0" borderId="2" xfId="37" applyFont="1" applyBorder="1">
      <alignment/>
      <protection/>
    </xf>
    <xf numFmtId="0" fontId="0" fillId="0" borderId="4" xfId="37" applyFont="1" applyBorder="1" applyAlignment="1" quotePrefix="1">
      <alignment horizontal="left"/>
      <protection/>
    </xf>
    <xf numFmtId="0" fontId="0" fillId="0" borderId="2" xfId="37" applyFont="1" applyBorder="1" applyAlignment="1" quotePrefix="1">
      <alignment horizontal="left"/>
      <protection/>
    </xf>
    <xf numFmtId="0" fontId="0" fillId="0" borderId="4" xfId="37" applyFont="1" applyBorder="1" applyAlignment="1">
      <alignment wrapText="1"/>
      <protection/>
    </xf>
    <xf numFmtId="0" fontId="18" fillId="0" borderId="4" xfId="37" applyFont="1" applyBorder="1" applyAlignment="1">
      <alignment horizontal="left"/>
      <protection/>
    </xf>
    <xf numFmtId="3" fontId="0" fillId="0" borderId="2" xfId="37" applyNumberFormat="1" applyFont="1" applyFill="1" applyBorder="1" applyAlignment="1">
      <alignment horizontal="right"/>
      <protection/>
    </xf>
    <xf numFmtId="0" fontId="0" fillId="0" borderId="0" xfId="37" applyFont="1" applyBorder="1" applyAlignment="1">
      <alignment wrapText="1"/>
      <protection/>
    </xf>
    <xf numFmtId="0" fontId="18" fillId="0" borderId="0" xfId="37" applyFont="1" applyBorder="1" applyAlignment="1">
      <alignment horizontal="left"/>
      <protection/>
    </xf>
    <xf numFmtId="0" fontId="5" fillId="0" borderId="0" xfId="37" applyFont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1" xfId="37" applyFont="1" applyBorder="1">
      <alignment/>
      <protection/>
    </xf>
    <xf numFmtId="0" fontId="0" fillId="0" borderId="21" xfId="37" applyFont="1" applyFill="1" applyBorder="1">
      <alignment/>
      <protection/>
    </xf>
    <xf numFmtId="0" fontId="0" fillId="0" borderId="23" xfId="37" applyFont="1" applyFill="1" applyBorder="1" applyAlignment="1">
      <alignment wrapText="1"/>
      <protection/>
    </xf>
    <xf numFmtId="3" fontId="0" fillId="0" borderId="21" xfId="37" applyNumberFormat="1" applyFont="1" applyFill="1" applyBorder="1" applyAlignment="1">
      <alignment horizontal="right"/>
      <protection/>
    </xf>
    <xf numFmtId="0" fontId="18" fillId="0" borderId="23" xfId="37" applyFont="1" applyBorder="1" applyAlignment="1">
      <alignment horizontal="left"/>
      <protection/>
    </xf>
    <xf numFmtId="3" fontId="0" fillId="0" borderId="24" xfId="37" applyNumberFormat="1" applyFont="1" applyFill="1" applyBorder="1" applyAlignment="1">
      <alignment horizontal="right"/>
      <protection/>
    </xf>
    <xf numFmtId="0" fontId="0" fillId="2" borderId="1" xfId="37" applyFont="1" applyFill="1" applyBorder="1" applyAlignment="1">
      <alignment horizontal="centerContinuous"/>
      <protection/>
    </xf>
    <xf numFmtId="0" fontId="5" fillId="0" borderId="15" xfId="37" applyFont="1" applyBorder="1" applyAlignment="1">
      <alignment horizontal="centerContinuous"/>
      <protection/>
    </xf>
    <xf numFmtId="0" fontId="0" fillId="0" borderId="0" xfId="37" applyFont="1" applyFill="1" applyBorder="1">
      <alignment/>
      <protection/>
    </xf>
    <xf numFmtId="3" fontId="0" fillId="0" borderId="18" xfId="37" applyNumberFormat="1" applyFont="1" applyFill="1" applyBorder="1" applyAlignment="1">
      <alignment horizontal="right"/>
      <protection/>
    </xf>
    <xf numFmtId="0" fontId="0" fillId="0" borderId="18" xfId="37" applyFont="1" applyBorder="1" applyAlignment="1" quotePrefix="1">
      <alignment horizontal="left"/>
      <protection/>
    </xf>
    <xf numFmtId="170" fontId="0" fillId="2" borderId="18" xfId="37" applyNumberFormat="1" applyFont="1" applyFill="1" applyBorder="1" applyAlignment="1">
      <alignment horizontal="right"/>
      <protection/>
    </xf>
    <xf numFmtId="0" fontId="15" fillId="0" borderId="2" xfId="37" applyBorder="1">
      <alignment/>
      <protection/>
    </xf>
    <xf numFmtId="0" fontId="0" fillId="0" borderId="2" xfId="37" applyFont="1" applyBorder="1" applyAlignment="1">
      <alignment horizontal="left"/>
      <protection/>
    </xf>
    <xf numFmtId="0" fontId="0" fillId="0" borderId="17" xfId="37" applyFont="1" applyBorder="1">
      <alignment/>
      <protection/>
    </xf>
    <xf numFmtId="0" fontId="0" fillId="0" borderId="17" xfId="37" applyFont="1" applyBorder="1" applyAlignment="1" quotePrefix="1">
      <alignment horizontal="left"/>
      <protection/>
    </xf>
    <xf numFmtId="185" fontId="0" fillId="2" borderId="17" xfId="37" applyNumberFormat="1" applyFont="1" applyFill="1" applyBorder="1" applyAlignment="1">
      <alignment/>
      <protection/>
    </xf>
    <xf numFmtId="0" fontId="0" fillId="0" borderId="4" xfId="37" applyFont="1" applyBorder="1">
      <alignment/>
      <protection/>
    </xf>
    <xf numFmtId="236" fontId="0" fillId="0" borderId="0" xfId="37" applyNumberFormat="1" applyFont="1" applyBorder="1" applyAlignment="1">
      <alignment horizontal="right"/>
      <protection/>
    </xf>
    <xf numFmtId="185" fontId="0" fillId="2" borderId="0" xfId="37" applyNumberFormat="1" applyFont="1" applyFill="1" applyBorder="1" applyAlignment="1">
      <alignment/>
      <protection/>
    </xf>
    <xf numFmtId="0" fontId="15" fillId="0" borderId="0" xfId="37" applyBorder="1">
      <alignment/>
      <protection/>
    </xf>
    <xf numFmtId="0" fontId="0" fillId="0" borderId="1" xfId="37" applyFont="1" applyBorder="1">
      <alignment/>
      <protection/>
    </xf>
    <xf numFmtId="0" fontId="5" fillId="0" borderId="1" xfId="37" applyFont="1" applyBorder="1" applyAlignment="1">
      <alignment wrapText="1"/>
      <protection/>
    </xf>
    <xf numFmtId="206" fontId="0" fillId="0" borderId="1" xfId="37" applyNumberFormat="1" applyFont="1" applyBorder="1" applyAlignment="1">
      <alignment horizontal="right"/>
      <protection/>
    </xf>
    <xf numFmtId="3" fontId="0" fillId="0" borderId="17" xfId="37" applyNumberFormat="1" applyFont="1" applyFill="1" applyBorder="1" applyAlignment="1">
      <alignment horizontal="right"/>
      <protection/>
    </xf>
    <xf numFmtId="0" fontId="0" fillId="0" borderId="0" xfId="37" applyFont="1" applyBorder="1" applyAlignment="1">
      <alignment/>
      <protection/>
    </xf>
    <xf numFmtId="0" fontId="0" fillId="0" borderId="1" xfId="37" applyFont="1" applyBorder="1" applyAlignment="1">
      <alignment/>
      <protection/>
    </xf>
    <xf numFmtId="208" fontId="0" fillId="0" borderId="1" xfId="37" applyNumberFormat="1" applyFont="1" applyBorder="1" applyAlignment="1">
      <alignment horizontal="right"/>
      <protection/>
    </xf>
    <xf numFmtId="176" fontId="0" fillId="2" borderId="18" xfId="37" applyNumberFormat="1" applyFont="1" applyFill="1" applyBorder="1" applyAlignment="1">
      <alignment/>
      <protection/>
    </xf>
    <xf numFmtId="208" fontId="0" fillId="0" borderId="0" xfId="37" applyNumberFormat="1" applyFont="1" applyBorder="1" applyAlignment="1">
      <alignment horizontal="right"/>
      <protection/>
    </xf>
    <xf numFmtId="175" fontId="0" fillId="2" borderId="18" xfId="37" applyNumberFormat="1" applyFont="1" applyFill="1" applyBorder="1" applyAlignment="1">
      <alignment horizontal="right"/>
      <protection/>
    </xf>
    <xf numFmtId="0" fontId="0" fillId="0" borderId="1" xfId="37" applyFont="1" applyBorder="1" applyAlignment="1" quotePrefix="1">
      <alignment horizontal="left" wrapText="1"/>
      <protection/>
    </xf>
    <xf numFmtId="184" fontId="0" fillId="2" borderId="18" xfId="37" applyNumberFormat="1" applyFont="1" applyFill="1" applyBorder="1" applyAlignment="1">
      <alignment horizontal="right"/>
      <protection/>
    </xf>
    <xf numFmtId="2" fontId="0" fillId="0" borderId="1" xfId="37" applyNumberFormat="1" applyFont="1" applyBorder="1" applyAlignment="1" quotePrefix="1">
      <alignment horizontal="left"/>
      <protection/>
    </xf>
    <xf numFmtId="2" fontId="0" fillId="0" borderId="1" xfId="37" applyNumberFormat="1" applyFont="1" applyBorder="1" applyAlignment="1">
      <alignment horizontal="left"/>
      <protection/>
    </xf>
    <xf numFmtId="2" fontId="0" fillId="0" borderId="0" xfId="37" applyNumberFormat="1" applyFont="1" applyBorder="1" applyAlignment="1" quotePrefix="1">
      <alignment horizontal="left"/>
      <protection/>
    </xf>
    <xf numFmtId="166" fontId="0" fillId="0" borderId="0" xfId="37" applyNumberFormat="1" applyFont="1" applyBorder="1" applyAlignment="1">
      <alignment horizontal="left"/>
      <protection/>
    </xf>
    <xf numFmtId="166" fontId="0" fillId="0" borderId="2" xfId="37" applyNumberFormat="1" applyFont="1" applyBorder="1" applyAlignment="1">
      <alignment horizontal="left"/>
      <protection/>
    </xf>
    <xf numFmtId="176" fontId="0" fillId="2" borderId="17" xfId="37" applyNumberFormat="1" applyFont="1" applyFill="1" applyBorder="1" applyAlignment="1">
      <alignment/>
      <protection/>
    </xf>
    <xf numFmtId="235" fontId="0" fillId="0" borderId="0" xfId="37" applyNumberFormat="1" applyFont="1" applyBorder="1" applyAlignment="1">
      <alignment horizontal="right"/>
      <protection/>
    </xf>
    <xf numFmtId="49" fontId="0" fillId="0" borderId="0" xfId="37" applyNumberFormat="1" applyFont="1" applyBorder="1" applyAlignment="1">
      <alignment horizontal="left"/>
      <protection/>
    </xf>
    <xf numFmtId="166" fontId="0" fillId="0" borderId="0" xfId="37" applyNumberFormat="1" applyFont="1" applyBorder="1" applyAlignment="1">
      <alignment/>
      <protection/>
    </xf>
    <xf numFmtId="236" fontId="0" fillId="0" borderId="1" xfId="37" applyNumberFormat="1" applyFont="1" applyBorder="1" applyAlignment="1" quotePrefix="1">
      <alignment horizontal="right"/>
      <protection/>
    </xf>
    <xf numFmtId="205" fontId="0" fillId="0" borderId="0" xfId="37" applyNumberFormat="1" applyFont="1" applyBorder="1" applyAlignment="1">
      <alignment horizontal="right"/>
      <protection/>
    </xf>
    <xf numFmtId="205" fontId="0" fillId="0" borderId="2" xfId="37" applyNumberFormat="1" applyFont="1" applyBorder="1" applyAlignment="1">
      <alignment horizontal="right"/>
      <protection/>
    </xf>
    <xf numFmtId="0" fontId="5" fillId="0" borderId="4" xfId="37" applyFont="1" applyBorder="1">
      <alignment/>
      <protection/>
    </xf>
    <xf numFmtId="0" fontId="5" fillId="0" borderId="17" xfId="37" applyFont="1" applyBorder="1">
      <alignment/>
      <protection/>
    </xf>
    <xf numFmtId="0" fontId="5" fillId="0" borderId="4" xfId="37" applyFont="1" applyBorder="1" applyAlignment="1">
      <alignment wrapText="1"/>
      <protection/>
    </xf>
    <xf numFmtId="0" fontId="15" fillId="0" borderId="4" xfId="37" applyBorder="1">
      <alignment/>
      <protection/>
    </xf>
    <xf numFmtId="0" fontId="5" fillId="0" borderId="17" xfId="37" applyFont="1" applyFill="1" applyBorder="1" applyAlignment="1">
      <alignment horizontal="right"/>
      <protection/>
    </xf>
    <xf numFmtId="0" fontId="5" fillId="0" borderId="2" xfId="37" applyFont="1" applyBorder="1" applyAlignment="1">
      <alignment horizontal="right"/>
      <protection/>
    </xf>
    <xf numFmtId="0" fontId="5" fillId="0" borderId="0" xfId="37" applyFont="1" applyBorder="1" applyAlignment="1">
      <alignment horizontal="left"/>
      <protection/>
    </xf>
    <xf numFmtId="0" fontId="5" fillId="0" borderId="0" xfId="37" applyFont="1">
      <alignment/>
      <protection/>
    </xf>
    <xf numFmtId="0" fontId="5" fillId="0" borderId="0" xfId="37" applyFont="1" applyBorder="1" applyAlignment="1">
      <alignment horizontal="right"/>
      <protection/>
    </xf>
    <xf numFmtId="0" fontId="5" fillId="0" borderId="0" xfId="37" applyFont="1">
      <alignment/>
      <protection/>
    </xf>
    <xf numFmtId="3" fontId="5" fillId="0" borderId="0" xfId="37" applyNumberFormat="1" applyFont="1" applyFill="1" applyBorder="1" applyAlignment="1">
      <alignment horizontal="right"/>
      <protection/>
    </xf>
    <xf numFmtId="3" fontId="5" fillId="0" borderId="0" xfId="37" applyNumberFormat="1" applyFont="1" applyBorder="1" applyAlignment="1">
      <alignment horizontal="right"/>
      <protection/>
    </xf>
    <xf numFmtId="0" fontId="5" fillId="0" borderId="0" xfId="37" applyFont="1" applyAlignment="1">
      <alignment horizontal="left"/>
      <protection/>
    </xf>
    <xf numFmtId="0" fontId="5" fillId="0" borderId="0" xfId="37" applyFont="1" applyFill="1" applyBorder="1">
      <alignment/>
      <protection/>
    </xf>
    <xf numFmtId="0" fontId="5" fillId="0" borderId="0" xfId="37" applyFont="1" applyFill="1" applyBorder="1" applyAlignment="1">
      <alignment horizontal="right"/>
      <protection/>
    </xf>
    <xf numFmtId="0" fontId="5" fillId="0" borderId="0" xfId="37" applyFont="1" applyBorder="1" applyAlignment="1">
      <alignment wrapText="1"/>
      <protection/>
    </xf>
    <xf numFmtId="0" fontId="5" fillId="0" borderId="0" xfId="37" applyFont="1" applyBorder="1" applyAlignment="1">
      <alignment horizontal="right"/>
      <protection/>
    </xf>
    <xf numFmtId="0" fontId="5" fillId="0" borderId="0" xfId="37" applyFont="1" applyFill="1" applyBorder="1" applyAlignment="1">
      <alignment horizontal="right"/>
      <protection/>
    </xf>
    <xf numFmtId="0" fontId="9" fillId="0" borderId="0" xfId="0" applyFont="1" applyAlignment="1">
      <alignment horizontal="centerContinuous" wrapText="1"/>
    </xf>
    <xf numFmtId="201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200" fontId="0" fillId="0" borderId="1" xfId="0" applyNumberFormat="1" applyBorder="1" applyAlignment="1">
      <alignment horizontal="right"/>
    </xf>
    <xf numFmtId="200" fontId="0" fillId="0" borderId="18" xfId="0" applyNumberFormat="1" applyBorder="1" applyAlignment="1">
      <alignment horizontal="right"/>
    </xf>
    <xf numFmtId="194" fontId="0" fillId="0" borderId="0" xfId="0" applyNumberFormat="1" applyAlignment="1">
      <alignment horizontal="righ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36" applyNumberFormat="1" applyFont="1">
      <alignment/>
      <protection/>
    </xf>
    <xf numFmtId="0" fontId="0" fillId="0" borderId="8" xfId="0" applyBorder="1" applyAlignment="1">
      <alignment horizontal="right"/>
    </xf>
    <xf numFmtId="185" fontId="0" fillId="0" borderId="8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71" fontId="0" fillId="0" borderId="8" xfId="0" applyNumberForma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239" fontId="0" fillId="0" borderId="8" xfId="0" applyNumberFormat="1" applyBorder="1" applyAlignment="1">
      <alignment horizontal="right"/>
    </xf>
    <xf numFmtId="239" fontId="0" fillId="0" borderId="1" xfId="0" applyNumberFormat="1" applyBorder="1" applyAlignment="1">
      <alignment horizontal="right"/>
    </xf>
    <xf numFmtId="239" fontId="0" fillId="0" borderId="0" xfId="0" applyNumberFormat="1" applyAlignment="1">
      <alignment horizontal="right"/>
    </xf>
    <xf numFmtId="223" fontId="0" fillId="0" borderId="8" xfId="0" applyNumberFormat="1" applyBorder="1" applyAlignment="1">
      <alignment horizontal="right"/>
    </xf>
    <xf numFmtId="223" fontId="0" fillId="0" borderId="1" xfId="0" applyNumberFormat="1" applyBorder="1" applyAlignment="1">
      <alignment horizontal="right"/>
    </xf>
    <xf numFmtId="223" fontId="0" fillId="0" borderId="0" xfId="0" applyNumberFormat="1" applyAlignment="1">
      <alignment horizontal="right"/>
    </xf>
    <xf numFmtId="168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98" fontId="0" fillId="0" borderId="8" xfId="0" applyNumberFormat="1" applyBorder="1" applyAlignment="1">
      <alignment horizontal="right"/>
    </xf>
    <xf numFmtId="198" fontId="0" fillId="0" borderId="1" xfId="0" applyNumberFormat="1" applyBorder="1" applyAlignment="1">
      <alignment horizontal="right"/>
    </xf>
    <xf numFmtId="198" fontId="0" fillId="0" borderId="0" xfId="0" applyNumberFormat="1" applyAlignment="1">
      <alignment horizontal="right"/>
    </xf>
    <xf numFmtId="49" fontId="6" fillId="0" borderId="0" xfId="30" applyNumberFormat="1" applyFont="1">
      <alignment/>
      <protection/>
    </xf>
    <xf numFmtId="0" fontId="1" fillId="0" borderId="11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left"/>
    </xf>
    <xf numFmtId="168" fontId="0" fillId="0" borderId="8" xfId="0" applyNumberFormat="1" applyBorder="1" applyAlignment="1">
      <alignment/>
    </xf>
    <xf numFmtId="174" fontId="0" fillId="0" borderId="0" xfId="0" applyNumberFormat="1" applyAlignment="1">
      <alignment horizontal="right"/>
    </xf>
    <xf numFmtId="176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181" fontId="0" fillId="0" borderId="1" xfId="16" applyNumberFormat="1" applyFont="1" applyBorder="1" applyAlignment="1">
      <alignment horizontal="left"/>
      <protection/>
    </xf>
    <xf numFmtId="240" fontId="0" fillId="0" borderId="1" xfId="0" applyNumberFormat="1" applyBorder="1" applyAlignment="1">
      <alignment horizontal="right"/>
    </xf>
    <xf numFmtId="241" fontId="0" fillId="0" borderId="1" xfId="0" applyNumberFormat="1" applyBorder="1" applyAlignment="1">
      <alignment horizontal="right"/>
    </xf>
    <xf numFmtId="178" fontId="0" fillId="0" borderId="0" xfId="0" applyNumberFormat="1" applyAlignment="1">
      <alignment/>
    </xf>
    <xf numFmtId="193" fontId="0" fillId="0" borderId="1" xfId="0" applyNumberFormat="1" applyBorder="1" applyAlignment="1">
      <alignment horizontal="center"/>
    </xf>
    <xf numFmtId="242" fontId="0" fillId="0" borderId="1" xfId="0" applyNumberFormat="1" applyBorder="1" applyAlignment="1">
      <alignment horizontal="right"/>
    </xf>
    <xf numFmtId="243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7" xfId="0" applyFont="1" applyBorder="1" applyAlignment="1">
      <alignment horizontal="center"/>
    </xf>
    <xf numFmtId="197" fontId="0" fillId="0" borderId="8" xfId="0" applyNumberFormat="1" applyBorder="1" applyAlignment="1">
      <alignment horizontal="right"/>
    </xf>
    <xf numFmtId="221" fontId="0" fillId="0" borderId="1" xfId="0" applyNumberFormat="1" applyBorder="1" applyAlignment="1">
      <alignment horizontal="right"/>
    </xf>
    <xf numFmtId="213" fontId="0" fillId="0" borderId="1" xfId="0" applyNumberFormat="1" applyBorder="1" applyAlignment="1">
      <alignment horizontal="right"/>
    </xf>
    <xf numFmtId="221" fontId="0" fillId="0" borderId="0" xfId="0" applyNumberFormat="1" applyAlignment="1">
      <alignment horizontal="right"/>
    </xf>
    <xf numFmtId="179" fontId="0" fillId="0" borderId="1" xfId="15" applyNumberFormat="1" applyFont="1" applyBorder="1">
      <alignment/>
      <protection/>
    </xf>
    <xf numFmtId="169" fontId="0" fillId="0" borderId="8" xfId="0" applyNumberFormat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49" fontId="4" fillId="0" borderId="0" xfId="0" applyNumberFormat="1" applyFont="1" applyAlignment="1">
      <alignment horizontal="centerContinuous" wrapText="1"/>
    </xf>
    <xf numFmtId="49" fontId="4" fillId="0" borderId="0" xfId="0" applyNumberFormat="1" applyFont="1" applyBorder="1" applyAlignment="1">
      <alignment horizontal="centerContinuous"/>
    </xf>
    <xf numFmtId="49" fontId="0" fillId="0" borderId="25" xfId="0" applyNumberFormat="1" applyBorder="1" applyAlignment="1">
      <alignment horizontal="right"/>
    </xf>
    <xf numFmtId="0" fontId="1" fillId="0" borderId="1" xfId="31" applyBorder="1" applyAlignment="1">
      <alignment horizontal="center" vertical="center" wrapText="1"/>
      <protection/>
    </xf>
    <xf numFmtId="0" fontId="1" fillId="0" borderId="8" xfId="31" applyBorder="1" applyAlignment="1">
      <alignment horizontal="center" vertical="center" wrapText="1"/>
      <protection/>
    </xf>
    <xf numFmtId="0" fontId="1" fillId="0" borderId="2" xfId="31" applyBorder="1" applyAlignment="1">
      <alignment horizontal="centerContinuous" vertical="center" wrapText="1"/>
      <protection/>
    </xf>
    <xf numFmtId="0" fontId="1" fillId="0" borderId="6" xfId="31" applyBorder="1" applyAlignment="1">
      <alignment horizontal="centerContinuous" vertical="center" wrapText="1"/>
      <protection/>
    </xf>
    <xf numFmtId="197" fontId="0" fillId="0" borderId="8" xfId="0" applyNumberFormat="1" applyBorder="1" applyAlignment="1">
      <alignment/>
    </xf>
    <xf numFmtId="197" fontId="0" fillId="0" borderId="1" xfId="0" applyNumberFormat="1" applyBorder="1" applyAlignment="1">
      <alignment/>
    </xf>
    <xf numFmtId="197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90" fontId="0" fillId="0" borderId="38" xfId="0" applyNumberFormat="1" applyBorder="1" applyAlignment="1" applyProtection="1">
      <alignment/>
      <protection/>
    </xf>
    <xf numFmtId="190" fontId="0" fillId="0" borderId="39" xfId="0" applyNumberFormat="1" applyBorder="1" applyAlignment="1" applyProtection="1">
      <alignment/>
      <protection/>
    </xf>
    <xf numFmtId="185" fontId="0" fillId="0" borderId="38" xfId="0" applyNumberFormat="1" applyBorder="1" applyAlignment="1" applyProtection="1">
      <alignment/>
      <protection/>
    </xf>
    <xf numFmtId="185" fontId="0" fillId="0" borderId="39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/>
      <protection/>
    </xf>
    <xf numFmtId="221" fontId="0" fillId="0" borderId="8" xfId="0" applyNumberFormat="1" applyBorder="1" applyAlignment="1">
      <alignment/>
    </xf>
    <xf numFmtId="221" fontId="0" fillId="0" borderId="0" xfId="0" applyNumberFormat="1" applyBorder="1" applyAlignment="1">
      <alignment/>
    </xf>
    <xf numFmtId="198" fontId="0" fillId="0" borderId="38" xfId="0" applyNumberFormat="1" applyBorder="1" applyAlignment="1" applyProtection="1">
      <alignment/>
      <protection/>
    </xf>
    <xf numFmtId="198" fontId="0" fillId="0" borderId="39" xfId="0" applyNumberFormat="1" applyBorder="1" applyAlignment="1" applyProtection="1">
      <alignment/>
      <protection/>
    </xf>
    <xf numFmtId="169" fontId="0" fillId="0" borderId="38" xfId="0" applyNumberFormat="1" applyBorder="1" applyAlignment="1" applyProtection="1">
      <alignment/>
      <protection/>
    </xf>
    <xf numFmtId="169" fontId="0" fillId="0" borderId="39" xfId="0" applyNumberFormat="1" applyBorder="1" applyAlignment="1" applyProtection="1">
      <alignment/>
      <protection/>
    </xf>
    <xf numFmtId="198" fontId="0" fillId="0" borderId="0" xfId="0" applyNumberFormat="1" applyBorder="1" applyAlignment="1" applyProtection="1">
      <alignment/>
      <protection/>
    </xf>
    <xf numFmtId="197" fontId="0" fillId="0" borderId="9" xfId="0" applyNumberFormat="1" applyBorder="1" applyAlignment="1">
      <alignment/>
    </xf>
    <xf numFmtId="197" fontId="0" fillId="0" borderId="4" xfId="0" applyNumberFormat="1" applyBorder="1" applyAlignment="1">
      <alignment/>
    </xf>
    <xf numFmtId="197" fontId="0" fillId="0" borderId="2" xfId="0" applyNumberFormat="1" applyBorder="1" applyAlignment="1">
      <alignment/>
    </xf>
    <xf numFmtId="167" fontId="5" fillId="0" borderId="0" xfId="30" quotePrefix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 horizontal="centerContinuous" wrapText="1"/>
    </xf>
    <xf numFmtId="49" fontId="1" fillId="0" borderId="6" xfId="0" applyNumberFormat="1" applyFont="1" applyBorder="1" applyAlignment="1">
      <alignment horizontal="centerContinuous" vertical="center"/>
    </xf>
    <xf numFmtId="0" fontId="21" fillId="0" borderId="40" xfId="0" applyFont="1" applyFill="1" applyBorder="1" applyAlignment="1">
      <alignment horizontal="center" wrapText="1"/>
    </xf>
    <xf numFmtId="0" fontId="21" fillId="0" borderId="41" xfId="0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90" fontId="0" fillId="0" borderId="9" xfId="0" applyNumberFormat="1" applyBorder="1" applyAlignment="1">
      <alignment/>
    </xf>
    <xf numFmtId="190" fontId="0" fillId="0" borderId="35" xfId="0" applyNumberFormat="1" applyBorder="1" applyAlignment="1">
      <alignment/>
    </xf>
    <xf numFmtId="190" fontId="0" fillId="0" borderId="2" xfId="0" applyNumberFormat="1" applyBorder="1" applyAlignment="1">
      <alignment/>
    </xf>
    <xf numFmtId="190" fontId="0" fillId="0" borderId="17" xfId="0" applyNumberFormat="1" applyBorder="1" applyAlignment="1">
      <alignment/>
    </xf>
    <xf numFmtId="185" fontId="20" fillId="0" borderId="8" xfId="0" applyNumberFormat="1" applyFont="1" applyBorder="1" applyAlignment="1">
      <alignment/>
    </xf>
    <xf numFmtId="185" fontId="20" fillId="0" borderId="19" xfId="0" applyNumberFormat="1" applyFont="1" applyBorder="1" applyAlignment="1">
      <alignment/>
    </xf>
    <xf numFmtId="185" fontId="20" fillId="0" borderId="15" xfId="0" applyNumberFormat="1" applyFont="1" applyBorder="1" applyAlignment="1">
      <alignment/>
    </xf>
    <xf numFmtId="185" fontId="20" fillId="0" borderId="0" xfId="0" applyNumberFormat="1" applyFont="1" applyBorder="1" applyAlignment="1">
      <alignment/>
    </xf>
    <xf numFmtId="185" fontId="20" fillId="0" borderId="18" xfId="0" applyNumberFormat="1" applyFont="1" applyBorder="1" applyAlignment="1">
      <alignment/>
    </xf>
    <xf numFmtId="190" fontId="0" fillId="0" borderId="8" xfId="0" applyNumberFormat="1" applyBorder="1" applyAlignment="1">
      <alignment/>
    </xf>
    <xf numFmtId="194" fontId="0" fillId="0" borderId="19" xfId="0" applyNumberFormat="1" applyBorder="1" applyAlignment="1" quotePrefix="1">
      <alignment horizontal="right"/>
    </xf>
    <xf numFmtId="190" fontId="0" fillId="0" borderId="15" xfId="0" applyNumberFormat="1" applyBorder="1" applyAlignment="1">
      <alignment/>
    </xf>
    <xf numFmtId="194" fontId="0" fillId="0" borderId="0" xfId="0" applyNumberFormat="1" applyBorder="1" applyAlignment="1" quotePrefix="1">
      <alignment horizontal="right"/>
    </xf>
    <xf numFmtId="190" fontId="0" fillId="0" borderId="19" xfId="0" applyNumberFormat="1" applyBorder="1" applyAlignment="1">
      <alignment/>
    </xf>
    <xf numFmtId="190" fontId="20" fillId="0" borderId="8" xfId="0" applyNumberFormat="1" applyFont="1" applyBorder="1" applyAlignment="1">
      <alignment/>
    </xf>
    <xf numFmtId="190" fontId="20" fillId="0" borderId="19" xfId="0" applyNumberFormat="1" applyFont="1" applyBorder="1" applyAlignment="1">
      <alignment/>
    </xf>
    <xf numFmtId="190" fontId="20" fillId="0" borderId="15" xfId="0" applyNumberFormat="1" applyFont="1" applyBorder="1" applyAlignment="1">
      <alignment/>
    </xf>
    <xf numFmtId="190" fontId="20" fillId="0" borderId="0" xfId="0" applyNumberFormat="1" applyFont="1" applyBorder="1" applyAlignment="1">
      <alignment/>
    </xf>
    <xf numFmtId="190" fontId="20" fillId="0" borderId="18" xfId="0" applyNumberFormat="1" applyFont="1" applyBorder="1" applyAlignment="1">
      <alignment/>
    </xf>
    <xf numFmtId="190" fontId="0" fillId="0" borderId="8" xfId="0" applyNumberFormat="1" applyFont="1" applyBorder="1" applyAlignment="1">
      <alignment/>
    </xf>
    <xf numFmtId="190" fontId="0" fillId="0" borderId="19" xfId="0" applyNumberFormat="1" applyFont="1" applyBorder="1" applyAlignment="1">
      <alignment/>
    </xf>
    <xf numFmtId="190" fontId="0" fillId="0" borderId="15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190" fontId="0" fillId="0" borderId="18" xfId="0" applyNumberFormat="1" applyFont="1" applyBorder="1" applyAlignment="1">
      <alignment/>
    </xf>
    <xf numFmtId="238" fontId="0" fillId="0" borderId="8" xfId="0" applyNumberFormat="1" applyBorder="1" applyAlignment="1">
      <alignment/>
    </xf>
    <xf numFmtId="238" fontId="0" fillId="0" borderId="19" xfId="0" applyNumberFormat="1" applyBorder="1" applyAlignment="1">
      <alignment/>
    </xf>
    <xf numFmtId="238" fontId="0" fillId="0" borderId="15" xfId="0" applyNumberFormat="1" applyBorder="1" applyAlignment="1">
      <alignment/>
    </xf>
    <xf numFmtId="238" fontId="0" fillId="0" borderId="0" xfId="0" applyNumberFormat="1" applyBorder="1" applyAlignment="1">
      <alignment/>
    </xf>
    <xf numFmtId="238" fontId="0" fillId="0" borderId="18" xfId="0" applyNumberFormat="1" applyBorder="1" applyAlignment="1">
      <alignment/>
    </xf>
    <xf numFmtId="200" fontId="0" fillId="0" borderId="8" xfId="0" applyNumberFormat="1" applyBorder="1" applyAlignment="1">
      <alignment/>
    </xf>
    <xf numFmtId="200" fontId="0" fillId="0" borderId="19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8" xfId="0" applyNumberFormat="1" applyBorder="1" applyAlignment="1">
      <alignment/>
    </xf>
    <xf numFmtId="190" fontId="0" fillId="0" borderId="13" xfId="0" applyNumberFormat="1" applyFont="1" applyBorder="1" applyAlignment="1">
      <alignment/>
    </xf>
    <xf numFmtId="185" fontId="0" fillId="0" borderId="35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20" fillId="0" borderId="33" xfId="0" applyNumberFormat="1" applyFont="1" applyBorder="1" applyAlignment="1">
      <alignment/>
    </xf>
    <xf numFmtId="185" fontId="20" fillId="0" borderId="23" xfId="0" applyNumberFormat="1" applyFont="1" applyBorder="1" applyAlignment="1">
      <alignment/>
    </xf>
    <xf numFmtId="185" fontId="20" fillId="0" borderId="21" xfId="0" applyNumberFormat="1" applyFont="1" applyBorder="1" applyAlignment="1">
      <alignment/>
    </xf>
    <xf numFmtId="190" fontId="0" fillId="0" borderId="12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0" fillId="0" borderId="1" xfId="0" applyNumberFormat="1" applyFont="1" applyBorder="1" applyAlignment="1">
      <alignment/>
    </xf>
    <xf numFmtId="185" fontId="0" fillId="0" borderId="18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8" xfId="0" applyNumberFormat="1" applyBorder="1" applyAlignment="1">
      <alignment/>
    </xf>
    <xf numFmtId="169" fontId="0" fillId="0" borderId="18" xfId="0" applyNumberFormat="1" applyBorder="1" applyAlignment="1">
      <alignment/>
    </xf>
    <xf numFmtId="198" fontId="0" fillId="0" borderId="12" xfId="0" applyNumberFormat="1" applyBorder="1" applyAlignment="1">
      <alignment/>
    </xf>
    <xf numFmtId="169" fontId="0" fillId="0" borderId="19" xfId="0" applyNumberFormat="1" applyBorder="1" applyAlignment="1">
      <alignment/>
    </xf>
    <xf numFmtId="170" fontId="0" fillId="0" borderId="19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0" fontId="5" fillId="0" borderId="0" xfId="0" applyFont="1" applyAlignment="1" quotePrefix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Continuous" vertical="center"/>
    </xf>
    <xf numFmtId="0" fontId="1" fillId="0" borderId="0" xfId="0" applyFont="1" applyAlignment="1">
      <alignment/>
    </xf>
    <xf numFmtId="0" fontId="0" fillId="0" borderId="1" xfId="0" applyAlignment="1">
      <alignment/>
    </xf>
    <xf numFmtId="185" fontId="0" fillId="0" borderId="9" xfId="0" applyNumberFormat="1" applyBorder="1" applyAlignment="1">
      <alignment/>
    </xf>
    <xf numFmtId="190" fontId="0" fillId="0" borderId="35" xfId="0" applyNumberFormat="1" applyFont="1" applyBorder="1" applyAlignment="1">
      <alignment/>
    </xf>
    <xf numFmtId="190" fontId="0" fillId="0" borderId="17" xfId="0" applyNumberFormat="1" applyFon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1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8" xfId="0" applyNumberFormat="1" applyBorder="1" applyAlignment="1">
      <alignment/>
    </xf>
    <xf numFmtId="190" fontId="0" fillId="0" borderId="1" xfId="0" applyNumberFormat="1" applyBorder="1" applyAlignment="1">
      <alignment/>
    </xf>
    <xf numFmtId="169" fontId="0" fillId="0" borderId="1" xfId="0" applyNumberFormat="1" applyAlignment="1">
      <alignment/>
    </xf>
    <xf numFmtId="190" fontId="0" fillId="0" borderId="2" xfId="0" applyNumberFormat="1" applyFont="1" applyBorder="1" applyAlignment="1">
      <alignment/>
    </xf>
    <xf numFmtId="190" fontId="0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169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0" fontId="4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49" fontId="1" fillId="0" borderId="10" xfId="0" applyNumberFormat="1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"/>
    </xf>
    <xf numFmtId="191" fontId="0" fillId="0" borderId="4" xfId="0" applyNumberFormat="1" applyBorder="1" applyAlignment="1" applyProtection="1">
      <alignment/>
      <protection/>
    </xf>
    <xf numFmtId="191" fontId="0" fillId="0" borderId="2" xfId="0" applyNumberFormat="1" applyBorder="1" applyAlignment="1" applyProtection="1">
      <alignment/>
      <protection/>
    </xf>
    <xf numFmtId="191" fontId="0" fillId="0" borderId="1" xfId="0" applyNumberFormat="1" applyBorder="1" applyAlignment="1" applyProtection="1">
      <alignment/>
      <protection locked="0"/>
    </xf>
    <xf numFmtId="191" fontId="0" fillId="0" borderId="1" xfId="0" applyNumberFormat="1" applyBorder="1" applyAlignment="1" applyProtection="1">
      <alignment/>
      <protection/>
    </xf>
    <xf numFmtId="191" fontId="0" fillId="0" borderId="0" xfId="0" applyNumberFormat="1" applyBorder="1" applyAlignment="1" applyProtection="1">
      <alignment/>
      <protection locked="0"/>
    </xf>
    <xf numFmtId="196" fontId="0" fillId="0" borderId="1" xfId="0" applyNumberFormat="1" applyBorder="1" applyAlignment="1" applyProtection="1">
      <alignment/>
      <protection/>
    </xf>
    <xf numFmtId="196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 horizontal="centerContinuous" wrapText="1"/>
    </xf>
    <xf numFmtId="176" fontId="0" fillId="0" borderId="4" xfId="0" applyNumberFormat="1" applyBorder="1" applyAlignment="1">
      <alignment/>
    </xf>
    <xf numFmtId="185" fontId="0" fillId="0" borderId="2" xfId="0" applyNumberFormat="1" applyBorder="1" applyAlignment="1">
      <alignment/>
    </xf>
    <xf numFmtId="198" fontId="0" fillId="0" borderId="8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5" fillId="0" borderId="0" xfId="48" applyFont="1">
      <alignment/>
      <protection/>
    </xf>
    <xf numFmtId="0" fontId="5" fillId="0" borderId="0" xfId="48" applyFont="1">
      <alignment/>
      <protection/>
    </xf>
    <xf numFmtId="0" fontId="0" fillId="0" borderId="0" xfId="0" applyAlignment="1" quotePrefix="1">
      <alignment/>
    </xf>
    <xf numFmtId="49" fontId="4" fillId="0" borderId="0" xfId="36" applyNumberFormat="1" applyFont="1" applyAlignment="1">
      <alignment horizontal="centerContinuous"/>
      <protection/>
    </xf>
    <xf numFmtId="0" fontId="0" fillId="0" borderId="0" xfId="36" applyAlignment="1">
      <alignment horizontal="centerContinuous"/>
      <protection/>
    </xf>
    <xf numFmtId="0" fontId="0" fillId="0" borderId="0" xfId="36">
      <alignment/>
      <protection/>
    </xf>
    <xf numFmtId="49" fontId="0" fillId="0" borderId="0" xfId="36" applyNumberFormat="1" applyAlignment="1">
      <alignment horizontal="right"/>
      <protection/>
    </xf>
    <xf numFmtId="0" fontId="1" fillId="0" borderId="10" xfId="36" applyFont="1" applyBorder="1" applyAlignment="1">
      <alignment horizontal="centerContinuous" wrapText="1"/>
      <protection/>
    </xf>
    <xf numFmtId="49" fontId="1" fillId="0" borderId="7" xfId="36" applyNumberFormat="1" applyFont="1" applyBorder="1" applyAlignment="1">
      <alignment horizontal="center" wrapText="1"/>
      <protection/>
    </xf>
    <xf numFmtId="0" fontId="1" fillId="0" borderId="10" xfId="36" applyFont="1" applyBorder="1" applyAlignment="1">
      <alignment horizontal="center" wrapText="1"/>
      <protection/>
    </xf>
    <xf numFmtId="0" fontId="1" fillId="0" borderId="6" xfId="36" applyFont="1" applyBorder="1" applyAlignment="1">
      <alignment horizontal="center" wrapText="1"/>
      <protection/>
    </xf>
    <xf numFmtId="0" fontId="1" fillId="0" borderId="0" xfId="36" applyFont="1" applyAlignment="1">
      <alignment horizontal="center" vertical="center" wrapText="1"/>
      <protection/>
    </xf>
    <xf numFmtId="49" fontId="0" fillId="0" borderId="1" xfId="36" applyNumberFormat="1" applyBorder="1" applyAlignment="1">
      <alignment horizontal="right"/>
      <protection/>
    </xf>
    <xf numFmtId="0" fontId="0" fillId="0" borderId="8" xfId="36" applyBorder="1">
      <alignment/>
      <protection/>
    </xf>
    <xf numFmtId="0" fontId="0" fillId="0" borderId="1" xfId="36" applyBorder="1">
      <alignment/>
      <protection/>
    </xf>
    <xf numFmtId="202" fontId="0" fillId="0" borderId="44" xfId="41" applyNumberFormat="1" applyFont="1" applyFill="1" applyBorder="1" applyAlignment="1">
      <alignment horizontal="left"/>
      <protection/>
    </xf>
    <xf numFmtId="185" fontId="0" fillId="0" borderId="13" xfId="41" applyNumberFormat="1" applyFont="1" applyBorder="1">
      <alignment vertical="top"/>
      <protection/>
    </xf>
    <xf numFmtId="185" fontId="0" fillId="0" borderId="35" xfId="41" applyNumberFormat="1" applyFont="1" applyBorder="1">
      <alignment vertical="top"/>
      <protection/>
    </xf>
    <xf numFmtId="190" fontId="0" fillId="0" borderId="4" xfId="46" applyNumberFormat="1" applyFont="1" applyBorder="1">
      <alignment/>
      <protection/>
    </xf>
    <xf numFmtId="190" fontId="0" fillId="0" borderId="2" xfId="41" applyNumberFormat="1" applyFont="1" applyBorder="1">
      <alignment/>
      <protection/>
    </xf>
    <xf numFmtId="180" fontId="0" fillId="0" borderId="1" xfId="41" applyNumberFormat="1" applyFill="1" applyBorder="1">
      <alignment/>
      <protection/>
    </xf>
    <xf numFmtId="185" fontId="0" fillId="0" borderId="12" xfId="41" applyNumberFormat="1" applyFont="1" applyBorder="1">
      <alignment vertical="top"/>
      <protection/>
    </xf>
    <xf numFmtId="185" fontId="0" fillId="0" borderId="19" xfId="41" applyNumberFormat="1" applyFont="1" applyBorder="1">
      <alignment vertical="top"/>
      <protection/>
    </xf>
    <xf numFmtId="190" fontId="0" fillId="0" borderId="1" xfId="46" applyNumberFormat="1" applyFont="1" applyBorder="1">
      <alignment/>
      <protection/>
    </xf>
    <xf numFmtId="190" fontId="0" fillId="0" borderId="0" xfId="41" applyNumberFormat="1" applyFont="1" applyBorder="1">
      <alignment/>
      <protection/>
    </xf>
    <xf numFmtId="0" fontId="0" fillId="0" borderId="1" xfId="41" applyFill="1" applyBorder="1" applyAlignment="1">
      <alignment/>
      <protection/>
    </xf>
    <xf numFmtId="0" fontId="0" fillId="0" borderId="1" xfId="41" applyFill="1" applyBorder="1">
      <alignment/>
      <protection/>
    </xf>
    <xf numFmtId="0" fontId="0" fillId="0" borderId="0" xfId="41" applyFill="1" applyBorder="1">
      <alignment/>
      <protection/>
    </xf>
    <xf numFmtId="167" fontId="0" fillId="0" borderId="1" xfId="41" applyNumberFormat="1" applyFill="1" applyBorder="1">
      <alignment/>
      <protection/>
    </xf>
    <xf numFmtId="0" fontId="0" fillId="0" borderId="0" xfId="41" applyFill="1">
      <alignment/>
      <protection/>
    </xf>
    <xf numFmtId="0" fontId="0" fillId="0" borderId="4" xfId="41" applyFill="1" applyBorder="1">
      <alignment/>
      <protection/>
    </xf>
    <xf numFmtId="3" fontId="0" fillId="0" borderId="16" xfId="46" applyNumberFormat="1" applyBorder="1">
      <alignment/>
      <protection/>
    </xf>
    <xf numFmtId="190" fontId="0" fillId="0" borderId="16" xfId="46" applyNumberFormat="1" applyFont="1" applyBorder="1">
      <alignment/>
      <protection/>
    </xf>
    <xf numFmtId="185" fontId="0" fillId="0" borderId="0" xfId="41" applyNumberFormat="1" applyFont="1" applyBorder="1">
      <alignment vertical="top"/>
      <protection/>
    </xf>
    <xf numFmtId="3" fontId="0" fillId="0" borderId="0" xfId="46" applyNumberFormat="1" applyBorder="1">
      <alignment/>
      <protection/>
    </xf>
    <xf numFmtId="190" fontId="0" fillId="0" borderId="0" xfId="46" applyNumberFormat="1" applyFont="1" applyBorder="1">
      <alignment/>
      <protection/>
    </xf>
    <xf numFmtId="167" fontId="5" fillId="0" borderId="0" xfId="36" applyNumberFormat="1" applyFont="1" applyAlignment="1">
      <alignment horizontal="left"/>
      <protection/>
    </xf>
    <xf numFmtId="49" fontId="5" fillId="0" borderId="0" xfId="36" applyNumberFormat="1" applyFont="1" applyAlignment="1">
      <alignment horizontal="left"/>
      <protection/>
    </xf>
    <xf numFmtId="0" fontId="0" fillId="0" borderId="0" xfId="41">
      <alignment/>
      <protection/>
    </xf>
    <xf numFmtId="0" fontId="4" fillId="0" borderId="0" xfId="40" applyFont="1" applyAlignment="1">
      <alignment horizontal="centerContinuous"/>
      <protection/>
    </xf>
    <xf numFmtId="0" fontId="22" fillId="0" borderId="0" xfId="40" applyAlignment="1">
      <alignment horizontal="centerContinuous"/>
      <protection/>
    </xf>
    <xf numFmtId="0" fontId="22" fillId="0" borderId="0" xfId="40">
      <alignment/>
      <protection/>
    </xf>
    <xf numFmtId="0" fontId="1" fillId="0" borderId="5" xfId="40" applyFont="1" applyFill="1" applyBorder="1" applyAlignment="1" applyProtection="1">
      <alignment horizontal="center"/>
      <protection/>
    </xf>
    <xf numFmtId="0" fontId="1" fillId="0" borderId="45" xfId="40" applyFont="1" applyFill="1" applyBorder="1" applyAlignment="1" applyProtection="1">
      <alignment horizontal="centerContinuous" vertical="center" wrapText="1"/>
      <protection/>
    </xf>
    <xf numFmtId="0" fontId="1" fillId="0" borderId="46" xfId="40" applyFont="1" applyFill="1" applyBorder="1" applyAlignment="1" applyProtection="1">
      <alignment horizontal="centerContinuous" vertical="center" wrapText="1"/>
      <protection/>
    </xf>
    <xf numFmtId="0" fontId="1" fillId="0" borderId="3" xfId="40" applyFont="1" applyFill="1" applyBorder="1" applyAlignment="1" applyProtection="1">
      <alignment horizontal="centerContinuous" vertical="center" wrapText="1"/>
      <protection/>
    </xf>
    <xf numFmtId="0" fontId="1" fillId="0" borderId="28" xfId="40" applyFont="1" applyFill="1" applyBorder="1" applyAlignment="1" applyProtection="1">
      <alignment horizontal="centerContinuous" vertical="center" wrapText="1"/>
      <protection/>
    </xf>
    <xf numFmtId="0" fontId="1" fillId="0" borderId="6" xfId="40" applyFont="1" applyFill="1" applyBorder="1" applyAlignment="1" applyProtection="1">
      <alignment horizontal="centerContinuous" vertical="center" wrapText="1"/>
      <protection/>
    </xf>
    <xf numFmtId="0" fontId="1" fillId="0" borderId="0" xfId="40" applyFont="1" applyFill="1" applyBorder="1" applyAlignment="1" applyProtection="1">
      <alignment horizontal="center"/>
      <protection/>
    </xf>
    <xf numFmtId="0" fontId="1" fillId="0" borderId="20" xfId="40" applyFont="1" applyFill="1" applyBorder="1" applyAlignment="1" applyProtection="1">
      <alignment horizontal="centerContinuous" wrapText="1"/>
      <protection/>
    </xf>
    <xf numFmtId="0" fontId="1" fillId="0" borderId="21" xfId="40" applyFont="1" applyFill="1" applyBorder="1" applyAlignment="1" applyProtection="1">
      <alignment horizontal="centerContinuous" wrapText="1"/>
      <protection/>
    </xf>
    <xf numFmtId="0" fontId="1" fillId="0" borderId="32" xfId="40" applyFont="1" applyFill="1" applyBorder="1" applyAlignment="1" applyProtection="1">
      <alignment horizontal="centerContinuous" wrapText="1"/>
      <protection/>
    </xf>
    <xf numFmtId="0" fontId="1" fillId="0" borderId="30" xfId="40" applyFont="1" applyFill="1" applyBorder="1" applyAlignment="1" applyProtection="1">
      <alignment horizontal="centerContinuous" wrapText="1"/>
      <protection/>
    </xf>
    <xf numFmtId="0" fontId="1" fillId="0" borderId="47" xfId="40" applyFont="1" applyFill="1" applyBorder="1" applyAlignment="1" applyProtection="1">
      <alignment horizontal="centerContinuous" wrapText="1"/>
      <protection/>
    </xf>
    <xf numFmtId="0" fontId="1" fillId="0" borderId="2" xfId="40" applyFont="1" applyFill="1" applyBorder="1" applyAlignment="1" applyProtection="1">
      <alignment horizontal="center"/>
      <protection/>
    </xf>
    <xf numFmtId="0" fontId="1" fillId="0" borderId="16" xfId="40" applyFont="1" applyFill="1" applyBorder="1" applyAlignment="1" applyProtection="1">
      <alignment horizontal="center"/>
      <protection/>
    </xf>
    <xf numFmtId="0" fontId="1" fillId="0" borderId="17" xfId="40" applyFont="1" applyFill="1" applyBorder="1" applyAlignment="1" applyProtection="1">
      <alignment horizontal="center" wrapText="1"/>
      <protection/>
    </xf>
    <xf numFmtId="0" fontId="1" fillId="0" borderId="16" xfId="40" applyFont="1" applyFill="1" applyBorder="1" applyAlignment="1" applyProtection="1">
      <alignment horizontal="center" wrapText="1"/>
      <protection/>
    </xf>
    <xf numFmtId="0" fontId="1" fillId="0" borderId="48" xfId="40" applyFont="1" applyFill="1" applyBorder="1" applyAlignment="1" applyProtection="1">
      <alignment horizontal="center" wrapText="1"/>
      <protection/>
    </xf>
    <xf numFmtId="0" fontId="1" fillId="0" borderId="2" xfId="40" applyFont="1" applyFill="1" applyBorder="1" applyAlignment="1" applyProtection="1">
      <alignment horizontal="center" wrapText="1"/>
      <protection/>
    </xf>
    <xf numFmtId="0" fontId="0" fillId="0" borderId="39" xfId="40" applyFont="1" applyBorder="1" applyAlignment="1" applyProtection="1">
      <alignment horizontal="left"/>
      <protection/>
    </xf>
    <xf numFmtId="176" fontId="23" fillId="0" borderId="39" xfId="40" applyNumberFormat="1" applyFont="1" applyBorder="1" applyProtection="1">
      <alignment/>
      <protection/>
    </xf>
    <xf numFmtId="176" fontId="23" fillId="0" borderId="1" xfId="40" applyNumberFormat="1" applyFont="1" applyBorder="1" applyProtection="1">
      <alignment/>
      <protection/>
    </xf>
    <xf numFmtId="176" fontId="23" fillId="0" borderId="0" xfId="40" applyNumberFormat="1" applyFont="1" applyBorder="1" applyProtection="1">
      <alignment/>
      <protection/>
    </xf>
    <xf numFmtId="0" fontId="0" fillId="0" borderId="1" xfId="40" applyFont="1" applyBorder="1" applyAlignment="1" applyProtection="1">
      <alignment horizontal="left" indent="1"/>
      <protection/>
    </xf>
    <xf numFmtId="190" fontId="0" fillId="0" borderId="39" xfId="40" applyNumberFormat="1" applyFont="1" applyBorder="1" applyProtection="1">
      <alignment/>
      <protection/>
    </xf>
    <xf numFmtId="213" fontId="0" fillId="0" borderId="39" xfId="40" applyNumberFormat="1" applyFont="1" applyBorder="1" applyProtection="1">
      <alignment/>
      <protection/>
    </xf>
    <xf numFmtId="185" fontId="0" fillId="0" borderId="1" xfId="40" applyNumberFormat="1" applyFont="1" applyBorder="1" applyProtection="1">
      <alignment/>
      <protection/>
    </xf>
    <xf numFmtId="213" fontId="0" fillId="0" borderId="0" xfId="40" applyNumberFormat="1" applyFont="1" applyBorder="1" applyProtection="1">
      <alignment/>
      <protection/>
    </xf>
    <xf numFmtId="0" fontId="1" fillId="0" borderId="1" xfId="40" applyFont="1" applyBorder="1" applyAlignment="1" applyProtection="1">
      <alignment horizontal="left" indent="1"/>
      <protection/>
    </xf>
    <xf numFmtId="0" fontId="0" fillId="0" borderId="1" xfId="40" applyFont="1" applyBorder="1" applyAlignment="1" applyProtection="1">
      <alignment horizontal="left"/>
      <protection/>
    </xf>
    <xf numFmtId="199" fontId="0" fillId="0" borderId="1" xfId="40" applyNumberFormat="1" applyFont="1" applyBorder="1" applyAlignment="1" applyProtection="1">
      <alignment horizontal="left"/>
      <protection/>
    </xf>
    <xf numFmtId="178" fontId="0" fillId="0" borderId="1" xfId="40" applyNumberFormat="1" applyFont="1" applyBorder="1" applyAlignment="1" applyProtection="1">
      <alignment horizontal="left"/>
      <protection/>
    </xf>
    <xf numFmtId="0" fontId="0" fillId="0" borderId="48" xfId="40" applyFont="1" applyBorder="1" applyAlignment="1" applyProtection="1">
      <alignment horizontal="left"/>
      <protection/>
    </xf>
    <xf numFmtId="211" fontId="23" fillId="0" borderId="48" xfId="40" applyNumberFormat="1" applyFont="1" applyBorder="1" applyProtection="1">
      <alignment/>
      <protection/>
    </xf>
    <xf numFmtId="211" fontId="23" fillId="0" borderId="4" xfId="40" applyNumberFormat="1" applyFont="1" applyBorder="1" applyProtection="1">
      <alignment/>
      <protection/>
    </xf>
    <xf numFmtId="211" fontId="23" fillId="0" borderId="2" xfId="40" applyNumberFormat="1" applyFont="1" applyBorder="1" applyProtection="1">
      <alignment/>
      <protection/>
    </xf>
    <xf numFmtId="0" fontId="5" fillId="0" borderId="0" xfId="40" applyFont="1" applyFill="1" applyBorder="1" applyAlignment="1" applyProtection="1">
      <alignment horizontal="left"/>
      <protection/>
    </xf>
    <xf numFmtId="0" fontId="5" fillId="0" borderId="0" xfId="40" applyFont="1">
      <alignment/>
      <protection/>
    </xf>
    <xf numFmtId="0" fontId="24" fillId="0" borderId="0" xfId="0" applyFont="1" applyAlignment="1">
      <alignment/>
    </xf>
    <xf numFmtId="203" fontId="0" fillId="0" borderId="0" xfId="0" applyNumberFormat="1" applyAlignment="1">
      <alignment/>
    </xf>
    <xf numFmtId="176" fontId="0" fillId="0" borderId="15" xfId="53" applyNumberFormat="1" applyBorder="1" applyAlignment="1">
      <alignment/>
    </xf>
    <xf numFmtId="177" fontId="0" fillId="0" borderId="15" xfId="53" applyNumberFormat="1" applyBorder="1" applyAlignment="1">
      <alignment/>
    </xf>
    <xf numFmtId="177" fontId="0" fillId="0" borderId="18" xfId="53" applyNumberFormat="1" applyBorder="1" applyAlignment="1">
      <alignment/>
    </xf>
    <xf numFmtId="0" fontId="0" fillId="0" borderId="1" xfId="0" applyBorder="1" applyAlignment="1">
      <alignment/>
    </xf>
    <xf numFmtId="190" fontId="0" fillId="0" borderId="15" xfId="53" applyNumberFormat="1" applyFont="1" applyBorder="1" applyAlignment="1">
      <alignment/>
    </xf>
    <xf numFmtId="0" fontId="25" fillId="0" borderId="1" xfId="0" applyNumberFormat="1" applyFont="1" applyBorder="1" applyAlignment="1" applyProtection="1">
      <alignment horizontal="left" indent="1"/>
      <protection locked="0"/>
    </xf>
    <xf numFmtId="0" fontId="26" fillId="0" borderId="1" xfId="0" applyNumberFormat="1" applyFont="1" applyBorder="1" applyAlignment="1" applyProtection="1">
      <alignment horizontal="left" indent="1"/>
      <protection locked="0"/>
    </xf>
    <xf numFmtId="171" fontId="0" fillId="0" borderId="12" xfId="0" applyNumberFormat="1" applyBorder="1" applyAlignment="1">
      <alignment/>
    </xf>
    <xf numFmtId="173" fontId="0" fillId="0" borderId="15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26" fillId="0" borderId="4" xfId="0" applyNumberFormat="1" applyFont="1" applyBorder="1" applyAlignment="1" applyProtection="1">
      <alignment horizontal="left" indent="1"/>
      <protection locked="0"/>
    </xf>
    <xf numFmtId="0" fontId="26" fillId="0" borderId="0" xfId="0" applyNumberFormat="1" applyFont="1" applyBorder="1" applyAlignment="1" applyProtection="1">
      <alignment horizontal="left" indent="1"/>
      <protection locked="0"/>
    </xf>
    <xf numFmtId="49" fontId="0" fillId="0" borderId="1" xfId="0" applyNumberFormat="1" applyBorder="1" applyAlignment="1">
      <alignment horizontal="centerContinuous"/>
    </xf>
    <xf numFmtId="214" fontId="0" fillId="0" borderId="1" xfId="0" applyNumberFormat="1" applyBorder="1" applyAlignment="1">
      <alignment horizontal="left"/>
    </xf>
    <xf numFmtId="214" fontId="0" fillId="0" borderId="0" xfId="0" applyNumberFormat="1" applyBorder="1" applyAlignment="1">
      <alignment horizontal="left"/>
    </xf>
    <xf numFmtId="0" fontId="1" fillId="0" borderId="28" xfId="0" applyFont="1" applyBorder="1" applyAlignment="1">
      <alignment horizontal="centerContinuous" vertical="center"/>
    </xf>
    <xf numFmtId="185" fontId="0" fillId="0" borderId="12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90" fontId="0" fillId="0" borderId="1" xfId="0" applyNumberFormat="1" applyAlignment="1">
      <alignment/>
    </xf>
    <xf numFmtId="169" fontId="0" fillId="0" borderId="12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0" xfId="0" applyNumberFormat="1" applyBorder="1" applyAlignment="1">
      <alignment/>
    </xf>
    <xf numFmtId="169" fontId="0" fillId="0" borderId="15" xfId="0" applyNumberFormat="1" applyBorder="1" applyAlignment="1">
      <alignment/>
    </xf>
    <xf numFmtId="245" fontId="0" fillId="0" borderId="8" xfId="0" applyNumberFormat="1" applyBorder="1" applyAlignment="1">
      <alignment/>
    </xf>
    <xf numFmtId="246" fontId="0" fillId="0" borderId="15" xfId="0" applyNumberFormat="1" applyBorder="1" applyAlignment="1">
      <alignment/>
    </xf>
    <xf numFmtId="247" fontId="0" fillId="0" borderId="15" xfId="0" applyNumberFormat="1" applyBorder="1" applyAlignment="1">
      <alignment/>
    </xf>
    <xf numFmtId="246" fontId="0" fillId="0" borderId="18" xfId="0" applyNumberFormat="1" applyBorder="1" applyAlignment="1">
      <alignment/>
    </xf>
    <xf numFmtId="0" fontId="13" fillId="0" borderId="0" xfId="0" applyFont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224" fontId="0" fillId="0" borderId="1" xfId="47" applyNumberFormat="1" applyFont="1" applyBorder="1" applyAlignment="1" applyProtection="1">
      <alignment horizontal="left"/>
      <protection/>
    </xf>
    <xf numFmtId="190" fontId="0" fillId="0" borderId="39" xfId="47" applyNumberFormat="1" applyFont="1" applyBorder="1" applyProtection="1">
      <alignment/>
      <protection/>
    </xf>
    <xf numFmtId="185" fontId="0" fillId="0" borderId="18" xfId="47" applyNumberFormat="1" applyFont="1" applyBorder="1" applyProtection="1">
      <alignment/>
      <protection/>
    </xf>
    <xf numFmtId="199" fontId="0" fillId="0" borderId="1" xfId="47" applyNumberFormat="1" applyFont="1" applyBorder="1" applyAlignment="1" applyProtection="1">
      <alignment horizontal="left"/>
      <protection/>
    </xf>
    <xf numFmtId="178" fontId="0" fillId="0" borderId="1" xfId="47" applyNumberFormat="1" applyFont="1" applyBorder="1" applyAlignment="1" applyProtection="1">
      <alignment horizontal="left"/>
      <protection/>
    </xf>
    <xf numFmtId="0" fontId="0" fillId="0" borderId="4" xfId="0" applyFont="1" applyBorder="1" applyAlignment="1">
      <alignment/>
    </xf>
    <xf numFmtId="0" fontId="1" fillId="0" borderId="5" xfId="39" applyFont="1" applyFill="1" applyBorder="1" applyAlignment="1" applyProtection="1">
      <alignment horizontal="center"/>
      <protection/>
    </xf>
    <xf numFmtId="0" fontId="1" fillId="0" borderId="22" xfId="39" applyFont="1" applyFill="1" applyBorder="1" applyAlignment="1" applyProtection="1">
      <alignment horizontal="center"/>
      <protection/>
    </xf>
    <xf numFmtId="0" fontId="1" fillId="0" borderId="28" xfId="39" applyFont="1" applyFill="1" applyBorder="1" applyAlignment="1" applyProtection="1">
      <alignment horizontal="centerContinuous" wrapText="1"/>
      <protection/>
    </xf>
    <xf numFmtId="0" fontId="1" fillId="0" borderId="10" xfId="39" applyFont="1" applyFill="1" applyBorder="1" applyAlignment="1" applyProtection="1">
      <alignment horizontal="centerContinuous" wrapText="1"/>
      <protection/>
    </xf>
    <xf numFmtId="0" fontId="1" fillId="0" borderId="6" xfId="39" applyFont="1" applyFill="1" applyBorder="1" applyAlignment="1" applyProtection="1">
      <alignment horizontal="centerContinuous" vertical="center" wrapText="1"/>
      <protection/>
    </xf>
    <xf numFmtId="0" fontId="22" fillId="0" borderId="0" xfId="39">
      <alignment/>
      <protection/>
    </xf>
    <xf numFmtId="0" fontId="1" fillId="0" borderId="16" xfId="39" applyFont="1" applyFill="1" applyBorder="1" applyAlignment="1" applyProtection="1">
      <alignment horizontal="center" wrapText="1"/>
      <protection/>
    </xf>
    <xf numFmtId="0" fontId="1" fillId="0" borderId="48" xfId="39" applyFont="1" applyFill="1" applyBorder="1" applyAlignment="1" applyProtection="1">
      <alignment horizontal="center" wrapText="1"/>
      <protection/>
    </xf>
    <xf numFmtId="0" fontId="1" fillId="0" borderId="49" xfId="39" applyFont="1" applyFill="1" applyBorder="1" applyAlignment="1" applyProtection="1">
      <alignment horizontal="center" wrapText="1"/>
      <protection/>
    </xf>
    <xf numFmtId="0" fontId="0" fillId="0" borderId="39" xfId="39" applyFont="1" applyBorder="1" applyAlignment="1" applyProtection="1">
      <alignment horizontal="left"/>
      <protection/>
    </xf>
    <xf numFmtId="176" fontId="23" fillId="0" borderId="39" xfId="39" applyNumberFormat="1" applyFont="1" applyBorder="1" applyProtection="1">
      <alignment/>
      <protection/>
    </xf>
    <xf numFmtId="176" fontId="23" fillId="0" borderId="1" xfId="39" applyNumberFormat="1" applyFont="1" applyBorder="1" applyProtection="1">
      <alignment/>
      <protection/>
    </xf>
    <xf numFmtId="211" fontId="0" fillId="0" borderId="4" xfId="0" applyNumberFormat="1" applyFont="1" applyBorder="1" applyAlignment="1">
      <alignment/>
    </xf>
    <xf numFmtId="168" fontId="0" fillId="0" borderId="50" xfId="39" applyNumberFormat="1" applyFont="1" applyBorder="1" applyProtection="1">
      <alignment/>
      <protection/>
    </xf>
    <xf numFmtId="189" fontId="0" fillId="0" borderId="48" xfId="39" applyNumberFormat="1" applyFont="1" applyBorder="1" applyProtection="1">
      <alignment/>
      <protection/>
    </xf>
    <xf numFmtId="220" fontId="0" fillId="0" borderId="51" xfId="39" applyNumberFormat="1" applyFont="1" applyBorder="1">
      <alignment/>
      <protection/>
    </xf>
    <xf numFmtId="220" fontId="0" fillId="0" borderId="17" xfId="39" applyNumberFormat="1" applyFont="1" applyBorder="1" applyProtection="1">
      <alignment/>
      <protection/>
    </xf>
    <xf numFmtId="233" fontId="0" fillId="0" borderId="1" xfId="0" applyNumberFormat="1" applyFont="1" applyBorder="1" applyAlignment="1">
      <alignment/>
    </xf>
    <xf numFmtId="185" fontId="0" fillId="0" borderId="39" xfId="39" applyNumberFormat="1" applyFont="1" applyBorder="1" applyProtection="1">
      <alignment/>
      <protection/>
    </xf>
    <xf numFmtId="220" fontId="0" fillId="0" borderId="15" xfId="39" applyNumberFormat="1" applyFont="1">
      <alignment/>
      <protection/>
    </xf>
    <xf numFmtId="218" fontId="0" fillId="0" borderId="21" xfId="39" applyNumberFormat="1" applyFont="1" applyBorder="1" applyProtection="1">
      <alignment/>
      <protection/>
    </xf>
    <xf numFmtId="211" fontId="0" fillId="0" borderId="1" xfId="0" applyNumberFormat="1" applyFont="1" applyBorder="1" applyAlignment="1">
      <alignment/>
    </xf>
    <xf numFmtId="176" fontId="0" fillId="0" borderId="39" xfId="39" applyNumberFormat="1" applyFont="1" applyBorder="1" applyProtection="1">
      <alignment/>
      <protection/>
    </xf>
    <xf numFmtId="189" fontId="0" fillId="0" borderId="39" xfId="39" applyNumberFormat="1" applyFont="1" applyBorder="1" applyProtection="1">
      <alignment/>
      <protection/>
    </xf>
    <xf numFmtId="220" fontId="0" fillId="0" borderId="18" xfId="39" applyNumberFormat="1" applyFont="1" applyBorder="1" applyProtection="1">
      <alignment/>
      <protection/>
    </xf>
    <xf numFmtId="0" fontId="27" fillId="0" borderId="4" xfId="39" applyFont="1" applyBorder="1" applyAlignment="1" applyProtection="1">
      <alignment horizontal="left"/>
      <protection/>
    </xf>
    <xf numFmtId="0" fontId="27" fillId="0" borderId="16" xfId="39" applyFont="1" applyBorder="1" applyAlignment="1" applyProtection="1">
      <alignment horizontal="left"/>
      <protection/>
    </xf>
    <xf numFmtId="168" fontId="23" fillId="0" borderId="48" xfId="39" applyNumberFormat="1" applyFont="1" applyBorder="1" applyProtection="1">
      <alignment/>
      <protection/>
    </xf>
    <xf numFmtId="220" fontId="23" fillId="0" borderId="16" xfId="39" applyNumberFormat="1" applyFont="1" applyBorder="1" applyProtection="1">
      <alignment/>
      <protection/>
    </xf>
    <xf numFmtId="0" fontId="22" fillId="0" borderId="17" xfId="39" applyBorder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28" fillId="0" borderId="0" xfId="39" applyFont="1" applyFill="1" applyBorder="1" applyAlignment="1" applyProtection="1">
      <alignment horizontal="left"/>
      <protection/>
    </xf>
    <xf numFmtId="0" fontId="28" fillId="0" borderId="0" xfId="39" applyFont="1">
      <alignment/>
      <protection/>
    </xf>
    <xf numFmtId="0" fontId="5" fillId="0" borderId="0" xfId="39" applyFont="1" applyFill="1" applyBorder="1" applyAlignment="1" applyProtection="1">
      <alignment horizontal="left"/>
      <protection/>
    </xf>
    <xf numFmtId="0" fontId="6" fillId="0" borderId="0" xfId="39" applyFont="1" applyFill="1" applyBorder="1" applyAlignment="1" applyProtection="1">
      <alignment horizontal="left"/>
      <protection/>
    </xf>
    <xf numFmtId="185" fontId="0" fillId="0" borderId="33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21" xfId="0" applyNumberFormat="1" applyBorder="1" applyAlignment="1">
      <alignment/>
    </xf>
    <xf numFmtId="185" fontId="0" fillId="0" borderId="9" xfId="0" applyNumberFormat="1" applyFont="1" applyFill="1" applyBorder="1" applyAlignment="1">
      <alignment/>
    </xf>
    <xf numFmtId="176" fontId="0" fillId="0" borderId="4" xfId="0" applyNumberFormat="1" applyFill="1" applyBorder="1" applyAlignment="1">
      <alignment/>
    </xf>
    <xf numFmtId="168" fontId="0" fillId="0" borderId="4" xfId="0" applyNumberForma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85" fontId="0" fillId="0" borderId="2" xfId="0" applyNumberFormat="1" applyFill="1" applyBorder="1" applyAlignment="1">
      <alignment/>
    </xf>
    <xf numFmtId="185" fontId="0" fillId="0" borderId="8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185" fontId="0" fillId="0" borderId="12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74" fontId="0" fillId="0" borderId="1" xfId="0" applyNumberFormat="1" applyFill="1" applyBorder="1" applyAlignment="1" quotePrefix="1">
      <alignment horizontal="right"/>
    </xf>
    <xf numFmtId="175" fontId="0" fillId="0" borderId="1" xfId="0" applyNumberFormat="1" applyFill="1" applyBorder="1" applyAlignment="1" quotePrefix="1">
      <alignment horizontal="right"/>
    </xf>
    <xf numFmtId="174" fontId="0" fillId="0" borderId="0" xfId="0" applyNumberFormat="1" applyFill="1" applyBorder="1" applyAlignment="1" quotePrefix="1">
      <alignment horizontal="right"/>
    </xf>
    <xf numFmtId="185" fontId="0" fillId="0" borderId="13" xfId="0" applyNumberFormat="1" applyBorder="1" applyAlignment="1">
      <alignment/>
    </xf>
    <xf numFmtId="176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4" fillId="0" borderId="0" xfId="43" applyFont="1" applyBorder="1" applyAlignment="1">
      <alignment horizontal="centerContinuous"/>
      <protection/>
    </xf>
    <xf numFmtId="0" fontId="22" fillId="0" borderId="0" xfId="43" applyBorder="1" applyAlignment="1">
      <alignment horizontal="centerContinuous"/>
      <protection/>
    </xf>
    <xf numFmtId="0" fontId="22" fillId="0" borderId="0" xfId="43">
      <alignment/>
      <protection/>
    </xf>
    <xf numFmtId="0" fontId="22" fillId="0" borderId="0" xfId="43" applyBorder="1">
      <alignment/>
      <protection/>
    </xf>
    <xf numFmtId="0" fontId="1" fillId="0" borderId="5" xfId="43" applyFont="1" applyFill="1" applyBorder="1" applyAlignment="1" applyProtection="1">
      <alignment horizontal="center"/>
      <protection/>
    </xf>
    <xf numFmtId="0" fontId="1" fillId="0" borderId="45" xfId="43" applyFont="1" applyFill="1" applyBorder="1" applyAlignment="1" applyProtection="1">
      <alignment horizontal="centerContinuous" vertical="center" wrapText="1"/>
      <protection/>
    </xf>
    <xf numFmtId="0" fontId="1" fillId="0" borderId="46" xfId="43" applyFont="1" applyFill="1" applyBorder="1" applyAlignment="1" applyProtection="1">
      <alignment horizontal="centerContinuous" vertical="center" wrapText="1"/>
      <protection/>
    </xf>
    <xf numFmtId="0" fontId="1" fillId="0" borderId="3" xfId="43" applyFont="1" applyFill="1" applyBorder="1" applyAlignment="1" applyProtection="1">
      <alignment horizontal="centerContinuous" vertical="center" wrapText="1"/>
      <protection/>
    </xf>
    <xf numFmtId="0" fontId="1" fillId="0" borderId="28" xfId="43" applyFont="1" applyFill="1" applyBorder="1" applyAlignment="1" applyProtection="1">
      <alignment horizontal="centerContinuous" vertical="center" wrapText="1"/>
      <protection/>
    </xf>
    <xf numFmtId="0" fontId="1" fillId="0" borderId="6" xfId="43" applyFont="1" applyFill="1" applyBorder="1" applyAlignment="1" applyProtection="1">
      <alignment horizontal="centerContinuous" vertical="center" wrapText="1"/>
      <protection/>
    </xf>
    <xf numFmtId="0" fontId="1" fillId="0" borderId="0" xfId="43" applyFont="1" applyFill="1" applyBorder="1" applyAlignment="1" applyProtection="1">
      <alignment horizontal="center"/>
      <protection/>
    </xf>
    <xf numFmtId="0" fontId="1" fillId="0" borderId="20" xfId="43" applyFont="1" applyFill="1" applyBorder="1" applyAlignment="1" applyProtection="1">
      <alignment horizontal="centerContinuous" wrapText="1"/>
      <protection/>
    </xf>
    <xf numFmtId="0" fontId="1" fillId="0" borderId="21" xfId="43" applyFont="1" applyFill="1" applyBorder="1" applyAlignment="1" applyProtection="1">
      <alignment horizontal="centerContinuous" wrapText="1"/>
      <protection/>
    </xf>
    <xf numFmtId="0" fontId="1" fillId="0" borderId="32" xfId="43" applyFont="1" applyFill="1" applyBorder="1" applyAlignment="1" applyProtection="1">
      <alignment horizontal="centerContinuous" wrapText="1"/>
      <protection/>
    </xf>
    <xf numFmtId="0" fontId="1" fillId="0" borderId="30" xfId="43" applyFont="1" applyFill="1" applyBorder="1" applyAlignment="1" applyProtection="1">
      <alignment horizontal="centerContinuous" wrapText="1"/>
      <protection/>
    </xf>
    <xf numFmtId="0" fontId="1" fillId="0" borderId="47" xfId="43" applyFont="1" applyFill="1" applyBorder="1" applyAlignment="1" applyProtection="1">
      <alignment horizontal="centerContinuous" wrapText="1"/>
      <protection/>
    </xf>
    <xf numFmtId="0" fontId="1" fillId="0" borderId="2" xfId="43" applyFont="1" applyFill="1" applyBorder="1" applyAlignment="1" applyProtection="1">
      <alignment horizontal="center"/>
      <protection/>
    </xf>
    <xf numFmtId="0" fontId="1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Alignment="1" applyProtection="1">
      <alignment horizontal="center" wrapText="1"/>
      <protection/>
    </xf>
    <xf numFmtId="0" fontId="1" fillId="0" borderId="16" xfId="43" applyFont="1" applyFill="1" applyBorder="1" applyAlignment="1" applyProtection="1">
      <alignment horizontal="center" wrapText="1"/>
      <protection/>
    </xf>
    <xf numFmtId="0" fontId="1" fillId="0" borderId="48" xfId="43" applyFont="1" applyFill="1" applyBorder="1" applyAlignment="1" applyProtection="1">
      <alignment horizontal="center" wrapText="1"/>
      <protection/>
    </xf>
    <xf numFmtId="0" fontId="1" fillId="0" borderId="2" xfId="43" applyFont="1" applyFill="1" applyBorder="1" applyAlignment="1" applyProtection="1">
      <alignment horizontal="center" wrapText="1"/>
      <protection/>
    </xf>
    <xf numFmtId="0" fontId="0" fillId="0" borderId="39" xfId="43" applyFont="1" applyBorder="1" applyAlignment="1" applyProtection="1">
      <alignment horizontal="left"/>
      <protection/>
    </xf>
    <xf numFmtId="176" fontId="23" fillId="0" borderId="39" xfId="43" applyNumberFormat="1" applyFont="1" applyBorder="1" applyProtection="1">
      <alignment/>
      <protection/>
    </xf>
    <xf numFmtId="176" fontId="23" fillId="0" borderId="1" xfId="43" applyNumberFormat="1" applyFont="1" applyBorder="1" applyProtection="1">
      <alignment/>
      <protection/>
    </xf>
    <xf numFmtId="176" fontId="23" fillId="0" borderId="0" xfId="43" applyNumberFormat="1" applyFont="1" applyBorder="1" applyProtection="1">
      <alignment/>
      <protection/>
    </xf>
    <xf numFmtId="0" fontId="0" fillId="0" borderId="1" xfId="43" applyFont="1" applyBorder="1" applyAlignment="1" applyProtection="1">
      <alignment horizontal="center"/>
      <protection/>
    </xf>
    <xf numFmtId="190" fontId="0" fillId="0" borderId="50" xfId="43" applyNumberFormat="1" applyFont="1" applyBorder="1" applyProtection="1">
      <alignment/>
      <protection/>
    </xf>
    <xf numFmtId="213" fontId="0" fillId="0" borderId="48" xfId="43" applyNumberFormat="1" applyFont="1" applyBorder="1" applyProtection="1">
      <alignment/>
      <protection/>
    </xf>
    <xf numFmtId="190" fontId="0" fillId="0" borderId="48" xfId="43" applyNumberFormat="1" applyFont="1" applyBorder="1" applyProtection="1">
      <alignment/>
      <protection/>
    </xf>
    <xf numFmtId="185" fontId="0" fillId="0" borderId="4" xfId="43" applyNumberFormat="1" applyFont="1" applyBorder="1" applyProtection="1">
      <alignment/>
      <protection/>
    </xf>
    <xf numFmtId="220" fontId="0" fillId="0" borderId="16" xfId="43" applyNumberFormat="1" applyFont="1" applyBorder="1" applyProtection="1">
      <alignment/>
      <protection/>
    </xf>
    <xf numFmtId="168" fontId="0" fillId="0" borderId="4" xfId="43" applyNumberFormat="1" applyFont="1" applyBorder="1" applyProtection="1">
      <alignment/>
      <protection/>
    </xf>
    <xf numFmtId="220" fontId="0" fillId="0" borderId="17" xfId="43" applyNumberFormat="1" applyFont="1" applyBorder="1" applyProtection="1">
      <alignment/>
      <protection/>
    </xf>
    <xf numFmtId="186" fontId="0" fillId="0" borderId="1" xfId="43" applyNumberFormat="1" applyFont="1" applyBorder="1" applyAlignment="1" applyProtection="1">
      <alignment horizontal="left"/>
      <protection/>
    </xf>
    <xf numFmtId="168" fontId="0" fillId="0" borderId="39" xfId="43" applyNumberFormat="1" applyFont="1" applyBorder="1" applyProtection="1">
      <alignment/>
      <protection/>
    </xf>
    <xf numFmtId="220" fontId="0" fillId="0" borderId="39" xfId="43" applyNumberFormat="1" applyFont="1" applyBorder="1" applyProtection="1">
      <alignment/>
      <protection/>
    </xf>
    <xf numFmtId="185" fontId="0" fillId="0" borderId="39" xfId="43" applyNumberFormat="1" applyFont="1" applyBorder="1" applyProtection="1">
      <alignment/>
      <protection/>
    </xf>
    <xf numFmtId="168" fontId="0" fillId="0" borderId="1" xfId="43" applyNumberFormat="1" applyFont="1" applyBorder="1" applyProtection="1">
      <alignment/>
      <protection/>
    </xf>
    <xf numFmtId="220" fontId="0" fillId="0" borderId="15" xfId="43" applyNumberFormat="1" applyFont="1" applyBorder="1" applyProtection="1">
      <alignment/>
      <protection/>
    </xf>
    <xf numFmtId="220" fontId="0" fillId="0" borderId="18" xfId="43" applyNumberFormat="1" applyFont="1" applyBorder="1" applyProtection="1">
      <alignment/>
      <protection/>
    </xf>
    <xf numFmtId="0" fontId="0" fillId="0" borderId="1" xfId="43" applyFont="1" applyBorder="1" applyAlignment="1" applyProtection="1">
      <alignment horizontal="left" indent="1"/>
      <protection/>
    </xf>
    <xf numFmtId="176" fontId="0" fillId="0" borderId="39" xfId="43" applyNumberFormat="1" applyFont="1" applyBorder="1" applyProtection="1">
      <alignment/>
      <protection/>
    </xf>
    <xf numFmtId="176" fontId="0" fillId="0" borderId="1" xfId="43" applyNumberFormat="1" applyFont="1" applyBorder="1" applyProtection="1">
      <alignment/>
      <protection/>
    </xf>
    <xf numFmtId="190" fontId="0" fillId="0" borderId="39" xfId="43" applyNumberFormat="1" applyFont="1" applyBorder="1" applyProtection="1">
      <alignment/>
      <protection/>
    </xf>
    <xf numFmtId="213" fontId="0" fillId="0" borderId="39" xfId="43" applyNumberFormat="1" applyFont="1" applyBorder="1" applyProtection="1">
      <alignment/>
      <protection/>
    </xf>
    <xf numFmtId="194" fontId="0" fillId="0" borderId="39" xfId="43" applyNumberFormat="1" applyFont="1" applyBorder="1" applyAlignment="1" applyProtection="1">
      <alignment horizontal="right"/>
      <protection/>
    </xf>
    <xf numFmtId="185" fontId="0" fillId="0" borderId="1" xfId="43" applyNumberFormat="1" applyFont="1" applyBorder="1" applyProtection="1">
      <alignment/>
      <protection/>
    </xf>
    <xf numFmtId="0" fontId="0" fillId="0" borderId="1" xfId="43" applyFont="1" applyBorder="1" applyAlignment="1" applyProtection="1">
      <alignment horizontal="left"/>
      <protection/>
    </xf>
    <xf numFmtId="199" fontId="0" fillId="0" borderId="1" xfId="43" applyNumberFormat="1" applyFont="1" applyBorder="1" applyAlignment="1" applyProtection="1">
      <alignment horizontal="left"/>
      <protection/>
    </xf>
    <xf numFmtId="0" fontId="27" fillId="0" borderId="4" xfId="43" applyFont="1" applyBorder="1" applyAlignment="1" applyProtection="1">
      <alignment horizontal="left"/>
      <protection/>
    </xf>
    <xf numFmtId="168" fontId="23" fillId="0" borderId="48" xfId="43" applyNumberFormat="1" applyFont="1" applyBorder="1" applyProtection="1">
      <alignment/>
      <protection/>
    </xf>
    <xf numFmtId="220" fontId="23" fillId="0" borderId="48" xfId="43" applyNumberFormat="1" applyFont="1" applyBorder="1" applyProtection="1">
      <alignment/>
      <protection/>
    </xf>
    <xf numFmtId="185" fontId="23" fillId="0" borderId="4" xfId="43" applyNumberFormat="1" applyFont="1" applyBorder="1" applyProtection="1">
      <alignment/>
      <protection/>
    </xf>
    <xf numFmtId="220" fontId="23" fillId="0" borderId="16" xfId="43" applyNumberFormat="1" applyFont="1" applyBorder="1" applyProtection="1">
      <alignment/>
      <protection/>
    </xf>
    <xf numFmtId="213" fontId="23" fillId="0" borderId="2" xfId="43" applyNumberFormat="1" applyFont="1" applyBorder="1" applyProtection="1">
      <alignment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>
      <alignment/>
      <protection/>
    </xf>
    <xf numFmtId="0" fontId="4" fillId="0" borderId="0" xfId="42" applyFont="1" applyAlignment="1">
      <alignment horizontal="centerContinuous"/>
      <protection/>
    </xf>
    <xf numFmtId="0" fontId="22" fillId="0" borderId="0" xfId="42" applyAlignment="1">
      <alignment horizontal="centerContinuous"/>
      <protection/>
    </xf>
    <xf numFmtId="0" fontId="22" fillId="0" borderId="0" xfId="42">
      <alignment/>
      <protection/>
    </xf>
    <xf numFmtId="0" fontId="1" fillId="0" borderId="5" xfId="42" applyFont="1" applyFill="1" applyBorder="1" applyAlignment="1" applyProtection="1">
      <alignment horizontal="center"/>
      <protection/>
    </xf>
    <xf numFmtId="0" fontId="1" fillId="0" borderId="45" xfId="42" applyFont="1" applyFill="1" applyBorder="1" applyAlignment="1" applyProtection="1">
      <alignment horizontal="centerContinuous" vertical="center" wrapText="1"/>
      <protection/>
    </xf>
    <xf numFmtId="0" fontId="1" fillId="0" borderId="46" xfId="42" applyFont="1" applyFill="1" applyBorder="1" applyAlignment="1" applyProtection="1">
      <alignment horizontal="centerContinuous" vertical="center" wrapText="1"/>
      <protection/>
    </xf>
    <xf numFmtId="0" fontId="1" fillId="0" borderId="3" xfId="42" applyFont="1" applyFill="1" applyBorder="1" applyAlignment="1" applyProtection="1">
      <alignment horizontal="centerContinuous" vertical="center" wrapText="1"/>
      <protection/>
    </xf>
    <xf numFmtId="0" fontId="1" fillId="0" borderId="28" xfId="42" applyFont="1" applyFill="1" applyBorder="1" applyAlignment="1" applyProtection="1">
      <alignment horizontal="centerContinuous" vertical="center" wrapText="1"/>
      <protection/>
    </xf>
    <xf numFmtId="0" fontId="1" fillId="0" borderId="6" xfId="42" applyFont="1" applyFill="1" applyBorder="1" applyAlignment="1" applyProtection="1">
      <alignment horizontal="centerContinuous" vertical="center" wrapText="1"/>
      <protection/>
    </xf>
    <xf numFmtId="0" fontId="1" fillId="0" borderId="0" xfId="42" applyFont="1" applyFill="1" applyBorder="1" applyAlignment="1" applyProtection="1">
      <alignment horizontal="center"/>
      <protection/>
    </xf>
    <xf numFmtId="0" fontId="1" fillId="0" borderId="20" xfId="42" applyFont="1" applyFill="1" applyBorder="1" applyAlignment="1" applyProtection="1">
      <alignment horizontal="centerContinuous" wrapText="1"/>
      <protection/>
    </xf>
    <xf numFmtId="0" fontId="1" fillId="0" borderId="21" xfId="42" applyFont="1" applyFill="1" applyBorder="1" applyAlignment="1" applyProtection="1">
      <alignment horizontal="centerContinuous" wrapText="1"/>
      <protection/>
    </xf>
    <xf numFmtId="0" fontId="1" fillId="0" borderId="32" xfId="42" applyFont="1" applyFill="1" applyBorder="1" applyAlignment="1" applyProtection="1">
      <alignment horizontal="centerContinuous" wrapText="1"/>
      <protection/>
    </xf>
    <xf numFmtId="0" fontId="1" fillId="0" borderId="30" xfId="42" applyFont="1" applyFill="1" applyBorder="1" applyAlignment="1" applyProtection="1">
      <alignment horizontal="centerContinuous" wrapText="1"/>
      <protection/>
    </xf>
    <xf numFmtId="0" fontId="1" fillId="0" borderId="47" xfId="42" applyFont="1" applyFill="1" applyBorder="1" applyAlignment="1" applyProtection="1">
      <alignment horizontal="centerContinuous" wrapText="1"/>
      <protection/>
    </xf>
    <xf numFmtId="0" fontId="1" fillId="0" borderId="2" xfId="42" applyFont="1" applyFill="1" applyBorder="1" applyAlignment="1" applyProtection="1">
      <alignment horizontal="center"/>
      <protection/>
    </xf>
    <xf numFmtId="0" fontId="1" fillId="0" borderId="16" xfId="42" applyFont="1" applyFill="1" applyBorder="1" applyAlignment="1" applyProtection="1">
      <alignment horizontal="center"/>
      <protection/>
    </xf>
    <xf numFmtId="0" fontId="1" fillId="0" borderId="17" xfId="42" applyFont="1" applyFill="1" applyBorder="1" applyAlignment="1" applyProtection="1">
      <alignment horizontal="center" wrapText="1"/>
      <protection/>
    </xf>
    <xf numFmtId="0" fontId="1" fillId="0" borderId="16" xfId="42" applyFont="1" applyFill="1" applyBorder="1" applyAlignment="1" applyProtection="1">
      <alignment horizontal="center" wrapText="1"/>
      <protection/>
    </xf>
    <xf numFmtId="0" fontId="1" fillId="0" borderId="48" xfId="42" applyFont="1" applyFill="1" applyBorder="1" applyAlignment="1" applyProtection="1">
      <alignment horizontal="center" wrapText="1"/>
      <protection/>
    </xf>
    <xf numFmtId="0" fontId="1" fillId="0" borderId="2" xfId="42" applyFont="1" applyFill="1" applyBorder="1" applyAlignment="1" applyProtection="1">
      <alignment horizontal="center" wrapText="1"/>
      <protection/>
    </xf>
    <xf numFmtId="0" fontId="0" fillId="0" borderId="39" xfId="42" applyFont="1" applyBorder="1" applyAlignment="1" applyProtection="1">
      <alignment horizontal="left"/>
      <protection/>
    </xf>
    <xf numFmtId="176" fontId="23" fillId="0" borderId="39" xfId="42" applyNumberFormat="1" applyFont="1" applyBorder="1" applyProtection="1">
      <alignment/>
      <protection/>
    </xf>
    <xf numFmtId="176" fontId="23" fillId="0" borderId="1" xfId="42" applyNumberFormat="1" applyFont="1" applyBorder="1" applyProtection="1">
      <alignment/>
      <protection/>
    </xf>
    <xf numFmtId="176" fontId="23" fillId="0" borderId="0" xfId="42" applyNumberFormat="1" applyFont="1" applyBorder="1" applyProtection="1">
      <alignment/>
      <protection/>
    </xf>
    <xf numFmtId="0" fontId="0" fillId="0" borderId="1" xfId="42" applyFont="1" applyBorder="1" applyAlignment="1" applyProtection="1">
      <alignment horizontal="center"/>
      <protection/>
    </xf>
    <xf numFmtId="168" fontId="0" fillId="0" borderId="50" xfId="42" applyNumberFormat="1" applyFont="1" applyBorder="1" applyProtection="1">
      <alignment/>
      <protection/>
    </xf>
    <xf numFmtId="220" fontId="0" fillId="0" borderId="48" xfId="42" applyNumberFormat="1" applyFont="1" applyBorder="1" applyProtection="1">
      <alignment/>
      <protection/>
    </xf>
    <xf numFmtId="185" fontId="0" fillId="0" borderId="48" xfId="42" applyNumberFormat="1" applyFont="1" applyBorder="1" applyProtection="1">
      <alignment/>
      <protection/>
    </xf>
    <xf numFmtId="168" fontId="0" fillId="0" borderId="4" xfId="42" applyNumberFormat="1" applyFont="1" applyBorder="1" applyProtection="1">
      <alignment/>
      <protection/>
    </xf>
    <xf numFmtId="220" fontId="0" fillId="0" borderId="16" xfId="42" applyNumberFormat="1" applyFont="1" applyBorder="1" applyProtection="1">
      <alignment/>
      <protection/>
    </xf>
    <xf numFmtId="220" fontId="0" fillId="0" borderId="17" xfId="42" applyNumberFormat="1" applyFont="1" applyBorder="1" applyProtection="1">
      <alignment/>
      <protection/>
    </xf>
    <xf numFmtId="0" fontId="1" fillId="0" borderId="1" xfId="42" applyFont="1" applyBorder="1" applyAlignment="1" applyProtection="1">
      <alignment horizontal="left" indent="1"/>
      <protection/>
    </xf>
    <xf numFmtId="176" fontId="0" fillId="0" borderId="39" xfId="42" applyNumberFormat="1" applyFont="1" applyBorder="1" applyProtection="1">
      <alignment/>
      <protection/>
    </xf>
    <xf numFmtId="176" fontId="0" fillId="0" borderId="1" xfId="42" applyNumberFormat="1" applyFont="1" applyBorder="1" applyProtection="1">
      <alignment/>
      <protection/>
    </xf>
    <xf numFmtId="220" fontId="0" fillId="0" borderId="15" xfId="42" applyNumberFormat="1" applyFont="1" applyBorder="1" applyProtection="1">
      <alignment/>
      <protection/>
    </xf>
    <xf numFmtId="220" fontId="0" fillId="0" borderId="18" xfId="42" applyNumberFormat="1" applyFont="1" applyBorder="1" applyProtection="1">
      <alignment/>
      <protection/>
    </xf>
    <xf numFmtId="0" fontId="0" fillId="0" borderId="1" xfId="42" applyFont="1" applyBorder="1" applyAlignment="1" applyProtection="1">
      <alignment horizontal="left" indent="1"/>
      <protection/>
    </xf>
    <xf numFmtId="168" fontId="0" fillId="0" borderId="39" xfId="42" applyNumberFormat="1" applyFont="1" applyBorder="1" applyProtection="1">
      <alignment/>
      <protection/>
    </xf>
    <xf numFmtId="220" fontId="0" fillId="0" borderId="39" xfId="42" applyNumberFormat="1" applyFont="1" applyBorder="1" applyProtection="1">
      <alignment/>
      <protection/>
    </xf>
    <xf numFmtId="170" fontId="0" fillId="0" borderId="39" xfId="42" applyNumberFormat="1" applyFont="1" applyBorder="1" applyAlignment="1" applyProtection="1">
      <alignment horizontal="right"/>
      <protection/>
    </xf>
    <xf numFmtId="168" fontId="0" fillId="0" borderId="1" xfId="42" applyNumberFormat="1" applyFont="1" applyBorder="1" applyProtection="1">
      <alignment/>
      <protection/>
    </xf>
    <xf numFmtId="166" fontId="0" fillId="0" borderId="1" xfId="42" applyNumberFormat="1" applyFont="1" applyBorder="1" applyAlignment="1" applyProtection="1">
      <alignment horizontal="left"/>
      <protection/>
    </xf>
    <xf numFmtId="185" fontId="0" fillId="0" borderId="39" xfId="42" applyNumberFormat="1" applyFont="1" applyBorder="1" applyProtection="1">
      <alignment/>
      <protection/>
    </xf>
    <xf numFmtId="0" fontId="0" fillId="0" borderId="4" xfId="42" applyFont="1" applyBorder="1" applyAlignment="1" applyProtection="1">
      <alignment horizontal="left"/>
      <protection/>
    </xf>
    <xf numFmtId="168" fontId="0" fillId="0" borderId="48" xfId="42" applyNumberFormat="1" applyFont="1" applyBorder="1" applyProtection="1">
      <alignment/>
      <protection/>
    </xf>
    <xf numFmtId="185" fontId="0" fillId="0" borderId="4" xfId="42" applyNumberFormat="1" applyFont="1" applyBorder="1" applyProtection="1">
      <alignment/>
      <protection/>
    </xf>
    <xf numFmtId="213" fontId="0" fillId="0" borderId="2" xfId="42" applyNumberFormat="1" applyFont="1" applyBorder="1" applyProtection="1">
      <alignment/>
      <protection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>
      <alignment/>
      <protection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228" fontId="0" fillId="0" borderId="9" xfId="0" applyNumberFormat="1" applyBorder="1" applyAlignment="1">
      <alignment/>
    </xf>
    <xf numFmtId="228" fontId="0" fillId="0" borderId="18" xfId="0" applyNumberFormat="1" applyBorder="1" applyAlignment="1">
      <alignment/>
    </xf>
    <xf numFmtId="228" fontId="0" fillId="0" borderId="8" xfId="0" applyNumberFormat="1" applyBorder="1" applyAlignment="1">
      <alignment/>
    </xf>
    <xf numFmtId="49" fontId="5" fillId="0" borderId="0" xfId="0" applyNumberFormat="1" applyFont="1" applyAlignment="1" quotePrefix="1">
      <alignment horizontal="left"/>
    </xf>
    <xf numFmtId="49" fontId="0" fillId="0" borderId="1" xfId="16" applyNumberFormat="1" applyFont="1" applyBorder="1" applyAlignment="1">
      <alignment horizontal="center"/>
      <protection/>
    </xf>
    <xf numFmtId="176" fontId="0" fillId="0" borderId="13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91" fontId="0" fillId="0" borderId="8" xfId="0" applyNumberFormat="1" applyBorder="1" applyAlignment="1">
      <alignment/>
    </xf>
    <xf numFmtId="185" fontId="0" fillId="0" borderId="1" xfId="0" applyNumberFormat="1" applyBorder="1" applyAlignment="1">
      <alignment horizontal="right"/>
    </xf>
    <xf numFmtId="190" fontId="0" fillId="0" borderId="18" xfId="0" applyNumberFormat="1" applyBorder="1" applyAlignment="1">
      <alignment horizontal="right"/>
    </xf>
    <xf numFmtId="178" fontId="0" fillId="0" borderId="1" xfId="0" applyNumberFormat="1" applyBorder="1" applyAlignment="1">
      <alignment horizontal="left"/>
    </xf>
    <xf numFmtId="177" fontId="0" fillId="0" borderId="18" xfId="0" applyNumberFormat="1" applyBorder="1" applyAlignment="1">
      <alignment horizontal="right"/>
    </xf>
    <xf numFmtId="168" fontId="0" fillId="0" borderId="16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49" fontId="1" fillId="0" borderId="37" xfId="0" applyNumberFormat="1" applyFont="1" applyBorder="1" applyAlignment="1">
      <alignment horizontal="center" wrapText="1"/>
    </xf>
    <xf numFmtId="177" fontId="0" fillId="0" borderId="4" xfId="0" applyNumberFormat="1" applyBorder="1" applyAlignment="1">
      <alignment horizontal="right"/>
    </xf>
    <xf numFmtId="189" fontId="0" fillId="0" borderId="17" xfId="0" applyNumberFormat="1" applyBorder="1" applyAlignment="1">
      <alignment horizontal="right"/>
    </xf>
    <xf numFmtId="189" fontId="0" fillId="0" borderId="18" xfId="0" applyNumberFormat="1" applyBorder="1" applyAlignment="1">
      <alignment horizontal="right"/>
    </xf>
    <xf numFmtId="187" fontId="0" fillId="0" borderId="18" xfId="0" applyNumberFormat="1" applyBorder="1" applyAlignment="1" quotePrefix="1">
      <alignment horizontal="right"/>
    </xf>
    <xf numFmtId="176" fontId="0" fillId="0" borderId="16" xfId="0" applyNumberFormat="1" applyFont="1" applyBorder="1" applyAlignment="1">
      <alignment/>
    </xf>
    <xf numFmtId="190" fontId="0" fillId="0" borderId="4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190" fontId="0" fillId="0" borderId="1" xfId="0" applyNumberFormat="1" applyBorder="1" applyAlignment="1">
      <alignment horizontal="right"/>
    </xf>
    <xf numFmtId="179" fontId="0" fillId="0" borderId="1" xfId="0" applyNumberFormat="1" applyBorder="1" applyAlignment="1">
      <alignment horizontal="left"/>
    </xf>
    <xf numFmtId="200" fontId="0" fillId="0" borderId="12" xfId="0" applyNumberFormat="1" applyBorder="1" applyAlignment="1">
      <alignment/>
    </xf>
    <xf numFmtId="197" fontId="0" fillId="0" borderId="1" xfId="0" applyNumberFormat="1" applyBorder="1" applyAlignment="1">
      <alignment horizontal="right"/>
    </xf>
    <xf numFmtId="200" fontId="0" fillId="0" borderId="1" xfId="0" applyNumberFormat="1" applyBorder="1" applyAlignment="1">
      <alignment/>
    </xf>
    <xf numFmtId="200" fontId="0" fillId="0" borderId="0" xfId="0" applyNumberFormat="1" applyAlignment="1">
      <alignment horizontal="right"/>
    </xf>
    <xf numFmtId="168" fontId="0" fillId="0" borderId="4" xfId="0" applyNumberFormat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233" fontId="0" fillId="0" borderId="4" xfId="0" applyNumberFormat="1" applyBorder="1" applyAlignment="1">
      <alignment horizontal="right"/>
    </xf>
    <xf numFmtId="211" fontId="0" fillId="0" borderId="16" xfId="0" applyNumberFormat="1" applyBorder="1" applyAlignment="1">
      <alignment horizontal="right"/>
    </xf>
    <xf numFmtId="211" fontId="0" fillId="0" borderId="2" xfId="0" applyNumberFormat="1" applyBorder="1" applyAlignment="1">
      <alignment horizontal="right"/>
    </xf>
    <xf numFmtId="229" fontId="0" fillId="0" borderId="1" xfId="0" applyNumberFormat="1" applyBorder="1" applyAlignment="1">
      <alignment horizontal="right"/>
    </xf>
    <xf numFmtId="233" fontId="0" fillId="0" borderId="15" xfId="0" applyNumberFormat="1" applyBorder="1" applyAlignment="1">
      <alignment horizontal="right"/>
    </xf>
    <xf numFmtId="233" fontId="0" fillId="0" borderId="0" xfId="0" applyNumberFormat="1" applyAlignment="1">
      <alignment horizontal="right"/>
    </xf>
    <xf numFmtId="233" fontId="0" fillId="0" borderId="1" xfId="0" applyNumberFormat="1" applyBorder="1" applyAlignment="1">
      <alignment horizontal="right"/>
    </xf>
    <xf numFmtId="211" fontId="0" fillId="0" borderId="0" xfId="0" applyNumberFormat="1" applyAlignment="1">
      <alignment horizontal="right"/>
    </xf>
    <xf numFmtId="233" fontId="0" fillId="0" borderId="0" xfId="0" applyNumberFormat="1" applyFill="1" applyAlignment="1">
      <alignment horizontal="right"/>
    </xf>
    <xf numFmtId="180" fontId="0" fillId="0" borderId="1" xfId="17" applyFont="1">
      <alignment/>
      <protection/>
    </xf>
    <xf numFmtId="211" fontId="0" fillId="0" borderId="17" xfId="0" applyNumberFormat="1" applyBorder="1" applyAlignment="1">
      <alignment horizontal="right"/>
    </xf>
    <xf numFmtId="211" fontId="0" fillId="0" borderId="1" xfId="0" applyNumberForma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50" fontId="0" fillId="0" borderId="1" xfId="0" applyNumberFormat="1" applyBorder="1" applyAlignment="1">
      <alignment horizontal="right"/>
    </xf>
    <xf numFmtId="195" fontId="0" fillId="0" borderId="2" xfId="0" applyNumberFormat="1" applyAlignment="1">
      <alignment horizontal="right"/>
    </xf>
    <xf numFmtId="180" fontId="0" fillId="0" borderId="1" xfId="17" applyFont="1" applyBorder="1">
      <alignment/>
      <protection/>
    </xf>
    <xf numFmtId="168" fontId="0" fillId="0" borderId="9" xfId="0" applyNumberFormat="1" applyBorder="1" applyAlignment="1">
      <alignment/>
    </xf>
    <xf numFmtId="176" fontId="0" fillId="0" borderId="2" xfId="0" applyNumberFormat="1" applyBorder="1" applyAlignment="1">
      <alignment/>
    </xf>
    <xf numFmtId="49" fontId="0" fillId="0" borderId="1" xfId="16" applyNumberFormat="1" applyFont="1" applyBorder="1">
      <alignment/>
      <protection/>
    </xf>
    <xf numFmtId="225" fontId="0" fillId="0" borderId="1" xfId="16" applyNumberFormat="1" applyFont="1" applyBorder="1">
      <alignment/>
      <protection/>
    </xf>
    <xf numFmtId="0" fontId="0" fillId="0" borderId="1" xfId="0" applyFill="1" applyBorder="1" applyAlignment="1">
      <alignment/>
    </xf>
    <xf numFmtId="223" fontId="0" fillId="0" borderId="8" xfId="0" applyNumberFormat="1" applyBorder="1" applyAlignment="1">
      <alignment/>
    </xf>
    <xf numFmtId="251" fontId="0" fillId="0" borderId="1" xfId="0" applyNumberFormat="1" applyBorder="1" applyAlignment="1">
      <alignment/>
    </xf>
    <xf numFmtId="251" fontId="0" fillId="0" borderId="0" xfId="0" applyNumberFormat="1" applyAlignment="1">
      <alignment/>
    </xf>
    <xf numFmtId="0" fontId="1" fillId="0" borderId="5" xfId="0" applyFont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8" xfId="0" applyNumberFormat="1" applyBorder="1" applyAlignment="1">
      <alignment horizontal="center"/>
    </xf>
    <xf numFmtId="21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252" fontId="0" fillId="0" borderId="0" xfId="0" applyNumberFormat="1" applyAlignment="1">
      <alignment/>
    </xf>
    <xf numFmtId="207" fontId="0" fillId="0" borderId="1" xfId="0" applyNumberFormat="1" applyBorder="1" applyAlignment="1">
      <alignment/>
    </xf>
    <xf numFmtId="0" fontId="1" fillId="0" borderId="14" xfId="0" applyFont="1" applyBorder="1" applyAlignment="1">
      <alignment horizontal="centerContinuous" wrapText="1"/>
    </xf>
    <xf numFmtId="0" fontId="0" fillId="0" borderId="23" xfId="0" applyBorder="1" applyAlignment="1">
      <alignment/>
    </xf>
    <xf numFmtId="234" fontId="0" fillId="0" borderId="1" xfId="0" applyNumberFormat="1" applyBorder="1" applyAlignment="1" quotePrefix="1">
      <alignment horizontal="right"/>
    </xf>
    <xf numFmtId="229" fontId="0" fillId="0" borderId="1" xfId="0" applyNumberFormat="1" applyBorder="1" applyAlignment="1">
      <alignment/>
    </xf>
    <xf numFmtId="49" fontId="6" fillId="0" borderId="0" xfId="0" applyNumberFormat="1" applyFont="1" applyAlignment="1">
      <alignment/>
    </xf>
    <xf numFmtId="0" fontId="29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30" fillId="0" borderId="0" xfId="0" applyFont="1" applyAlignment="1">
      <alignment/>
    </xf>
    <xf numFmtId="175" fontId="0" fillId="0" borderId="0" xfId="0" applyNumberFormat="1" applyAlignment="1">
      <alignment horizontal="right"/>
    </xf>
    <xf numFmtId="194" fontId="0" fillId="0" borderId="4" xfId="0" applyNumberFormat="1" applyBorder="1" applyAlignment="1">
      <alignment horizontal="right"/>
    </xf>
    <xf numFmtId="0" fontId="0" fillId="0" borderId="1" xfId="45" applyNumberFormat="1" applyFont="1" applyBorder="1" applyAlignment="1" quotePrefix="1">
      <alignment horizontal="center"/>
      <protection/>
    </xf>
    <xf numFmtId="185" fontId="0" fillId="0" borderId="13" xfId="45" applyNumberFormat="1" applyFont="1" applyBorder="1" quotePrefix="1">
      <alignment/>
      <protection/>
    </xf>
    <xf numFmtId="168" fontId="0" fillId="0" borderId="4" xfId="45" applyNumberFormat="1" applyFont="1" applyBorder="1" quotePrefix="1">
      <alignment/>
      <protection/>
    </xf>
    <xf numFmtId="185" fontId="0" fillId="0" borderId="16" xfId="45" applyNumberFormat="1" applyFont="1" applyBorder="1" quotePrefix="1">
      <alignment/>
      <protection/>
    </xf>
    <xf numFmtId="168" fontId="0" fillId="0" borderId="16" xfId="45" applyNumberFormat="1" applyFont="1" applyBorder="1" quotePrefix="1">
      <alignment/>
      <protection/>
    </xf>
    <xf numFmtId="168" fontId="0" fillId="0" borderId="17" xfId="45" applyNumberFormat="1" applyFont="1" applyBorder="1" quotePrefix="1">
      <alignment/>
      <protection/>
    </xf>
    <xf numFmtId="0" fontId="0" fillId="0" borderId="1" xfId="45" applyNumberFormat="1" applyFont="1" applyBorder="1" quotePrefix="1">
      <alignment/>
      <protection/>
    </xf>
    <xf numFmtId="190" fontId="0" fillId="0" borderId="12" xfId="45" applyNumberFormat="1" applyFont="1" applyBorder="1" quotePrefix="1">
      <alignment/>
      <protection/>
    </xf>
    <xf numFmtId="190" fontId="0" fillId="0" borderId="1" xfId="45" applyNumberFormat="1" applyFont="1" applyBorder="1" quotePrefix="1">
      <alignment/>
      <protection/>
    </xf>
    <xf numFmtId="190" fontId="0" fillId="0" borderId="15" xfId="45" applyNumberFormat="1" applyFont="1" applyBorder="1" quotePrefix="1">
      <alignment/>
      <protection/>
    </xf>
    <xf numFmtId="190" fontId="0" fillId="0" borderId="18" xfId="45" applyNumberFormat="1" applyFont="1" applyBorder="1" quotePrefix="1">
      <alignment/>
      <protection/>
    </xf>
    <xf numFmtId="0" fontId="0" fillId="0" borderId="1" xfId="45" applyNumberFormat="1" applyFont="1" applyBorder="1">
      <alignment/>
      <protection/>
    </xf>
    <xf numFmtId="185" fontId="0" fillId="0" borderId="12" xfId="45" applyNumberFormat="1" applyFont="1" applyBorder="1" quotePrefix="1">
      <alignment/>
      <protection/>
    </xf>
    <xf numFmtId="168" fontId="0" fillId="0" borderId="1" xfId="45" applyNumberFormat="1" applyFont="1" applyBorder="1" quotePrefix="1">
      <alignment/>
      <protection/>
    </xf>
    <xf numFmtId="185" fontId="0" fillId="0" borderId="15" xfId="45" applyNumberFormat="1" applyFont="1" applyBorder="1" quotePrefix="1">
      <alignment/>
      <protection/>
    </xf>
    <xf numFmtId="168" fontId="0" fillId="0" borderId="15" xfId="45" applyNumberFormat="1" applyFont="1" applyBorder="1" quotePrefix="1">
      <alignment/>
      <protection/>
    </xf>
    <xf numFmtId="168" fontId="0" fillId="0" borderId="18" xfId="45" applyNumberFormat="1" applyFont="1" applyBorder="1" quotePrefix="1">
      <alignment/>
      <protection/>
    </xf>
    <xf numFmtId="178" fontId="0" fillId="0" borderId="1" xfId="45" applyNumberFormat="1" applyFont="1" applyBorder="1">
      <alignment/>
      <protection/>
    </xf>
    <xf numFmtId="179" fontId="0" fillId="0" borderId="1" xfId="45" applyNumberFormat="1" applyFont="1" applyBorder="1">
      <alignment/>
      <protection/>
    </xf>
    <xf numFmtId="174" fontId="0" fillId="0" borderId="15" xfId="45" applyNumberFormat="1" applyFont="1" applyBorder="1" applyAlignment="1">
      <alignment horizontal="right"/>
      <protection/>
    </xf>
    <xf numFmtId="174" fontId="0" fillId="0" borderId="18" xfId="45" applyNumberFormat="1" applyFont="1" applyBorder="1" applyAlignment="1">
      <alignment horizontal="right"/>
      <protection/>
    </xf>
    <xf numFmtId="187" fontId="0" fillId="0" borderId="15" xfId="45" applyNumberFormat="1" applyFont="1" applyBorder="1" applyAlignment="1">
      <alignment horizontal="right"/>
      <protection/>
    </xf>
    <xf numFmtId="170" fontId="0" fillId="0" borderId="15" xfId="45" applyNumberFormat="1" applyFont="1" applyBorder="1" applyAlignment="1">
      <alignment horizontal="right"/>
      <protection/>
    </xf>
    <xf numFmtId="0" fontId="0" fillId="0" borderId="0" xfId="54" applyFont="1" applyAlignment="1">
      <alignment horizontal="centerContinuous"/>
      <protection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center"/>
    </xf>
    <xf numFmtId="191" fontId="0" fillId="0" borderId="8" xfId="0" applyNumberFormat="1" applyFont="1" applyBorder="1" applyAlignment="1">
      <alignment/>
    </xf>
    <xf numFmtId="221" fontId="26" fillId="0" borderId="0" xfId="0" applyNumberFormat="1" applyFont="1" applyAlignment="1">
      <alignment horizontal="right"/>
    </xf>
    <xf numFmtId="170" fontId="26" fillId="0" borderId="1" xfId="0" applyNumberFormat="1" applyFont="1" applyBorder="1" applyAlignment="1">
      <alignment horizontal="right"/>
    </xf>
    <xf numFmtId="174" fontId="26" fillId="0" borderId="0" xfId="0" applyNumberFormat="1" applyFont="1" applyAlignment="1">
      <alignment horizontal="right"/>
    </xf>
    <xf numFmtId="190" fontId="0" fillId="0" borderId="8" xfId="0" applyNumberFormat="1" applyBorder="1" applyAlignment="1">
      <alignment horizontal="right"/>
    </xf>
    <xf numFmtId="197" fontId="0" fillId="0" borderId="0" xfId="0" applyNumberFormat="1" applyAlignment="1">
      <alignment horizontal="right"/>
    </xf>
    <xf numFmtId="49" fontId="6" fillId="0" borderId="0" xfId="30" applyNumberFormat="1" applyFont="1">
      <alignment/>
      <protection/>
    </xf>
    <xf numFmtId="0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Continuous"/>
    </xf>
    <xf numFmtId="184" fontId="0" fillId="0" borderId="0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67" fontId="0" fillId="0" borderId="1" xfId="0" applyNumberFormat="1" applyBorder="1" applyAlignment="1">
      <alignment/>
    </xf>
    <xf numFmtId="201" fontId="0" fillId="0" borderId="1" xfId="0" applyNumberFormat="1" applyBorder="1" applyAlignment="1">
      <alignment/>
    </xf>
    <xf numFmtId="220" fontId="0" fillId="0" borderId="1" xfId="0" applyNumberFormat="1" applyBorder="1" applyAlignment="1">
      <alignment horizontal="right"/>
    </xf>
    <xf numFmtId="220" fontId="0" fillId="0" borderId="15" xfId="0" applyNumberFormat="1" applyBorder="1" applyAlignment="1">
      <alignment horizontal="right"/>
    </xf>
    <xf numFmtId="220" fontId="0" fillId="0" borderId="0" xfId="0" applyNumberFormat="1" applyBorder="1" applyAlignment="1">
      <alignment horizontal="right"/>
    </xf>
    <xf numFmtId="185" fontId="0" fillId="0" borderId="15" xfId="0" applyNumberForma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168" fontId="0" fillId="0" borderId="15" xfId="0" applyNumberFormat="1" applyBorder="1" applyAlignment="1">
      <alignment horizontal="right"/>
    </xf>
    <xf numFmtId="0" fontId="0" fillId="0" borderId="19" xfId="0" applyNumberFormat="1" applyBorder="1" applyAlignment="1">
      <alignment horizontal="left" wrapText="1"/>
    </xf>
    <xf numFmtId="176" fontId="0" fillId="0" borderId="15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89" fontId="0" fillId="0" borderId="1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249" fontId="0" fillId="0" borderId="0" xfId="0" applyNumberFormat="1" applyAlignment="1">
      <alignment horizontal="left"/>
    </xf>
    <xf numFmtId="0" fontId="1" fillId="0" borderId="28" xfId="0" applyFont="1" applyBorder="1" applyAlignment="1">
      <alignment horizontal="center" vertical="center"/>
    </xf>
    <xf numFmtId="176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244" fontId="0" fillId="0" borderId="1" xfId="0" applyNumberFormat="1" applyBorder="1" applyAlignment="1">
      <alignment/>
    </xf>
    <xf numFmtId="244" fontId="0" fillId="0" borderId="18" xfId="0" applyNumberFormat="1" applyBorder="1" applyAlignment="1">
      <alignment/>
    </xf>
    <xf numFmtId="253" fontId="0" fillId="0" borderId="12" xfId="0" applyNumberFormat="1" applyBorder="1" applyAlignment="1">
      <alignment horizontal="right"/>
    </xf>
    <xf numFmtId="235" fontId="0" fillId="0" borderId="18" xfId="0" applyNumberFormat="1" applyBorder="1" applyAlignment="1">
      <alignment horizontal="right"/>
    </xf>
    <xf numFmtId="14" fontId="0" fillId="0" borderId="0" xfId="0" applyNumberFormat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185" fontId="0" fillId="0" borderId="9" xfId="21" applyNumberFormat="1" applyBorder="1" applyAlignment="1">
      <alignment/>
    </xf>
    <xf numFmtId="185" fontId="0" fillId="0" borderId="4" xfId="21" applyNumberFormat="1" applyBorder="1" applyAlignment="1">
      <alignment/>
    </xf>
    <xf numFmtId="190" fontId="0" fillId="0" borderId="4" xfId="21" applyNumberFormat="1" applyBorder="1" applyAlignment="1">
      <alignment/>
    </xf>
    <xf numFmtId="185" fontId="0" fillId="0" borderId="17" xfId="21" applyNumberFormat="1" applyBorder="1" applyAlignment="1">
      <alignment/>
    </xf>
    <xf numFmtId="0" fontId="0" fillId="0" borderId="1" xfId="0" applyFont="1" applyBorder="1" applyAlignment="1">
      <alignment/>
    </xf>
    <xf numFmtId="165" fontId="0" fillId="0" borderId="8" xfId="21" applyNumberFormat="1" applyFont="1" applyBorder="1" applyAlignment="1">
      <alignment/>
    </xf>
    <xf numFmtId="165" fontId="0" fillId="0" borderId="1" xfId="21" applyNumberFormat="1" applyFont="1" applyBorder="1" applyAlignment="1">
      <alignment/>
    </xf>
    <xf numFmtId="165" fontId="0" fillId="0" borderId="0" xfId="21" applyNumberFormat="1" applyFont="1" applyBorder="1" applyAlignment="1">
      <alignment/>
    </xf>
    <xf numFmtId="49" fontId="0" fillId="0" borderId="0" xfId="0" applyNumberFormat="1" applyFont="1" applyAlignment="1">
      <alignment/>
    </xf>
    <xf numFmtId="185" fontId="0" fillId="0" borderId="12" xfId="21" applyNumberFormat="1" applyBorder="1" applyAlignment="1">
      <alignment/>
    </xf>
    <xf numFmtId="185" fontId="0" fillId="0" borderId="19" xfId="21" applyNumberFormat="1" applyBorder="1" applyAlignment="1">
      <alignment/>
    </xf>
    <xf numFmtId="190" fontId="0" fillId="0" borderId="15" xfId="21" applyNumberFormat="1" applyBorder="1" applyAlignment="1">
      <alignment/>
    </xf>
    <xf numFmtId="185" fontId="0" fillId="0" borderId="18" xfId="21" applyNumberFormat="1" applyBorder="1" applyAlignment="1">
      <alignment/>
    </xf>
    <xf numFmtId="185" fontId="0" fillId="0" borderId="12" xfId="21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3" fontId="0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26" xfId="21" applyNumberFormat="1" applyFont="1" applyBorder="1" applyAlignment="1" applyProtection="1">
      <alignment horizontal="center" vertical="center" wrapText="1"/>
      <protection locked="0"/>
    </xf>
    <xf numFmtId="165" fontId="1" fillId="0" borderId="6" xfId="21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>
      <alignment horizontal="left"/>
    </xf>
    <xf numFmtId="170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86" fontId="0" fillId="0" borderId="1" xfId="21" applyNumberFormat="1" applyFont="1" applyFill="1" applyBorder="1" applyAlignment="1" applyProtection="1">
      <alignment horizontal="left"/>
      <protection locked="0"/>
    </xf>
    <xf numFmtId="244" fontId="0" fillId="0" borderId="13" xfId="21" applyNumberFormat="1" applyFont="1" applyBorder="1" applyAlignment="1" applyProtection="1">
      <alignment horizontal="right"/>
      <protection locked="0"/>
    </xf>
    <xf numFmtId="178" fontId="0" fillId="0" borderId="1" xfId="21" applyNumberFormat="1" applyFont="1" applyFill="1" applyBorder="1" applyAlignment="1" applyProtection="1">
      <alignment horizontal="left"/>
      <protection locked="0"/>
    </xf>
    <xf numFmtId="0" fontId="0" fillId="0" borderId="18" xfId="21" applyNumberFormat="1" applyFont="1" applyBorder="1" applyAlignment="1" applyProtection="1">
      <alignment horizontal="right"/>
      <protection locked="0"/>
    </xf>
    <xf numFmtId="165" fontId="0" fillId="0" borderId="12" xfId="21" applyNumberFormat="1" applyFont="1" applyBorder="1" applyAlignment="1" applyProtection="1">
      <alignment horizontal="right"/>
      <protection locked="0"/>
    </xf>
    <xf numFmtId="178" fontId="0" fillId="0" borderId="1" xfId="21" applyNumberFormat="1" applyFont="1" applyBorder="1" applyAlignment="1" applyProtection="1">
      <alignment horizontal="left" wrapText="1"/>
      <protection locked="0"/>
    </xf>
    <xf numFmtId="244" fontId="0" fillId="0" borderId="12" xfId="21" applyNumberFormat="1" applyFont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right"/>
    </xf>
    <xf numFmtId="0" fontId="5" fillId="0" borderId="0" xfId="21" applyNumberFormat="1" applyFont="1" applyFill="1" applyBorder="1" applyAlignment="1" applyProtection="1">
      <alignment horizontal="left"/>
      <protection locked="0"/>
    </xf>
    <xf numFmtId="3" fontId="34" fillId="0" borderId="0" xfId="0" applyNumberFormat="1" applyFont="1" applyAlignment="1" applyProtection="1">
      <alignment/>
      <protection locked="0"/>
    </xf>
    <xf numFmtId="244" fontId="0" fillId="0" borderId="18" xfId="21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/>
    </xf>
    <xf numFmtId="165" fontId="1" fillId="0" borderId="3" xfId="21" applyNumberFormat="1" applyFont="1" applyBorder="1" applyAlignment="1">
      <alignment/>
    </xf>
    <xf numFmtId="165" fontId="1" fillId="0" borderId="52" xfId="21" applyNumberFormat="1" applyFont="1" applyBorder="1" applyAlignment="1">
      <alignment horizontal="right"/>
    </xf>
    <xf numFmtId="165" fontId="1" fillId="0" borderId="5" xfId="21" applyNumberFormat="1" applyFont="1" applyBorder="1" applyAlignment="1">
      <alignment/>
    </xf>
    <xf numFmtId="165" fontId="1" fillId="0" borderId="22" xfId="21" applyNumberFormat="1" applyFont="1" applyBorder="1" applyAlignment="1">
      <alignment horizontal="centerContinuous" vertical="center"/>
    </xf>
    <xf numFmtId="165" fontId="1" fillId="0" borderId="45" xfId="21" applyNumberFormat="1" applyFont="1" applyBorder="1" applyAlignment="1">
      <alignment horizontal="centerContinuous" vertical="center"/>
    </xf>
    <xf numFmtId="165" fontId="1" fillId="0" borderId="3" xfId="21" applyNumberFormat="1" applyFont="1" applyBorder="1" applyAlignment="1">
      <alignment horizontal="centerContinuous" vertical="center"/>
    </xf>
    <xf numFmtId="165" fontId="1" fillId="0" borderId="5" xfId="21" applyNumberFormat="1" applyFont="1" applyBorder="1" applyAlignment="1">
      <alignment horizontal="centerContinuous" vertical="center"/>
    </xf>
    <xf numFmtId="0" fontId="1" fillId="0" borderId="1" xfId="0" applyFont="1" applyBorder="1" applyAlignment="1">
      <alignment/>
    </xf>
    <xf numFmtId="165" fontId="1" fillId="0" borderId="0" xfId="21" applyNumberFormat="1" applyFont="1" applyBorder="1" applyAlignment="1">
      <alignment horizontal="center"/>
    </xf>
    <xf numFmtId="165" fontId="1" fillId="0" borderId="19" xfId="21" applyNumberFormat="1" applyFont="1" applyBorder="1" applyAlignment="1">
      <alignment horizontal="center"/>
    </xf>
    <xf numFmtId="165" fontId="1" fillId="0" borderId="15" xfId="21" applyNumberFormat="1" applyFont="1" applyBorder="1" applyAlignment="1">
      <alignment horizontal="center"/>
    </xf>
    <xf numFmtId="165" fontId="1" fillId="0" borderId="20" xfId="21" applyNumberFormat="1" applyFont="1" applyBorder="1" applyAlignment="1">
      <alignment horizontal="center"/>
    </xf>
    <xf numFmtId="165" fontId="1" fillId="0" borderId="32" xfId="21" applyNumberFormat="1" applyFont="1" applyBorder="1" applyAlignment="1">
      <alignment horizontal="centerContinuous" vertical="center"/>
    </xf>
    <xf numFmtId="165" fontId="1" fillId="0" borderId="47" xfId="21" applyNumberFormat="1" applyFont="1" applyBorder="1" applyAlignment="1">
      <alignment horizontal="centerContinuous" vertical="center"/>
    </xf>
    <xf numFmtId="165" fontId="1" fillId="0" borderId="30" xfId="21" applyNumberFormat="1" applyFont="1" applyBorder="1" applyAlignment="1">
      <alignment horizontal="centerContinuous" vertical="center"/>
    </xf>
    <xf numFmtId="165" fontId="1" fillId="0" borderId="21" xfId="21" applyNumberFormat="1" applyFont="1" applyBorder="1" applyAlignment="1">
      <alignment/>
    </xf>
    <xf numFmtId="165" fontId="1" fillId="0" borderId="8" xfId="21" applyNumberFormat="1" applyFont="1" applyBorder="1" applyAlignment="1">
      <alignment horizontal="center"/>
    </xf>
    <xf numFmtId="165" fontId="1" fillId="0" borderId="36" xfId="21" applyNumberFormat="1" applyFont="1" applyBorder="1" applyAlignment="1">
      <alignment/>
    </xf>
    <xf numFmtId="165" fontId="1" fillId="0" borderId="1" xfId="21" applyNumberFormat="1" applyFont="1" applyBorder="1" applyAlignment="1">
      <alignment horizontal="right"/>
    </xf>
    <xf numFmtId="165" fontId="1" fillId="0" borderId="15" xfId="21" applyNumberFormat="1" applyFont="1" applyBorder="1" applyAlignment="1">
      <alignment horizontal="right"/>
    </xf>
    <xf numFmtId="165" fontId="1" fillId="0" borderId="0" xfId="21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5" fontId="1" fillId="0" borderId="12" xfId="21" applyNumberFormat="1" applyFont="1" applyBorder="1" applyAlignment="1">
      <alignment horizontal="center"/>
    </xf>
    <xf numFmtId="165" fontId="1" fillId="0" borderId="1" xfId="21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0" fontId="1" fillId="0" borderId="4" xfId="0" applyNumberFormat="1" applyFont="1" applyBorder="1" applyAlignment="1">
      <alignment horizontal="center"/>
    </xf>
    <xf numFmtId="165" fontId="1" fillId="0" borderId="9" xfId="21" applyNumberFormat="1" applyFont="1" applyBorder="1" applyAlignment="1">
      <alignment horizontal="center"/>
    </xf>
    <xf numFmtId="165" fontId="1" fillId="0" borderId="35" xfId="21" applyNumberFormat="1" applyFont="1" applyBorder="1" applyAlignment="1">
      <alignment horizontal="center"/>
    </xf>
    <xf numFmtId="165" fontId="1" fillId="0" borderId="16" xfId="21" applyNumberFormat="1" applyFont="1" applyBorder="1" applyAlignment="1">
      <alignment horizontal="center"/>
    </xf>
    <xf numFmtId="165" fontId="1" fillId="0" borderId="13" xfId="21" applyNumberFormat="1" applyFont="1" applyBorder="1" applyAlignment="1">
      <alignment horizontal="center"/>
    </xf>
    <xf numFmtId="165" fontId="1" fillId="0" borderId="4" xfId="21" applyNumberFormat="1" applyFont="1" applyBorder="1" applyAlignment="1">
      <alignment horizontal="center"/>
    </xf>
    <xf numFmtId="165" fontId="1" fillId="0" borderId="2" xfId="21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36" xfId="21" applyNumberFormat="1" applyFont="1" applyBorder="1" applyAlignment="1">
      <alignment horizontal="right"/>
    </xf>
    <xf numFmtId="165" fontId="1" fillId="0" borderId="23" xfId="21" applyNumberFormat="1" applyFont="1" applyBorder="1" applyAlignment="1">
      <alignment horizontal="right"/>
    </xf>
    <xf numFmtId="165" fontId="1" fillId="0" borderId="12" xfId="21" applyNumberFormat="1" applyFont="1" applyBorder="1" applyAlignment="1">
      <alignment horizontal="right"/>
    </xf>
    <xf numFmtId="165" fontId="1" fillId="0" borderId="0" xfId="21" applyNumberFormat="1" applyFont="1" applyBorder="1" applyAlignment="1">
      <alignment horizontal="right"/>
    </xf>
    <xf numFmtId="194" fontId="0" fillId="0" borderId="1" xfId="21" applyNumberFormat="1" applyBorder="1" applyAlignment="1">
      <alignment horizontal="right"/>
    </xf>
    <xf numFmtId="190" fontId="0" fillId="0" borderId="13" xfId="21" applyNumberFormat="1" applyBorder="1" applyAlignment="1">
      <alignment/>
    </xf>
    <xf numFmtId="191" fontId="0" fillId="0" borderId="4" xfId="21" applyNumberFormat="1" applyBorder="1" applyAlignment="1">
      <alignment/>
    </xf>
    <xf numFmtId="168" fontId="0" fillId="0" borderId="16" xfId="21" applyNumberFormat="1" applyBorder="1" applyAlignment="1">
      <alignment/>
    </xf>
    <xf numFmtId="191" fontId="0" fillId="0" borderId="16" xfId="21" applyNumberFormat="1" applyFill="1" applyBorder="1" applyAlignment="1">
      <alignment/>
    </xf>
    <xf numFmtId="185" fontId="0" fillId="0" borderId="13" xfId="21" applyNumberFormat="1" applyBorder="1" applyAlignment="1">
      <alignment/>
    </xf>
    <xf numFmtId="190" fontId="0" fillId="0" borderId="16" xfId="21" applyNumberFormat="1" applyBorder="1" applyAlignment="1">
      <alignment/>
    </xf>
    <xf numFmtId="185" fontId="0" fillId="0" borderId="16" xfId="21" applyNumberFormat="1" applyBorder="1" applyAlignment="1">
      <alignment/>
    </xf>
    <xf numFmtId="191" fontId="0" fillId="0" borderId="17" xfId="21" applyNumberFormat="1" applyBorder="1" applyAlignment="1">
      <alignment/>
    </xf>
    <xf numFmtId="190" fontId="0" fillId="0" borderId="12" xfId="21" applyNumberFormat="1" applyBorder="1" applyAlignment="1">
      <alignment/>
    </xf>
    <xf numFmtId="190" fontId="0" fillId="0" borderId="1" xfId="21" applyNumberFormat="1" applyBorder="1" applyAlignment="1">
      <alignment/>
    </xf>
    <xf numFmtId="168" fontId="0" fillId="0" borderId="15" xfId="21" applyNumberFormat="1" applyBorder="1" applyAlignment="1">
      <alignment/>
    </xf>
    <xf numFmtId="190" fontId="0" fillId="0" borderId="15" xfId="21" applyNumberFormat="1" applyFill="1" applyBorder="1" applyAlignment="1">
      <alignment/>
    </xf>
    <xf numFmtId="168" fontId="0" fillId="0" borderId="12" xfId="21" applyNumberFormat="1" applyBorder="1" applyAlignment="1">
      <alignment/>
    </xf>
    <xf numFmtId="191" fontId="0" fillId="0" borderId="1" xfId="21" applyNumberFormat="1" applyBorder="1" applyAlignment="1">
      <alignment/>
    </xf>
    <xf numFmtId="191" fontId="0" fillId="0" borderId="15" xfId="21" applyNumberFormat="1" applyBorder="1" applyAlignment="1">
      <alignment/>
    </xf>
    <xf numFmtId="185" fontId="0" fillId="0" borderId="15" xfId="21" applyNumberFormat="1" applyBorder="1" applyAlignment="1">
      <alignment/>
    </xf>
    <xf numFmtId="191" fontId="0" fillId="0" borderId="18" xfId="21" applyNumberFormat="1" applyBorder="1" applyAlignment="1">
      <alignment/>
    </xf>
    <xf numFmtId="165" fontId="0" fillId="0" borderId="13" xfId="21" applyNumberFormat="1" applyBorder="1" applyAlignment="1">
      <alignment/>
    </xf>
    <xf numFmtId="165" fontId="0" fillId="0" borderId="16" xfId="21" applyNumberFormat="1" applyBorder="1" applyAlignment="1">
      <alignment/>
    </xf>
    <xf numFmtId="165" fontId="0" fillId="0" borderId="17" xfId="21" applyNumberFormat="1" applyBorder="1" applyAlignment="1">
      <alignment/>
    </xf>
    <xf numFmtId="165" fontId="0" fillId="0" borderId="0" xfId="21" applyNumberFormat="1" applyBorder="1" applyAlignment="1">
      <alignment/>
    </xf>
    <xf numFmtId="49" fontId="35" fillId="0" borderId="0" xfId="36" applyNumberFormat="1" applyFont="1" applyAlignment="1">
      <alignment horizontal="centerContinuous"/>
      <protection/>
    </xf>
    <xf numFmtId="0" fontId="35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181" fontId="35" fillId="0" borderId="0" xfId="36" applyNumberFormat="1" applyFont="1" applyAlignment="1">
      <alignment horizontal="left"/>
      <protection/>
    </xf>
    <xf numFmtId="0" fontId="35" fillId="0" borderId="0" xfId="36" applyFont="1">
      <alignment/>
      <protection/>
    </xf>
    <xf numFmtId="0" fontId="1" fillId="0" borderId="10" xfId="36" applyFont="1" applyBorder="1" applyAlignment="1">
      <alignment horizontal="centerContinuous" vertical="center"/>
      <protection/>
    </xf>
    <xf numFmtId="0" fontId="21" fillId="0" borderId="10" xfId="36" applyFont="1" applyBorder="1" applyAlignment="1">
      <alignment horizontal="center" vertical="center"/>
      <protection/>
    </xf>
    <xf numFmtId="0" fontId="21" fillId="0" borderId="6" xfId="36" applyFont="1" applyBorder="1" applyAlignment="1">
      <alignment horizontal="center" vertical="center"/>
      <protection/>
    </xf>
    <xf numFmtId="202" fontId="0" fillId="0" borderId="1" xfId="44" applyNumberFormat="1" applyFont="1" applyFill="1" applyBorder="1" applyAlignment="1">
      <alignment horizontal="left"/>
      <protection/>
    </xf>
    <xf numFmtId="189" fontId="0" fillId="0" borderId="4" xfId="44" applyNumberFormat="1" applyFont="1" applyBorder="1">
      <alignment vertical="top"/>
      <protection/>
    </xf>
    <xf numFmtId="189" fontId="0" fillId="0" borderId="17" xfId="44" applyNumberFormat="1" applyFont="1" applyBorder="1">
      <alignment vertical="top"/>
      <protection/>
    </xf>
    <xf numFmtId="3" fontId="0" fillId="0" borderId="1" xfId="36" applyNumberFormat="1" applyBorder="1">
      <alignment/>
      <protection/>
    </xf>
    <xf numFmtId="3" fontId="0" fillId="0" borderId="0" xfId="36" applyNumberFormat="1">
      <alignment/>
      <protection/>
    </xf>
    <xf numFmtId="0" fontId="0" fillId="0" borderId="1" xfId="44" applyFill="1" applyBorder="1" applyAlignment="1">
      <alignment/>
      <protection/>
    </xf>
    <xf numFmtId="3" fontId="0" fillId="0" borderId="1" xfId="44" applyNumberFormat="1" applyFont="1" applyBorder="1">
      <alignment vertical="top"/>
      <protection/>
    </xf>
    <xf numFmtId="3" fontId="0" fillId="0" borderId="1" xfId="46" applyNumberFormat="1" applyFont="1" applyBorder="1">
      <alignment/>
      <protection/>
    </xf>
    <xf numFmtId="3" fontId="0" fillId="0" borderId="0" xfId="44" applyNumberFormat="1" applyFont="1" applyBorder="1">
      <alignment/>
      <protection/>
    </xf>
    <xf numFmtId="178" fontId="0" fillId="0" borderId="1" xfId="44" applyNumberFormat="1" applyFill="1" applyBorder="1" applyAlignment="1">
      <alignment/>
      <protection/>
    </xf>
    <xf numFmtId="189" fontId="0" fillId="0" borderId="15" xfId="44" applyNumberFormat="1" applyFont="1" applyBorder="1">
      <alignment vertical="top"/>
      <protection/>
    </xf>
    <xf numFmtId="189" fontId="0" fillId="0" borderId="1" xfId="44" applyNumberFormat="1" applyFont="1" applyBorder="1">
      <alignment vertical="top"/>
      <protection/>
    </xf>
    <xf numFmtId="189" fontId="0" fillId="0" borderId="18" xfId="44" applyNumberFormat="1" applyFont="1" applyBorder="1">
      <alignment vertical="top"/>
      <protection/>
    </xf>
    <xf numFmtId="0" fontId="0" fillId="0" borderId="1" xfId="44" applyFill="1" applyBorder="1">
      <alignment/>
      <protection/>
    </xf>
    <xf numFmtId="0" fontId="0" fillId="0" borderId="1" xfId="44" applyFill="1" applyBorder="1" applyAlignment="1">
      <alignment/>
      <protection/>
    </xf>
    <xf numFmtId="178" fontId="0" fillId="0" borderId="1" xfId="44" applyNumberFormat="1" applyFill="1" applyBorder="1" applyAlignment="1" quotePrefix="1">
      <alignment/>
      <protection/>
    </xf>
    <xf numFmtId="178" fontId="0" fillId="0" borderId="1" xfId="44" applyNumberFormat="1" applyFill="1" applyBorder="1" applyAlignment="1" quotePrefix="1">
      <alignment/>
      <protection/>
    </xf>
    <xf numFmtId="0" fontId="0" fillId="0" borderId="4" xfId="44" applyFill="1" applyBorder="1">
      <alignment/>
      <protection/>
    </xf>
    <xf numFmtId="3" fontId="0" fillId="0" borderId="4" xfId="44" applyNumberFormat="1" applyFont="1" applyBorder="1">
      <alignment vertical="top"/>
      <protection/>
    </xf>
    <xf numFmtId="3" fontId="0" fillId="0" borderId="4" xfId="46" applyNumberFormat="1" applyFont="1" applyBorder="1">
      <alignment/>
      <protection/>
    </xf>
    <xf numFmtId="3" fontId="0" fillId="0" borderId="2" xfId="44" applyNumberFormat="1" applyFont="1" applyBorder="1">
      <alignment/>
      <protection/>
    </xf>
    <xf numFmtId="0" fontId="5" fillId="0" borderId="0" xfId="44" applyFont="1" applyAlignment="1">
      <alignment/>
      <protection/>
    </xf>
    <xf numFmtId="3" fontId="0" fillId="0" borderId="24" xfId="44" applyNumberFormat="1" applyFont="1" applyBorder="1">
      <alignment vertical="top"/>
      <protection/>
    </xf>
    <xf numFmtId="3" fontId="0" fillId="0" borderId="24" xfId="46" applyNumberFormat="1" applyFont="1" applyBorder="1">
      <alignment/>
      <protection/>
    </xf>
    <xf numFmtId="167" fontId="13" fillId="0" borderId="0" xfId="44" applyNumberFormat="1" applyFont="1" applyFill="1" applyBorder="1">
      <alignment/>
      <protection/>
    </xf>
    <xf numFmtId="3" fontId="0" fillId="0" borderId="0" xfId="44" applyNumberFormat="1" applyFont="1" applyBorder="1">
      <alignment vertical="top"/>
      <protection/>
    </xf>
    <xf numFmtId="3" fontId="0" fillId="0" borderId="0" xfId="46" applyNumberFormat="1" applyFont="1" applyBorder="1">
      <alignment/>
      <protection/>
    </xf>
    <xf numFmtId="178" fontId="35" fillId="0" borderId="1" xfId="44" applyNumberFormat="1" applyFont="1" applyFill="1" applyBorder="1" applyAlignment="1">
      <alignment/>
      <protection/>
    </xf>
    <xf numFmtId="178" fontId="35" fillId="0" borderId="1" xfId="44" applyNumberFormat="1" applyFont="1" applyFill="1" applyBorder="1" applyAlignment="1">
      <alignment/>
      <protection/>
    </xf>
    <xf numFmtId="167" fontId="35" fillId="0" borderId="1" xfId="44" applyNumberFormat="1" applyFont="1" applyFill="1" applyBorder="1" applyAlignment="1" quotePrefix="1">
      <alignment/>
      <protection/>
    </xf>
    <xf numFmtId="0" fontId="0" fillId="0" borderId="1" xfId="44" applyFill="1" applyBorder="1">
      <alignment/>
      <protection/>
    </xf>
    <xf numFmtId="185" fontId="0" fillId="0" borderId="4" xfId="44" applyNumberFormat="1" applyFont="1" applyBorder="1">
      <alignment vertical="top"/>
      <protection/>
    </xf>
    <xf numFmtId="190" fontId="0" fillId="0" borderId="2" xfId="44" applyNumberFormat="1" applyFont="1" applyBorder="1">
      <alignment/>
      <protection/>
    </xf>
    <xf numFmtId="0" fontId="0" fillId="0" borderId="0" xfId="44" applyFill="1" applyBorder="1">
      <alignment/>
      <protection/>
    </xf>
    <xf numFmtId="185" fontId="0" fillId="0" borderId="0" xfId="44" applyNumberFormat="1" applyFont="1" applyBorder="1">
      <alignment vertical="top"/>
      <protection/>
    </xf>
    <xf numFmtId="190" fontId="0" fillId="0" borderId="0" xfId="44" applyNumberFormat="1" applyFont="1" applyBorder="1">
      <alignment/>
      <protection/>
    </xf>
    <xf numFmtId="167" fontId="5" fillId="0" borderId="0" xfId="36" applyNumberFormat="1" applyFont="1" applyFill="1" applyAlignment="1">
      <alignment horizontal="left"/>
      <protection/>
    </xf>
    <xf numFmtId="0" fontId="37" fillId="0" borderId="0" xfId="51" applyNumberFormat="1" applyFont="1" applyAlignment="1" quotePrefix="1">
      <alignment wrapText="1"/>
      <protection/>
    </xf>
    <xf numFmtId="0" fontId="31" fillId="0" borderId="0" xfId="51">
      <alignment/>
      <protection/>
    </xf>
    <xf numFmtId="0" fontId="38" fillId="0" borderId="0" xfId="49" applyNumberFormat="1" applyFont="1" applyFill="1">
      <alignment/>
      <protection/>
    </xf>
    <xf numFmtId="0" fontId="39" fillId="0" borderId="0" xfId="35" applyNumberFormat="1" applyFont="1" applyAlignment="1">
      <alignment wrapText="1"/>
    </xf>
    <xf numFmtId="0" fontId="40" fillId="0" borderId="53" xfId="50" applyNumberFormat="1" applyFont="1" applyBorder="1" applyAlignment="1" quotePrefix="1">
      <alignment wrapText="1"/>
      <protection/>
    </xf>
    <xf numFmtId="0" fontId="31" fillId="0" borderId="0" xfId="50">
      <alignment/>
      <protection/>
    </xf>
    <xf numFmtId="0" fontId="31" fillId="0" borderId="0" xfId="50" applyAlignment="1">
      <alignment wrapText="1"/>
      <protection/>
    </xf>
    <xf numFmtId="0" fontId="8" fillId="0" borderId="53" xfId="34" applyNumberFormat="1" applyBorder="1" applyAlignment="1" quotePrefix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1" fillId="0" borderId="6" xfId="37" applyFont="1" applyBorder="1" applyAlignment="1">
      <alignment horizontal="center" wrapText="1"/>
      <protection/>
    </xf>
    <xf numFmtId="0" fontId="15" fillId="0" borderId="10" xfId="37" applyBorder="1" applyAlignment="1">
      <alignment/>
      <protection/>
    </xf>
  </cellXfs>
  <cellStyles count="42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omma0" xfId="23"/>
    <cellStyle name="Currency" xfId="24"/>
    <cellStyle name="Currency [0]" xfId="25"/>
    <cellStyle name="Currency0" xfId="26"/>
    <cellStyle name="Date" xfId="27"/>
    <cellStyle name="Fixed" xfId="28"/>
    <cellStyle name="Followed Hyperlink" xfId="29"/>
    <cellStyle name="FOOTNOTE" xfId="30"/>
    <cellStyle name="HEADING" xfId="31"/>
    <cellStyle name="Heading 1" xfId="32"/>
    <cellStyle name="Heading 2" xfId="33"/>
    <cellStyle name="Hyperlink" xfId="34"/>
    <cellStyle name="Hyperlink_Section_01_title" xfId="35"/>
    <cellStyle name="Normal_010600" xfId="36"/>
    <cellStyle name="Normal_011604" xfId="37"/>
    <cellStyle name="Normal_011704" xfId="38"/>
    <cellStyle name="Normal_013101r_no upload" xfId="39"/>
    <cellStyle name="Normal_013304" xfId="40"/>
    <cellStyle name="Normal_013404" xfId="41"/>
    <cellStyle name="Normal_013604" xfId="42"/>
    <cellStyle name="Normal_013704" xfId="43"/>
    <cellStyle name="Normal_016404" xfId="44"/>
    <cellStyle name="Normal_2000 group quarters" xfId="45"/>
    <cellStyle name="Normal_2kh15" xfId="46"/>
    <cellStyle name="Normal_all race rank_state" xfId="47"/>
    <cellStyle name="Normal_dp1_2000_hi_county" xfId="48"/>
    <cellStyle name="Normal_last year excel compiled sec02_a276" xfId="49"/>
    <cellStyle name="Normal_Revised title_8_4_04" xfId="50"/>
    <cellStyle name="Normal_Section 2 Titles" xfId="51"/>
    <cellStyle name="numbcent" xfId="52"/>
    <cellStyle name="Percent" xfId="53"/>
    <cellStyle name="TITLE" xfId="54"/>
    <cellStyle name="Total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externalLink" Target="externalLinks/externalLink1.xml" /><Relationship Id="rId70" Type="http://schemas.openxmlformats.org/officeDocument/2006/relationships/externalLink" Target="externalLinks/externalLink2.xml" /><Relationship Id="rId71" Type="http://schemas.openxmlformats.org/officeDocument/2006/relationships/externalLink" Target="externalLinks/externalLink3.xml" /><Relationship Id="rId72" Type="http://schemas.openxmlformats.org/officeDocument/2006/relationships/externalLink" Target="externalLinks/externalLink4.xml" /><Relationship Id="rId7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38100</xdr:rowOff>
    </xdr:from>
    <xdr:to>
      <xdr:col>9</xdr:col>
      <xdr:colOff>95250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43450" y="2247900"/>
          <a:ext cx="209550" cy="581025"/>
        </a:xfrm>
        <a:prstGeom prst="leftBrace">
          <a:avLst>
            <a:gd name="adj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28575</xdr:rowOff>
    </xdr:from>
    <xdr:to>
      <xdr:col>3</xdr:col>
      <xdr:colOff>19050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38225" y="2238375"/>
          <a:ext cx="209550" cy="581025"/>
        </a:xfrm>
        <a:prstGeom prst="leftBrace">
          <a:avLst>
            <a:gd name="adj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0</xdr:rowOff>
    </xdr:from>
    <xdr:to>
      <xdr:col>3</xdr:col>
      <xdr:colOff>0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028700" y="3667125"/>
          <a:ext cx="200025" cy="47625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9525</xdr:rowOff>
    </xdr:from>
    <xdr:to>
      <xdr:col>9</xdr:col>
      <xdr:colOff>123825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772025" y="3676650"/>
          <a:ext cx="209550" cy="438150"/>
        </a:xfrm>
        <a:prstGeom prst="leftBrace">
          <a:avLst>
            <a:gd name="adj" fmla="val 217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78</xdr:row>
      <xdr:rowOff>38100</xdr:rowOff>
    </xdr:from>
    <xdr:to>
      <xdr:col>3</xdr:col>
      <xdr:colOff>19050</xdr:colOff>
      <xdr:row>80</xdr:row>
      <xdr:rowOff>142875</xdr:rowOff>
    </xdr:to>
    <xdr:sp>
      <xdr:nvSpPr>
        <xdr:cNvPr id="5" name="AutoShape 5"/>
        <xdr:cNvSpPr>
          <a:spLocks/>
        </xdr:cNvSpPr>
      </xdr:nvSpPr>
      <xdr:spPr>
        <a:xfrm flipH="1">
          <a:off x="1038225" y="14011275"/>
          <a:ext cx="209550" cy="428625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78</xdr:row>
      <xdr:rowOff>28575</xdr:rowOff>
    </xdr:from>
    <xdr:to>
      <xdr:col>9</xdr:col>
      <xdr:colOff>123825</xdr:colOff>
      <xdr:row>80</xdr:row>
      <xdr:rowOff>133350</xdr:rowOff>
    </xdr:to>
    <xdr:sp>
      <xdr:nvSpPr>
        <xdr:cNvPr id="6" name="AutoShape 6"/>
        <xdr:cNvSpPr>
          <a:spLocks/>
        </xdr:cNvSpPr>
      </xdr:nvSpPr>
      <xdr:spPr>
        <a:xfrm flipH="1">
          <a:off x="4772025" y="14001750"/>
          <a:ext cx="209550" cy="428625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111</xdr:row>
      <xdr:rowOff>0</xdr:rowOff>
    </xdr:from>
    <xdr:to>
      <xdr:col>2</xdr:col>
      <xdr:colOff>285750</xdr:colOff>
      <xdr:row>113</xdr:row>
      <xdr:rowOff>152400</xdr:rowOff>
    </xdr:to>
    <xdr:sp>
      <xdr:nvSpPr>
        <xdr:cNvPr id="7" name="AutoShape 7"/>
        <xdr:cNvSpPr>
          <a:spLocks/>
        </xdr:cNvSpPr>
      </xdr:nvSpPr>
      <xdr:spPr>
        <a:xfrm flipH="1">
          <a:off x="981075" y="19735800"/>
          <a:ext cx="209550" cy="4762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111</xdr:row>
      <xdr:rowOff>9525</xdr:rowOff>
    </xdr:from>
    <xdr:to>
      <xdr:col>9</xdr:col>
      <xdr:colOff>142875</xdr:colOff>
      <xdr:row>114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4791075" y="19745325"/>
          <a:ext cx="209550" cy="4762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132</xdr:row>
      <xdr:rowOff>152400</xdr:rowOff>
    </xdr:from>
    <xdr:to>
      <xdr:col>2</xdr:col>
      <xdr:colOff>276225</xdr:colOff>
      <xdr:row>135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71550" y="23288625"/>
          <a:ext cx="209550" cy="47625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133</xdr:row>
      <xdr:rowOff>9525</xdr:rowOff>
    </xdr:from>
    <xdr:to>
      <xdr:col>9</xdr:col>
      <xdr:colOff>123825</xdr:colOff>
      <xdr:row>136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72025" y="23307675"/>
          <a:ext cx="209550" cy="476250"/>
        </a:xfrm>
        <a:prstGeom prst="leftBrace">
          <a:avLst>
            <a:gd name="adj" fmla="val -2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151</xdr:row>
      <xdr:rowOff>19050</xdr:rowOff>
    </xdr:from>
    <xdr:to>
      <xdr:col>2</xdr:col>
      <xdr:colOff>314325</xdr:colOff>
      <xdr:row>153</xdr:row>
      <xdr:rowOff>114300</xdr:rowOff>
    </xdr:to>
    <xdr:sp>
      <xdr:nvSpPr>
        <xdr:cNvPr id="11" name="AutoShape 11"/>
        <xdr:cNvSpPr>
          <a:spLocks/>
        </xdr:cNvSpPr>
      </xdr:nvSpPr>
      <xdr:spPr>
        <a:xfrm flipH="1">
          <a:off x="1009650" y="26622375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154</xdr:row>
      <xdr:rowOff>66675</xdr:rowOff>
    </xdr:from>
    <xdr:to>
      <xdr:col>3</xdr:col>
      <xdr:colOff>0</xdr:colOff>
      <xdr:row>156</xdr:row>
      <xdr:rowOff>57150</xdr:rowOff>
    </xdr:to>
    <xdr:sp>
      <xdr:nvSpPr>
        <xdr:cNvPr id="12" name="AutoShape 12"/>
        <xdr:cNvSpPr>
          <a:spLocks/>
        </xdr:cNvSpPr>
      </xdr:nvSpPr>
      <xdr:spPr>
        <a:xfrm flipH="1">
          <a:off x="1019175" y="27155775"/>
          <a:ext cx="209550" cy="314325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151</xdr:row>
      <xdr:rowOff>28575</xdr:rowOff>
    </xdr:from>
    <xdr:to>
      <xdr:col>9</xdr:col>
      <xdr:colOff>171450</xdr:colOff>
      <xdr:row>153</xdr:row>
      <xdr:rowOff>123825</xdr:rowOff>
    </xdr:to>
    <xdr:sp>
      <xdr:nvSpPr>
        <xdr:cNvPr id="13" name="AutoShape 13"/>
        <xdr:cNvSpPr>
          <a:spLocks/>
        </xdr:cNvSpPr>
      </xdr:nvSpPr>
      <xdr:spPr>
        <a:xfrm flipH="1">
          <a:off x="4819650" y="26631900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154</xdr:row>
      <xdr:rowOff>38100</xdr:rowOff>
    </xdr:from>
    <xdr:to>
      <xdr:col>9</xdr:col>
      <xdr:colOff>152400</xdr:colOff>
      <xdr:row>156</xdr:row>
      <xdr:rowOff>104775</xdr:rowOff>
    </xdr:to>
    <xdr:sp>
      <xdr:nvSpPr>
        <xdr:cNvPr id="14" name="AutoShape 14"/>
        <xdr:cNvSpPr>
          <a:spLocks/>
        </xdr:cNvSpPr>
      </xdr:nvSpPr>
      <xdr:spPr>
        <a:xfrm flipH="1">
          <a:off x="4800600" y="27127200"/>
          <a:ext cx="209550" cy="390525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170</xdr:row>
      <xdr:rowOff>28575</xdr:rowOff>
    </xdr:from>
    <xdr:to>
      <xdr:col>2</xdr:col>
      <xdr:colOff>295275</xdr:colOff>
      <xdr:row>172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990600" y="29708475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170</xdr:row>
      <xdr:rowOff>19050</xdr:rowOff>
    </xdr:from>
    <xdr:to>
      <xdr:col>9</xdr:col>
      <xdr:colOff>57150</xdr:colOff>
      <xdr:row>172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4705350" y="29698950"/>
          <a:ext cx="209550" cy="419100"/>
        </a:xfrm>
        <a:prstGeom prst="leftBrace">
          <a:avLst>
            <a:gd name="adj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183</xdr:row>
      <xdr:rowOff>28575</xdr:rowOff>
    </xdr:from>
    <xdr:to>
      <xdr:col>2</xdr:col>
      <xdr:colOff>295275</xdr:colOff>
      <xdr:row>187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990600" y="31813500"/>
          <a:ext cx="209550" cy="73342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188</xdr:row>
      <xdr:rowOff>38100</xdr:rowOff>
    </xdr:from>
    <xdr:to>
      <xdr:col>3</xdr:col>
      <xdr:colOff>0</xdr:colOff>
      <xdr:row>190</xdr:row>
      <xdr:rowOff>114300</xdr:rowOff>
    </xdr:to>
    <xdr:sp>
      <xdr:nvSpPr>
        <xdr:cNvPr id="18" name="AutoShape 18"/>
        <xdr:cNvSpPr>
          <a:spLocks/>
        </xdr:cNvSpPr>
      </xdr:nvSpPr>
      <xdr:spPr>
        <a:xfrm flipH="1">
          <a:off x="1038225" y="32632650"/>
          <a:ext cx="19050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183</xdr:row>
      <xdr:rowOff>38100</xdr:rowOff>
    </xdr:from>
    <xdr:to>
      <xdr:col>9</xdr:col>
      <xdr:colOff>95250</xdr:colOff>
      <xdr:row>187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4743450" y="31823025"/>
          <a:ext cx="209550" cy="73342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188</xdr:row>
      <xdr:rowOff>38100</xdr:rowOff>
    </xdr:from>
    <xdr:to>
      <xdr:col>9</xdr:col>
      <xdr:colOff>142875</xdr:colOff>
      <xdr:row>190</xdr:row>
      <xdr:rowOff>114300</xdr:rowOff>
    </xdr:to>
    <xdr:sp>
      <xdr:nvSpPr>
        <xdr:cNvPr id="20" name="AutoShape 20"/>
        <xdr:cNvSpPr>
          <a:spLocks/>
        </xdr:cNvSpPr>
      </xdr:nvSpPr>
      <xdr:spPr>
        <a:xfrm flipH="1">
          <a:off x="4791075" y="326326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219</xdr:row>
      <xdr:rowOff>38100</xdr:rowOff>
    </xdr:from>
    <xdr:to>
      <xdr:col>2</xdr:col>
      <xdr:colOff>285750</xdr:colOff>
      <xdr:row>221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981075" y="379666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222</xdr:row>
      <xdr:rowOff>38100</xdr:rowOff>
    </xdr:from>
    <xdr:to>
      <xdr:col>2</xdr:col>
      <xdr:colOff>285750</xdr:colOff>
      <xdr:row>224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981075" y="38452425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225</xdr:row>
      <xdr:rowOff>66675</xdr:rowOff>
    </xdr:from>
    <xdr:to>
      <xdr:col>2</xdr:col>
      <xdr:colOff>304800</xdr:colOff>
      <xdr:row>228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1047750" y="38966775"/>
          <a:ext cx="161925" cy="561975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229</xdr:row>
      <xdr:rowOff>28575</xdr:rowOff>
    </xdr:from>
    <xdr:to>
      <xdr:col>2</xdr:col>
      <xdr:colOff>295275</xdr:colOff>
      <xdr:row>235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990600" y="39576375"/>
          <a:ext cx="209550" cy="1066800"/>
        </a:xfrm>
        <a:prstGeom prst="leftBrace">
          <a:avLst>
            <a:gd name="adj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219</xdr:row>
      <xdr:rowOff>57150</xdr:rowOff>
    </xdr:from>
    <xdr:to>
      <xdr:col>9</xdr:col>
      <xdr:colOff>57150</xdr:colOff>
      <xdr:row>221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4705350" y="3798570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222</xdr:row>
      <xdr:rowOff>57150</xdr:rowOff>
    </xdr:from>
    <xdr:to>
      <xdr:col>9</xdr:col>
      <xdr:colOff>57150</xdr:colOff>
      <xdr:row>224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4705350" y="38471475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226</xdr:row>
      <xdr:rowOff>57150</xdr:rowOff>
    </xdr:from>
    <xdr:to>
      <xdr:col>9</xdr:col>
      <xdr:colOff>95250</xdr:colOff>
      <xdr:row>228</xdr:row>
      <xdr:rowOff>76200</xdr:rowOff>
    </xdr:to>
    <xdr:sp>
      <xdr:nvSpPr>
        <xdr:cNvPr id="27" name="AutoShape 27"/>
        <xdr:cNvSpPr>
          <a:spLocks/>
        </xdr:cNvSpPr>
      </xdr:nvSpPr>
      <xdr:spPr>
        <a:xfrm>
          <a:off x="4743450" y="39119175"/>
          <a:ext cx="209550" cy="34290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229</xdr:row>
      <xdr:rowOff>47625</xdr:rowOff>
    </xdr:from>
    <xdr:to>
      <xdr:col>9</xdr:col>
      <xdr:colOff>66675</xdr:colOff>
      <xdr:row>235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4714875" y="39595425"/>
          <a:ext cx="209550" cy="1066800"/>
        </a:xfrm>
        <a:prstGeom prst="leftBrace">
          <a:avLst>
            <a:gd name="adj" fmla="val 7893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265</xdr:row>
      <xdr:rowOff>38100</xdr:rowOff>
    </xdr:from>
    <xdr:to>
      <xdr:col>2</xdr:col>
      <xdr:colOff>314325</xdr:colOff>
      <xdr:row>267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1009650" y="45891450"/>
          <a:ext cx="209550" cy="400050"/>
        </a:xfrm>
        <a:prstGeom prst="leftBrace">
          <a:avLst>
            <a:gd name="adj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265</xdr:row>
      <xdr:rowOff>38100</xdr:rowOff>
    </xdr:from>
    <xdr:to>
      <xdr:col>9</xdr:col>
      <xdr:colOff>76200</xdr:colOff>
      <xdr:row>267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4724400" y="45891450"/>
          <a:ext cx="209550" cy="4000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303</xdr:row>
      <xdr:rowOff>28575</xdr:rowOff>
    </xdr:from>
    <xdr:to>
      <xdr:col>2</xdr:col>
      <xdr:colOff>285750</xdr:colOff>
      <xdr:row>305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981075" y="52216050"/>
          <a:ext cx="2095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303</xdr:row>
      <xdr:rowOff>47625</xdr:rowOff>
    </xdr:from>
    <xdr:to>
      <xdr:col>9</xdr:col>
      <xdr:colOff>95250</xdr:colOff>
      <xdr:row>305</xdr:row>
      <xdr:rowOff>123825</xdr:rowOff>
    </xdr:to>
    <xdr:sp>
      <xdr:nvSpPr>
        <xdr:cNvPr id="32" name="AutoShape 32"/>
        <xdr:cNvSpPr>
          <a:spLocks/>
        </xdr:cNvSpPr>
      </xdr:nvSpPr>
      <xdr:spPr>
        <a:xfrm>
          <a:off x="4743450" y="52235100"/>
          <a:ext cx="209550" cy="4000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47625</xdr:rowOff>
    </xdr:from>
    <xdr:to>
      <xdr:col>1</xdr:col>
      <xdr:colOff>295275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 flipH="1">
          <a:off x="1143000" y="3200400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47625</xdr:rowOff>
    </xdr:from>
    <xdr:to>
      <xdr:col>10</xdr:col>
      <xdr:colOff>123825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 flipH="1">
          <a:off x="4772025" y="3200400"/>
          <a:ext cx="171450" cy="400050"/>
        </a:xfrm>
        <a:prstGeom prst="leftBrace">
          <a:avLst>
            <a:gd name="adj" fmla="val -238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40</xdr:row>
      <xdr:rowOff>38100</xdr:rowOff>
    </xdr:from>
    <xdr:to>
      <xdr:col>1</xdr:col>
      <xdr:colOff>304800</xdr:colOff>
      <xdr:row>42</xdr:row>
      <xdr:rowOff>114300</xdr:rowOff>
    </xdr:to>
    <xdr:sp>
      <xdr:nvSpPr>
        <xdr:cNvPr id="3" name="AutoShape 3"/>
        <xdr:cNvSpPr>
          <a:spLocks/>
        </xdr:cNvSpPr>
      </xdr:nvSpPr>
      <xdr:spPr>
        <a:xfrm flipH="1">
          <a:off x="1152525" y="7077075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40</xdr:row>
      <xdr:rowOff>38100</xdr:rowOff>
    </xdr:from>
    <xdr:to>
      <xdr:col>10</xdr:col>
      <xdr:colOff>133350</xdr:colOff>
      <xdr:row>42</xdr:row>
      <xdr:rowOff>114300</xdr:rowOff>
    </xdr:to>
    <xdr:sp>
      <xdr:nvSpPr>
        <xdr:cNvPr id="4" name="AutoShape 4"/>
        <xdr:cNvSpPr>
          <a:spLocks/>
        </xdr:cNvSpPr>
      </xdr:nvSpPr>
      <xdr:spPr>
        <a:xfrm flipH="1">
          <a:off x="4781550" y="7077075"/>
          <a:ext cx="1714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55</xdr:row>
      <xdr:rowOff>28575</xdr:rowOff>
    </xdr:from>
    <xdr:to>
      <xdr:col>1</xdr:col>
      <xdr:colOff>295275</xdr:colOff>
      <xdr:row>57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43000" y="9972675"/>
          <a:ext cx="2095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28575</xdr:rowOff>
    </xdr:from>
    <xdr:to>
      <xdr:col>1</xdr:col>
      <xdr:colOff>285750</xdr:colOff>
      <xdr:row>62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1133475" y="10782300"/>
          <a:ext cx="2095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55</xdr:row>
      <xdr:rowOff>47625</xdr:rowOff>
    </xdr:from>
    <xdr:to>
      <xdr:col>10</xdr:col>
      <xdr:colOff>66675</xdr:colOff>
      <xdr:row>57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4714875" y="9991725"/>
          <a:ext cx="171450" cy="400050"/>
        </a:xfrm>
        <a:prstGeom prst="leftBrace">
          <a:avLst>
            <a:gd name="adj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60</xdr:row>
      <xdr:rowOff>47625</xdr:rowOff>
    </xdr:from>
    <xdr:to>
      <xdr:col>10</xdr:col>
      <xdr:colOff>57150</xdr:colOff>
      <xdr:row>62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4705350" y="10801350"/>
          <a:ext cx="1714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103</xdr:row>
      <xdr:rowOff>28575</xdr:rowOff>
    </xdr:from>
    <xdr:to>
      <xdr:col>2</xdr:col>
      <xdr:colOff>19050</xdr:colOff>
      <xdr:row>106</xdr:row>
      <xdr:rowOff>133350</xdr:rowOff>
    </xdr:to>
    <xdr:sp>
      <xdr:nvSpPr>
        <xdr:cNvPr id="9" name="AutoShape 9"/>
        <xdr:cNvSpPr>
          <a:spLocks/>
        </xdr:cNvSpPr>
      </xdr:nvSpPr>
      <xdr:spPr>
        <a:xfrm flipH="1">
          <a:off x="1219200" y="18268950"/>
          <a:ext cx="209550" cy="590550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19050</xdr:rowOff>
    </xdr:from>
    <xdr:to>
      <xdr:col>1</xdr:col>
      <xdr:colOff>238125</xdr:colOff>
      <xdr:row>108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085850" y="18421350"/>
          <a:ext cx="209550" cy="742950"/>
        </a:xfrm>
        <a:prstGeom prst="leftBrace">
          <a:avLst>
            <a:gd name="adj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110</xdr:row>
      <xdr:rowOff>57150</xdr:rowOff>
    </xdr:from>
    <xdr:to>
      <xdr:col>1</xdr:col>
      <xdr:colOff>257175</xdr:colOff>
      <xdr:row>113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1104900" y="19431000"/>
          <a:ext cx="209550" cy="581025"/>
        </a:xfrm>
        <a:prstGeom prst="leftBrace">
          <a:avLst>
            <a:gd name="adj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103</xdr:row>
      <xdr:rowOff>28575</xdr:rowOff>
    </xdr:from>
    <xdr:to>
      <xdr:col>10</xdr:col>
      <xdr:colOff>190500</xdr:colOff>
      <xdr:row>106</xdr:row>
      <xdr:rowOff>133350</xdr:rowOff>
    </xdr:to>
    <xdr:sp>
      <xdr:nvSpPr>
        <xdr:cNvPr id="12" name="AutoShape 12"/>
        <xdr:cNvSpPr>
          <a:spLocks/>
        </xdr:cNvSpPr>
      </xdr:nvSpPr>
      <xdr:spPr>
        <a:xfrm flipH="1">
          <a:off x="4819650" y="18268950"/>
          <a:ext cx="190500" cy="590550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104</xdr:row>
      <xdr:rowOff>19050</xdr:rowOff>
    </xdr:from>
    <xdr:to>
      <xdr:col>10</xdr:col>
      <xdr:colOff>57150</xdr:colOff>
      <xdr:row>108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705350" y="18421350"/>
          <a:ext cx="171450" cy="742950"/>
        </a:xfrm>
        <a:prstGeom prst="leftBrace">
          <a:avLst>
            <a:gd name="adj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110</xdr:row>
      <xdr:rowOff>66675</xdr:rowOff>
    </xdr:from>
    <xdr:to>
      <xdr:col>10</xdr:col>
      <xdr:colOff>57150</xdr:colOff>
      <xdr:row>113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4705350" y="19440525"/>
          <a:ext cx="171450" cy="571500"/>
        </a:xfrm>
        <a:prstGeom prst="leftBrace">
          <a:avLst>
            <a:gd name="adj1" fmla="val -40476"/>
            <a:gd name="adj2" fmla="val 1666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122</xdr:row>
      <xdr:rowOff>28575</xdr:rowOff>
    </xdr:from>
    <xdr:to>
      <xdr:col>1</xdr:col>
      <xdr:colOff>276225</xdr:colOff>
      <xdr:row>125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123950" y="21345525"/>
          <a:ext cx="209550" cy="552450"/>
        </a:xfrm>
        <a:prstGeom prst="leftBrace">
          <a:avLst>
            <a:gd name="adj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122</xdr:row>
      <xdr:rowOff>28575</xdr:rowOff>
    </xdr:from>
    <xdr:to>
      <xdr:col>10</xdr:col>
      <xdr:colOff>47625</xdr:colOff>
      <xdr:row>125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4695825" y="21345525"/>
          <a:ext cx="171450" cy="561975"/>
        </a:xfrm>
        <a:prstGeom prst="leftBrace">
          <a:avLst>
            <a:gd name="adj" fmla="val 1610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164</xdr:row>
      <xdr:rowOff>28575</xdr:rowOff>
    </xdr:from>
    <xdr:to>
      <xdr:col>1</xdr:col>
      <xdr:colOff>304800</xdr:colOff>
      <xdr:row>166</xdr:row>
      <xdr:rowOff>104775</xdr:rowOff>
    </xdr:to>
    <xdr:sp>
      <xdr:nvSpPr>
        <xdr:cNvPr id="17" name="AutoShape 17"/>
        <xdr:cNvSpPr>
          <a:spLocks/>
        </xdr:cNvSpPr>
      </xdr:nvSpPr>
      <xdr:spPr>
        <a:xfrm flipH="1">
          <a:off x="1152525" y="28832175"/>
          <a:ext cx="209550" cy="400050"/>
        </a:xfrm>
        <a:prstGeom prst="leftBrace">
          <a:avLst>
            <a:gd name="adj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164</xdr:row>
      <xdr:rowOff>38100</xdr:rowOff>
    </xdr:from>
    <xdr:to>
      <xdr:col>10</xdr:col>
      <xdr:colOff>104775</xdr:colOff>
      <xdr:row>166</xdr:row>
      <xdr:rowOff>114300</xdr:rowOff>
    </xdr:to>
    <xdr:sp>
      <xdr:nvSpPr>
        <xdr:cNvPr id="18" name="AutoShape 18"/>
        <xdr:cNvSpPr>
          <a:spLocks/>
        </xdr:cNvSpPr>
      </xdr:nvSpPr>
      <xdr:spPr>
        <a:xfrm flipH="1">
          <a:off x="4752975" y="28841700"/>
          <a:ext cx="171450" cy="400050"/>
        </a:xfrm>
        <a:prstGeom prst="leftBrace">
          <a:avLst>
            <a:gd name="adj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200025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76375" y="20955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200025</xdr:colOff>
      <xdr:row>9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1476375" y="20955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Times New Roman"/>
              <a:ea typeface="Times New Roman"/>
              <a:cs typeface="Times New Roman"/>
            </a:rPr>
            <a:t>}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15</xdr:row>
      <xdr:rowOff>28575</xdr:rowOff>
    </xdr:from>
    <xdr:to>
      <xdr:col>1</xdr:col>
      <xdr:colOff>257175</xdr:colOff>
      <xdr:row>18</xdr:row>
      <xdr:rowOff>85725</xdr:rowOff>
    </xdr:to>
    <xdr:sp>
      <xdr:nvSpPr>
        <xdr:cNvPr id="3" name="Text 1"/>
        <xdr:cNvSpPr txBox="1">
          <a:spLocks noChangeArrowheads="1"/>
        </xdr:cNvSpPr>
      </xdr:nvSpPr>
      <xdr:spPr>
        <a:xfrm>
          <a:off x="1476375" y="3095625"/>
          <a:ext cx="2476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/>
            <a:t>}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320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ensus%202000\Data\sf1\Emb%20Tables\sf1%20gov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e rank haw"/>
      <sheetName val="titles haw"/>
      <sheetName val="Hi rank haw"/>
      <sheetName val="Kauai rank haw"/>
      <sheetName val="Maui+Kala rank haw"/>
      <sheetName val="Hon rank haw"/>
      <sheetName val="state rank Asian"/>
      <sheetName val="title"/>
      <sheetName val="Hi rank Asian"/>
      <sheetName val="Hon rank Asian"/>
      <sheetName val="Kauai rank Asian"/>
      <sheetName val="Maui+Kala rank Asi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1406" customWidth="1"/>
    <col min="2" max="2" width="69.7109375" style="1407" customWidth="1"/>
    <col min="3" max="16384" width="9.140625" style="1406" customWidth="1"/>
  </cols>
  <sheetData>
    <row r="1" spans="1:2" s="1402" customFormat="1" ht="31.5">
      <c r="A1" s="1401" t="s">
        <v>677</v>
      </c>
      <c r="B1" s="1401" t="s">
        <v>678</v>
      </c>
    </row>
    <row r="2" spans="1:2" s="1402" customFormat="1" ht="12.75" customHeight="1">
      <c r="A2" s="1401"/>
      <c r="B2" s="1401"/>
    </row>
    <row r="3" spans="1:2" s="1402" customFormat="1" ht="15.75" customHeight="1">
      <c r="A3" s="1403" t="s">
        <v>679</v>
      </c>
      <c r="B3" s="1401"/>
    </row>
    <row r="4" spans="1:2" s="1402" customFormat="1" ht="15.75" customHeight="1">
      <c r="A4" s="1403" t="s">
        <v>680</v>
      </c>
      <c r="B4" s="1401"/>
    </row>
    <row r="5" spans="1:2" s="1402" customFormat="1" ht="15.75" customHeight="1">
      <c r="A5" s="1404" t="s">
        <v>681</v>
      </c>
      <c r="B5" s="1401"/>
    </row>
    <row r="6" spans="1:2" ht="15.75">
      <c r="A6" s="1408" t="s">
        <v>682</v>
      </c>
      <c r="B6" s="1405" t="s">
        <v>683</v>
      </c>
    </row>
    <row r="7" spans="1:2" ht="15.75">
      <c r="A7" s="1408" t="s">
        <v>684</v>
      </c>
      <c r="B7" s="1405" t="s">
        <v>685</v>
      </c>
    </row>
    <row r="8" spans="1:2" ht="15.75">
      <c r="A8" s="1408" t="s">
        <v>686</v>
      </c>
      <c r="B8" s="1405" t="s">
        <v>687</v>
      </c>
    </row>
    <row r="9" spans="1:2" ht="15.75">
      <c r="A9" s="1408" t="s">
        <v>688</v>
      </c>
      <c r="B9" s="1405" t="s">
        <v>689</v>
      </c>
    </row>
    <row r="10" spans="1:2" ht="15.75">
      <c r="A10" s="1408" t="s">
        <v>690</v>
      </c>
      <c r="B10" s="1405" t="s">
        <v>691</v>
      </c>
    </row>
    <row r="11" spans="1:2" ht="15.75">
      <c r="A11" s="1408" t="s">
        <v>692</v>
      </c>
      <c r="B11" s="1405" t="s">
        <v>693</v>
      </c>
    </row>
    <row r="12" spans="1:2" ht="15.75">
      <c r="A12" s="1408" t="s">
        <v>694</v>
      </c>
      <c r="B12" s="1405" t="s">
        <v>695</v>
      </c>
    </row>
    <row r="13" spans="1:2" ht="15.75">
      <c r="A13" s="1408" t="s">
        <v>696</v>
      </c>
      <c r="B13" s="1405" t="s">
        <v>697</v>
      </c>
    </row>
    <row r="14" spans="1:2" ht="15.75">
      <c r="A14" s="1408" t="s">
        <v>698</v>
      </c>
      <c r="B14" s="1405" t="s">
        <v>699</v>
      </c>
    </row>
    <row r="15" spans="1:2" ht="15.75">
      <c r="A15" s="1408" t="s">
        <v>700</v>
      </c>
      <c r="B15" s="1405" t="s">
        <v>701</v>
      </c>
    </row>
    <row r="16" spans="1:2" ht="15.75">
      <c r="A16" s="1408" t="s">
        <v>702</v>
      </c>
      <c r="B16" s="1405" t="s">
        <v>703</v>
      </c>
    </row>
    <row r="17" spans="1:2" ht="15.75" customHeight="1">
      <c r="A17" s="1408" t="s">
        <v>704</v>
      </c>
      <c r="B17" s="1405" t="s">
        <v>705</v>
      </c>
    </row>
    <row r="18" spans="1:2" ht="15.75">
      <c r="A18" s="1408" t="s">
        <v>706</v>
      </c>
      <c r="B18" s="1405" t="s">
        <v>707</v>
      </c>
    </row>
    <row r="19" spans="1:2" ht="15.75">
      <c r="A19" s="1408" t="s">
        <v>708</v>
      </c>
      <c r="B19" s="1405" t="s">
        <v>709</v>
      </c>
    </row>
    <row r="20" spans="1:2" ht="15.75">
      <c r="A20" s="1408" t="s">
        <v>710</v>
      </c>
      <c r="B20" s="1405" t="s">
        <v>711</v>
      </c>
    </row>
    <row r="21" spans="1:2" ht="31.5">
      <c r="A21" s="1408" t="s">
        <v>712</v>
      </c>
      <c r="B21" s="1405" t="s">
        <v>713</v>
      </c>
    </row>
    <row r="22" spans="1:2" ht="31.5">
      <c r="A22" s="1408" t="s">
        <v>714</v>
      </c>
      <c r="B22" s="1405" t="s">
        <v>715</v>
      </c>
    </row>
    <row r="23" spans="1:2" ht="31.5">
      <c r="A23" s="1408" t="s">
        <v>716</v>
      </c>
      <c r="B23" s="1405" t="s">
        <v>717</v>
      </c>
    </row>
    <row r="24" spans="1:2" ht="15.75">
      <c r="A24" s="1408" t="s">
        <v>718</v>
      </c>
      <c r="B24" s="1405" t="s">
        <v>719</v>
      </c>
    </row>
    <row r="25" spans="1:2" ht="31.5">
      <c r="A25" s="1408" t="s">
        <v>720</v>
      </c>
      <c r="B25" s="1405" t="s">
        <v>721</v>
      </c>
    </row>
    <row r="26" spans="1:2" ht="15.75">
      <c r="A26" s="1408" t="s">
        <v>722</v>
      </c>
      <c r="B26" s="1405" t="s">
        <v>723</v>
      </c>
    </row>
    <row r="27" spans="1:2" ht="15.75">
      <c r="A27" s="1408" t="s">
        <v>724</v>
      </c>
      <c r="B27" s="1405" t="s">
        <v>725</v>
      </c>
    </row>
    <row r="28" spans="1:2" ht="15.75">
      <c r="A28" s="1408" t="s">
        <v>726</v>
      </c>
      <c r="B28" s="1405" t="s">
        <v>727</v>
      </c>
    </row>
    <row r="29" spans="1:2" ht="15.75">
      <c r="A29" s="1408" t="s">
        <v>728</v>
      </c>
      <c r="B29" s="1405" t="s">
        <v>729</v>
      </c>
    </row>
    <row r="30" spans="1:2" ht="15.75">
      <c r="A30" s="1408" t="s">
        <v>730</v>
      </c>
      <c r="B30" s="1405" t="s">
        <v>731</v>
      </c>
    </row>
    <row r="31" spans="1:2" ht="15.75" customHeight="1">
      <c r="A31" s="1408" t="s">
        <v>732</v>
      </c>
      <c r="B31" s="1405" t="s">
        <v>733</v>
      </c>
    </row>
    <row r="32" spans="1:2" ht="15.75">
      <c r="A32" s="1408" t="s">
        <v>734</v>
      </c>
      <c r="B32" s="1405" t="s">
        <v>735</v>
      </c>
    </row>
    <row r="33" spans="1:2" ht="15.75">
      <c r="A33" s="1408" t="s">
        <v>736</v>
      </c>
      <c r="B33" s="1405" t="s">
        <v>737</v>
      </c>
    </row>
    <row r="34" spans="1:2" ht="15.75">
      <c r="A34" s="1408" t="s">
        <v>738</v>
      </c>
      <c r="B34" s="1405" t="s">
        <v>739</v>
      </c>
    </row>
    <row r="35" spans="1:2" ht="15.75">
      <c r="A35" s="1408" t="s">
        <v>740</v>
      </c>
      <c r="B35" s="1405" t="s">
        <v>741</v>
      </c>
    </row>
    <row r="36" spans="1:2" ht="15.75">
      <c r="A36" s="1408" t="s">
        <v>742</v>
      </c>
      <c r="B36" s="1405" t="s">
        <v>743</v>
      </c>
    </row>
    <row r="37" spans="1:2" ht="15.75">
      <c r="A37" s="1408" t="s">
        <v>744</v>
      </c>
      <c r="B37" s="1405" t="s">
        <v>745</v>
      </c>
    </row>
    <row r="38" spans="1:2" ht="15.75">
      <c r="A38" s="1408" t="s">
        <v>746</v>
      </c>
      <c r="B38" s="1405" t="s">
        <v>747</v>
      </c>
    </row>
    <row r="39" spans="1:2" ht="15.75">
      <c r="A39" s="1408" t="s">
        <v>748</v>
      </c>
      <c r="B39" s="1405" t="s">
        <v>749</v>
      </c>
    </row>
    <row r="40" spans="1:2" ht="15.75">
      <c r="A40" s="1408" t="s">
        <v>750</v>
      </c>
      <c r="B40" s="1405" t="s">
        <v>751</v>
      </c>
    </row>
    <row r="41" spans="1:2" ht="15.75">
      <c r="A41" s="1408" t="s">
        <v>752</v>
      </c>
      <c r="B41" s="1405" t="s">
        <v>753</v>
      </c>
    </row>
    <row r="42" spans="1:2" ht="31.5">
      <c r="A42" s="1408" t="s">
        <v>754</v>
      </c>
      <c r="B42" s="1405" t="s">
        <v>755</v>
      </c>
    </row>
    <row r="43" spans="1:2" ht="15.75">
      <c r="A43" s="1408" t="s">
        <v>756</v>
      </c>
      <c r="B43" s="1405" t="s">
        <v>757</v>
      </c>
    </row>
    <row r="44" spans="1:2" ht="15.75">
      <c r="A44" s="1408" t="s">
        <v>758</v>
      </c>
      <c r="B44" s="1405" t="s">
        <v>759</v>
      </c>
    </row>
    <row r="45" spans="1:2" ht="15.75">
      <c r="A45" s="1408" t="s">
        <v>760</v>
      </c>
      <c r="B45" s="1405" t="s">
        <v>761</v>
      </c>
    </row>
    <row r="46" spans="1:2" ht="15.75">
      <c r="A46" s="1408" t="s">
        <v>762</v>
      </c>
      <c r="B46" s="1405" t="s">
        <v>763</v>
      </c>
    </row>
    <row r="47" spans="1:2" ht="31.5">
      <c r="A47" s="1408" t="s">
        <v>764</v>
      </c>
      <c r="B47" s="1405" t="s">
        <v>765</v>
      </c>
    </row>
    <row r="48" spans="1:2" ht="31.5">
      <c r="A48" s="1408" t="s">
        <v>766</v>
      </c>
      <c r="B48" s="1405" t="s">
        <v>767</v>
      </c>
    </row>
    <row r="49" spans="1:2" ht="15.75">
      <c r="A49" s="1408" t="s">
        <v>768</v>
      </c>
      <c r="B49" s="1405" t="s">
        <v>769</v>
      </c>
    </row>
    <row r="50" spans="1:2" ht="15.75">
      <c r="A50" s="1408" t="s">
        <v>770</v>
      </c>
      <c r="B50" s="1405" t="s">
        <v>771</v>
      </c>
    </row>
    <row r="51" spans="1:2" ht="15.75">
      <c r="A51" s="1408" t="s">
        <v>772</v>
      </c>
      <c r="B51" s="1405" t="s">
        <v>773</v>
      </c>
    </row>
    <row r="52" spans="1:2" ht="15.75">
      <c r="A52" s="1408" t="s">
        <v>774</v>
      </c>
      <c r="B52" s="1405" t="s">
        <v>775</v>
      </c>
    </row>
    <row r="53" spans="1:2" ht="31.5">
      <c r="A53" s="1408" t="s">
        <v>776</v>
      </c>
      <c r="B53" s="1405" t="s">
        <v>777</v>
      </c>
    </row>
    <row r="54" spans="1:2" ht="31.5">
      <c r="A54" s="1408" t="s">
        <v>778</v>
      </c>
      <c r="B54" s="1405" t="s">
        <v>779</v>
      </c>
    </row>
    <row r="55" spans="1:2" ht="15.75" customHeight="1">
      <c r="A55" s="1408" t="s">
        <v>780</v>
      </c>
      <c r="B55" s="1405" t="s">
        <v>781</v>
      </c>
    </row>
    <row r="56" spans="1:2" ht="15.75">
      <c r="A56" s="1408" t="s">
        <v>782</v>
      </c>
      <c r="B56" s="1405" t="s">
        <v>783</v>
      </c>
    </row>
    <row r="57" spans="1:2" ht="15.75">
      <c r="A57" s="1408" t="s">
        <v>784</v>
      </c>
      <c r="B57" s="1405" t="s">
        <v>785</v>
      </c>
    </row>
    <row r="58" spans="1:2" ht="15.75">
      <c r="A58" s="1408" t="s">
        <v>786</v>
      </c>
      <c r="B58" s="1405" t="s">
        <v>787</v>
      </c>
    </row>
    <row r="59" spans="1:2" ht="31.5">
      <c r="A59" s="1408" t="s">
        <v>788</v>
      </c>
      <c r="B59" s="1405" t="s">
        <v>789</v>
      </c>
    </row>
    <row r="60" spans="1:2" ht="15.75" customHeight="1">
      <c r="A60" s="1408" t="s">
        <v>790</v>
      </c>
      <c r="B60" s="1405" t="s">
        <v>791</v>
      </c>
    </row>
    <row r="61" spans="1:2" ht="15.75" customHeight="1">
      <c r="A61" s="1408" t="s">
        <v>792</v>
      </c>
      <c r="B61" s="1405" t="s">
        <v>793</v>
      </c>
    </row>
    <row r="62" spans="1:2" ht="31.5">
      <c r="A62" s="1408" t="s">
        <v>794</v>
      </c>
      <c r="B62" s="1405" t="s">
        <v>795</v>
      </c>
    </row>
    <row r="63" spans="1:2" ht="15.75">
      <c r="A63" s="1408" t="s">
        <v>796</v>
      </c>
      <c r="B63" s="1405" t="s">
        <v>797</v>
      </c>
    </row>
    <row r="64" spans="1:2" ht="15.75">
      <c r="A64" s="1408" t="s">
        <v>798</v>
      </c>
      <c r="B64" s="1405" t="s">
        <v>799</v>
      </c>
    </row>
    <row r="65" spans="1:2" ht="15.75">
      <c r="A65" s="1408" t="s">
        <v>800</v>
      </c>
      <c r="B65" s="1405" t="s">
        <v>801</v>
      </c>
    </row>
    <row r="66" spans="1:2" ht="15.75">
      <c r="A66" s="1408" t="s">
        <v>802</v>
      </c>
      <c r="B66" s="1405" t="s">
        <v>803</v>
      </c>
    </row>
    <row r="67" spans="1:2" ht="15.75">
      <c r="A67" s="1408" t="s">
        <v>804</v>
      </c>
      <c r="B67" s="1405" t="s">
        <v>805</v>
      </c>
    </row>
    <row r="68" spans="1:2" ht="15.75">
      <c r="A68" s="1408" t="s">
        <v>806</v>
      </c>
      <c r="B68" s="1405" t="s">
        <v>807</v>
      </c>
    </row>
    <row r="69" spans="1:2" ht="15.75">
      <c r="A69" s="1408" t="s">
        <v>808</v>
      </c>
      <c r="B69" s="1405" t="s">
        <v>809</v>
      </c>
    </row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</sheetData>
  <hyperlinks>
    <hyperlink ref="A7" location="'1.02'!A1" display="01.02"/>
    <hyperlink ref="A8" location="'1.03'!A1" display="01.03"/>
    <hyperlink ref="A9" location="'1.04'!A1" display="01.04"/>
    <hyperlink ref="A10" location="'1.05'!A1" display="01.05"/>
    <hyperlink ref="A11" location="'1.06'!A1" display="01.06"/>
    <hyperlink ref="A12" location="'1.07'!A1" display="01.07"/>
    <hyperlink ref="A13" location="'1.08'!A1" display="01.08"/>
    <hyperlink ref="A14" location="'1.09'!A1" display="01.09"/>
    <hyperlink ref="A15" location="'1.10'!A1" display="01.10"/>
    <hyperlink ref="A16" location="'1.11'!A1" display="01.11"/>
    <hyperlink ref="A17" location="'1.12'!A1" display="01.12"/>
    <hyperlink ref="A18" location="'1.13'!A1" display="01.13"/>
    <hyperlink ref="A19" location="'1.14'!A1" display="01.14"/>
    <hyperlink ref="A20" location="'1.15'!A1" display="01.15"/>
    <hyperlink ref="A21" location="'1.16'!A1" display="01.16"/>
    <hyperlink ref="A22" location="'1.17'!A1" display="01.17"/>
    <hyperlink ref="A23" location="'1.18'!A1" display="01.18"/>
    <hyperlink ref="A24" location="'1.19'!A1" display="01.19"/>
    <hyperlink ref="A25" location="'1.20'!A1" display="01.20"/>
    <hyperlink ref="A26" location="'1.21'!A1" display="01.21"/>
    <hyperlink ref="A27" location="'1.22'!A1" display="01.22"/>
    <hyperlink ref="A28" location="'1.23'!A1" display="01.23"/>
    <hyperlink ref="A29" location="'1.24'!A1" display="01.24"/>
    <hyperlink ref="A30" location="'1.25'!A1" display="01.25"/>
    <hyperlink ref="A31" location="'1.26'!A1" display="01.26"/>
    <hyperlink ref="A32" location="'1.27'!A1" display="01.27"/>
    <hyperlink ref="A33" location="'1.28'!A1" display="01.28"/>
    <hyperlink ref="A34" location="'1.29'!A1" display="01.29"/>
    <hyperlink ref="A35" location="'1.30'!A1" display="01.30"/>
    <hyperlink ref="A36" location="'1.31'!A1" display="01.31"/>
    <hyperlink ref="A37" location="'1.32'!A1" display="01.32"/>
    <hyperlink ref="A38" location="'1.33'!A1" display="01.33"/>
    <hyperlink ref="A39" location="'1.34'!A1" display="01.34"/>
    <hyperlink ref="A40" location="'1.35'!A1" display="01.35"/>
    <hyperlink ref="A41" location="'1.36'!A1" display="01.36"/>
    <hyperlink ref="A42" location="'1.37'!A1" display="01.37"/>
    <hyperlink ref="A43" location="'1.38'!A1" display="01.38"/>
    <hyperlink ref="A44" location="'1.39'!A1" display="01.39"/>
    <hyperlink ref="A45" location="'1.40'!A1" display="01.40"/>
    <hyperlink ref="A5" location="Narrative!A1" display="Narrative"/>
    <hyperlink ref="A6" location="'1.01'!A1" display="01.01"/>
    <hyperlink ref="A46" location="'1.41'!A1" display="01.41"/>
    <hyperlink ref="A47" location="'1.42'!A1" display="01.42"/>
    <hyperlink ref="A48" location="'1.43'!A1" display="01.43"/>
    <hyperlink ref="A49" location="'1.44'!A1" display="01.44"/>
    <hyperlink ref="A50" location="'1.45'!A1" display="01.45"/>
    <hyperlink ref="A51" location="'1.46'!A1" display="01.46"/>
    <hyperlink ref="A52" location="'1.47'!A1" display="01.47"/>
    <hyperlink ref="A53" location="'1.48'!A1" display="01.48"/>
    <hyperlink ref="A54" location="'1.49'!A1" display="01.49"/>
    <hyperlink ref="A55" location="'1.50'!A1" display="01.50"/>
    <hyperlink ref="A56" location="'1.51'!A1" display="01.51"/>
    <hyperlink ref="A57" location="'1.52'!A1" display="01.52"/>
    <hyperlink ref="A58" location="'1.53'!A1" display="01.53"/>
    <hyperlink ref="A59" location="'1.54'!A1" display="01.54"/>
    <hyperlink ref="A60" location="'1.55'!A1" display="01.55"/>
    <hyperlink ref="A61" location="'1.56'!A1" display="01.56"/>
    <hyperlink ref="A62" location="'1.57'!A1" display="01.57"/>
    <hyperlink ref="A63" location="'1.58'!A1" display="01.58"/>
    <hyperlink ref="A64" location="'1.59'!A1" display="01.59"/>
    <hyperlink ref="A65" location="'1.60'!A1" display="01.60"/>
    <hyperlink ref="A66" location="'1.61'!A1" display="01.61"/>
    <hyperlink ref="A67" location="'1.62'!A1" display="01.62"/>
    <hyperlink ref="A68" location="'1.63'!A1" display="01.63"/>
    <hyperlink ref="A69" location="'1.64'!A1" display="01.64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13.7109375" style="131" customWidth="1"/>
    <col min="4" max="7" width="13.7109375" style="0" customWidth="1"/>
  </cols>
  <sheetData>
    <row r="1" spans="1:7" s="179" customFormat="1" ht="15.75">
      <c r="A1" s="130" t="s">
        <v>78</v>
      </c>
      <c r="B1" s="130"/>
      <c r="C1" s="130"/>
      <c r="D1" s="130"/>
      <c r="E1" s="130"/>
      <c r="F1" s="130"/>
      <c r="G1" s="130"/>
    </row>
    <row r="2" s="44" customFormat="1" ht="12.75" customHeight="1"/>
    <row r="3" spans="1:7" ht="12.75">
      <c r="A3" s="48" t="s">
        <v>79</v>
      </c>
      <c r="B3" s="48"/>
      <c r="C3" s="48"/>
      <c r="D3" s="48"/>
      <c r="E3" s="48"/>
      <c r="F3" s="48"/>
      <c r="G3" s="48"/>
    </row>
    <row r="4" spans="1:7" ht="12.75">
      <c r="A4" s="180" t="s">
        <v>80</v>
      </c>
      <c r="B4" s="48"/>
      <c r="C4" s="48"/>
      <c r="D4" s="48"/>
      <c r="E4" s="48"/>
      <c r="F4" s="48"/>
      <c r="G4" s="48"/>
    </row>
    <row r="5" spans="1:7" ht="12.75">
      <c r="A5" s="180" t="s">
        <v>81</v>
      </c>
      <c r="B5" s="48"/>
      <c r="C5" s="48"/>
      <c r="D5" s="48"/>
      <c r="E5" s="48"/>
      <c r="F5" s="48"/>
      <c r="G5" s="48"/>
    </row>
    <row r="6" ht="13.5" thickBot="1"/>
    <row r="7" spans="1:7" s="167" customFormat="1" ht="45" customHeight="1" thickTop="1">
      <c r="A7" s="181" t="s">
        <v>1571</v>
      </c>
      <c r="B7" s="182"/>
      <c r="C7" s="183" t="s">
        <v>82</v>
      </c>
      <c r="D7" s="117" t="s">
        <v>83</v>
      </c>
      <c r="E7" s="117" t="s">
        <v>84</v>
      </c>
      <c r="F7" s="117" t="s">
        <v>85</v>
      </c>
      <c r="G7" s="118" t="s">
        <v>86</v>
      </c>
    </row>
    <row r="8" spans="1:6" ht="12.75">
      <c r="A8" s="160"/>
      <c r="B8" s="135"/>
      <c r="C8" s="34"/>
      <c r="D8" s="6"/>
      <c r="E8" s="6"/>
      <c r="F8" s="6"/>
    </row>
    <row r="9" spans="1:7" ht="12.75">
      <c r="A9" s="69" t="s">
        <v>1645</v>
      </c>
      <c r="B9" s="101" t="s">
        <v>1577</v>
      </c>
      <c r="C9" s="184">
        <v>1230730.9949275611</v>
      </c>
      <c r="D9" s="98">
        <v>896260.4065722481</v>
      </c>
      <c r="E9" s="73">
        <v>133202.10679114275</v>
      </c>
      <c r="F9" s="98">
        <v>66699.1741288177</v>
      </c>
      <c r="G9" s="185">
        <v>134569.3074353526</v>
      </c>
    </row>
    <row r="10" spans="1:7" ht="12.75">
      <c r="A10" s="75"/>
      <c r="B10" s="101" t="s">
        <v>1578</v>
      </c>
      <c r="C10" s="184">
        <v>1257319</v>
      </c>
      <c r="D10" s="98">
        <v>913268</v>
      </c>
      <c r="E10" s="73">
        <v>137103.32746022355</v>
      </c>
      <c r="F10" s="98">
        <v>68557.70347459841</v>
      </c>
      <c r="G10" s="185">
        <v>138389.81005243154</v>
      </c>
    </row>
    <row r="11" spans="1:7" ht="12.75">
      <c r="A11" s="69" t="s">
        <v>87</v>
      </c>
      <c r="B11" s="101" t="s">
        <v>1578</v>
      </c>
      <c r="C11" s="184">
        <v>1252264.7064871385</v>
      </c>
      <c r="D11" s="98">
        <v>901716.6983048157</v>
      </c>
      <c r="E11" s="73">
        <v>141239.71762761346</v>
      </c>
      <c r="F11" s="98">
        <v>69604.9749672744</v>
      </c>
      <c r="G11" s="185">
        <v>139703.31558743483</v>
      </c>
    </row>
    <row r="12" spans="1:7" ht="12.75">
      <c r="A12" s="69" t="s">
        <v>88</v>
      </c>
      <c r="B12" s="101" t="s">
        <v>1578</v>
      </c>
      <c r="C12" s="184">
        <v>1271661.6392108293</v>
      </c>
      <c r="D12" s="98">
        <v>912513.63495352</v>
      </c>
      <c r="E12" s="73">
        <v>146420.77017953797</v>
      </c>
      <c r="F12" s="98">
        <v>66075.97493904227</v>
      </c>
      <c r="G12" s="185">
        <v>146651.25913872928</v>
      </c>
    </row>
    <row r="13" spans="1:7" ht="12.75">
      <c r="A13" s="69" t="s">
        <v>1646</v>
      </c>
      <c r="B13" s="101" t="s">
        <v>1578</v>
      </c>
      <c r="C13" s="184">
        <v>1267848.6151665426</v>
      </c>
      <c r="D13" s="98">
        <v>909506.4640575632</v>
      </c>
      <c r="E13" s="73">
        <v>148013.94022203423</v>
      </c>
      <c r="F13" s="98">
        <v>61261.69725102247</v>
      </c>
      <c r="G13" s="185">
        <v>149066.51363592249</v>
      </c>
    </row>
    <row r="14" spans="1:7" ht="12.75">
      <c r="A14" s="69" t="s">
        <v>1582</v>
      </c>
      <c r="B14" s="101" t="s">
        <v>1578</v>
      </c>
      <c r="C14" s="184">
        <v>1289803.7161346683</v>
      </c>
      <c r="D14" s="98">
        <v>919897.8718378502</v>
      </c>
      <c r="E14" s="73">
        <v>150311.26410540077</v>
      </c>
      <c r="F14" s="98">
        <v>67160.99525604733</v>
      </c>
      <c r="G14" s="185">
        <v>152433.58493537005</v>
      </c>
    </row>
    <row r="15" spans="1:7" ht="12.75">
      <c r="A15" s="69" t="s">
        <v>1583</v>
      </c>
      <c r="B15" s="101" t="s">
        <v>1578</v>
      </c>
      <c r="C15" s="184">
        <v>1298096</v>
      </c>
      <c r="D15" s="98">
        <v>921626</v>
      </c>
      <c r="E15" s="73">
        <v>152482.04933842912</v>
      </c>
      <c r="F15" s="98">
        <v>68843.52782528708</v>
      </c>
      <c r="G15" s="185">
        <v>155143.98534452316</v>
      </c>
    </row>
    <row r="16" spans="1:7" ht="12.75">
      <c r="A16" s="69" t="s">
        <v>1584</v>
      </c>
      <c r="B16" s="101" t="s">
        <v>1578</v>
      </c>
      <c r="C16" s="184">
        <v>1303915.105587137</v>
      </c>
      <c r="D16" s="98">
        <v>921609.0024105053</v>
      </c>
      <c r="E16" s="73">
        <v>154364</v>
      </c>
      <c r="F16" s="98">
        <v>70473.74142154078</v>
      </c>
      <c r="G16" s="185">
        <v>157467.71493670007</v>
      </c>
    </row>
    <row r="17" spans="1:7" ht="12.75">
      <c r="A17" s="69" t="s">
        <v>1585</v>
      </c>
      <c r="B17" s="101" t="s">
        <v>1578</v>
      </c>
      <c r="C17" s="184">
        <v>1327930</v>
      </c>
      <c r="D17" s="98">
        <v>932930.5452611124</v>
      </c>
      <c r="E17" s="73">
        <v>161225.1845234254</v>
      </c>
      <c r="F17" s="98">
        <v>71762.67555094829</v>
      </c>
      <c r="G17" s="185">
        <v>162010.89931978355</v>
      </c>
    </row>
    <row r="18" spans="1:7" ht="12.75">
      <c r="A18" s="69" t="s">
        <v>1586</v>
      </c>
      <c r="B18" s="101" t="s">
        <v>1578</v>
      </c>
      <c r="C18" s="184">
        <v>1334125.3733972602</v>
      </c>
      <c r="D18" s="98">
        <v>931438.6092242317</v>
      </c>
      <c r="E18" s="73">
        <v>165205.48515687333</v>
      </c>
      <c r="F18" s="98">
        <v>73919.72200344932</v>
      </c>
      <c r="G18" s="185">
        <v>163561.55701270595</v>
      </c>
    </row>
    <row r="19" spans="1:7" ht="12.75">
      <c r="A19" s="68" t="s">
        <v>1588</v>
      </c>
      <c r="B19" s="6" t="s">
        <v>1578</v>
      </c>
      <c r="C19" s="184">
        <v>1332442.3615342465</v>
      </c>
      <c r="D19" s="98">
        <v>927688.6655148463</v>
      </c>
      <c r="E19" s="73">
        <v>164569.80487869802</v>
      </c>
      <c r="F19" s="98">
        <v>74440.83430259551</v>
      </c>
      <c r="G19" s="185">
        <v>165743.0568381067</v>
      </c>
    </row>
    <row r="20" spans="1:6" ht="12.75">
      <c r="A20" s="68"/>
      <c r="B20" s="6"/>
      <c r="C20" s="186"/>
      <c r="D20" s="187"/>
      <c r="E20" s="188"/>
      <c r="F20" s="188"/>
    </row>
    <row r="21" spans="1:7" ht="12.75">
      <c r="A21" s="69" t="s">
        <v>1589</v>
      </c>
      <c r="B21" s="101" t="s">
        <v>1577</v>
      </c>
      <c r="C21" s="184">
        <v>1337991</v>
      </c>
      <c r="D21" s="98">
        <v>927174</v>
      </c>
      <c r="E21" s="73">
        <v>167073</v>
      </c>
      <c r="F21" s="98">
        <v>75200</v>
      </c>
      <c r="G21" s="185">
        <v>168544</v>
      </c>
    </row>
    <row r="22" spans="1:7" ht="12.75">
      <c r="A22" s="75"/>
      <c r="B22" s="101" t="s">
        <v>1578</v>
      </c>
      <c r="C22" s="184">
        <v>1334595</v>
      </c>
      <c r="D22" s="98">
        <v>924915</v>
      </c>
      <c r="E22" s="73">
        <v>166476</v>
      </c>
      <c r="F22" s="98">
        <v>74701</v>
      </c>
      <c r="G22" s="185">
        <v>168503</v>
      </c>
    </row>
    <row r="23" spans="1:7" ht="12.75">
      <c r="A23" s="69" t="s">
        <v>1590</v>
      </c>
      <c r="B23" s="101" t="s">
        <v>1578</v>
      </c>
      <c r="C23" s="184">
        <v>1333692</v>
      </c>
      <c r="D23" s="98">
        <v>923382</v>
      </c>
      <c r="E23" s="73">
        <v>168220</v>
      </c>
      <c r="F23" s="98">
        <v>73926</v>
      </c>
      <c r="G23" s="185">
        <v>168164</v>
      </c>
    </row>
    <row r="24" spans="1:7" ht="12.75">
      <c r="A24" s="69" t="s">
        <v>1591</v>
      </c>
      <c r="B24" s="101" t="s">
        <v>1578</v>
      </c>
      <c r="C24" s="184">
        <v>1347952</v>
      </c>
      <c r="D24" s="98">
        <v>929831</v>
      </c>
      <c r="E24" s="73">
        <v>172062</v>
      </c>
      <c r="F24" s="98">
        <v>74904</v>
      </c>
      <c r="G24" s="185">
        <v>171155</v>
      </c>
    </row>
    <row r="25" spans="1:7" ht="12.75">
      <c r="A25" s="69" t="s">
        <v>1592</v>
      </c>
      <c r="B25" s="101" t="s">
        <v>1578</v>
      </c>
      <c r="C25" s="184">
        <v>1356357</v>
      </c>
      <c r="D25" s="98">
        <v>930928</v>
      </c>
      <c r="E25" s="73">
        <v>174976</v>
      </c>
      <c r="F25" s="98">
        <v>76079</v>
      </c>
      <c r="G25" s="185">
        <v>174374</v>
      </c>
    </row>
    <row r="26" spans="1:7" ht="12.75">
      <c r="A26" s="69" t="s">
        <v>1593</v>
      </c>
      <c r="B26" s="101" t="s">
        <v>1578</v>
      </c>
      <c r="C26" s="184">
        <v>1376840</v>
      </c>
      <c r="D26" s="98">
        <v>940858</v>
      </c>
      <c r="E26" s="73">
        <v>180226</v>
      </c>
      <c r="F26" s="98">
        <v>78001</v>
      </c>
      <c r="G26" s="185">
        <v>177755</v>
      </c>
    </row>
    <row r="27" spans="1:7" ht="12.75">
      <c r="A27" s="83"/>
      <c r="B27" s="110"/>
      <c r="C27" s="189"/>
      <c r="D27" s="190"/>
      <c r="E27" s="191"/>
      <c r="F27" s="190"/>
      <c r="G27" s="192"/>
    </row>
    <row r="29" spans="1:7" ht="12.75">
      <c r="A29" s="193" t="s">
        <v>89</v>
      </c>
      <c r="B29" s="193"/>
      <c r="C29" s="194"/>
      <c r="D29" s="195"/>
      <c r="E29" s="195"/>
      <c r="F29" s="195"/>
      <c r="G29" s="195"/>
    </row>
    <row r="30" spans="1:7" ht="12.75">
      <c r="A30" s="196" t="s">
        <v>90</v>
      </c>
      <c r="B30" s="193"/>
      <c r="C30" s="194"/>
      <c r="D30" s="195"/>
      <c r="E30" s="195"/>
      <c r="F30" s="195"/>
      <c r="G30" s="195"/>
    </row>
    <row r="31" spans="1:7" s="85" customFormat="1" ht="12.75">
      <c r="A31" s="20" t="s">
        <v>91</v>
      </c>
      <c r="B31" s="20"/>
      <c r="C31" s="17"/>
      <c r="D31" s="17"/>
      <c r="E31" s="17"/>
      <c r="F31" s="17"/>
      <c r="G31" s="17"/>
    </row>
    <row r="32" spans="1:7" ht="12.75">
      <c r="A32" s="17" t="s">
        <v>92</v>
      </c>
      <c r="B32" s="20"/>
      <c r="C32" s="17"/>
      <c r="D32" s="17"/>
      <c r="E32" s="17"/>
      <c r="F32" s="17"/>
      <c r="G32" s="17"/>
    </row>
    <row r="33" spans="1:7" ht="12.75">
      <c r="A33" s="17" t="s">
        <v>93</v>
      </c>
      <c r="B33" s="20"/>
      <c r="C33" s="17"/>
      <c r="D33" s="17"/>
      <c r="E33" s="17"/>
      <c r="F33" s="17"/>
      <c r="G33" s="17"/>
    </row>
    <row r="34" spans="1:3" ht="12.75">
      <c r="A34" s="17" t="s">
        <v>94</v>
      </c>
      <c r="C34"/>
    </row>
    <row r="35" spans="1:3" ht="12.75">
      <c r="A35" s="17" t="s">
        <v>95</v>
      </c>
      <c r="C35"/>
    </row>
    <row r="36" spans="1:2" ht="12.75">
      <c r="A36" s="17" t="s">
        <v>96</v>
      </c>
      <c r="B36" s="2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3" width="11.8515625" style="0" customWidth="1"/>
    <col min="4" max="4" width="11.28125" style="0" customWidth="1"/>
    <col min="5" max="5" width="11.8515625" style="0" customWidth="1"/>
    <col min="6" max="6" width="11.421875" style="0" customWidth="1"/>
    <col min="7" max="7" width="10.8515625" style="0" customWidth="1"/>
  </cols>
  <sheetData>
    <row r="1" spans="1:7" s="165" customFormat="1" ht="15.75" customHeight="1">
      <c r="A1" s="60" t="s">
        <v>52</v>
      </c>
      <c r="B1" s="60"/>
      <c r="C1" s="60"/>
      <c r="D1" s="60"/>
      <c r="E1" s="60"/>
      <c r="F1" s="60"/>
      <c r="G1" s="60"/>
    </row>
    <row r="2" spans="1:7" s="165" customFormat="1" ht="15.75">
      <c r="A2" s="60" t="s">
        <v>53</v>
      </c>
      <c r="B2" s="60"/>
      <c r="C2" s="60"/>
      <c r="D2" s="60"/>
      <c r="E2" s="60"/>
      <c r="F2" s="60"/>
      <c r="G2" s="60"/>
    </row>
    <row r="3" ht="13.5" thickBot="1"/>
    <row r="4" spans="1:7" s="28" customFormat="1" ht="24" customHeight="1" thickTop="1">
      <c r="A4" s="61"/>
      <c r="B4" s="24" t="s">
        <v>1568</v>
      </c>
      <c r="C4" s="24"/>
      <c r="D4" s="62"/>
      <c r="E4" s="24" t="s">
        <v>1569</v>
      </c>
      <c r="F4" s="24"/>
      <c r="G4" s="24"/>
    </row>
    <row r="5" spans="1:7" s="167" customFormat="1" ht="34.5" customHeight="1">
      <c r="A5" s="66" t="s">
        <v>54</v>
      </c>
      <c r="B5" s="166" t="s">
        <v>55</v>
      </c>
      <c r="C5" s="166" t="s">
        <v>56</v>
      </c>
      <c r="D5" s="66" t="s">
        <v>57</v>
      </c>
      <c r="E5" s="166" t="s">
        <v>58</v>
      </c>
      <c r="F5" s="166" t="s">
        <v>56</v>
      </c>
      <c r="G5" s="43" t="s">
        <v>57</v>
      </c>
    </row>
    <row r="6" spans="1:6" ht="12.75">
      <c r="A6" s="6"/>
      <c r="B6" s="6"/>
      <c r="C6" s="6"/>
      <c r="D6" s="6"/>
      <c r="E6" s="6"/>
      <c r="F6" s="6"/>
    </row>
    <row r="7" spans="1:7" ht="12.75">
      <c r="A7" s="137" t="s">
        <v>59</v>
      </c>
      <c r="B7" s="168">
        <v>1108229</v>
      </c>
      <c r="C7" s="168">
        <v>1211537</v>
      </c>
      <c r="D7" s="169">
        <v>9.321900076608715</v>
      </c>
      <c r="E7" s="168">
        <v>1248360</v>
      </c>
      <c r="F7" s="168">
        <v>1337991</v>
      </c>
      <c r="G7" s="170">
        <v>7.179900028837835</v>
      </c>
    </row>
    <row r="8" spans="1:7" ht="12.75">
      <c r="A8" s="6"/>
      <c r="B8" s="46"/>
      <c r="C8" s="46"/>
      <c r="D8" s="171"/>
      <c r="E8" s="46"/>
      <c r="F8" s="46"/>
      <c r="G8" s="172"/>
    </row>
    <row r="9" spans="1:7" ht="12.75">
      <c r="A9" s="6" t="s">
        <v>60</v>
      </c>
      <c r="B9" s="46"/>
      <c r="C9" s="46" t="s">
        <v>1570</v>
      </c>
      <c r="D9" s="171"/>
      <c r="E9" s="46"/>
      <c r="F9" s="46" t="s">
        <v>1570</v>
      </c>
      <c r="G9" s="172"/>
    </row>
    <row r="10" spans="1:7" ht="12.75">
      <c r="A10" s="173" t="s">
        <v>15</v>
      </c>
      <c r="B10" s="46">
        <v>120317</v>
      </c>
      <c r="C10" s="46">
        <v>148677</v>
      </c>
      <c r="D10" s="171">
        <v>23.571066432839917</v>
      </c>
      <c r="E10" s="46">
        <v>135080</v>
      </c>
      <c r="F10" s="46">
        <v>167073</v>
      </c>
      <c r="G10" s="172">
        <v>23.68448326917382</v>
      </c>
    </row>
    <row r="11" spans="1:7" ht="12.75">
      <c r="A11" s="173" t="s">
        <v>61</v>
      </c>
      <c r="B11" s="46">
        <v>100504</v>
      </c>
      <c r="C11" s="46">
        <v>128241</v>
      </c>
      <c r="D11" s="171">
        <v>27.597906550983048</v>
      </c>
      <c r="E11" s="46">
        <v>137298</v>
      </c>
      <c r="F11" s="46">
        <v>168544</v>
      </c>
      <c r="G11" s="172">
        <v>22.75779690891346</v>
      </c>
    </row>
    <row r="12" spans="1:7" ht="12.75">
      <c r="A12" s="173" t="s">
        <v>62</v>
      </c>
      <c r="B12" s="46">
        <v>836231</v>
      </c>
      <c r="C12" s="46">
        <v>876156</v>
      </c>
      <c r="D12" s="171">
        <v>4.774398461669084</v>
      </c>
      <c r="E12" s="46">
        <v>908019</v>
      </c>
      <c r="F12" s="46">
        <v>927173</v>
      </c>
      <c r="G12" s="172">
        <v>2.109427225641754</v>
      </c>
    </row>
    <row r="13" spans="1:7" ht="12.75">
      <c r="A13" s="173" t="s">
        <v>22</v>
      </c>
      <c r="B13" s="46">
        <v>51177</v>
      </c>
      <c r="C13" s="46">
        <v>58463</v>
      </c>
      <c r="D13" s="171">
        <v>14.236864216347186</v>
      </c>
      <c r="E13" s="46">
        <v>67963</v>
      </c>
      <c r="F13" s="46">
        <v>75200</v>
      </c>
      <c r="G13" s="172">
        <v>10.648441063519856</v>
      </c>
    </row>
    <row r="14" spans="1:7" ht="12.75">
      <c r="A14" s="6"/>
      <c r="B14" s="46"/>
      <c r="C14" s="46"/>
      <c r="D14" s="171" t="s">
        <v>1570</v>
      </c>
      <c r="E14" s="46"/>
      <c r="F14" s="46"/>
      <c r="G14" s="172" t="s">
        <v>1570</v>
      </c>
    </row>
    <row r="15" spans="1:7" ht="12.75">
      <c r="A15" s="6" t="s">
        <v>63</v>
      </c>
      <c r="B15" s="46"/>
      <c r="C15" s="174" t="s">
        <v>1570</v>
      </c>
      <c r="D15" s="171"/>
      <c r="E15" s="46"/>
      <c r="F15" s="46" t="s">
        <v>1570</v>
      </c>
      <c r="G15" s="172"/>
    </row>
    <row r="16" spans="1:7" ht="12.75">
      <c r="A16" s="173" t="s">
        <v>15</v>
      </c>
      <c r="B16" s="46">
        <v>120317</v>
      </c>
      <c r="C16" s="46">
        <v>148677</v>
      </c>
      <c r="D16" s="171">
        <v>23.571066432839917</v>
      </c>
      <c r="E16" s="46">
        <v>135080</v>
      </c>
      <c r="F16" s="46">
        <v>167073</v>
      </c>
      <c r="G16" s="172">
        <v>23.68448326917382</v>
      </c>
    </row>
    <row r="17" spans="1:7" ht="12.75">
      <c r="A17" s="173" t="s">
        <v>64</v>
      </c>
      <c r="B17" s="46">
        <v>91361</v>
      </c>
      <c r="C17" s="46">
        <v>117644</v>
      </c>
      <c r="D17" s="171">
        <v>28.76829281640963</v>
      </c>
      <c r="E17" s="46">
        <v>126992</v>
      </c>
      <c r="F17" s="46">
        <v>156170</v>
      </c>
      <c r="G17" s="172">
        <v>22.976250472470706</v>
      </c>
    </row>
    <row r="18" spans="1:7" ht="12.75">
      <c r="A18" s="173" t="s">
        <v>16</v>
      </c>
      <c r="B18" s="145" t="s">
        <v>17</v>
      </c>
      <c r="C18" s="145" t="s">
        <v>17</v>
      </c>
      <c r="D18" s="175" t="s">
        <v>1565</v>
      </c>
      <c r="E18" s="145" t="s">
        <v>17</v>
      </c>
      <c r="F18" s="145" t="s">
        <v>17</v>
      </c>
      <c r="G18" s="176" t="s">
        <v>1565</v>
      </c>
    </row>
    <row r="19" spans="1:7" ht="12.75">
      <c r="A19" s="173" t="s">
        <v>19</v>
      </c>
      <c r="B19" s="46">
        <v>2426</v>
      </c>
      <c r="C19" s="46">
        <v>3193</v>
      </c>
      <c r="D19" s="171">
        <v>31.615828524319866</v>
      </c>
      <c r="E19" s="46">
        <v>2629</v>
      </c>
      <c r="F19" s="46">
        <v>4243</v>
      </c>
      <c r="G19" s="172">
        <v>61.39216432103461</v>
      </c>
    </row>
    <row r="20" spans="1:7" ht="12.75">
      <c r="A20" s="173" t="s">
        <v>20</v>
      </c>
      <c r="B20" s="46">
        <v>6717</v>
      </c>
      <c r="C20" s="46">
        <v>7404</v>
      </c>
      <c r="D20" s="171">
        <v>10.227780259044216</v>
      </c>
      <c r="E20" s="46">
        <v>7677</v>
      </c>
      <c r="F20" s="46">
        <v>8131</v>
      </c>
      <c r="G20" s="172">
        <v>5.913768399114237</v>
      </c>
    </row>
    <row r="21" spans="1:7" ht="12.75">
      <c r="A21" s="173" t="s">
        <v>65</v>
      </c>
      <c r="B21" s="46">
        <v>836231</v>
      </c>
      <c r="C21" s="46">
        <v>876156</v>
      </c>
      <c r="D21" s="171">
        <v>4.774398461669084</v>
      </c>
      <c r="E21" s="46">
        <v>908019</v>
      </c>
      <c r="F21" s="46">
        <v>927173</v>
      </c>
      <c r="G21" s="172">
        <v>2.109427225641754</v>
      </c>
    </row>
    <row r="22" spans="1:7" ht="12.75">
      <c r="A22" s="173" t="s">
        <v>22</v>
      </c>
      <c r="B22" s="46">
        <v>50947</v>
      </c>
      <c r="C22" s="46">
        <v>58303</v>
      </c>
      <c r="D22" s="171">
        <v>14.438534162953658</v>
      </c>
      <c r="E22" s="46">
        <v>67737</v>
      </c>
      <c r="F22" s="46">
        <v>75040</v>
      </c>
      <c r="G22" s="172">
        <v>10.781404549950544</v>
      </c>
    </row>
    <row r="23" spans="1:7" ht="12.75">
      <c r="A23" s="173" t="s">
        <v>66</v>
      </c>
      <c r="B23" s="46">
        <v>230</v>
      </c>
      <c r="C23" s="46">
        <v>160</v>
      </c>
      <c r="D23" s="171">
        <v>-30.434782608695656</v>
      </c>
      <c r="E23" s="46">
        <v>226</v>
      </c>
      <c r="F23" s="46">
        <v>160</v>
      </c>
      <c r="G23" s="172">
        <v>-29.20353982300885</v>
      </c>
    </row>
    <row r="24" spans="1:7" ht="12.75">
      <c r="A24" s="110"/>
      <c r="B24" s="110"/>
      <c r="C24" s="110"/>
      <c r="D24" s="110"/>
      <c r="E24" s="110"/>
      <c r="F24" s="110"/>
      <c r="G24" s="83"/>
    </row>
    <row r="25" spans="1:6" ht="12.75">
      <c r="A25" s="68"/>
      <c r="B25" s="68"/>
      <c r="C25" s="177" t="s">
        <v>1570</v>
      </c>
      <c r="D25" s="68"/>
      <c r="E25" s="68"/>
      <c r="F25" s="68"/>
    </row>
    <row r="26" spans="1:6" ht="12.75">
      <c r="A26" s="17" t="s">
        <v>67</v>
      </c>
      <c r="B26" s="68"/>
      <c r="C26" s="177"/>
      <c r="D26" s="68"/>
      <c r="E26" s="68"/>
      <c r="F26" s="68"/>
    </row>
    <row r="27" spans="1:6" ht="12.75">
      <c r="A27" s="17" t="s">
        <v>1594</v>
      </c>
      <c r="B27" s="68"/>
      <c r="C27" s="177"/>
      <c r="D27" s="68"/>
      <c r="E27" s="68"/>
      <c r="F27" s="68"/>
    </row>
    <row r="28" spans="1:6" ht="12.75">
      <c r="A28" s="17" t="s">
        <v>1595</v>
      </c>
      <c r="B28" s="68"/>
      <c r="C28" s="177"/>
      <c r="D28" s="68"/>
      <c r="E28" s="68"/>
      <c r="F28" s="68"/>
    </row>
    <row r="29" spans="1:6" ht="12.75">
      <c r="A29" s="17" t="s">
        <v>68</v>
      </c>
      <c r="B29" s="68"/>
      <c r="C29" s="177"/>
      <c r="D29" s="68"/>
      <c r="E29" s="68"/>
      <c r="F29" s="68"/>
    </row>
    <row r="30" spans="1:6" ht="12.75">
      <c r="A30" s="17" t="s">
        <v>69</v>
      </c>
      <c r="B30" s="68"/>
      <c r="C30" s="177"/>
      <c r="D30" s="68"/>
      <c r="E30" s="68"/>
      <c r="F30" s="68"/>
    </row>
    <row r="31" spans="1:6" ht="12.75">
      <c r="A31" s="17" t="s">
        <v>1601</v>
      </c>
      <c r="B31" s="68"/>
      <c r="C31" s="177"/>
      <c r="D31" s="68"/>
      <c r="E31" s="68"/>
      <c r="F31" s="68"/>
    </row>
    <row r="32" spans="1:6" ht="12.75">
      <c r="A32" s="17" t="s">
        <v>70</v>
      </c>
      <c r="B32" s="68"/>
      <c r="C32" s="177"/>
      <c r="D32" s="68"/>
      <c r="E32" s="68"/>
      <c r="F32" s="68"/>
    </row>
    <row r="33" s="17" customFormat="1" ht="12.75">
      <c r="A33" s="17" t="s">
        <v>71</v>
      </c>
    </row>
    <row r="34" s="17" customFormat="1" ht="12.75">
      <c r="A34" s="178" t="s">
        <v>72</v>
      </c>
    </row>
    <row r="35" s="17" customFormat="1" ht="12.75">
      <c r="A35" s="17" t="s">
        <v>73</v>
      </c>
    </row>
    <row r="36" s="17" customFormat="1" ht="12.75">
      <c r="A36" s="17" t="s">
        <v>74</v>
      </c>
    </row>
    <row r="37" s="17" customFormat="1" ht="12.75">
      <c r="A37" s="17" t="s">
        <v>75</v>
      </c>
    </row>
    <row r="38" s="17" customFormat="1" ht="12.75">
      <c r="A38" s="17" t="s">
        <v>76</v>
      </c>
    </row>
    <row r="39" s="17" customFormat="1" ht="12.75">
      <c r="A39" s="17" t="s">
        <v>77</v>
      </c>
    </row>
    <row r="40" s="17" customFormat="1" ht="12.75"/>
    <row r="41" s="17" customFormat="1" ht="12.75">
      <c r="A41" t="s">
        <v>1570</v>
      </c>
    </row>
    <row r="42" s="17" customFormat="1" ht="12.75">
      <c r="A42" s="17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2.00390625" style="0" customWidth="1"/>
    <col min="3" max="3" width="11.2812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2.00390625" style="0" customWidth="1"/>
  </cols>
  <sheetData>
    <row r="1" spans="1:7" s="44" customFormat="1" ht="15.75">
      <c r="A1" s="222" t="s">
        <v>128</v>
      </c>
      <c r="B1" s="223"/>
      <c r="C1" s="223"/>
      <c r="D1" s="223"/>
      <c r="E1" s="223"/>
      <c r="F1" s="223"/>
      <c r="G1" s="223"/>
    </row>
    <row r="2" spans="1:7" s="44" customFormat="1" ht="15.75">
      <c r="A2" s="222" t="s">
        <v>129</v>
      </c>
      <c r="B2" s="223"/>
      <c r="C2" s="223"/>
      <c r="D2" s="223"/>
      <c r="E2" s="223"/>
      <c r="F2" s="223"/>
      <c r="G2" s="223"/>
    </row>
    <row r="3" spans="1:7" s="44" customFormat="1" ht="12.75" customHeight="1" thickBot="1">
      <c r="A3" s="224"/>
      <c r="B3" s="225"/>
      <c r="C3" s="226"/>
      <c r="D3" s="226"/>
      <c r="E3" s="226"/>
      <c r="F3" s="226"/>
      <c r="G3" s="226"/>
    </row>
    <row r="4" spans="1:7" s="231" customFormat="1" ht="34.5" customHeight="1" thickTop="1">
      <c r="A4" s="227"/>
      <c r="B4" s="228" t="s">
        <v>130</v>
      </c>
      <c r="C4" s="229"/>
      <c r="D4" s="230" t="s">
        <v>131</v>
      </c>
      <c r="E4" s="229"/>
      <c r="F4" s="230" t="s">
        <v>132</v>
      </c>
      <c r="G4" s="228"/>
    </row>
    <row r="5" spans="1:7" s="231" customFormat="1" ht="34.5" customHeight="1">
      <c r="A5" s="232" t="s">
        <v>54</v>
      </c>
      <c r="B5" s="233" t="s">
        <v>133</v>
      </c>
      <c r="C5" s="233" t="s">
        <v>134</v>
      </c>
      <c r="D5" s="233" t="s">
        <v>135</v>
      </c>
      <c r="E5" s="233" t="s">
        <v>136</v>
      </c>
      <c r="F5" s="233" t="s">
        <v>137</v>
      </c>
      <c r="G5" s="234" t="s">
        <v>138</v>
      </c>
    </row>
    <row r="6" spans="1:6" ht="12.75">
      <c r="A6" s="6"/>
      <c r="B6" s="6"/>
      <c r="C6" s="6"/>
      <c r="D6" s="6"/>
      <c r="E6" s="6"/>
      <c r="F6" s="6"/>
    </row>
    <row r="7" spans="1:7" ht="12.75">
      <c r="A7" s="235" t="s">
        <v>59</v>
      </c>
      <c r="B7" s="236">
        <v>16634.521307</v>
      </c>
      <c r="C7" s="236">
        <v>6422.62</v>
      </c>
      <c r="D7" s="237">
        <v>72.83269398862541</v>
      </c>
      <c r="E7" s="238">
        <v>188.63594607808028</v>
      </c>
      <c r="F7" s="237">
        <v>80.43459594096993</v>
      </c>
      <c r="G7" s="239">
        <v>208.29949870784944</v>
      </c>
    </row>
    <row r="8" spans="1:7" ht="12.75">
      <c r="A8" s="6"/>
      <c r="B8" s="240"/>
      <c r="C8" s="240"/>
      <c r="D8" s="241"/>
      <c r="E8" s="241"/>
      <c r="F8" s="241"/>
      <c r="G8" s="242"/>
    </row>
    <row r="9" spans="1:7" ht="12.75">
      <c r="A9" s="6" t="s">
        <v>60</v>
      </c>
      <c r="B9" s="243" t="s">
        <v>1570</v>
      </c>
      <c r="C9" s="243" t="s">
        <v>1570</v>
      </c>
      <c r="D9" s="244" t="s">
        <v>1570</v>
      </c>
      <c r="E9" s="241"/>
      <c r="F9" s="241"/>
      <c r="G9" s="242"/>
    </row>
    <row r="10" spans="1:7" ht="12.75">
      <c r="A10" s="150" t="s">
        <v>15</v>
      </c>
      <c r="B10" s="245">
        <v>10432.517539</v>
      </c>
      <c r="C10" s="245">
        <v>4028.02</v>
      </c>
      <c r="D10" s="246">
        <v>14.251306019299662</v>
      </c>
      <c r="E10" s="247">
        <v>36.910690612261114</v>
      </c>
      <c r="F10" s="246">
        <v>16.0146387844956</v>
      </c>
      <c r="G10" s="248">
        <v>41.4779046673287</v>
      </c>
    </row>
    <row r="11" spans="1:7" ht="12.75">
      <c r="A11" s="148" t="s">
        <v>61</v>
      </c>
      <c r="B11" s="245">
        <v>3036.50592</v>
      </c>
      <c r="C11" s="245">
        <v>1172.41</v>
      </c>
      <c r="D11" s="246">
        <v>42.233080843129066</v>
      </c>
      <c r="E11" s="247">
        <v>109.38238329594596</v>
      </c>
      <c r="F11" s="246">
        <v>55.50590199409194</v>
      </c>
      <c r="G11" s="248">
        <v>143.75858274835593</v>
      </c>
    </row>
    <row r="12" spans="1:7" ht="12.75">
      <c r="A12" s="150" t="s">
        <v>62</v>
      </c>
      <c r="B12" s="245">
        <v>1553.387626</v>
      </c>
      <c r="C12" s="245">
        <v>599.77</v>
      </c>
      <c r="D12" s="246">
        <v>564.0259941146203</v>
      </c>
      <c r="E12" s="247">
        <v>1460.819980992714</v>
      </c>
      <c r="F12" s="246">
        <v>596.8684084264747</v>
      </c>
      <c r="G12" s="248">
        <v>1545.8809210197244</v>
      </c>
    </row>
    <row r="13" spans="1:7" ht="12.75">
      <c r="A13" s="150" t="s">
        <v>22</v>
      </c>
      <c r="B13" s="245">
        <v>1612.110222</v>
      </c>
      <c r="C13" s="245">
        <v>622.44</v>
      </c>
      <c r="D13" s="246">
        <v>36.26489008144258</v>
      </c>
      <c r="E13" s="247">
        <v>93.92551892551892</v>
      </c>
      <c r="F13" s="246">
        <v>46.64693454192365</v>
      </c>
      <c r="G13" s="248">
        <v>120.80321285140562</v>
      </c>
    </row>
    <row r="14" spans="1:7" ht="12.75">
      <c r="A14" s="6"/>
      <c r="B14" s="240"/>
      <c r="C14" s="245"/>
      <c r="D14" s="246" t="s">
        <v>1570</v>
      </c>
      <c r="E14" s="247" t="s">
        <v>1570</v>
      </c>
      <c r="F14" s="241" t="s">
        <v>1570</v>
      </c>
      <c r="G14" s="248" t="s">
        <v>1570</v>
      </c>
    </row>
    <row r="15" spans="1:7" ht="12.75">
      <c r="A15" s="6" t="s">
        <v>139</v>
      </c>
      <c r="B15" s="240"/>
      <c r="C15" s="245"/>
      <c r="D15" s="246" t="s">
        <v>1570</v>
      </c>
      <c r="E15" s="247" t="s">
        <v>1570</v>
      </c>
      <c r="F15" s="241" t="s">
        <v>1570</v>
      </c>
      <c r="G15" s="248" t="s">
        <v>1570</v>
      </c>
    </row>
    <row r="16" spans="1:7" ht="12.75">
      <c r="A16" s="150" t="s">
        <v>15</v>
      </c>
      <c r="B16" s="245">
        <v>10432.517539</v>
      </c>
      <c r="C16" s="245">
        <v>4028.02</v>
      </c>
      <c r="D16" s="246">
        <v>14.251306019299662</v>
      </c>
      <c r="E16" s="247">
        <v>36.910690612261114</v>
      </c>
      <c r="F16" s="246">
        <v>16.0146387844956</v>
      </c>
      <c r="G16" s="248">
        <v>41.4779046673287</v>
      </c>
    </row>
    <row r="17" spans="1:7" ht="12.75">
      <c r="A17" s="150" t="s">
        <v>64</v>
      </c>
      <c r="B17" s="245">
        <v>1883.496456</v>
      </c>
      <c r="C17" s="245">
        <v>727.22</v>
      </c>
      <c r="D17" s="246">
        <v>62.46043077237412</v>
      </c>
      <c r="E17" s="247">
        <v>161.77222848656527</v>
      </c>
      <c r="F17" s="246">
        <v>82.91494231513435</v>
      </c>
      <c r="G17" s="248">
        <v>214.7493193256511</v>
      </c>
    </row>
    <row r="18" spans="1:7" ht="12.75">
      <c r="A18" s="148" t="s">
        <v>140</v>
      </c>
      <c r="B18" s="245">
        <v>0.09</v>
      </c>
      <c r="C18" s="245">
        <v>0.04</v>
      </c>
      <c r="D18" s="125" t="s">
        <v>17</v>
      </c>
      <c r="E18" s="249" t="s">
        <v>17</v>
      </c>
      <c r="F18" s="125" t="s">
        <v>17</v>
      </c>
      <c r="G18" s="250" t="s">
        <v>17</v>
      </c>
    </row>
    <row r="19" spans="1:7" ht="12.75">
      <c r="A19" s="150" t="s">
        <v>16</v>
      </c>
      <c r="B19" s="245">
        <v>115.501933</v>
      </c>
      <c r="C19" s="245">
        <v>44.6</v>
      </c>
      <c r="D19" s="125" t="s">
        <v>17</v>
      </c>
      <c r="E19" s="249" t="s">
        <v>17</v>
      </c>
      <c r="F19" s="125" t="s">
        <v>17</v>
      </c>
      <c r="G19" s="250" t="s">
        <v>17</v>
      </c>
    </row>
    <row r="20" spans="1:7" ht="12.75">
      <c r="A20" s="150" t="s">
        <v>19</v>
      </c>
      <c r="B20" s="245">
        <v>363.971641</v>
      </c>
      <c r="C20" s="245">
        <v>140.53</v>
      </c>
      <c r="D20" s="246">
        <v>8.772661494250867</v>
      </c>
      <c r="E20" s="247">
        <v>22.721127161460185</v>
      </c>
      <c r="F20" s="246">
        <v>11.657501634859514</v>
      </c>
      <c r="G20" s="248">
        <v>30.199288256227756</v>
      </c>
    </row>
    <row r="21" spans="1:7" ht="12.75">
      <c r="A21" s="150" t="s">
        <v>20</v>
      </c>
      <c r="B21" s="245">
        <v>673.442721</v>
      </c>
      <c r="C21" s="245">
        <v>260.02</v>
      </c>
      <c r="D21" s="246">
        <v>10.994253511279691</v>
      </c>
      <c r="E21" s="247">
        <v>28.474732712868242</v>
      </c>
      <c r="F21" s="246">
        <v>12.073781104837273</v>
      </c>
      <c r="G21" s="248">
        <v>31.273076923076925</v>
      </c>
    </row>
    <row r="22" spans="1:7" ht="12.75">
      <c r="A22" s="148" t="s">
        <v>141</v>
      </c>
      <c r="B22" s="245">
        <v>1545.34</v>
      </c>
      <c r="C22" s="245">
        <v>596.66</v>
      </c>
      <c r="D22" s="246">
        <v>566.9632572767158</v>
      </c>
      <c r="E22" s="247">
        <v>1468.4</v>
      </c>
      <c r="F22" s="246">
        <v>599.9767041557199</v>
      </c>
      <c r="G22" s="248">
        <v>1553.9302115107432</v>
      </c>
    </row>
    <row r="23" spans="1:7" ht="12.75">
      <c r="A23" s="150" t="s">
        <v>22</v>
      </c>
      <c r="B23" s="245">
        <v>1430.429022</v>
      </c>
      <c r="C23" s="245">
        <v>552.29</v>
      </c>
      <c r="D23" s="246">
        <v>40.759100314171334</v>
      </c>
      <c r="E23" s="247">
        <v>105.56591645693386</v>
      </c>
      <c r="F23" s="246">
        <v>52.45978573273103</v>
      </c>
      <c r="G23" s="248">
        <v>135.8681875792142</v>
      </c>
    </row>
    <row r="24" spans="1:7" ht="12.75">
      <c r="A24" s="148" t="s">
        <v>66</v>
      </c>
      <c r="B24" s="245">
        <v>179.89</v>
      </c>
      <c r="C24" s="245">
        <v>69.46</v>
      </c>
      <c r="D24" s="246">
        <v>0.8894324309300129</v>
      </c>
      <c r="E24" s="247">
        <v>2.3034840195796145</v>
      </c>
      <c r="F24" s="246">
        <v>0.8894324309300129</v>
      </c>
      <c r="G24" s="248">
        <v>2.3034840195796145</v>
      </c>
    </row>
    <row r="25" spans="1:7" ht="12.75">
      <c r="A25" s="148" t="s">
        <v>142</v>
      </c>
      <c r="B25" s="245">
        <v>1.15</v>
      </c>
      <c r="C25" s="245">
        <v>0.44</v>
      </c>
      <c r="D25" s="125" t="s">
        <v>17</v>
      </c>
      <c r="E25" s="249" t="s">
        <v>17</v>
      </c>
      <c r="F25" s="125" t="s">
        <v>17</v>
      </c>
      <c r="G25" s="250" t="s">
        <v>17</v>
      </c>
    </row>
    <row r="26" spans="1:7" ht="12.75">
      <c r="A26" s="148" t="s">
        <v>143</v>
      </c>
      <c r="B26" s="245">
        <v>0.64</v>
      </c>
      <c r="C26" s="245">
        <v>0.25</v>
      </c>
      <c r="D26" s="125" t="s">
        <v>17</v>
      </c>
      <c r="E26" s="249" t="s">
        <v>17</v>
      </c>
      <c r="F26" s="125" t="s">
        <v>17</v>
      </c>
      <c r="G26" s="250" t="s">
        <v>17</v>
      </c>
    </row>
    <row r="27" spans="1:7" ht="12.75">
      <c r="A27" s="148" t="s">
        <v>144</v>
      </c>
      <c r="B27" s="245"/>
      <c r="C27" s="245"/>
      <c r="D27" s="246"/>
      <c r="E27" s="247"/>
      <c r="F27" s="246"/>
      <c r="G27" s="248"/>
    </row>
    <row r="28" spans="1:7" ht="12.75">
      <c r="A28" s="251" t="s">
        <v>145</v>
      </c>
      <c r="B28" s="245"/>
      <c r="C28" s="245"/>
      <c r="D28" s="246"/>
      <c r="E28" s="247"/>
      <c r="F28" s="246"/>
      <c r="G28" s="248"/>
    </row>
    <row r="29" spans="1:7" ht="12.75">
      <c r="A29" s="251" t="s">
        <v>146</v>
      </c>
      <c r="B29" s="245">
        <v>8.05</v>
      </c>
      <c r="C29" s="245">
        <v>3.11</v>
      </c>
      <c r="D29" s="246">
        <v>0.6211180124223602</v>
      </c>
      <c r="E29" s="247">
        <v>1.6077170418006432</v>
      </c>
      <c r="F29" s="246">
        <v>0.6211180124223602</v>
      </c>
      <c r="G29" s="248">
        <v>1.6077170418006432</v>
      </c>
    </row>
    <row r="30" spans="1:7" ht="12.75">
      <c r="A30" s="110"/>
      <c r="B30" s="110"/>
      <c r="C30" s="110"/>
      <c r="D30" s="110"/>
      <c r="E30" s="110"/>
      <c r="F30" s="110"/>
      <c r="G30" s="252"/>
    </row>
    <row r="31" ht="12.75">
      <c r="C31" t="s">
        <v>1570</v>
      </c>
    </row>
    <row r="32" ht="12.75">
      <c r="A32" s="17" t="s">
        <v>147</v>
      </c>
    </row>
    <row r="33" ht="12.75">
      <c r="A33" s="17" t="s">
        <v>148</v>
      </c>
    </row>
    <row r="34" ht="12.75">
      <c r="A34" s="17" t="s">
        <v>68</v>
      </c>
    </row>
    <row r="35" ht="12.75">
      <c r="A35" s="17" t="s">
        <v>149</v>
      </c>
    </row>
    <row r="36" ht="12.75">
      <c r="A36" s="17" t="s">
        <v>150</v>
      </c>
    </row>
    <row r="37" ht="12.75">
      <c r="A37" s="17" t="s">
        <v>70</v>
      </c>
    </row>
    <row r="38" s="17" customFormat="1" ht="12.75">
      <c r="A38" s="17" t="s">
        <v>71</v>
      </c>
    </row>
    <row r="39" s="161" customFormat="1" ht="12.75">
      <c r="A39" s="164" t="s">
        <v>151</v>
      </c>
    </row>
    <row r="40" s="161" customFormat="1" ht="12.75">
      <c r="A40" s="58" t="s">
        <v>152</v>
      </c>
    </row>
    <row r="41" ht="12.75">
      <c r="A41" s="58" t="s">
        <v>153</v>
      </c>
    </row>
    <row r="42" ht="12.75">
      <c r="A42" s="58" t="s">
        <v>154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4" width="12.00390625" style="0" customWidth="1"/>
    <col min="5" max="6" width="12.7109375" style="0" customWidth="1"/>
  </cols>
  <sheetData>
    <row r="1" spans="1:6" ht="15.75">
      <c r="A1" s="130" t="s">
        <v>419</v>
      </c>
      <c r="B1" s="130"/>
      <c r="C1" s="130"/>
      <c r="D1" s="130"/>
      <c r="E1" s="130"/>
      <c r="F1" s="130"/>
    </row>
    <row r="2" spans="1:6" ht="15.75">
      <c r="A2" s="130" t="s">
        <v>420</v>
      </c>
      <c r="B2" s="130"/>
      <c r="C2" s="130"/>
      <c r="D2" s="130"/>
      <c r="E2" s="130"/>
      <c r="F2" s="130"/>
    </row>
    <row r="3" s="44" customFormat="1" ht="12.75" customHeight="1" thickBot="1"/>
    <row r="4" spans="1:6" s="255" customFormat="1" ht="19.5" customHeight="1" thickTop="1">
      <c r="A4" s="326"/>
      <c r="B4" s="326"/>
      <c r="C4" s="326"/>
      <c r="D4" s="326"/>
      <c r="E4" s="24" t="s">
        <v>57</v>
      </c>
      <c r="F4" s="327"/>
    </row>
    <row r="5" spans="1:6" s="30" customFormat="1" ht="31.5" customHeight="1">
      <c r="A5" s="66" t="s">
        <v>421</v>
      </c>
      <c r="B5" s="328" t="s">
        <v>422</v>
      </c>
      <c r="C5" s="328" t="s">
        <v>423</v>
      </c>
      <c r="D5" s="328" t="s">
        <v>424</v>
      </c>
      <c r="E5" s="328" t="s">
        <v>425</v>
      </c>
      <c r="F5" s="329" t="s">
        <v>426</v>
      </c>
    </row>
    <row r="6" spans="1:5" s="258" customFormat="1" ht="10.5" customHeight="1">
      <c r="A6" s="330"/>
      <c r="B6" s="330"/>
      <c r="C6" s="330"/>
      <c r="D6" s="330"/>
      <c r="E6" s="330"/>
    </row>
    <row r="7" spans="1:6" s="258" customFormat="1" ht="12.75" customHeight="1">
      <c r="A7" s="137" t="s">
        <v>59</v>
      </c>
      <c r="B7" s="331">
        <v>964691</v>
      </c>
      <c r="C7" s="331">
        <v>1108229</v>
      </c>
      <c r="D7" s="331">
        <v>1211537</v>
      </c>
      <c r="E7" s="332">
        <v>14.9</v>
      </c>
      <c r="F7" s="333">
        <v>9.321900076608715</v>
      </c>
    </row>
    <row r="8" spans="1:6" ht="10.5" customHeight="1">
      <c r="A8" s="6"/>
      <c r="B8" s="46"/>
      <c r="C8" s="46"/>
      <c r="D8" s="46"/>
      <c r="E8" s="334"/>
      <c r="F8" s="335"/>
    </row>
    <row r="9" spans="1:6" ht="12.75" customHeight="1">
      <c r="A9" s="6" t="s">
        <v>1526</v>
      </c>
      <c r="B9" s="46">
        <v>92053</v>
      </c>
      <c r="C9" s="46">
        <v>120317</v>
      </c>
      <c r="D9" s="46">
        <v>148677</v>
      </c>
      <c r="E9" s="334">
        <v>30.7</v>
      </c>
      <c r="F9" s="335">
        <v>23.571066432839917</v>
      </c>
    </row>
    <row r="10" spans="1:6" ht="12.75" customHeight="1">
      <c r="A10" s="150" t="s">
        <v>427</v>
      </c>
      <c r="B10" s="46">
        <v>11751</v>
      </c>
      <c r="C10" s="46">
        <v>20781</v>
      </c>
      <c r="D10" s="46">
        <v>31335</v>
      </c>
      <c r="E10" s="334">
        <v>76.8</v>
      </c>
      <c r="F10" s="335">
        <v>50.78677638227227</v>
      </c>
    </row>
    <row r="11" spans="1:6" ht="12.75" customHeight="1">
      <c r="A11" s="150" t="s">
        <v>428</v>
      </c>
      <c r="B11" s="46">
        <v>42278</v>
      </c>
      <c r="C11" s="46">
        <v>44639</v>
      </c>
      <c r="D11" s="46">
        <v>47386</v>
      </c>
      <c r="E11" s="334">
        <v>5.6</v>
      </c>
      <c r="F11" s="335">
        <v>6.153811689329959</v>
      </c>
    </row>
    <row r="12" spans="1:6" ht="12.75" customHeight="1">
      <c r="A12" s="150" t="s">
        <v>429</v>
      </c>
      <c r="B12" s="46">
        <v>1679</v>
      </c>
      <c r="C12" s="46">
        <v>1541</v>
      </c>
      <c r="D12" s="46">
        <v>1720</v>
      </c>
      <c r="E12" s="334">
        <v>-8.2</v>
      </c>
      <c r="F12" s="335">
        <v>11.615833874107723</v>
      </c>
    </row>
    <row r="13" spans="1:6" ht="12.75" customHeight="1">
      <c r="A13" s="150" t="s">
        <v>430</v>
      </c>
      <c r="B13" s="46">
        <v>5128</v>
      </c>
      <c r="C13" s="46">
        <v>5545</v>
      </c>
      <c r="D13" s="46">
        <v>6108</v>
      </c>
      <c r="E13" s="334">
        <v>8.1</v>
      </c>
      <c r="F13" s="335">
        <v>10.153291253381425</v>
      </c>
    </row>
    <row r="14" spans="1:6" ht="12.75" customHeight="1">
      <c r="A14" s="150" t="s">
        <v>431</v>
      </c>
      <c r="B14" s="46">
        <v>3249</v>
      </c>
      <c r="C14" s="46">
        <v>4291</v>
      </c>
      <c r="D14" s="46">
        <v>6038</v>
      </c>
      <c r="E14" s="334">
        <v>32.1</v>
      </c>
      <c r="F14" s="335">
        <v>40.71312048473549</v>
      </c>
    </row>
    <row r="15" spans="1:6" ht="12.75" customHeight="1">
      <c r="A15" s="150" t="s">
        <v>432</v>
      </c>
      <c r="B15" s="46">
        <v>4607</v>
      </c>
      <c r="C15" s="46">
        <v>9140</v>
      </c>
      <c r="D15" s="46">
        <v>13131</v>
      </c>
      <c r="E15" s="334">
        <v>98.4</v>
      </c>
      <c r="F15" s="335">
        <v>43.66520787746171</v>
      </c>
    </row>
    <row r="16" spans="1:6" ht="12.75" customHeight="1">
      <c r="A16" s="150" t="s">
        <v>433</v>
      </c>
      <c r="B16" s="46">
        <v>13748</v>
      </c>
      <c r="C16" s="46">
        <v>22284</v>
      </c>
      <c r="D16" s="46">
        <v>28543</v>
      </c>
      <c r="E16" s="334">
        <v>62.1</v>
      </c>
      <c r="F16" s="335">
        <v>28.087416980793396</v>
      </c>
    </row>
    <row r="17" spans="1:6" ht="12.75" customHeight="1">
      <c r="A17" s="150" t="s">
        <v>434</v>
      </c>
      <c r="B17" s="46">
        <v>5914</v>
      </c>
      <c r="C17" s="46">
        <v>7658</v>
      </c>
      <c r="D17" s="46">
        <v>8589</v>
      </c>
      <c r="E17" s="334">
        <v>29.5</v>
      </c>
      <c r="F17" s="335">
        <v>12.157221206581353</v>
      </c>
    </row>
    <row r="18" spans="1:6" ht="12.75" customHeight="1">
      <c r="A18" s="150" t="s">
        <v>435</v>
      </c>
      <c r="B18" s="46">
        <v>3699</v>
      </c>
      <c r="C18" s="46">
        <v>4438</v>
      </c>
      <c r="D18" s="46">
        <v>5827</v>
      </c>
      <c r="E18" s="334">
        <v>20</v>
      </c>
      <c r="F18" s="335">
        <v>31.297881928796755</v>
      </c>
    </row>
    <row r="19" spans="1:6" ht="9.75" customHeight="1">
      <c r="A19" s="6"/>
      <c r="B19" s="46"/>
      <c r="C19" s="46"/>
      <c r="D19" s="46" t="s">
        <v>1570</v>
      </c>
      <c r="E19" s="334"/>
      <c r="F19" s="335" t="s">
        <v>1570</v>
      </c>
    </row>
    <row r="20" spans="1:6" ht="12.75" customHeight="1">
      <c r="A20" s="6" t="s">
        <v>436</v>
      </c>
      <c r="B20" s="46">
        <v>70991</v>
      </c>
      <c r="C20" s="46">
        <v>100504</v>
      </c>
      <c r="D20" s="46">
        <v>128241</v>
      </c>
      <c r="E20" s="334">
        <v>41.6</v>
      </c>
      <c r="F20" s="335">
        <v>27.597906550983048</v>
      </c>
    </row>
    <row r="21" spans="1:6" ht="12.75" customHeight="1">
      <c r="A21" s="150" t="s">
        <v>319</v>
      </c>
      <c r="B21" s="46">
        <v>1423</v>
      </c>
      <c r="C21" s="46">
        <v>1895</v>
      </c>
      <c r="D21" s="46">
        <v>1855</v>
      </c>
      <c r="E21" s="334">
        <v>33.2</v>
      </c>
      <c r="F21" s="335">
        <v>-2.1108179419525066</v>
      </c>
    </row>
    <row r="22" spans="1:6" ht="12.75" customHeight="1">
      <c r="A22" s="150" t="s">
        <v>326</v>
      </c>
      <c r="B22" s="46">
        <v>19005</v>
      </c>
      <c r="C22" s="46">
        <v>29207</v>
      </c>
      <c r="D22" s="46">
        <v>36476</v>
      </c>
      <c r="E22" s="334">
        <v>53.7</v>
      </c>
      <c r="F22" s="335">
        <v>24.887869346389564</v>
      </c>
    </row>
    <row r="23" spans="1:6" ht="12.75" customHeight="1">
      <c r="A23" s="150" t="s">
        <v>333</v>
      </c>
      <c r="B23" s="46">
        <v>32111</v>
      </c>
      <c r="C23" s="46">
        <v>45685</v>
      </c>
      <c r="D23" s="46">
        <v>61346</v>
      </c>
      <c r="E23" s="334">
        <v>42.3</v>
      </c>
      <c r="F23" s="335">
        <v>34.280398380212326</v>
      </c>
    </row>
    <row r="24" spans="1:6" ht="12.75" customHeight="1">
      <c r="A24" s="150" t="s">
        <v>324</v>
      </c>
      <c r="B24" s="46">
        <v>10284</v>
      </c>
      <c r="C24" s="46">
        <v>14574</v>
      </c>
      <c r="D24" s="46">
        <v>17967</v>
      </c>
      <c r="E24" s="334">
        <v>41.7</v>
      </c>
      <c r="F24" s="335">
        <v>23.281185673116507</v>
      </c>
    </row>
    <row r="25" spans="1:6" ht="12.75" customHeight="1">
      <c r="A25" s="150" t="s">
        <v>19</v>
      </c>
      <c r="B25" s="46">
        <v>2119</v>
      </c>
      <c r="C25" s="46">
        <v>2426</v>
      </c>
      <c r="D25" s="46">
        <v>3193</v>
      </c>
      <c r="E25" s="334">
        <v>14.5</v>
      </c>
      <c r="F25" s="335">
        <v>31.615828524319866</v>
      </c>
    </row>
    <row r="26" spans="1:6" ht="12.75" customHeight="1">
      <c r="A26" s="150" t="s">
        <v>20</v>
      </c>
      <c r="B26" s="46">
        <v>5905</v>
      </c>
      <c r="C26" s="46">
        <v>6587</v>
      </c>
      <c r="D26" s="46">
        <v>7257</v>
      </c>
      <c r="E26" s="334">
        <v>11.5</v>
      </c>
      <c r="F26" s="335">
        <v>10.171550022772127</v>
      </c>
    </row>
    <row r="27" spans="1:6" ht="12.75" customHeight="1">
      <c r="A27" s="150" t="s">
        <v>437</v>
      </c>
      <c r="B27" s="46">
        <v>144</v>
      </c>
      <c r="C27" s="46">
        <v>130</v>
      </c>
      <c r="D27" s="46">
        <v>147</v>
      </c>
      <c r="E27" s="334">
        <v>-9.7</v>
      </c>
      <c r="F27" s="335">
        <v>13.076923076923078</v>
      </c>
    </row>
    <row r="28" spans="1:6" ht="9.75" customHeight="1">
      <c r="A28" s="6"/>
      <c r="B28" s="46"/>
      <c r="C28" s="46"/>
      <c r="D28" s="46" t="s">
        <v>1570</v>
      </c>
      <c r="E28" s="334"/>
      <c r="F28" s="335" t="s">
        <v>1570</v>
      </c>
    </row>
    <row r="29" spans="1:6" ht="12.75" customHeight="1">
      <c r="A29" s="6" t="s">
        <v>438</v>
      </c>
      <c r="B29" s="46">
        <v>762565</v>
      </c>
      <c r="C29" s="46">
        <v>836231</v>
      </c>
      <c r="D29" s="46">
        <v>876156</v>
      </c>
      <c r="E29" s="334">
        <v>9.7</v>
      </c>
      <c r="F29" s="335">
        <v>4.774398461669084</v>
      </c>
    </row>
    <row r="30" spans="1:6" ht="12.75" customHeight="1">
      <c r="A30" s="150" t="s">
        <v>62</v>
      </c>
      <c r="B30" s="46">
        <v>365048</v>
      </c>
      <c r="C30" s="46">
        <v>377059</v>
      </c>
      <c r="D30" s="46">
        <v>372279</v>
      </c>
      <c r="E30" s="334">
        <v>3.3</v>
      </c>
      <c r="F30" s="335">
        <v>-1.2677061149581363</v>
      </c>
    </row>
    <row r="31" spans="1:6" ht="12.75" customHeight="1">
      <c r="A31" s="150" t="s">
        <v>439</v>
      </c>
      <c r="B31" s="46">
        <v>109373</v>
      </c>
      <c r="C31" s="46">
        <v>117694</v>
      </c>
      <c r="D31" s="46">
        <v>117994</v>
      </c>
      <c r="E31" s="334">
        <v>7.6</v>
      </c>
      <c r="F31" s="335">
        <v>0.25489829558006355</v>
      </c>
    </row>
    <row r="32" spans="1:6" ht="12.75" customHeight="1">
      <c r="A32" s="148" t="s">
        <v>440</v>
      </c>
      <c r="B32" s="46">
        <v>14195</v>
      </c>
      <c r="C32" s="46">
        <v>18443</v>
      </c>
      <c r="D32" s="46">
        <v>18899</v>
      </c>
      <c r="E32" s="334">
        <v>29.9</v>
      </c>
      <c r="F32" s="335">
        <v>2.4724827847963997</v>
      </c>
    </row>
    <row r="33" spans="1:6" ht="12.75" customHeight="1">
      <c r="A33" s="336" t="s">
        <v>374</v>
      </c>
      <c r="B33" s="46">
        <v>9849</v>
      </c>
      <c r="C33" s="46">
        <v>11549</v>
      </c>
      <c r="D33" s="46">
        <v>14027</v>
      </c>
      <c r="E33" s="334">
        <v>17.3</v>
      </c>
      <c r="F33" s="335">
        <v>21.456403151788034</v>
      </c>
    </row>
    <row r="34" spans="1:6" ht="12.75" customHeight="1">
      <c r="A34" s="148" t="s">
        <v>373</v>
      </c>
      <c r="B34" s="46">
        <v>41562</v>
      </c>
      <c r="C34" s="46">
        <v>43886</v>
      </c>
      <c r="D34" s="46">
        <v>38370</v>
      </c>
      <c r="E34" s="334">
        <v>5.6</v>
      </c>
      <c r="F34" s="335">
        <v>-12.568928587704505</v>
      </c>
    </row>
    <row r="35" spans="1:6" ht="12.75" customHeight="1">
      <c r="A35" s="150" t="s">
        <v>375</v>
      </c>
      <c r="B35" s="46">
        <v>31487</v>
      </c>
      <c r="C35" s="46">
        <v>37411</v>
      </c>
      <c r="D35" s="46">
        <v>42259</v>
      </c>
      <c r="E35" s="334">
        <v>18.8</v>
      </c>
      <c r="F35" s="335">
        <v>12.95875544625912</v>
      </c>
    </row>
    <row r="36" spans="1:6" ht="12.75" customHeight="1">
      <c r="A36" s="148" t="s">
        <v>441</v>
      </c>
      <c r="B36" s="46">
        <v>191051</v>
      </c>
      <c r="C36" s="46">
        <v>230189</v>
      </c>
      <c r="D36" s="46">
        <v>272328</v>
      </c>
      <c r="E36" s="334">
        <v>20.5</v>
      </c>
      <c r="F36" s="335">
        <v>18.306261376521032</v>
      </c>
    </row>
    <row r="37" spans="1:6" ht="7.5" customHeight="1">
      <c r="A37" s="6"/>
      <c r="B37" s="46"/>
      <c r="C37" s="46"/>
      <c r="D37" s="46" t="s">
        <v>1570</v>
      </c>
      <c r="E37" s="334"/>
      <c r="F37" s="335" t="s">
        <v>1570</v>
      </c>
    </row>
    <row r="38" spans="1:6" ht="12.75" customHeight="1">
      <c r="A38" s="6" t="s">
        <v>1527</v>
      </c>
      <c r="B38" s="46">
        <v>39082</v>
      </c>
      <c r="C38" s="46">
        <v>51177</v>
      </c>
      <c r="D38" s="46">
        <v>58463</v>
      </c>
      <c r="E38" s="334">
        <v>30.9</v>
      </c>
      <c r="F38" s="335">
        <v>14.236864216347186</v>
      </c>
    </row>
    <row r="39" spans="1:6" ht="12.75" customHeight="1">
      <c r="A39" s="150" t="s">
        <v>388</v>
      </c>
      <c r="B39" s="46">
        <v>2668</v>
      </c>
      <c r="C39" s="46">
        <v>4631</v>
      </c>
      <c r="D39" s="46">
        <v>6348</v>
      </c>
      <c r="E39" s="334">
        <v>73.6</v>
      </c>
      <c r="F39" s="335">
        <v>37.076225437270566</v>
      </c>
    </row>
    <row r="40" spans="1:6" ht="12.75" customHeight="1">
      <c r="A40" s="150" t="s">
        <v>442</v>
      </c>
      <c r="B40" s="46">
        <v>10497</v>
      </c>
      <c r="C40" s="46">
        <v>15627</v>
      </c>
      <c r="D40" s="46">
        <v>18525</v>
      </c>
      <c r="E40" s="334">
        <v>48.9</v>
      </c>
      <c r="F40" s="335">
        <v>18.544826262238434</v>
      </c>
    </row>
    <row r="41" spans="1:6" ht="12.75" customHeight="1">
      <c r="A41" s="150" t="s">
        <v>399</v>
      </c>
      <c r="B41" s="46">
        <v>8590</v>
      </c>
      <c r="C41" s="46">
        <v>10663</v>
      </c>
      <c r="D41" s="46">
        <v>12022</v>
      </c>
      <c r="E41" s="334">
        <v>24.1</v>
      </c>
      <c r="F41" s="335">
        <v>12.745006095845445</v>
      </c>
    </row>
    <row r="42" spans="1:6" ht="12.75" customHeight="1">
      <c r="A42" s="150" t="s">
        <v>397</v>
      </c>
      <c r="B42" s="46">
        <v>8734</v>
      </c>
      <c r="C42" s="46">
        <v>11368</v>
      </c>
      <c r="D42" s="46">
        <v>12845</v>
      </c>
      <c r="E42" s="334">
        <v>30.2</v>
      </c>
      <c r="F42" s="335">
        <v>12.992610837438423</v>
      </c>
    </row>
    <row r="43" spans="1:6" ht="12.75" customHeight="1">
      <c r="A43" s="150" t="s">
        <v>315</v>
      </c>
      <c r="B43" s="46">
        <v>8593</v>
      </c>
      <c r="C43" s="46">
        <v>8888</v>
      </c>
      <c r="D43" s="46">
        <v>8723</v>
      </c>
      <c r="E43" s="334">
        <v>3.4</v>
      </c>
      <c r="F43" s="335">
        <v>-1.8564356435643563</v>
      </c>
    </row>
    <row r="44" spans="1:6" ht="7.5" customHeight="1">
      <c r="A44" s="110"/>
      <c r="B44" s="110"/>
      <c r="C44" s="110"/>
      <c r="D44" s="110"/>
      <c r="E44" s="337"/>
      <c r="F44" s="338"/>
    </row>
    <row r="45" spans="1:6" ht="7.5" customHeight="1">
      <c r="A45" s="68"/>
      <c r="B45" s="68"/>
      <c r="C45" s="68"/>
      <c r="D45" s="68"/>
      <c r="E45" s="339"/>
      <c r="F45" s="339"/>
    </row>
    <row r="46" ht="12.75" customHeight="1">
      <c r="A46" s="20" t="s">
        <v>443</v>
      </c>
    </row>
    <row r="47" ht="12.75" customHeight="1">
      <c r="A47" s="221" t="s">
        <v>445</v>
      </c>
    </row>
    <row r="48" ht="12.75" customHeight="1">
      <c r="A48" s="340" t="s">
        <v>446</v>
      </c>
    </row>
    <row r="49" ht="12.75">
      <c r="A49" s="17" t="s">
        <v>444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2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5" width="12.8515625" style="0" customWidth="1"/>
  </cols>
  <sheetData>
    <row r="1" spans="1:5" s="179" customFormat="1" ht="15.75">
      <c r="A1" s="300" t="s">
        <v>260</v>
      </c>
      <c r="B1" s="301"/>
      <c r="C1" s="301"/>
      <c r="D1" s="130"/>
      <c r="E1" s="130"/>
    </row>
    <row r="2" spans="1:5" s="179" customFormat="1" ht="15.75">
      <c r="A2" s="300" t="s">
        <v>261</v>
      </c>
      <c r="B2" s="301"/>
      <c r="C2" s="301"/>
      <c r="D2" s="130"/>
      <c r="E2" s="130"/>
    </row>
    <row r="3" s="67" customFormat="1" ht="12.75"/>
    <row r="4" spans="1:5" ht="12.75">
      <c r="A4" s="302" t="s">
        <v>262</v>
      </c>
      <c r="B4" s="48"/>
      <c r="C4" s="48"/>
      <c r="D4" s="48"/>
      <c r="E4" s="48"/>
    </row>
    <row r="5" spans="1:5" ht="12.75">
      <c r="A5" s="303" t="s">
        <v>263</v>
      </c>
      <c r="B5" s="215"/>
      <c r="C5" s="215"/>
      <c r="D5" s="215"/>
      <c r="E5" s="215"/>
    </row>
    <row r="6" spans="1:5" ht="12.75">
      <c r="A6" s="303" t="s">
        <v>264</v>
      </c>
      <c r="B6" s="215"/>
      <c r="C6" s="215"/>
      <c r="D6" s="215"/>
      <c r="E6" s="215"/>
    </row>
    <row r="7" spans="1:5" ht="12.75">
      <c r="A7" s="303" t="s">
        <v>265</v>
      </c>
      <c r="B7" s="215"/>
      <c r="C7" s="215"/>
      <c r="D7" s="215"/>
      <c r="E7" s="215"/>
    </row>
    <row r="8" spans="1:5" ht="12.75">
      <c r="A8" s="303" t="s">
        <v>266</v>
      </c>
      <c r="B8" s="215"/>
      <c r="C8" s="215"/>
      <c r="D8" s="215"/>
      <c r="E8" s="215"/>
    </row>
    <row r="9" spans="1:5" ht="12.75">
      <c r="A9" s="303" t="s">
        <v>267</v>
      </c>
      <c r="B9" s="215"/>
      <c r="C9" s="215"/>
      <c r="D9" s="215"/>
      <c r="E9" s="215"/>
    </row>
    <row r="10" spans="1:5" ht="12.75">
      <c r="A10" s="303" t="s">
        <v>268</v>
      </c>
      <c r="B10" s="215"/>
      <c r="C10" s="215"/>
      <c r="D10" s="215"/>
      <c r="E10" s="215"/>
    </row>
    <row r="11" spans="1:5" ht="13.5" thickBot="1">
      <c r="A11" s="215"/>
      <c r="B11" s="215"/>
      <c r="C11" s="215"/>
      <c r="D11" s="215"/>
      <c r="E11" s="215"/>
    </row>
    <row r="12" spans="1:5" s="67" customFormat="1" ht="24" customHeight="1" thickTop="1">
      <c r="A12" s="304" t="s">
        <v>269</v>
      </c>
      <c r="B12" s="305">
        <v>1990</v>
      </c>
      <c r="C12" s="305">
        <v>2000</v>
      </c>
      <c r="D12" s="305" t="s">
        <v>270</v>
      </c>
      <c r="E12" s="306" t="s">
        <v>271</v>
      </c>
    </row>
    <row r="13" spans="1:4" ht="12.75">
      <c r="A13" s="6"/>
      <c r="B13" s="188"/>
      <c r="C13" s="188"/>
      <c r="D13" s="188"/>
    </row>
    <row r="14" spans="1:5" ht="12.75">
      <c r="A14" s="6" t="s">
        <v>15</v>
      </c>
      <c r="B14" s="307">
        <v>120317</v>
      </c>
      <c r="C14" s="307">
        <v>148677</v>
      </c>
      <c r="D14" s="307">
        <v>28360</v>
      </c>
      <c r="E14" s="308">
        <v>23.6</v>
      </c>
    </row>
    <row r="15" spans="1:5" ht="12.75">
      <c r="A15" s="309" t="s">
        <v>272</v>
      </c>
      <c r="B15" s="310" t="s">
        <v>1687</v>
      </c>
      <c r="C15" s="307">
        <v>1910</v>
      </c>
      <c r="D15" s="310" t="s">
        <v>1565</v>
      </c>
      <c r="E15" s="311" t="s">
        <v>1565</v>
      </c>
    </row>
    <row r="16" spans="1:5" ht="12.75">
      <c r="A16" s="309" t="s">
        <v>273</v>
      </c>
      <c r="B16" s="307">
        <v>2595</v>
      </c>
      <c r="C16" s="307">
        <v>3206</v>
      </c>
      <c r="D16" s="307">
        <v>611</v>
      </c>
      <c r="E16" s="308">
        <v>23.545279383429673</v>
      </c>
    </row>
    <row r="17" spans="1:5" ht="12.75">
      <c r="A17" s="309" t="s">
        <v>274</v>
      </c>
      <c r="B17" s="310" t="s">
        <v>1687</v>
      </c>
      <c r="C17" s="307">
        <v>451</v>
      </c>
      <c r="D17" s="310" t="s">
        <v>1565</v>
      </c>
      <c r="E17" s="311" t="s">
        <v>1565</v>
      </c>
    </row>
    <row r="18" spans="1:5" ht="12.75">
      <c r="A18" s="309" t="s">
        <v>275</v>
      </c>
      <c r="B18" s="310" t="s">
        <v>1687</v>
      </c>
      <c r="C18" s="307">
        <v>756</v>
      </c>
      <c r="D18" s="310" t="s">
        <v>1565</v>
      </c>
      <c r="E18" s="311" t="s">
        <v>1565</v>
      </c>
    </row>
    <row r="19" spans="1:5" ht="12.75">
      <c r="A19" s="309" t="s">
        <v>276</v>
      </c>
      <c r="B19" s="310" t="s">
        <v>1687</v>
      </c>
      <c r="C19" s="307">
        <v>480</v>
      </c>
      <c r="D19" s="310" t="s">
        <v>1565</v>
      </c>
      <c r="E19" s="311" t="s">
        <v>1565</v>
      </c>
    </row>
    <row r="20" spans="1:5" ht="12.75">
      <c r="A20" s="309" t="s">
        <v>277</v>
      </c>
      <c r="B20" s="307">
        <v>496</v>
      </c>
      <c r="C20" s="307">
        <v>495</v>
      </c>
      <c r="D20" s="307">
        <v>-1</v>
      </c>
      <c r="E20" s="308">
        <v>-0.20161290322580644</v>
      </c>
    </row>
    <row r="21" spans="1:5" ht="12.75">
      <c r="A21" s="309" t="s">
        <v>278</v>
      </c>
      <c r="B21" s="310" t="s">
        <v>1687</v>
      </c>
      <c r="C21" s="307">
        <v>1776</v>
      </c>
      <c r="D21" s="310" t="s">
        <v>1565</v>
      </c>
      <c r="E21" s="311" t="s">
        <v>1565</v>
      </c>
    </row>
    <row r="22" spans="1:5" ht="12.75">
      <c r="A22" s="309" t="s">
        <v>279</v>
      </c>
      <c r="B22" s="307">
        <v>2846</v>
      </c>
      <c r="C22" s="307">
        <v>3709</v>
      </c>
      <c r="D22" s="307">
        <v>863</v>
      </c>
      <c r="E22" s="308">
        <v>30.323260716795502</v>
      </c>
    </row>
    <row r="23" spans="1:5" ht="12.75">
      <c r="A23" s="309" t="s">
        <v>280</v>
      </c>
      <c r="B23" s="307">
        <v>969</v>
      </c>
      <c r="C23" s="307">
        <v>2178</v>
      </c>
      <c r="D23" s="307">
        <v>1209</v>
      </c>
      <c r="E23" s="308">
        <v>124.76780185758514</v>
      </c>
    </row>
    <row r="24" spans="1:5" ht="12.75">
      <c r="A24" s="309" t="s">
        <v>281</v>
      </c>
      <c r="B24" s="307">
        <v>3389</v>
      </c>
      <c r="C24" s="307">
        <v>7051</v>
      </c>
      <c r="D24" s="307">
        <v>3662</v>
      </c>
      <c r="E24" s="308">
        <v>108.05547359102981</v>
      </c>
    </row>
    <row r="25" spans="1:5" ht="12.75">
      <c r="A25" s="309" t="s">
        <v>282</v>
      </c>
      <c r="B25" s="307">
        <v>924</v>
      </c>
      <c r="C25" s="307">
        <v>938</v>
      </c>
      <c r="D25" s="307">
        <v>14</v>
      </c>
      <c r="E25" s="308">
        <v>1.5151515151515151</v>
      </c>
    </row>
    <row r="26" spans="1:5" ht="12.75">
      <c r="A26" s="309" t="s">
        <v>283</v>
      </c>
      <c r="B26" s="307">
        <v>37808</v>
      </c>
      <c r="C26" s="307">
        <v>40759</v>
      </c>
      <c r="D26" s="307">
        <v>2951</v>
      </c>
      <c r="E26" s="308">
        <v>7.805226407109607</v>
      </c>
    </row>
    <row r="27" spans="1:5" ht="12.75">
      <c r="A27" s="309" t="s">
        <v>284</v>
      </c>
      <c r="B27" s="307">
        <v>3834</v>
      </c>
      <c r="C27" s="307">
        <v>6107</v>
      </c>
      <c r="D27" s="307">
        <v>2273</v>
      </c>
      <c r="E27" s="308">
        <v>59.285341679707884</v>
      </c>
    </row>
    <row r="28" spans="1:5" ht="12.75">
      <c r="A28" s="309" t="s">
        <v>285</v>
      </c>
      <c r="B28" s="307">
        <v>1926</v>
      </c>
      <c r="C28" s="307">
        <v>1987</v>
      </c>
      <c r="D28" s="307">
        <v>61</v>
      </c>
      <c r="E28" s="308">
        <v>3.167185877466251</v>
      </c>
    </row>
    <row r="29" spans="1:5" ht="12.75">
      <c r="A29" s="309" t="s">
        <v>286</v>
      </c>
      <c r="B29" s="307">
        <v>2373</v>
      </c>
      <c r="C29" s="307">
        <v>2414</v>
      </c>
      <c r="D29" s="307">
        <v>41</v>
      </c>
      <c r="E29" s="308">
        <v>1.7277707543194267</v>
      </c>
    </row>
    <row r="30" spans="1:5" ht="12.75">
      <c r="A30" s="309" t="s">
        <v>287</v>
      </c>
      <c r="B30" s="307">
        <v>2186</v>
      </c>
      <c r="C30" s="307">
        <v>2233</v>
      </c>
      <c r="D30" s="307">
        <v>47</v>
      </c>
      <c r="E30" s="308">
        <v>2.150045745654163</v>
      </c>
    </row>
    <row r="31" spans="1:5" ht="12.75">
      <c r="A31" s="309" t="s">
        <v>288</v>
      </c>
      <c r="B31" s="307">
        <v>532</v>
      </c>
      <c r="C31" s="307">
        <v>541</v>
      </c>
      <c r="D31" s="307">
        <v>9</v>
      </c>
      <c r="E31" s="308">
        <v>1.6917293233082706</v>
      </c>
    </row>
    <row r="32" spans="1:5" ht="12.75">
      <c r="A32" s="309" t="s">
        <v>289</v>
      </c>
      <c r="B32" s="307">
        <v>1990</v>
      </c>
      <c r="C32" s="307">
        <v>2414</v>
      </c>
      <c r="D32" s="307">
        <v>424</v>
      </c>
      <c r="E32" s="308">
        <v>21.30653266331658</v>
      </c>
    </row>
    <row r="33" spans="1:5" ht="12.75">
      <c r="A33" s="309" t="s">
        <v>290</v>
      </c>
      <c r="B33" s="307">
        <v>9126</v>
      </c>
      <c r="C33" s="307">
        <v>9870</v>
      </c>
      <c r="D33" s="307">
        <v>744</v>
      </c>
      <c r="E33" s="308">
        <v>8.152531229454306</v>
      </c>
    </row>
    <row r="34" spans="1:5" ht="12.75">
      <c r="A34" s="309" t="s">
        <v>291</v>
      </c>
      <c r="B34" s="307">
        <v>4490</v>
      </c>
      <c r="C34" s="307">
        <v>6794</v>
      </c>
      <c r="D34" s="307">
        <v>2304</v>
      </c>
      <c r="E34" s="308">
        <v>51.31403118040089</v>
      </c>
    </row>
    <row r="35" spans="1:5" ht="12.75">
      <c r="A35" s="309" t="s">
        <v>292</v>
      </c>
      <c r="B35" s="307">
        <v>1083</v>
      </c>
      <c r="C35" s="307">
        <v>1159</v>
      </c>
      <c r="D35" s="307">
        <v>76</v>
      </c>
      <c r="E35" s="308">
        <v>7.017543859649122</v>
      </c>
    </row>
    <row r="36" spans="1:5" ht="12.75">
      <c r="A36" s="309" t="s">
        <v>293</v>
      </c>
      <c r="B36" s="307">
        <v>1584</v>
      </c>
      <c r="C36" s="307">
        <v>2010</v>
      </c>
      <c r="D36" s="307">
        <v>426</v>
      </c>
      <c r="E36" s="308">
        <v>26.89393939393939</v>
      </c>
    </row>
    <row r="37" spans="1:5" ht="12.75">
      <c r="A37" s="309" t="s">
        <v>294</v>
      </c>
      <c r="B37" s="307">
        <v>1453</v>
      </c>
      <c r="C37" s="307">
        <v>1645</v>
      </c>
      <c r="D37" s="307">
        <v>192</v>
      </c>
      <c r="E37" s="308">
        <v>13.21403991741225</v>
      </c>
    </row>
    <row r="38" spans="1:5" ht="12.75">
      <c r="A38" s="309" t="s">
        <v>295</v>
      </c>
      <c r="B38" s="307">
        <v>316</v>
      </c>
      <c r="C38" s="307">
        <v>317</v>
      </c>
      <c r="D38" s="307">
        <v>1</v>
      </c>
      <c r="E38" s="308">
        <v>0.31645569620253167</v>
      </c>
    </row>
    <row r="39" spans="1:5" ht="12.75">
      <c r="A39" s="309" t="s">
        <v>296</v>
      </c>
      <c r="B39" s="307">
        <v>910</v>
      </c>
      <c r="C39" s="307">
        <v>1157</v>
      </c>
      <c r="D39" s="307">
        <v>247</v>
      </c>
      <c r="E39" s="308">
        <v>27.142857142857142</v>
      </c>
    </row>
    <row r="40" spans="1:5" ht="12.75">
      <c r="A40" s="309" t="s">
        <v>297</v>
      </c>
      <c r="B40" s="307">
        <v>508</v>
      </c>
      <c r="C40" s="307">
        <v>473</v>
      </c>
      <c r="D40" s="307">
        <v>-35</v>
      </c>
      <c r="E40" s="308">
        <v>-6.889763779527559</v>
      </c>
    </row>
    <row r="41" spans="1:5" ht="12.75">
      <c r="A41" s="309" t="s">
        <v>298</v>
      </c>
      <c r="B41" s="310" t="s">
        <v>1687</v>
      </c>
      <c r="C41" s="307">
        <v>1046</v>
      </c>
      <c r="D41" s="310" t="s">
        <v>1565</v>
      </c>
      <c r="E41" s="311" t="s">
        <v>1565</v>
      </c>
    </row>
    <row r="42" spans="1:5" ht="12.75">
      <c r="A42" s="309" t="s">
        <v>299</v>
      </c>
      <c r="B42" s="307">
        <v>3075</v>
      </c>
      <c r="C42" s="307">
        <v>2799</v>
      </c>
      <c r="D42" s="307">
        <v>-276</v>
      </c>
      <c r="E42" s="308">
        <v>-8.97560975609756</v>
      </c>
    </row>
    <row r="43" spans="1:5" ht="12.75">
      <c r="A43" s="309" t="s">
        <v>300</v>
      </c>
      <c r="B43" s="307">
        <v>1027</v>
      </c>
      <c r="C43" s="307">
        <v>919</v>
      </c>
      <c r="D43" s="307">
        <v>-108</v>
      </c>
      <c r="E43" s="308">
        <v>-10.516066212268745</v>
      </c>
    </row>
    <row r="44" spans="1:5" ht="12.75">
      <c r="A44" s="309" t="s">
        <v>301</v>
      </c>
      <c r="B44" s="310" t="s">
        <v>1687</v>
      </c>
      <c r="C44" s="307">
        <v>1073</v>
      </c>
      <c r="D44" s="310" t="s">
        <v>1565</v>
      </c>
      <c r="E44" s="311" t="s">
        <v>1565</v>
      </c>
    </row>
    <row r="45" spans="1:5" ht="12.75">
      <c r="A45" s="309" t="s">
        <v>302</v>
      </c>
      <c r="B45" s="310" t="s">
        <v>1687</v>
      </c>
      <c r="C45" s="307">
        <v>1731</v>
      </c>
      <c r="D45" s="310" t="s">
        <v>1565</v>
      </c>
      <c r="E45" s="311" t="s">
        <v>1565</v>
      </c>
    </row>
    <row r="46" spans="1:5" ht="12.75">
      <c r="A46" s="309" t="s">
        <v>303</v>
      </c>
      <c r="B46" s="307">
        <v>620</v>
      </c>
      <c r="C46" s="307">
        <v>571</v>
      </c>
      <c r="D46" s="307">
        <v>-49</v>
      </c>
      <c r="E46" s="308">
        <v>-7.903225806451612</v>
      </c>
    </row>
    <row r="47" spans="1:5" ht="12.75">
      <c r="A47" s="309" t="s">
        <v>304</v>
      </c>
      <c r="B47" s="307">
        <v>1520</v>
      </c>
      <c r="C47" s="307">
        <v>1378</v>
      </c>
      <c r="D47" s="307">
        <v>-142</v>
      </c>
      <c r="E47" s="308">
        <v>-9.342105263157894</v>
      </c>
    </row>
    <row r="48" spans="1:5" ht="12.75">
      <c r="A48" s="312"/>
      <c r="B48" s="313"/>
      <c r="C48" s="313"/>
      <c r="D48" s="191"/>
      <c r="E48" s="314"/>
    </row>
    <row r="49" spans="1:5" ht="12.75">
      <c r="A49" s="315"/>
      <c r="B49" s="219"/>
      <c r="C49" s="219"/>
      <c r="D49" s="219"/>
      <c r="E49" s="316"/>
    </row>
    <row r="50" spans="1:5" ht="12.75">
      <c r="A50" s="20" t="s">
        <v>305</v>
      </c>
      <c r="B50" s="219"/>
      <c r="C50" s="219"/>
      <c r="D50" s="219"/>
      <c r="E50" s="308"/>
    </row>
    <row r="51" spans="1:5" s="179" customFormat="1" ht="15.75">
      <c r="A51" s="300" t="s">
        <v>260</v>
      </c>
      <c r="B51" s="301"/>
      <c r="C51" s="301"/>
      <c r="D51" s="130"/>
      <c r="E51" s="130"/>
    </row>
    <row r="52" spans="1:5" s="179" customFormat="1" ht="15.75">
      <c r="A52" s="300" t="s">
        <v>306</v>
      </c>
      <c r="B52" s="301"/>
      <c r="C52" s="301"/>
      <c r="D52" s="130"/>
      <c r="E52" s="130"/>
    </row>
    <row r="53" spans="1:5" s="179" customFormat="1" ht="12.75" customHeight="1" thickBot="1">
      <c r="A53" s="300"/>
      <c r="B53" s="301"/>
      <c r="C53" s="301"/>
      <c r="D53" s="130"/>
      <c r="E53" s="130"/>
    </row>
    <row r="54" spans="1:5" s="67" customFormat="1" ht="24" customHeight="1" thickTop="1">
      <c r="A54" s="304" t="s">
        <v>269</v>
      </c>
      <c r="B54" s="305">
        <v>1990</v>
      </c>
      <c r="C54" s="305">
        <v>2000</v>
      </c>
      <c r="D54" s="305" t="s">
        <v>270</v>
      </c>
      <c r="E54" s="306" t="s">
        <v>271</v>
      </c>
    </row>
    <row r="55" spans="1:4" ht="12.75">
      <c r="A55" s="6"/>
      <c r="B55" s="188"/>
      <c r="C55" s="188"/>
      <c r="D55" s="188"/>
    </row>
    <row r="56" spans="1:4" ht="12.75">
      <c r="A56" s="6" t="s">
        <v>307</v>
      </c>
      <c r="B56" s="188"/>
      <c r="C56" s="188"/>
      <c r="D56" s="188"/>
    </row>
    <row r="57" spans="1:5" ht="12.75">
      <c r="A57" s="309" t="s">
        <v>308</v>
      </c>
      <c r="B57" s="307">
        <v>1027</v>
      </c>
      <c r="C57" s="307">
        <v>962</v>
      </c>
      <c r="D57" s="307">
        <v>-65</v>
      </c>
      <c r="E57" s="308">
        <v>-6.329113924050633</v>
      </c>
    </row>
    <row r="58" spans="1:5" ht="12.75">
      <c r="A58" s="309" t="s">
        <v>309</v>
      </c>
      <c r="B58" s="307">
        <v>1634</v>
      </c>
      <c r="C58" s="307">
        <v>1414</v>
      </c>
      <c r="D58" s="307">
        <v>-220</v>
      </c>
      <c r="E58" s="308">
        <v>-13.46389228886169</v>
      </c>
    </row>
    <row r="59" spans="1:5" ht="12.75">
      <c r="A59" s="309" t="s">
        <v>310</v>
      </c>
      <c r="B59" s="307">
        <v>495</v>
      </c>
      <c r="C59" s="307">
        <v>495</v>
      </c>
      <c r="D59" s="310" t="s">
        <v>17</v>
      </c>
      <c r="E59" s="308">
        <v>0</v>
      </c>
    </row>
    <row r="60" spans="1:5" ht="12.75">
      <c r="A60" s="309" t="s">
        <v>311</v>
      </c>
      <c r="B60" s="307">
        <v>1813</v>
      </c>
      <c r="C60" s="307">
        <v>1697</v>
      </c>
      <c r="D60" s="307">
        <v>-116</v>
      </c>
      <c r="E60" s="308">
        <v>-6.398234969663541</v>
      </c>
    </row>
    <row r="61" spans="1:5" ht="12.75">
      <c r="A61" s="309" t="s">
        <v>312</v>
      </c>
      <c r="B61" s="307">
        <v>397</v>
      </c>
      <c r="C61" s="307">
        <v>429</v>
      </c>
      <c r="D61" s="307">
        <v>32</v>
      </c>
      <c r="E61" s="308">
        <v>8.060453400503778</v>
      </c>
    </row>
    <row r="62" spans="1:5" ht="12.75">
      <c r="A62" s="309" t="s">
        <v>313</v>
      </c>
      <c r="B62" s="307">
        <v>1516</v>
      </c>
      <c r="C62" s="307">
        <v>2231</v>
      </c>
      <c r="D62" s="307">
        <v>715</v>
      </c>
      <c r="E62" s="308">
        <v>47.16358839050132</v>
      </c>
    </row>
    <row r="63" spans="1:5" ht="12.75">
      <c r="A63" s="309" t="s">
        <v>314</v>
      </c>
      <c r="B63" s="307">
        <v>2248</v>
      </c>
      <c r="C63" s="307">
        <v>4806</v>
      </c>
      <c r="D63" s="307">
        <v>2558</v>
      </c>
      <c r="E63" s="308">
        <v>113.79003558718861</v>
      </c>
    </row>
    <row r="64" spans="1:5" ht="12.75">
      <c r="A64" s="309" t="s">
        <v>315</v>
      </c>
      <c r="B64" s="307">
        <v>5972</v>
      </c>
      <c r="C64" s="307">
        <v>7028</v>
      </c>
      <c r="D64" s="307">
        <v>1056</v>
      </c>
      <c r="E64" s="308">
        <v>17.68251841929002</v>
      </c>
    </row>
    <row r="65" spans="1:5" ht="12.75">
      <c r="A65" s="309" t="s">
        <v>316</v>
      </c>
      <c r="B65" s="307">
        <v>1243</v>
      </c>
      <c r="C65" s="307">
        <v>1227</v>
      </c>
      <c r="D65" s="307">
        <v>-16</v>
      </c>
      <c r="E65" s="308">
        <v>-1.2872083668543846</v>
      </c>
    </row>
    <row r="66" spans="1:5" ht="12.75">
      <c r="A66" s="6"/>
      <c r="B66" s="307"/>
      <c r="C66" s="307"/>
      <c r="D66" s="307"/>
      <c r="E66" s="308"/>
    </row>
    <row r="67" spans="1:5" ht="12.75">
      <c r="A67" s="6" t="s">
        <v>64</v>
      </c>
      <c r="B67" s="307">
        <v>91361</v>
      </c>
      <c r="C67" s="307">
        <v>117644</v>
      </c>
      <c r="D67" s="307">
        <v>26283</v>
      </c>
      <c r="E67" s="308">
        <v>28.76829281640963</v>
      </c>
    </row>
    <row r="68" spans="1:5" ht="12.75">
      <c r="A68" s="309" t="s">
        <v>317</v>
      </c>
      <c r="B68" s="307">
        <v>4509</v>
      </c>
      <c r="C68" s="307">
        <v>6578</v>
      </c>
      <c r="D68" s="307">
        <v>2069</v>
      </c>
      <c r="E68" s="308">
        <v>45.88600576624528</v>
      </c>
    </row>
    <row r="69" spans="1:5" ht="12.75">
      <c r="A69" s="309" t="s">
        <v>318</v>
      </c>
      <c r="B69" s="307">
        <v>841</v>
      </c>
      <c r="C69" s="307">
        <v>895</v>
      </c>
      <c r="D69" s="307">
        <v>54</v>
      </c>
      <c r="E69" s="308">
        <v>6.4209274673008325</v>
      </c>
    </row>
    <row r="70" spans="1:5" ht="12.75">
      <c r="A70" s="309" t="s">
        <v>319</v>
      </c>
      <c r="B70" s="307">
        <v>683</v>
      </c>
      <c r="C70" s="307">
        <v>709</v>
      </c>
      <c r="D70" s="307">
        <v>26</v>
      </c>
      <c r="E70" s="308">
        <v>3.806734992679356</v>
      </c>
    </row>
    <row r="71" spans="1:5" ht="12.75">
      <c r="A71" s="309" t="s">
        <v>320</v>
      </c>
      <c r="B71" s="307">
        <v>579</v>
      </c>
      <c r="C71" s="307">
        <v>1375</v>
      </c>
      <c r="D71" s="307">
        <v>796</v>
      </c>
      <c r="E71" s="308">
        <v>137.47841105354058</v>
      </c>
    </row>
    <row r="72" spans="1:5" ht="12.75">
      <c r="A72" s="309" t="s">
        <v>321</v>
      </c>
      <c r="B72" s="307">
        <v>16889</v>
      </c>
      <c r="C72" s="307">
        <v>20146</v>
      </c>
      <c r="D72" s="307">
        <v>3257</v>
      </c>
      <c r="E72" s="308">
        <v>19.284741547752976</v>
      </c>
    </row>
    <row r="73" spans="1:5" ht="12.75">
      <c r="A73" s="309" t="s">
        <v>322</v>
      </c>
      <c r="B73" s="307">
        <v>408</v>
      </c>
      <c r="C73" s="307">
        <v>467</v>
      </c>
      <c r="D73" s="307">
        <v>59</v>
      </c>
      <c r="E73" s="308">
        <v>14.460784313725492</v>
      </c>
    </row>
    <row r="74" spans="1:5" ht="12.75">
      <c r="A74" s="309" t="s">
        <v>323</v>
      </c>
      <c r="B74" s="307">
        <v>11107</v>
      </c>
      <c r="C74" s="307">
        <v>16749</v>
      </c>
      <c r="D74" s="307">
        <v>5642</v>
      </c>
      <c r="E74" s="308">
        <v>50.79679481408122</v>
      </c>
    </row>
    <row r="75" spans="1:5" ht="12.75">
      <c r="A75" s="309" t="s">
        <v>324</v>
      </c>
      <c r="B75" s="307">
        <v>9073</v>
      </c>
      <c r="C75" s="307">
        <v>9118</v>
      </c>
      <c r="D75" s="307">
        <v>45</v>
      </c>
      <c r="E75" s="308">
        <v>0.4959770748374297</v>
      </c>
    </row>
    <row r="76" spans="1:5" ht="12.75">
      <c r="A76" s="309" t="s">
        <v>325</v>
      </c>
      <c r="B76" s="307">
        <v>443</v>
      </c>
      <c r="C76" s="307">
        <v>454</v>
      </c>
      <c r="D76" s="307">
        <v>11</v>
      </c>
      <c r="E76" s="308">
        <v>2.4830699774266365</v>
      </c>
    </row>
    <row r="77" spans="1:5" ht="12.75">
      <c r="A77" s="309" t="s">
        <v>326</v>
      </c>
      <c r="B77" s="307">
        <v>5405</v>
      </c>
      <c r="C77" s="307">
        <v>6327</v>
      </c>
      <c r="D77" s="307">
        <v>922</v>
      </c>
      <c r="E77" s="308">
        <v>17.05827937095282</v>
      </c>
    </row>
    <row r="78" spans="1:5" ht="12.75">
      <c r="A78" s="309" t="s">
        <v>327</v>
      </c>
      <c r="B78" s="307">
        <v>4332</v>
      </c>
      <c r="C78" s="307">
        <v>6788</v>
      </c>
      <c r="D78" s="307">
        <v>2456</v>
      </c>
      <c r="E78" s="308">
        <v>56.6943674976916</v>
      </c>
    </row>
    <row r="79" spans="1:5" ht="12.75">
      <c r="A79" s="309" t="s">
        <v>328</v>
      </c>
      <c r="B79" s="307">
        <v>2091</v>
      </c>
      <c r="C79" s="307">
        <v>2499</v>
      </c>
      <c r="D79" s="307">
        <v>408</v>
      </c>
      <c r="E79" s="308">
        <v>19.51219512195122</v>
      </c>
    </row>
    <row r="80" spans="1:5" ht="12.75">
      <c r="A80" s="309" t="s">
        <v>329</v>
      </c>
      <c r="B80" s="307">
        <v>5879</v>
      </c>
      <c r="C80" s="307">
        <v>7380</v>
      </c>
      <c r="D80" s="307">
        <v>1501</v>
      </c>
      <c r="E80" s="308">
        <v>25.531552985201568</v>
      </c>
    </row>
    <row r="81" spans="1:5" ht="12.75">
      <c r="A81" s="309" t="s">
        <v>330</v>
      </c>
      <c r="B81" s="307">
        <v>4004</v>
      </c>
      <c r="C81" s="307">
        <v>7310</v>
      </c>
      <c r="D81" s="307">
        <v>3306</v>
      </c>
      <c r="E81" s="308">
        <v>82.56743256743256</v>
      </c>
    </row>
    <row r="82" spans="1:5" ht="12.75">
      <c r="A82" s="309" t="s">
        <v>331</v>
      </c>
      <c r="B82" s="307">
        <v>729</v>
      </c>
      <c r="C82" s="307">
        <v>1115</v>
      </c>
      <c r="D82" s="307">
        <v>386</v>
      </c>
      <c r="E82" s="308">
        <v>52.94924554183813</v>
      </c>
    </row>
    <row r="83" spans="1:5" ht="12.75">
      <c r="A83" s="309" t="s">
        <v>332</v>
      </c>
      <c r="B83" s="307">
        <v>3799</v>
      </c>
      <c r="C83" s="307">
        <v>5671</v>
      </c>
      <c r="D83" s="307">
        <v>1872</v>
      </c>
      <c r="E83" s="308">
        <v>49.276125296130566</v>
      </c>
    </row>
    <row r="84" spans="1:5" ht="12.75">
      <c r="A84" s="309" t="s">
        <v>333</v>
      </c>
      <c r="B84" s="307">
        <v>10688</v>
      </c>
      <c r="C84" s="307">
        <v>12296</v>
      </c>
      <c r="D84" s="307">
        <v>1608</v>
      </c>
      <c r="E84" s="308">
        <v>15.04491017964072</v>
      </c>
    </row>
    <row r="85" spans="1:5" ht="12.75">
      <c r="A85" s="317"/>
      <c r="B85" s="307"/>
      <c r="C85" s="307"/>
      <c r="D85" s="307"/>
      <c r="E85" s="308"/>
    </row>
    <row r="86" spans="1:5" ht="12.75">
      <c r="A86" s="6" t="s">
        <v>16</v>
      </c>
      <c r="B86" s="310" t="s">
        <v>17</v>
      </c>
      <c r="C86" s="310" t="s">
        <v>17</v>
      </c>
      <c r="D86" s="310" t="s">
        <v>1565</v>
      </c>
      <c r="E86" s="311" t="s">
        <v>1565</v>
      </c>
    </row>
    <row r="87" spans="1:5" ht="12.75">
      <c r="A87" s="317"/>
      <c r="B87" s="307"/>
      <c r="C87" s="307"/>
      <c r="D87" s="307"/>
      <c r="E87" s="308"/>
    </row>
    <row r="88" spans="1:5" ht="12.75">
      <c r="A88" s="6" t="s">
        <v>19</v>
      </c>
      <c r="B88" s="307">
        <v>2426</v>
      </c>
      <c r="C88" s="307">
        <v>3193</v>
      </c>
      <c r="D88" s="307">
        <v>767</v>
      </c>
      <c r="E88" s="308">
        <v>31.615828524319866</v>
      </c>
    </row>
    <row r="89" spans="1:5" ht="12.75">
      <c r="A89" s="309" t="s">
        <v>334</v>
      </c>
      <c r="B89" s="307">
        <v>2400</v>
      </c>
      <c r="C89" s="307">
        <v>3164</v>
      </c>
      <c r="D89" s="307">
        <v>764</v>
      </c>
      <c r="E89" s="308">
        <v>31.833333333333336</v>
      </c>
    </row>
    <row r="90" spans="1:5" ht="12.75">
      <c r="A90" s="6"/>
      <c r="B90" s="307"/>
      <c r="C90" s="307"/>
      <c r="D90" s="307"/>
      <c r="E90" s="308"/>
    </row>
    <row r="91" spans="1:5" ht="12.75">
      <c r="A91" s="6" t="s">
        <v>20</v>
      </c>
      <c r="B91" s="307">
        <v>6717</v>
      </c>
      <c r="C91" s="307">
        <v>7404</v>
      </c>
      <c r="D91" s="307">
        <v>687</v>
      </c>
      <c r="E91" s="308">
        <v>10.227780259044216</v>
      </c>
    </row>
    <row r="92" spans="1:5" ht="12.75">
      <c r="A92" s="309" t="s">
        <v>335</v>
      </c>
      <c r="B92" s="307">
        <v>2658</v>
      </c>
      <c r="C92" s="307">
        <v>2726</v>
      </c>
      <c r="D92" s="307">
        <v>68</v>
      </c>
      <c r="E92" s="308">
        <v>2.558314522197141</v>
      </c>
    </row>
    <row r="93" spans="1:5" ht="12.75">
      <c r="A93" s="309" t="s">
        <v>336</v>
      </c>
      <c r="B93" s="307">
        <v>1661</v>
      </c>
      <c r="C93" s="307">
        <v>1936</v>
      </c>
      <c r="D93" s="307">
        <v>275</v>
      </c>
      <c r="E93" s="308">
        <v>16.55629139072848</v>
      </c>
    </row>
    <row r="94" spans="1:5" ht="12.75">
      <c r="A94" s="309" t="s">
        <v>337</v>
      </c>
      <c r="B94" s="307">
        <v>405</v>
      </c>
      <c r="C94" s="307">
        <v>230</v>
      </c>
      <c r="D94" s="307">
        <v>-175</v>
      </c>
      <c r="E94" s="308">
        <v>-43.20987654320987</v>
      </c>
    </row>
    <row r="95" spans="1:5" ht="12.75">
      <c r="A95" s="312"/>
      <c r="B95" s="313"/>
      <c r="C95" s="313"/>
      <c r="D95" s="313"/>
      <c r="E95" s="314"/>
    </row>
    <row r="96" spans="1:5" ht="12.75">
      <c r="A96" s="315"/>
      <c r="B96" s="219"/>
      <c r="C96" s="219"/>
      <c r="D96" s="219"/>
      <c r="E96" s="308"/>
    </row>
    <row r="97" spans="1:5" ht="12.75">
      <c r="A97" s="318" t="s">
        <v>305</v>
      </c>
      <c r="B97" s="219"/>
      <c r="C97" s="219"/>
      <c r="D97" s="219"/>
      <c r="E97" s="308"/>
    </row>
    <row r="98" spans="1:5" ht="12.75">
      <c r="A98" s="318"/>
      <c r="B98" s="219"/>
      <c r="C98" s="219"/>
      <c r="D98" s="219"/>
      <c r="E98" s="308"/>
    </row>
    <row r="99" spans="1:5" ht="12.75">
      <c r="A99" s="318"/>
      <c r="B99" s="219"/>
      <c r="C99" s="219"/>
      <c r="D99" s="219"/>
      <c r="E99" s="308"/>
    </row>
    <row r="100" spans="1:5" ht="12.75">
      <c r="A100" s="318"/>
      <c r="B100" s="219"/>
      <c r="C100" s="219"/>
      <c r="D100" s="219"/>
      <c r="E100" s="308"/>
    </row>
    <row r="101" spans="1:5" s="179" customFormat="1" ht="15.75">
      <c r="A101" s="300" t="s">
        <v>260</v>
      </c>
      <c r="B101" s="301"/>
      <c r="C101" s="301"/>
      <c r="D101" s="130"/>
      <c r="E101" s="130"/>
    </row>
    <row r="102" spans="1:5" s="179" customFormat="1" ht="15.75">
      <c r="A102" s="300" t="s">
        <v>306</v>
      </c>
      <c r="B102" s="301"/>
      <c r="C102" s="301"/>
      <c r="D102" s="130"/>
      <c r="E102" s="130"/>
    </row>
    <row r="103" spans="1:5" s="179" customFormat="1" ht="12.75" customHeight="1" thickBot="1">
      <c r="A103" s="300"/>
      <c r="B103" s="301"/>
      <c r="C103" s="301"/>
      <c r="D103" s="130"/>
      <c r="E103" s="130"/>
    </row>
    <row r="104" spans="1:5" s="67" customFormat="1" ht="24" customHeight="1" thickTop="1">
      <c r="A104" s="304" t="s">
        <v>269</v>
      </c>
      <c r="B104" s="305">
        <v>1990</v>
      </c>
      <c r="C104" s="305">
        <v>2000</v>
      </c>
      <c r="D104" s="305" t="s">
        <v>270</v>
      </c>
      <c r="E104" s="306" t="s">
        <v>271</v>
      </c>
    </row>
    <row r="105" spans="1:5" s="179" customFormat="1" ht="12.75" customHeight="1">
      <c r="A105" s="319"/>
      <c r="B105" s="320"/>
      <c r="C105" s="320"/>
      <c r="D105" s="321"/>
      <c r="E105" s="130"/>
    </row>
    <row r="106" spans="1:5" ht="12.75">
      <c r="A106" s="6" t="s">
        <v>338</v>
      </c>
      <c r="B106" s="307">
        <v>836231</v>
      </c>
      <c r="C106" s="307">
        <v>876156</v>
      </c>
      <c r="D106" s="307">
        <v>39925</v>
      </c>
      <c r="E106" s="308">
        <v>4.774398461669084</v>
      </c>
    </row>
    <row r="107" spans="1:5" ht="12.75">
      <c r="A107" s="309" t="s">
        <v>339</v>
      </c>
      <c r="B107" s="307">
        <v>8387</v>
      </c>
      <c r="C107" s="307">
        <v>8506</v>
      </c>
      <c r="D107" s="307">
        <v>119</v>
      </c>
      <c r="E107" s="308">
        <v>1.4188625253368308</v>
      </c>
    </row>
    <row r="108" spans="1:5" ht="12.75">
      <c r="A108" s="309" t="s">
        <v>340</v>
      </c>
      <c r="B108" s="307">
        <v>8906</v>
      </c>
      <c r="C108" s="307">
        <v>9019</v>
      </c>
      <c r="D108" s="307">
        <v>113</v>
      </c>
      <c r="E108" s="308">
        <v>1.2688075454749608</v>
      </c>
    </row>
    <row r="109" spans="1:5" ht="12.75">
      <c r="A109" s="309" t="s">
        <v>341</v>
      </c>
      <c r="B109" s="307">
        <v>2218</v>
      </c>
      <c r="C109" s="307">
        <v>67</v>
      </c>
      <c r="D109" s="307">
        <v>-2151</v>
      </c>
      <c r="E109" s="308">
        <v>-96.97926059513074</v>
      </c>
    </row>
    <row r="110" spans="1:5" ht="12.75">
      <c r="A110" s="309" t="s">
        <v>342</v>
      </c>
      <c r="B110" s="307">
        <v>14315</v>
      </c>
      <c r="C110" s="307">
        <v>14650</v>
      </c>
      <c r="D110" s="307">
        <v>335</v>
      </c>
      <c r="E110" s="308">
        <v>2.340202584701362</v>
      </c>
    </row>
    <row r="111" spans="1:5" ht="12.75">
      <c r="A111" s="309" t="s">
        <v>343</v>
      </c>
      <c r="B111" s="307">
        <v>1992</v>
      </c>
      <c r="C111" s="307">
        <v>4939</v>
      </c>
      <c r="D111" s="307">
        <v>2947</v>
      </c>
      <c r="E111" s="308">
        <v>147.9417670682731</v>
      </c>
    </row>
    <row r="112" spans="1:5" ht="12.75">
      <c r="A112" s="309" t="s">
        <v>344</v>
      </c>
      <c r="B112" s="307">
        <v>3780</v>
      </c>
      <c r="C112" s="307">
        <v>4741</v>
      </c>
      <c r="D112" s="307">
        <v>961</v>
      </c>
      <c r="E112" s="308">
        <v>25.423280423280424</v>
      </c>
    </row>
    <row r="113" spans="1:5" ht="12.75">
      <c r="A113" s="309" t="s">
        <v>345</v>
      </c>
      <c r="B113" s="307">
        <v>13408</v>
      </c>
      <c r="C113" s="307">
        <v>13891</v>
      </c>
      <c r="D113" s="307">
        <v>483</v>
      </c>
      <c r="E113" s="308">
        <v>3.602326968973747</v>
      </c>
    </row>
    <row r="114" spans="1:5" ht="12.75">
      <c r="A114" s="309" t="s">
        <v>346</v>
      </c>
      <c r="B114" s="307">
        <v>2442</v>
      </c>
      <c r="C114" s="307">
        <v>2225</v>
      </c>
      <c r="D114" s="307">
        <v>-217</v>
      </c>
      <c r="E114" s="308">
        <v>-8.886158886158887</v>
      </c>
    </row>
    <row r="115" spans="1:5" ht="12.75">
      <c r="A115" s="309" t="s">
        <v>347</v>
      </c>
      <c r="B115" s="307">
        <v>3479</v>
      </c>
      <c r="C115" s="307">
        <v>3651</v>
      </c>
      <c r="D115" s="307">
        <v>172</v>
      </c>
      <c r="E115" s="308">
        <v>4.943949410750215</v>
      </c>
    </row>
    <row r="116" spans="1:5" ht="12.75">
      <c r="A116" s="309" t="s">
        <v>348</v>
      </c>
      <c r="B116" s="307">
        <v>5010</v>
      </c>
      <c r="C116" s="307">
        <v>4944</v>
      </c>
      <c r="D116" s="307">
        <v>-66</v>
      </c>
      <c r="E116" s="308">
        <v>-1.3173652694610778</v>
      </c>
    </row>
    <row r="117" spans="1:5" ht="12.75">
      <c r="A117" s="309" t="s">
        <v>349</v>
      </c>
      <c r="B117" s="307">
        <v>6553</v>
      </c>
      <c r="C117" s="307">
        <v>5471</v>
      </c>
      <c r="D117" s="307">
        <v>-1082</v>
      </c>
      <c r="E117" s="308">
        <v>-16.511521440561573</v>
      </c>
    </row>
    <row r="118" spans="1:5" ht="12.75">
      <c r="A118" s="309" t="s">
        <v>350</v>
      </c>
      <c r="B118" s="307">
        <v>377059</v>
      </c>
      <c r="C118" s="307">
        <v>371657</v>
      </c>
      <c r="D118" s="307">
        <v>-5402</v>
      </c>
      <c r="E118" s="308">
        <v>-1.4326670361932747</v>
      </c>
    </row>
    <row r="119" spans="1:5" ht="12.75">
      <c r="A119" s="309" t="s">
        <v>351</v>
      </c>
      <c r="B119" s="307">
        <v>4188</v>
      </c>
      <c r="C119" s="307">
        <v>2462</v>
      </c>
      <c r="D119" s="307">
        <v>-1726</v>
      </c>
      <c r="E119" s="308">
        <v>-41.21298949379179</v>
      </c>
    </row>
    <row r="120" spans="1:5" ht="12.75">
      <c r="A120" s="309" t="s">
        <v>352</v>
      </c>
      <c r="B120" s="307">
        <v>1138</v>
      </c>
      <c r="C120" s="307">
        <v>1324</v>
      </c>
      <c r="D120" s="307">
        <v>186</v>
      </c>
      <c r="E120" s="308">
        <v>16.34446397188049</v>
      </c>
    </row>
    <row r="121" spans="1:5" ht="12.75">
      <c r="A121" s="309" t="s">
        <v>353</v>
      </c>
      <c r="B121" s="307">
        <v>3068</v>
      </c>
      <c r="C121" s="307">
        <v>2935</v>
      </c>
      <c r="D121" s="307">
        <v>-133</v>
      </c>
      <c r="E121" s="308">
        <v>-4.335071707953063</v>
      </c>
    </row>
    <row r="122" spans="1:5" ht="12.75">
      <c r="A122" s="309" t="s">
        <v>354</v>
      </c>
      <c r="B122" s="307">
        <v>2063</v>
      </c>
      <c r="C122" s="307">
        <v>2097</v>
      </c>
      <c r="D122" s="307">
        <v>34</v>
      </c>
      <c r="E122" s="308">
        <v>1.6480853126514785</v>
      </c>
    </row>
    <row r="123" spans="1:5" ht="12.75">
      <c r="A123" s="309" t="s">
        <v>355</v>
      </c>
      <c r="B123" s="307">
        <v>36818</v>
      </c>
      <c r="C123" s="307">
        <v>36513</v>
      </c>
      <c r="D123" s="307">
        <v>-305</v>
      </c>
      <c r="E123" s="308">
        <v>-0.8283991525884079</v>
      </c>
    </row>
    <row r="124" spans="1:5" ht="12.75">
      <c r="A124" s="309" t="s">
        <v>356</v>
      </c>
      <c r="B124" s="307">
        <v>35448</v>
      </c>
      <c r="C124" s="307">
        <v>34970</v>
      </c>
      <c r="D124" s="307">
        <v>-478</v>
      </c>
      <c r="E124" s="308">
        <v>-1.348454073572557</v>
      </c>
    </row>
    <row r="125" spans="1:5" ht="12.75">
      <c r="A125" s="309" t="s">
        <v>357</v>
      </c>
      <c r="B125" s="307">
        <v>11662</v>
      </c>
      <c r="C125" s="307">
        <v>11827</v>
      </c>
      <c r="D125" s="307">
        <v>165</v>
      </c>
      <c r="E125" s="308">
        <v>1.4148516549476935</v>
      </c>
    </row>
    <row r="126" spans="1:5" ht="12.75">
      <c r="A126" s="309" t="s">
        <v>358</v>
      </c>
      <c r="B126" s="307">
        <v>366</v>
      </c>
      <c r="C126" s="307">
        <v>410</v>
      </c>
      <c r="D126" s="307">
        <v>44</v>
      </c>
      <c r="E126" s="308">
        <v>12.021857923497267</v>
      </c>
    </row>
    <row r="127" spans="1:5" ht="12.75">
      <c r="A127" s="309" t="s">
        <v>359</v>
      </c>
      <c r="B127" s="307">
        <v>5577</v>
      </c>
      <c r="C127" s="307">
        <v>4585</v>
      </c>
      <c r="D127" s="307">
        <v>-992</v>
      </c>
      <c r="E127" s="308">
        <v>-17.787340864263943</v>
      </c>
    </row>
    <row r="128" spans="1:5" ht="12.75">
      <c r="A128" s="309" t="s">
        <v>360</v>
      </c>
      <c r="B128" s="307">
        <v>6059</v>
      </c>
      <c r="C128" s="307">
        <v>5943</v>
      </c>
      <c r="D128" s="307">
        <v>-116</v>
      </c>
      <c r="E128" s="308">
        <v>-1.9145073444462781</v>
      </c>
    </row>
    <row r="129" spans="1:5" ht="12.75">
      <c r="A129" s="309" t="s">
        <v>361</v>
      </c>
      <c r="B129" s="307">
        <v>7990</v>
      </c>
      <c r="C129" s="307">
        <v>7753</v>
      </c>
      <c r="D129" s="307">
        <v>-237</v>
      </c>
      <c r="E129" s="308">
        <v>-2.966207759699625</v>
      </c>
    </row>
    <row r="130" spans="1:5" ht="12.75">
      <c r="A130" s="309" t="s">
        <v>362</v>
      </c>
      <c r="B130" s="307">
        <v>1012</v>
      </c>
      <c r="C130" s="307">
        <v>1289</v>
      </c>
      <c r="D130" s="307">
        <v>277</v>
      </c>
      <c r="E130" s="308">
        <v>27.37154150197628</v>
      </c>
    </row>
    <row r="131" spans="1:5" ht="12.75">
      <c r="A131" s="309" t="s">
        <v>363</v>
      </c>
      <c r="B131" s="307">
        <v>9828</v>
      </c>
      <c r="C131" s="307">
        <v>13156</v>
      </c>
      <c r="D131" s="307">
        <v>3328</v>
      </c>
      <c r="E131" s="308">
        <v>33.86243386243386</v>
      </c>
    </row>
    <row r="132" spans="1:5" ht="12.75">
      <c r="A132" s="309" t="s">
        <v>364</v>
      </c>
      <c r="B132" s="307">
        <v>4847</v>
      </c>
      <c r="C132" s="307">
        <v>4869</v>
      </c>
      <c r="D132" s="307">
        <v>22</v>
      </c>
      <c r="E132" s="308">
        <v>0.45388900350732414</v>
      </c>
    </row>
    <row r="133" spans="1:5" ht="12.75">
      <c r="A133" s="309" t="s">
        <v>365</v>
      </c>
      <c r="B133" s="307">
        <v>29359</v>
      </c>
      <c r="C133" s="307">
        <v>28608</v>
      </c>
      <c r="D133" s="307">
        <v>-751</v>
      </c>
      <c r="E133" s="308">
        <v>-2.557989032323989</v>
      </c>
    </row>
    <row r="134" spans="1:5" ht="12.75">
      <c r="A134" s="309" t="s">
        <v>366</v>
      </c>
      <c r="B134" s="307">
        <v>1776</v>
      </c>
      <c r="C134" s="307">
        <v>1839</v>
      </c>
      <c r="D134" s="307">
        <v>63</v>
      </c>
      <c r="E134" s="308">
        <v>3.5472972972972974</v>
      </c>
    </row>
    <row r="135" spans="1:5" ht="12.75">
      <c r="A135" s="309" t="s">
        <v>367</v>
      </c>
      <c r="B135" s="307">
        <v>9575</v>
      </c>
      <c r="C135" s="307">
        <v>10814</v>
      </c>
      <c r="D135" s="307">
        <v>1239</v>
      </c>
      <c r="E135" s="308">
        <v>12.939947780678851</v>
      </c>
    </row>
    <row r="136" spans="1:5" ht="12.75">
      <c r="A136" s="309" t="s">
        <v>368</v>
      </c>
      <c r="B136" s="307">
        <v>30993</v>
      </c>
      <c r="C136" s="307">
        <v>30976</v>
      </c>
      <c r="D136" s="307">
        <v>-17</v>
      </c>
      <c r="E136" s="308">
        <v>-0.054851095408640665</v>
      </c>
    </row>
    <row r="137" spans="1:5" ht="12.75">
      <c r="A137" s="309" t="s">
        <v>369</v>
      </c>
      <c r="B137" s="307">
        <v>672</v>
      </c>
      <c r="C137" s="307">
        <v>881</v>
      </c>
      <c r="D137" s="307">
        <v>209</v>
      </c>
      <c r="E137" s="308">
        <v>31.101190476190478</v>
      </c>
    </row>
    <row r="138" spans="1:5" ht="12.75">
      <c r="A138" s="309" t="s">
        <v>370</v>
      </c>
      <c r="B138" s="307">
        <v>4111</v>
      </c>
      <c r="C138" s="307">
        <v>4250</v>
      </c>
      <c r="D138" s="307">
        <v>139</v>
      </c>
      <c r="E138" s="308">
        <v>3.381172464120652</v>
      </c>
    </row>
    <row r="139" spans="1:5" ht="12.75">
      <c r="A139" s="309" t="s">
        <v>371</v>
      </c>
      <c r="B139" s="307">
        <v>19597</v>
      </c>
      <c r="C139" s="307">
        <v>14428</v>
      </c>
      <c r="D139" s="307">
        <v>-5169</v>
      </c>
      <c r="E139" s="308">
        <v>-26.376486196866868</v>
      </c>
    </row>
    <row r="140" spans="1:5" ht="12.75">
      <c r="A140" s="309" t="s">
        <v>372</v>
      </c>
      <c r="B140" s="307">
        <v>7407</v>
      </c>
      <c r="C140" s="307">
        <v>9625</v>
      </c>
      <c r="D140" s="307">
        <v>2218</v>
      </c>
      <c r="E140" s="308">
        <v>29.944646955582556</v>
      </c>
    </row>
    <row r="141" spans="1:5" ht="12.75">
      <c r="A141" s="309" t="s">
        <v>373</v>
      </c>
      <c r="B141" s="307">
        <v>17386</v>
      </c>
      <c r="C141" s="307">
        <v>16151</v>
      </c>
      <c r="D141" s="307">
        <v>-1235</v>
      </c>
      <c r="E141" s="308">
        <v>-7.1034165420453235</v>
      </c>
    </row>
    <row r="142" spans="1:5" ht="12.75">
      <c r="A142" s="309" t="s">
        <v>374</v>
      </c>
      <c r="B142" s="307">
        <v>3943</v>
      </c>
      <c r="C142" s="307">
        <v>3761</v>
      </c>
      <c r="D142" s="307">
        <v>-182</v>
      </c>
      <c r="E142" s="308">
        <v>-4.61577479076845</v>
      </c>
    </row>
    <row r="143" spans="1:5" ht="12.75">
      <c r="A143" s="309" t="s">
        <v>375</v>
      </c>
      <c r="B143" s="307">
        <v>8758</v>
      </c>
      <c r="C143" s="307">
        <v>10506</v>
      </c>
      <c r="D143" s="307">
        <v>1748</v>
      </c>
      <c r="E143" s="308">
        <v>19.958894724823022</v>
      </c>
    </row>
    <row r="144" spans="1:5" ht="12.75">
      <c r="A144" s="309" t="s">
        <v>376</v>
      </c>
      <c r="B144" s="307">
        <v>717</v>
      </c>
      <c r="C144" s="307">
        <v>726</v>
      </c>
      <c r="D144" s="307">
        <v>9</v>
      </c>
      <c r="E144" s="308">
        <v>1.2552301255230125</v>
      </c>
    </row>
    <row r="145" spans="1:5" ht="12.75">
      <c r="A145" s="309" t="s">
        <v>377</v>
      </c>
      <c r="B145" s="307">
        <v>29967</v>
      </c>
      <c r="C145" s="307">
        <v>29371</v>
      </c>
      <c r="D145" s="307">
        <v>-596</v>
      </c>
      <c r="E145" s="308">
        <v>-1.9888544065138318</v>
      </c>
    </row>
    <row r="146" spans="1:5" ht="12.75">
      <c r="A146" s="309" t="s">
        <v>378</v>
      </c>
      <c r="B146" s="307">
        <v>3508</v>
      </c>
      <c r="C146" s="307">
        <v>3664</v>
      </c>
      <c r="D146" s="307">
        <v>156</v>
      </c>
      <c r="E146" s="308">
        <v>4.4469783352337515</v>
      </c>
    </row>
    <row r="147" spans="1:5" ht="12.75">
      <c r="A147" s="309" t="s">
        <v>379</v>
      </c>
      <c r="B147" s="307">
        <v>4185</v>
      </c>
      <c r="C147" s="307">
        <v>4271</v>
      </c>
      <c r="D147" s="307">
        <v>86</v>
      </c>
      <c r="E147" s="308">
        <v>2.054958183990442</v>
      </c>
    </row>
    <row r="148" spans="1:5" ht="12.75">
      <c r="A148" s="309" t="s">
        <v>380</v>
      </c>
      <c r="B148" s="307">
        <v>31435</v>
      </c>
      <c r="C148" s="307">
        <v>33108</v>
      </c>
      <c r="D148" s="307">
        <v>1673</v>
      </c>
      <c r="E148" s="308">
        <v>5.322093208207413</v>
      </c>
    </row>
    <row r="149" spans="1:5" ht="9" customHeight="1">
      <c r="A149" s="110"/>
      <c r="B149" s="313"/>
      <c r="C149" s="313"/>
      <c r="D149" s="313"/>
      <c r="E149" s="314"/>
    </row>
    <row r="150" spans="1:5" ht="9" customHeight="1">
      <c r="A150" s="68"/>
      <c r="B150" s="219"/>
      <c r="C150" s="219"/>
      <c r="D150" s="219"/>
      <c r="E150" s="316"/>
    </row>
    <row r="151" spans="1:5" ht="12.75" customHeight="1">
      <c r="A151" s="318" t="s">
        <v>305</v>
      </c>
      <c r="B151" s="219"/>
      <c r="C151" s="219"/>
      <c r="D151" s="219"/>
      <c r="E151" s="308"/>
    </row>
    <row r="152" spans="1:5" s="179" customFormat="1" ht="15.75" customHeight="1">
      <c r="A152" s="300" t="s">
        <v>260</v>
      </c>
      <c r="B152" s="301"/>
      <c r="C152" s="301"/>
      <c r="D152" s="130"/>
      <c r="E152" s="130"/>
    </row>
    <row r="153" spans="1:5" s="179" customFormat="1" ht="15.75" customHeight="1">
      <c r="A153" s="300" t="s">
        <v>306</v>
      </c>
      <c r="B153" s="301"/>
      <c r="C153" s="301"/>
      <c r="D153" s="130"/>
      <c r="E153" s="130"/>
    </row>
    <row r="154" spans="1:5" s="179" customFormat="1" ht="12.75" customHeight="1" thickBot="1">
      <c r="A154" s="300"/>
      <c r="B154" s="301"/>
      <c r="C154" s="301"/>
      <c r="D154" s="130"/>
      <c r="E154" s="130"/>
    </row>
    <row r="155" spans="1:5" s="67" customFormat="1" ht="24" customHeight="1" thickTop="1">
      <c r="A155" s="304" t="s">
        <v>269</v>
      </c>
      <c r="B155" s="305">
        <v>1990</v>
      </c>
      <c r="C155" s="305">
        <v>2000</v>
      </c>
      <c r="D155" s="305" t="s">
        <v>270</v>
      </c>
      <c r="E155" s="306" t="s">
        <v>271</v>
      </c>
    </row>
    <row r="156" spans="1:5" s="179" customFormat="1" ht="8.25" customHeight="1">
      <c r="A156" s="319"/>
      <c r="B156" s="320"/>
      <c r="C156" s="320"/>
      <c r="D156" s="321"/>
      <c r="E156" s="130"/>
    </row>
    <row r="157" spans="1:5" s="179" customFormat="1" ht="12.75" customHeight="1">
      <c r="A157" s="6" t="s">
        <v>381</v>
      </c>
      <c r="B157" s="322"/>
      <c r="C157" s="322"/>
      <c r="D157" s="323"/>
      <c r="E157" s="130"/>
    </row>
    <row r="158" spans="1:5" ht="12.75">
      <c r="A158" s="309" t="s">
        <v>382</v>
      </c>
      <c r="B158" s="307">
        <v>11812</v>
      </c>
      <c r="C158" s="307">
        <v>11672</v>
      </c>
      <c r="D158" s="307">
        <v>-140</v>
      </c>
      <c r="E158" s="308">
        <v>-1.1852353538774127</v>
      </c>
    </row>
    <row r="159" spans="1:5" ht="12.75">
      <c r="A159" s="309" t="s">
        <v>383</v>
      </c>
      <c r="B159" s="307">
        <v>5304</v>
      </c>
      <c r="C159" s="307">
        <v>5298</v>
      </c>
      <c r="D159" s="307">
        <v>-6</v>
      </c>
      <c r="E159" s="308">
        <v>-0.11312217194570137</v>
      </c>
    </row>
    <row r="160" spans="1:5" ht="12.75">
      <c r="A160" s="309" t="s">
        <v>384</v>
      </c>
      <c r="B160" s="307">
        <v>2600</v>
      </c>
      <c r="C160" s="307">
        <v>2829</v>
      </c>
      <c r="D160" s="307">
        <v>229</v>
      </c>
      <c r="E160" s="308">
        <v>8.807692307692308</v>
      </c>
    </row>
    <row r="161" spans="1:5" ht="12.75">
      <c r="A161" s="309" t="s">
        <v>385</v>
      </c>
      <c r="B161" s="307">
        <v>3373</v>
      </c>
      <c r="C161" s="307">
        <v>4057</v>
      </c>
      <c r="D161" s="307">
        <v>684</v>
      </c>
      <c r="E161" s="308">
        <v>20.278683664393714</v>
      </c>
    </row>
    <row r="162" spans="1:5" ht="8.25" customHeight="1">
      <c r="A162" s="309"/>
      <c r="B162" s="307"/>
      <c r="C162" s="307"/>
      <c r="D162" s="307"/>
      <c r="E162" s="308"/>
    </row>
    <row r="163" spans="1:5" ht="12.75">
      <c r="A163" s="6" t="s">
        <v>22</v>
      </c>
      <c r="B163" s="307">
        <v>50947</v>
      </c>
      <c r="C163" s="307">
        <v>58303</v>
      </c>
      <c r="D163" s="307">
        <v>7356</v>
      </c>
      <c r="E163" s="308">
        <v>14.438534162953658</v>
      </c>
    </row>
    <row r="164" spans="1:5" ht="12.75">
      <c r="A164" s="309" t="s">
        <v>386</v>
      </c>
      <c r="B164" s="307">
        <v>1181</v>
      </c>
      <c r="C164" s="307">
        <v>1932</v>
      </c>
      <c r="D164" s="307">
        <v>751</v>
      </c>
      <c r="E164" s="308">
        <v>63.59017781541066</v>
      </c>
    </row>
    <row r="165" spans="1:5" ht="12.75">
      <c r="A165" s="309" t="s">
        <v>387</v>
      </c>
      <c r="B165" s="307">
        <v>1489</v>
      </c>
      <c r="C165" s="307">
        <v>2040</v>
      </c>
      <c r="D165" s="307">
        <v>551</v>
      </c>
      <c r="E165" s="308">
        <v>37.004701141705844</v>
      </c>
    </row>
    <row r="166" spans="1:5" ht="12.75">
      <c r="A166" s="309" t="s">
        <v>388</v>
      </c>
      <c r="B166" s="307">
        <v>461</v>
      </c>
      <c r="C166" s="307">
        <v>478</v>
      </c>
      <c r="D166" s="307">
        <v>17</v>
      </c>
      <c r="E166" s="308">
        <v>3.68763557483731</v>
      </c>
    </row>
    <row r="167" spans="1:5" ht="12.75">
      <c r="A167" s="309" t="s">
        <v>389</v>
      </c>
      <c r="B167" s="307">
        <v>3611</v>
      </c>
      <c r="C167" s="307">
        <v>3272</v>
      </c>
      <c r="D167" s="307">
        <v>-339</v>
      </c>
      <c r="E167" s="308">
        <v>-9.387981168651343</v>
      </c>
    </row>
    <row r="168" spans="1:5" ht="12.75">
      <c r="A168" s="309" t="s">
        <v>390</v>
      </c>
      <c r="B168" s="307">
        <v>1395</v>
      </c>
      <c r="C168" s="307">
        <v>2153</v>
      </c>
      <c r="D168" s="307">
        <v>758</v>
      </c>
      <c r="E168" s="308">
        <v>54.33691756272402</v>
      </c>
    </row>
    <row r="169" spans="1:5" ht="12.75">
      <c r="A169" s="309" t="s">
        <v>391</v>
      </c>
      <c r="B169" s="307">
        <v>3592</v>
      </c>
      <c r="C169" s="307">
        <v>3913</v>
      </c>
      <c r="D169" s="307">
        <v>321</v>
      </c>
      <c r="E169" s="308">
        <v>8.93652561247216</v>
      </c>
    </row>
    <row r="170" spans="1:5" ht="12.75">
      <c r="A170" s="309" t="s">
        <v>392</v>
      </c>
      <c r="B170" s="307">
        <v>435</v>
      </c>
      <c r="C170" s="307">
        <v>717</v>
      </c>
      <c r="D170" s="307">
        <v>282</v>
      </c>
      <c r="E170" s="308">
        <v>64.82758620689654</v>
      </c>
    </row>
    <row r="171" spans="1:5" ht="12.75">
      <c r="A171" s="309" t="s">
        <v>393</v>
      </c>
      <c r="B171" s="307">
        <v>8149</v>
      </c>
      <c r="C171" s="307">
        <v>9472</v>
      </c>
      <c r="D171" s="307">
        <v>1323</v>
      </c>
      <c r="E171" s="308">
        <v>16.23512087372684</v>
      </c>
    </row>
    <row r="172" spans="1:5" ht="12.75">
      <c r="A172" s="309" t="s">
        <v>394</v>
      </c>
      <c r="B172" s="307">
        <v>803</v>
      </c>
      <c r="C172" s="307">
        <v>607</v>
      </c>
      <c r="D172" s="307">
        <v>-196</v>
      </c>
      <c r="E172" s="308">
        <v>-24.408468244084684</v>
      </c>
    </row>
    <row r="173" spans="1:5" ht="12.75">
      <c r="A173" s="309" t="s">
        <v>395</v>
      </c>
      <c r="B173" s="307">
        <v>3506</v>
      </c>
      <c r="C173" s="307">
        <v>3175</v>
      </c>
      <c r="D173" s="307">
        <v>-331</v>
      </c>
      <c r="E173" s="308">
        <v>-9.440958357102112</v>
      </c>
    </row>
    <row r="174" spans="1:5" ht="12.75">
      <c r="A174" s="309" t="s">
        <v>396</v>
      </c>
      <c r="B174" s="307">
        <v>1685</v>
      </c>
      <c r="C174" s="307">
        <v>2092</v>
      </c>
      <c r="D174" s="307">
        <v>407</v>
      </c>
      <c r="E174" s="308">
        <v>24.154302670623146</v>
      </c>
    </row>
    <row r="175" spans="1:5" ht="12.75">
      <c r="A175" s="309" t="s">
        <v>397</v>
      </c>
      <c r="B175" s="307">
        <v>1791</v>
      </c>
      <c r="C175" s="307">
        <v>1942</v>
      </c>
      <c r="D175" s="307">
        <v>151</v>
      </c>
      <c r="E175" s="308">
        <v>8.431044109436069</v>
      </c>
    </row>
    <row r="176" spans="1:5" ht="12.75">
      <c r="A176" s="309" t="s">
        <v>398</v>
      </c>
      <c r="B176" s="307">
        <v>1787</v>
      </c>
      <c r="C176" s="307">
        <v>1984</v>
      </c>
      <c r="D176" s="307">
        <v>197</v>
      </c>
      <c r="E176" s="308">
        <v>11.024062674874092</v>
      </c>
    </row>
    <row r="177" spans="1:5" ht="12.75">
      <c r="A177" s="309" t="s">
        <v>399</v>
      </c>
      <c r="B177" s="307">
        <v>5536</v>
      </c>
      <c r="C177" s="307">
        <v>5674</v>
      </c>
      <c r="D177" s="307">
        <v>138</v>
      </c>
      <c r="E177" s="308">
        <v>2.4927745664739884</v>
      </c>
    </row>
    <row r="178" spans="1:5" ht="12.75">
      <c r="A178" s="309" t="s">
        <v>400</v>
      </c>
      <c r="B178" s="307">
        <v>1142</v>
      </c>
      <c r="C178" s="307">
        <v>1221</v>
      </c>
      <c r="D178" s="307">
        <v>79</v>
      </c>
      <c r="E178" s="308">
        <v>6.917688266199649</v>
      </c>
    </row>
    <row r="179" spans="1:5" ht="12.75">
      <c r="A179" s="309" t="s">
        <v>401</v>
      </c>
      <c r="B179" s="307">
        <v>565</v>
      </c>
      <c r="C179" s="307">
        <v>478</v>
      </c>
      <c r="D179" s="307">
        <v>-87</v>
      </c>
      <c r="E179" s="308">
        <v>-15.398230088495577</v>
      </c>
    </row>
    <row r="180" spans="1:5" ht="12.75">
      <c r="A180" s="309" t="s">
        <v>402</v>
      </c>
      <c r="B180" s="307">
        <v>975</v>
      </c>
      <c r="C180" s="307">
        <v>1075</v>
      </c>
      <c r="D180" s="307">
        <v>100</v>
      </c>
      <c r="E180" s="308">
        <v>10.256410256410255</v>
      </c>
    </row>
    <row r="181" spans="1:5" ht="12.75">
      <c r="A181" s="309" t="s">
        <v>403</v>
      </c>
      <c r="B181" s="307">
        <v>1244</v>
      </c>
      <c r="C181" s="307">
        <v>1698</v>
      </c>
      <c r="D181" s="307">
        <v>454</v>
      </c>
      <c r="E181" s="308">
        <v>36.4951768488746</v>
      </c>
    </row>
    <row r="182" spans="1:5" ht="12.75">
      <c r="A182" s="309" t="s">
        <v>404</v>
      </c>
      <c r="B182" s="307">
        <v>1210</v>
      </c>
      <c r="C182" s="307">
        <v>1186</v>
      </c>
      <c r="D182" s="307">
        <v>-24</v>
      </c>
      <c r="E182" s="308">
        <v>-1.9834710743801653</v>
      </c>
    </row>
    <row r="183" spans="1:5" ht="12.75">
      <c r="A183" s="309" t="s">
        <v>405</v>
      </c>
      <c r="B183" s="307">
        <v>2018</v>
      </c>
      <c r="C183" s="307">
        <v>2083</v>
      </c>
      <c r="D183" s="307">
        <v>65</v>
      </c>
      <c r="E183" s="308">
        <v>3.221010901883053</v>
      </c>
    </row>
    <row r="184" spans="1:5" ht="12.75">
      <c r="A184" s="309" t="s">
        <v>406</v>
      </c>
      <c r="B184" s="307">
        <v>3870</v>
      </c>
      <c r="C184" s="307">
        <v>4567</v>
      </c>
      <c r="D184" s="307">
        <v>697</v>
      </c>
      <c r="E184" s="308">
        <v>18.010335917312663</v>
      </c>
    </row>
    <row r="185" spans="1:5" ht="12.75">
      <c r="A185" s="309" t="s">
        <v>315</v>
      </c>
      <c r="B185" s="307">
        <v>1840</v>
      </c>
      <c r="C185" s="307">
        <v>1787</v>
      </c>
      <c r="D185" s="307">
        <v>-53</v>
      </c>
      <c r="E185" s="308">
        <v>-2.880434782608696</v>
      </c>
    </row>
    <row r="186" spans="1:5" ht="8.25" customHeight="1">
      <c r="A186" s="309"/>
      <c r="B186" s="307"/>
      <c r="C186" s="307"/>
      <c r="D186" s="307"/>
      <c r="E186" s="308"/>
    </row>
    <row r="187" spans="1:5" ht="12.75">
      <c r="A187" s="6" t="s">
        <v>407</v>
      </c>
      <c r="B187" s="307">
        <v>230</v>
      </c>
      <c r="C187" s="307">
        <v>160</v>
      </c>
      <c r="D187" s="307">
        <v>-70</v>
      </c>
      <c r="E187" s="308">
        <v>-30.4</v>
      </c>
    </row>
    <row r="188" spans="1:5" ht="8.25" customHeight="1">
      <c r="A188" s="110"/>
      <c r="B188" s="267"/>
      <c r="C188" s="313"/>
      <c r="D188" s="267"/>
      <c r="E188" s="83"/>
    </row>
    <row r="189" spans="1:5" ht="8.25" customHeight="1">
      <c r="A189" s="68"/>
      <c r="B189" s="324"/>
      <c r="C189" s="325"/>
      <c r="D189" s="68"/>
      <c r="E189" s="68"/>
    </row>
    <row r="190" spans="1:5" ht="12.75">
      <c r="A190" s="17" t="s">
        <v>233</v>
      </c>
      <c r="B190" s="68"/>
      <c r="C190" s="219"/>
      <c r="D190" s="68"/>
      <c r="E190" s="68"/>
    </row>
    <row r="191" spans="1:5" ht="12.75">
      <c r="A191" s="17" t="s">
        <v>1564</v>
      </c>
      <c r="B191" s="68"/>
      <c r="C191" s="219"/>
      <c r="D191" s="68"/>
      <c r="E191" s="68"/>
    </row>
    <row r="192" spans="1:5" ht="12.75">
      <c r="A192" s="17" t="s">
        <v>408</v>
      </c>
      <c r="B192" s="68"/>
      <c r="C192" s="219"/>
      <c r="D192" s="68"/>
      <c r="E192" s="68"/>
    </row>
    <row r="193" spans="1:5" ht="12.75">
      <c r="A193" s="17" t="s">
        <v>409</v>
      </c>
      <c r="B193" s="68"/>
      <c r="C193" s="219"/>
      <c r="D193" s="68"/>
      <c r="E193" s="68"/>
    </row>
    <row r="194" spans="1:5" ht="12.75">
      <c r="A194" s="20" t="s">
        <v>410</v>
      </c>
      <c r="B194" s="68"/>
      <c r="C194" s="219"/>
      <c r="D194" s="68"/>
      <c r="E194" s="68"/>
    </row>
    <row r="195" spans="1:5" ht="12.75">
      <c r="A195" s="17" t="s">
        <v>411</v>
      </c>
      <c r="B195" s="68"/>
      <c r="C195" s="219"/>
      <c r="D195" s="68"/>
      <c r="E195" s="68"/>
    </row>
    <row r="196" spans="1:3" ht="12.75">
      <c r="A196" s="17" t="s">
        <v>412</v>
      </c>
      <c r="B196" s="68"/>
      <c r="C196" s="68"/>
    </row>
    <row r="197" spans="1:3" ht="12.75">
      <c r="A197" s="17" t="s">
        <v>413</v>
      </c>
      <c r="B197" s="68"/>
      <c r="C197" s="68"/>
    </row>
    <row r="198" spans="1:3" ht="12.75">
      <c r="A198" s="17" t="s">
        <v>414</v>
      </c>
      <c r="B198" s="68"/>
      <c r="C198" s="68"/>
    </row>
    <row r="199" spans="1:3" ht="12.75">
      <c r="A199" s="17" t="s">
        <v>415</v>
      </c>
      <c r="B199" s="68"/>
      <c r="C199" s="68"/>
    </row>
    <row r="200" spans="1:3" ht="12.75">
      <c r="A200" s="17" t="s">
        <v>416</v>
      </c>
      <c r="B200" s="68"/>
      <c r="C200" s="219"/>
    </row>
    <row r="201" spans="1:3" ht="12.75">
      <c r="A201" s="17" t="s">
        <v>417</v>
      </c>
      <c r="B201" s="68"/>
      <c r="C201" s="219"/>
    </row>
    <row r="202" spans="1:3" ht="12.75">
      <c r="A202" s="17" t="s">
        <v>418</v>
      </c>
      <c r="B202" s="68"/>
      <c r="C202" s="219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7.140625" style="131" customWidth="1"/>
    <col min="3" max="3" width="11.7109375" style="131" customWidth="1"/>
    <col min="4" max="4" width="11.421875" style="131" customWidth="1"/>
    <col min="5" max="5" width="12.421875" style="131" customWidth="1"/>
  </cols>
  <sheetData>
    <row r="1" spans="1:5" s="253" customFormat="1" ht="15.75">
      <c r="A1" s="13" t="s">
        <v>209</v>
      </c>
      <c r="B1" s="13"/>
      <c r="C1" s="13"/>
      <c r="D1" s="13"/>
      <c r="E1" s="13"/>
    </row>
    <row r="2" spans="1:5" s="253" customFormat="1" ht="15.75">
      <c r="A2" s="13" t="s">
        <v>210</v>
      </c>
      <c r="B2" s="13"/>
      <c r="C2" s="13"/>
      <c r="D2" s="13"/>
      <c r="E2" s="13"/>
    </row>
    <row r="3" spans="2:5" s="253" customFormat="1" ht="12.75" customHeight="1">
      <c r="B3" s="272"/>
      <c r="C3" s="272"/>
      <c r="D3" s="272"/>
      <c r="E3" s="272"/>
    </row>
    <row r="4" spans="1:5" s="253" customFormat="1" ht="12.75" customHeight="1">
      <c r="A4" s="270" t="s">
        <v>211</v>
      </c>
      <c r="B4" s="13"/>
      <c r="C4" s="13"/>
      <c r="D4" s="13"/>
      <c r="E4" s="13"/>
    </row>
    <row r="5" spans="2:5" s="253" customFormat="1" ht="12.75" customHeight="1" thickBot="1">
      <c r="B5" s="272"/>
      <c r="C5" s="272"/>
      <c r="D5" s="272"/>
      <c r="E5" s="272"/>
    </row>
    <row r="6" spans="1:5" s="67" customFormat="1" ht="24" customHeight="1" thickTop="1">
      <c r="A6" s="273"/>
      <c r="B6" s="274"/>
      <c r="C6" s="24" t="s">
        <v>212</v>
      </c>
      <c r="D6" s="24"/>
      <c r="E6" s="24"/>
    </row>
    <row r="7" spans="1:5" s="67" customFormat="1" ht="24" customHeight="1">
      <c r="A7" s="275"/>
      <c r="B7" s="276"/>
      <c r="C7" s="277" t="s">
        <v>213</v>
      </c>
      <c r="D7" s="277"/>
      <c r="E7" s="278"/>
    </row>
    <row r="8" spans="1:5" s="255" customFormat="1" ht="51.75" customHeight="1">
      <c r="A8" s="279" t="s">
        <v>214</v>
      </c>
      <c r="B8" s="280" t="s">
        <v>215</v>
      </c>
      <c r="C8" s="66">
        <v>2000</v>
      </c>
      <c r="D8" s="66">
        <v>2004</v>
      </c>
      <c r="E8" s="43" t="s">
        <v>216</v>
      </c>
    </row>
    <row r="9" spans="1:4" ht="12.75" customHeight="1">
      <c r="A9" s="68"/>
      <c r="B9" s="136"/>
      <c r="C9" s="135"/>
      <c r="D9" s="135"/>
    </row>
    <row r="10" spans="1:4" ht="12.75" customHeight="1">
      <c r="A10" s="68" t="s">
        <v>217</v>
      </c>
      <c r="B10" s="136"/>
      <c r="C10" s="135"/>
      <c r="D10" s="135"/>
    </row>
    <row r="11" spans="1:5" ht="12.75" customHeight="1">
      <c r="A11" s="281" t="s">
        <v>218</v>
      </c>
      <c r="B11" s="282">
        <v>1262840</v>
      </c>
      <c r="C11" s="77">
        <v>42</v>
      </c>
      <c r="D11" s="283">
        <v>42</v>
      </c>
      <c r="E11" s="284">
        <v>20</v>
      </c>
    </row>
    <row r="12" spans="1:5" ht="12.75" customHeight="1">
      <c r="A12" s="281" t="s">
        <v>219</v>
      </c>
      <c r="B12" s="282">
        <v>1262840</v>
      </c>
      <c r="C12" s="77">
        <v>42</v>
      </c>
      <c r="D12" s="283">
        <v>42</v>
      </c>
      <c r="E12" s="284">
        <v>20</v>
      </c>
    </row>
    <row r="13" spans="1:5" ht="12.75" customHeight="1">
      <c r="A13" s="68"/>
      <c r="B13" s="285"/>
      <c r="C13" s="77"/>
      <c r="D13" s="283"/>
      <c r="E13" s="284"/>
    </row>
    <row r="14" spans="1:5" ht="12.75" customHeight="1">
      <c r="A14" s="286" t="s">
        <v>220</v>
      </c>
      <c r="B14" s="287" t="s">
        <v>1570</v>
      </c>
      <c r="C14" s="77"/>
      <c r="D14" s="288"/>
      <c r="E14" s="289"/>
    </row>
    <row r="15" spans="1:5" ht="12.75" customHeight="1">
      <c r="A15" s="290" t="s">
        <v>221</v>
      </c>
      <c r="B15" s="291" t="s">
        <v>222</v>
      </c>
      <c r="C15" s="77">
        <v>56</v>
      </c>
      <c r="D15" s="292" t="s">
        <v>1687</v>
      </c>
      <c r="E15" s="293" t="s">
        <v>1687</v>
      </c>
    </row>
    <row r="16" spans="1:5" ht="8.25" customHeight="1">
      <c r="A16" s="68"/>
      <c r="B16" s="285" t="s">
        <v>1570</v>
      </c>
      <c r="C16" s="77"/>
      <c r="D16" s="283"/>
      <c r="E16" s="294"/>
    </row>
    <row r="17" spans="1:5" ht="12.75" customHeight="1">
      <c r="A17" s="68" t="s">
        <v>223</v>
      </c>
      <c r="B17" s="285"/>
      <c r="C17" s="77"/>
      <c r="D17" s="283"/>
      <c r="E17" s="284"/>
    </row>
    <row r="18" spans="1:5" ht="12.75" customHeight="1">
      <c r="A18" s="281" t="s">
        <v>224</v>
      </c>
      <c r="B18" s="282">
        <v>899593</v>
      </c>
      <c r="C18" s="77">
        <v>48</v>
      </c>
      <c r="D18" s="283">
        <v>50</v>
      </c>
      <c r="E18" s="284">
        <v>1139</v>
      </c>
    </row>
    <row r="19" spans="1:5" ht="12.75" customHeight="1">
      <c r="A19" s="295" t="s">
        <v>225</v>
      </c>
      <c r="B19" s="282">
        <v>899593</v>
      </c>
      <c r="C19" s="77">
        <v>12</v>
      </c>
      <c r="D19" s="283">
        <v>12</v>
      </c>
      <c r="E19" s="296">
        <v>122</v>
      </c>
    </row>
    <row r="20" spans="1:5" ht="12.75" customHeight="1">
      <c r="A20" s="68"/>
      <c r="B20" s="282"/>
      <c r="C20" s="77"/>
      <c r="D20" s="283"/>
      <c r="E20" s="294"/>
    </row>
    <row r="21" spans="1:5" ht="12.75" customHeight="1">
      <c r="A21" s="68" t="s">
        <v>226</v>
      </c>
      <c r="B21" s="282" t="s">
        <v>1570</v>
      </c>
      <c r="C21" s="77"/>
      <c r="D21" s="283"/>
      <c r="E21" s="294"/>
    </row>
    <row r="22" spans="1:5" ht="12.75" customHeight="1">
      <c r="A22" s="295" t="s">
        <v>225</v>
      </c>
      <c r="B22" s="282">
        <v>377260</v>
      </c>
      <c r="C22" s="77">
        <v>47</v>
      </c>
      <c r="D22" s="283">
        <v>47</v>
      </c>
      <c r="E22" s="284">
        <v>140</v>
      </c>
    </row>
    <row r="23" spans="1:5" ht="12.75" customHeight="1">
      <c r="A23" s="68"/>
      <c r="B23" s="282" t="s">
        <v>1570</v>
      </c>
      <c r="C23" s="77"/>
      <c r="D23" s="283"/>
      <c r="E23" s="294"/>
    </row>
    <row r="24" spans="1:5" ht="12.75" customHeight="1">
      <c r="A24" s="68" t="s">
        <v>227</v>
      </c>
      <c r="B24" s="282">
        <v>162971</v>
      </c>
      <c r="C24" s="77">
        <v>363</v>
      </c>
      <c r="D24" s="283">
        <v>347</v>
      </c>
      <c r="E24" s="284">
        <v>269</v>
      </c>
    </row>
    <row r="25" spans="1:5" ht="12.75" customHeight="1">
      <c r="A25" s="68" t="s">
        <v>228</v>
      </c>
      <c r="B25" s="282">
        <v>126</v>
      </c>
      <c r="C25" s="77">
        <v>3140</v>
      </c>
      <c r="D25" s="292" t="s">
        <v>229</v>
      </c>
      <c r="E25" s="284">
        <v>3137</v>
      </c>
    </row>
    <row r="26" spans="1:5" ht="12.75" customHeight="1">
      <c r="A26" s="68" t="s">
        <v>230</v>
      </c>
      <c r="B26" s="282">
        <v>61929</v>
      </c>
      <c r="C26" s="77">
        <v>818</v>
      </c>
      <c r="D26" s="283">
        <v>809</v>
      </c>
      <c r="E26" s="284">
        <v>548</v>
      </c>
    </row>
    <row r="27" spans="1:5" ht="12.75" customHeight="1">
      <c r="A27" s="68" t="s">
        <v>231</v>
      </c>
      <c r="B27" s="282">
        <v>138221</v>
      </c>
      <c r="C27" s="77">
        <v>422</v>
      </c>
      <c r="D27" s="283">
        <v>418</v>
      </c>
      <c r="E27" s="284">
        <v>372</v>
      </c>
    </row>
    <row r="28" spans="1:5" ht="12.75" customHeight="1">
      <c r="A28" s="83"/>
      <c r="B28" s="155"/>
      <c r="C28" s="138"/>
      <c r="D28" s="138"/>
      <c r="E28" s="297"/>
    </row>
    <row r="29" ht="12.75" customHeight="1"/>
    <row r="30" ht="12.75" customHeight="1">
      <c r="A30" s="298" t="s">
        <v>199</v>
      </c>
    </row>
    <row r="31" spans="1:5" s="253" customFormat="1" ht="15.75">
      <c r="A31" s="13" t="s">
        <v>209</v>
      </c>
      <c r="B31" s="13"/>
      <c r="C31" s="13"/>
      <c r="D31" s="13"/>
      <c r="E31" s="13"/>
    </row>
    <row r="32" spans="1:5" s="253" customFormat="1" ht="15.75">
      <c r="A32" s="13" t="s">
        <v>232</v>
      </c>
      <c r="B32" s="13"/>
      <c r="C32" s="13"/>
      <c r="D32" s="13"/>
      <c r="E32" s="13"/>
    </row>
    <row r="33" spans="2:5" s="253" customFormat="1" ht="12.75" customHeight="1">
      <c r="B33" s="272"/>
      <c r="C33" s="272"/>
      <c r="D33" s="272"/>
      <c r="E33" s="272"/>
    </row>
    <row r="34" ht="12.75" customHeight="1">
      <c r="A34" s="16" t="s">
        <v>233</v>
      </c>
    </row>
    <row r="35" ht="12.75" customHeight="1">
      <c r="A35" s="16" t="s">
        <v>234</v>
      </c>
    </row>
    <row r="36" ht="12.75" customHeight="1">
      <c r="A36" s="16" t="s">
        <v>235</v>
      </c>
    </row>
    <row r="37" ht="12.75" customHeight="1">
      <c r="A37" s="20" t="s">
        <v>236</v>
      </c>
    </row>
    <row r="38" ht="12.75" customHeight="1">
      <c r="A38" s="16" t="s">
        <v>237</v>
      </c>
    </row>
    <row r="39" ht="12.75" customHeight="1">
      <c r="A39" s="16" t="s">
        <v>238</v>
      </c>
    </row>
    <row r="40" ht="12.75" customHeight="1">
      <c r="A40" s="20" t="s">
        <v>239</v>
      </c>
    </row>
    <row r="41" ht="12.75" customHeight="1">
      <c r="A41" s="16" t="s">
        <v>240</v>
      </c>
    </row>
    <row r="42" ht="12.75" customHeight="1">
      <c r="A42" s="16" t="s">
        <v>241</v>
      </c>
    </row>
    <row r="43" ht="12.75" customHeight="1">
      <c r="A43" s="16" t="s">
        <v>242</v>
      </c>
    </row>
    <row r="44" ht="12.75" customHeight="1">
      <c r="A44" s="20" t="s">
        <v>243</v>
      </c>
    </row>
    <row r="45" ht="12.75" customHeight="1">
      <c r="A45" s="16" t="s">
        <v>244</v>
      </c>
    </row>
    <row r="46" ht="12.75" customHeight="1">
      <c r="A46" s="20" t="s">
        <v>245</v>
      </c>
    </row>
    <row r="47" ht="12.75" customHeight="1">
      <c r="A47" s="16" t="s">
        <v>246</v>
      </c>
    </row>
    <row r="48" ht="12.75" customHeight="1">
      <c r="A48" s="20" t="s">
        <v>247</v>
      </c>
    </row>
    <row r="49" ht="12.75" customHeight="1">
      <c r="A49" s="16" t="s">
        <v>248</v>
      </c>
    </row>
    <row r="50" ht="12.75" customHeight="1">
      <c r="A50" s="16" t="s">
        <v>249</v>
      </c>
    </row>
    <row r="51" ht="12.75" customHeight="1">
      <c r="A51" s="20" t="s">
        <v>250</v>
      </c>
    </row>
    <row r="52" ht="12.75" customHeight="1">
      <c r="A52" s="20" t="s">
        <v>251</v>
      </c>
    </row>
    <row r="53" ht="12.75" customHeight="1">
      <c r="A53" s="16" t="s">
        <v>252</v>
      </c>
    </row>
    <row r="54" ht="12.75" customHeight="1">
      <c r="A54" s="16" t="s">
        <v>253</v>
      </c>
    </row>
    <row r="55" ht="12.75" customHeight="1">
      <c r="A55" s="16" t="s">
        <v>254</v>
      </c>
    </row>
    <row r="56" ht="12.75" customHeight="1">
      <c r="A56" s="20" t="s">
        <v>255</v>
      </c>
    </row>
    <row r="57" ht="12.75" customHeight="1">
      <c r="A57" s="299" t="s">
        <v>256</v>
      </c>
    </row>
    <row r="58" ht="12.75" customHeight="1">
      <c r="A58" s="16" t="s">
        <v>257</v>
      </c>
    </row>
    <row r="59" ht="12.75" customHeight="1">
      <c r="A59" s="16" t="s">
        <v>258</v>
      </c>
    </row>
    <row r="60" ht="12.75" customHeight="1">
      <c r="A60" s="16" t="s">
        <v>259</v>
      </c>
    </row>
    <row r="61" ht="12.75" customHeight="1"/>
    <row r="63" ht="12.75">
      <c r="A63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3" width="16.8515625" style="0" customWidth="1"/>
    <col min="4" max="4" width="13.8515625" style="0" customWidth="1"/>
  </cols>
  <sheetData>
    <row r="1" spans="1:4" s="253" customFormat="1" ht="15.75" customHeight="1">
      <c r="A1" s="60" t="s">
        <v>155</v>
      </c>
      <c r="B1" s="60"/>
      <c r="C1" s="60"/>
      <c r="D1" s="60"/>
    </row>
    <row r="2" spans="1:4" s="44" customFormat="1" ht="15.75" customHeight="1">
      <c r="A2" s="254" t="s">
        <v>156</v>
      </c>
      <c r="B2" s="254"/>
      <c r="C2" s="254"/>
      <c r="D2" s="254"/>
    </row>
    <row r="3" s="44" customFormat="1" ht="12.75" customHeight="1" thickBot="1"/>
    <row r="4" spans="1:4" s="255" customFormat="1" ht="34.5" customHeight="1" thickTop="1">
      <c r="A4" s="117" t="s">
        <v>157</v>
      </c>
      <c r="B4" s="117">
        <v>1990</v>
      </c>
      <c r="C4" s="117">
        <v>2000</v>
      </c>
      <c r="D4" s="118" t="s">
        <v>57</v>
      </c>
    </row>
    <row r="5" spans="1:4" s="258" customFormat="1" ht="12.75">
      <c r="A5" s="256"/>
      <c r="B5" s="256"/>
      <c r="C5" s="256"/>
      <c r="D5" s="257"/>
    </row>
    <row r="6" spans="1:4" ht="12.75">
      <c r="A6" s="259" t="s">
        <v>158</v>
      </c>
      <c r="B6" s="260">
        <v>836231</v>
      </c>
      <c r="C6" s="260">
        <v>876165</v>
      </c>
      <c r="D6" s="261">
        <v>4.775474719306029</v>
      </c>
    </row>
    <row r="7" spans="1:4" ht="12.75">
      <c r="A7" s="6"/>
      <c r="B7" s="46" t="s">
        <v>1570</v>
      </c>
      <c r="C7" s="46"/>
      <c r="D7" s="262"/>
    </row>
    <row r="8" spans="1:4" ht="12.75">
      <c r="A8" s="5" t="s">
        <v>159</v>
      </c>
      <c r="B8" s="263">
        <v>27432</v>
      </c>
      <c r="C8" s="263">
        <v>27657</v>
      </c>
      <c r="D8" s="264">
        <v>0.8202099737532809</v>
      </c>
    </row>
    <row r="9" spans="1:4" ht="12.75">
      <c r="A9" s="5" t="s">
        <v>160</v>
      </c>
      <c r="B9" s="263">
        <v>15195</v>
      </c>
      <c r="C9" s="263">
        <v>18271</v>
      </c>
      <c r="D9" s="264">
        <v>20.243501151694637</v>
      </c>
    </row>
    <row r="10" spans="1:4" ht="12.75">
      <c r="A10" s="5" t="s">
        <v>161</v>
      </c>
      <c r="B10" s="263">
        <v>9696</v>
      </c>
      <c r="C10" s="263">
        <v>7118</v>
      </c>
      <c r="D10" s="264">
        <v>-26.588283828382835</v>
      </c>
    </row>
    <row r="11" spans="1:4" ht="12.75">
      <c r="A11" s="5" t="s">
        <v>162</v>
      </c>
      <c r="B11" s="263">
        <v>18351</v>
      </c>
      <c r="C11" s="263">
        <v>18063</v>
      </c>
      <c r="D11" s="264">
        <v>-1.569396763119176</v>
      </c>
    </row>
    <row r="12" spans="1:4" ht="12.75">
      <c r="A12" s="5" t="s">
        <v>163</v>
      </c>
      <c r="B12" s="263" t="s">
        <v>1570</v>
      </c>
      <c r="C12" s="263"/>
      <c r="D12" s="264" t="s">
        <v>1570</v>
      </c>
    </row>
    <row r="13" spans="1:4" ht="12.75">
      <c r="A13" s="137" t="s">
        <v>164</v>
      </c>
      <c r="B13" s="263">
        <v>20945</v>
      </c>
      <c r="C13" s="263">
        <v>19137</v>
      </c>
      <c r="D13" s="264">
        <v>-8.632131773693006</v>
      </c>
    </row>
    <row r="14" spans="1:4" ht="12.75">
      <c r="A14" s="5" t="s">
        <v>165</v>
      </c>
      <c r="B14" s="263">
        <v>13044</v>
      </c>
      <c r="C14" s="263">
        <v>13091</v>
      </c>
      <c r="D14" s="264">
        <v>0.36031892057651027</v>
      </c>
    </row>
    <row r="15" spans="1:4" ht="12.75">
      <c r="A15" s="5" t="s">
        <v>166</v>
      </c>
      <c r="B15" s="263">
        <v>21496</v>
      </c>
      <c r="C15" s="263">
        <v>21184</v>
      </c>
      <c r="D15" s="264">
        <v>-1.4514328247115742</v>
      </c>
    </row>
    <row r="16" spans="1:4" ht="12.75">
      <c r="A16" s="5" t="s">
        <v>167</v>
      </c>
      <c r="B16" s="263">
        <v>28466</v>
      </c>
      <c r="C16" s="263">
        <v>26122</v>
      </c>
      <c r="D16" s="264">
        <v>-8.234384880207967</v>
      </c>
    </row>
    <row r="17" spans="1:4" ht="12.75">
      <c r="A17" s="5" t="s">
        <v>168</v>
      </c>
      <c r="B17" s="263">
        <v>19768</v>
      </c>
      <c r="C17" s="263">
        <v>19720</v>
      </c>
      <c r="D17" s="264">
        <v>-0.24281667341157423</v>
      </c>
    </row>
    <row r="18" spans="1:4" ht="12.75">
      <c r="A18" s="5" t="s">
        <v>169</v>
      </c>
      <c r="B18" s="263" t="s">
        <v>1570</v>
      </c>
      <c r="C18" s="263"/>
      <c r="D18" s="264" t="s">
        <v>1570</v>
      </c>
    </row>
    <row r="19" spans="1:4" ht="12.75">
      <c r="A19" s="5" t="s">
        <v>170</v>
      </c>
      <c r="B19" s="263">
        <v>29416</v>
      </c>
      <c r="C19" s="263">
        <v>30145</v>
      </c>
      <c r="D19" s="264">
        <v>2.4782431329888497</v>
      </c>
    </row>
    <row r="20" spans="1:4" ht="12.75">
      <c r="A20" s="5" t="s">
        <v>171</v>
      </c>
      <c r="B20" s="263">
        <v>10978</v>
      </c>
      <c r="C20" s="263">
        <v>14186</v>
      </c>
      <c r="D20" s="264">
        <v>29.222080524685733</v>
      </c>
    </row>
    <row r="21" spans="1:4" ht="12.75">
      <c r="A21" s="5" t="s">
        <v>172</v>
      </c>
      <c r="B21" s="263">
        <v>16254</v>
      </c>
      <c r="C21" s="263">
        <v>16494</v>
      </c>
      <c r="D21" s="264">
        <v>1.4765596160944998</v>
      </c>
    </row>
    <row r="22" spans="1:4" ht="12.75">
      <c r="A22" s="5" t="s">
        <v>173</v>
      </c>
      <c r="B22" s="263">
        <v>11601</v>
      </c>
      <c r="C22" s="263">
        <v>14575</v>
      </c>
      <c r="D22" s="264">
        <v>25.635721058529437</v>
      </c>
    </row>
    <row r="23" spans="1:4" ht="12.75">
      <c r="A23" s="5" t="s">
        <v>174</v>
      </c>
      <c r="B23" s="263">
        <v>21221</v>
      </c>
      <c r="C23" s="263">
        <v>19905</v>
      </c>
      <c r="D23" s="264">
        <v>-6.201404269355827</v>
      </c>
    </row>
    <row r="24" spans="1:4" ht="12.75">
      <c r="A24" s="5" t="s">
        <v>175</v>
      </c>
      <c r="B24" s="263">
        <v>40147</v>
      </c>
      <c r="C24" s="263">
        <v>37987</v>
      </c>
      <c r="D24" s="264">
        <v>-5.3802276633372355</v>
      </c>
    </row>
    <row r="25" spans="1:4" ht="12.75">
      <c r="A25" s="5" t="s">
        <v>176</v>
      </c>
      <c r="B25" s="263">
        <v>17798</v>
      </c>
      <c r="C25" s="263">
        <v>17937</v>
      </c>
      <c r="D25" s="264">
        <v>0.7809866277109788</v>
      </c>
    </row>
    <row r="26" spans="1:4" ht="12.75">
      <c r="A26" s="5" t="s">
        <v>177</v>
      </c>
      <c r="B26" s="263">
        <v>12256</v>
      </c>
      <c r="C26" s="263">
        <v>11748</v>
      </c>
      <c r="D26" s="264">
        <v>-4.14490861618799</v>
      </c>
    </row>
    <row r="27" spans="1:4" ht="12.75">
      <c r="A27" s="5" t="s">
        <v>178</v>
      </c>
      <c r="B27" s="263" t="s">
        <v>1570</v>
      </c>
      <c r="C27" s="263"/>
      <c r="D27" s="264" t="s">
        <v>1570</v>
      </c>
    </row>
    <row r="28" spans="1:4" ht="12.75">
      <c r="A28" s="5" t="s">
        <v>179</v>
      </c>
      <c r="B28" s="263">
        <v>37498</v>
      </c>
      <c r="C28" s="263">
        <v>36572</v>
      </c>
      <c r="D28" s="264">
        <v>-2.4694650381353673</v>
      </c>
    </row>
    <row r="29" spans="1:4" ht="12.75">
      <c r="A29" s="5" t="s">
        <v>180</v>
      </c>
      <c r="B29" s="263">
        <v>26762</v>
      </c>
      <c r="C29" s="263">
        <v>18163</v>
      </c>
      <c r="D29" s="264">
        <v>-32.131380315372546</v>
      </c>
    </row>
    <row r="30" spans="1:4" ht="12.75">
      <c r="A30" s="5" t="s">
        <v>181</v>
      </c>
      <c r="B30" s="263">
        <v>32553</v>
      </c>
      <c r="C30" s="263">
        <v>31221</v>
      </c>
      <c r="D30" s="264">
        <v>-4.09178877522809</v>
      </c>
    </row>
    <row r="31" spans="1:4" ht="12.75">
      <c r="A31" s="5" t="s">
        <v>182</v>
      </c>
      <c r="B31" s="263">
        <v>46928</v>
      </c>
      <c r="C31" s="263">
        <v>47794</v>
      </c>
      <c r="D31" s="264">
        <v>1.8453801568360042</v>
      </c>
    </row>
    <row r="32" spans="1:4" ht="12.75">
      <c r="A32" s="5" t="s">
        <v>183</v>
      </c>
      <c r="B32" s="263">
        <v>51174</v>
      </c>
      <c r="C32" s="263">
        <v>62402</v>
      </c>
      <c r="D32" s="264">
        <v>21.940829327392816</v>
      </c>
    </row>
    <row r="33" spans="1:4" ht="12.75">
      <c r="A33" s="5" t="s">
        <v>184</v>
      </c>
      <c r="B33" s="263">
        <v>26898</v>
      </c>
      <c r="C33" s="263">
        <v>53099</v>
      </c>
      <c r="D33" s="264">
        <v>97.40872927355194</v>
      </c>
    </row>
    <row r="34" spans="1:4" ht="12.75">
      <c r="A34" s="5" t="s">
        <v>185</v>
      </c>
      <c r="B34" s="263">
        <v>37581</v>
      </c>
      <c r="C34" s="263">
        <v>42333</v>
      </c>
      <c r="D34" s="264">
        <v>12.644687475053884</v>
      </c>
    </row>
    <row r="35" spans="1:4" ht="12.75">
      <c r="A35" s="5" t="s">
        <v>186</v>
      </c>
      <c r="B35" s="263">
        <v>34668</v>
      </c>
      <c r="C35" s="263">
        <v>34592</v>
      </c>
      <c r="D35" s="264">
        <v>-0.2192223376023999</v>
      </c>
    </row>
    <row r="36" spans="1:4" ht="12.75">
      <c r="A36" s="5" t="s">
        <v>187</v>
      </c>
      <c r="B36" s="263">
        <v>44540</v>
      </c>
      <c r="C36" s="263">
        <v>39553</v>
      </c>
      <c r="D36" s="264">
        <v>-11.1966771441401</v>
      </c>
    </row>
    <row r="37" spans="1:4" ht="12.75">
      <c r="A37" s="5" t="s">
        <v>188</v>
      </c>
      <c r="B37" s="263">
        <v>15729</v>
      </c>
      <c r="C37" s="263">
        <v>18380</v>
      </c>
      <c r="D37" s="264">
        <v>16.854218322843156</v>
      </c>
    </row>
    <row r="38" spans="1:4" ht="12.75">
      <c r="A38" s="5" t="s">
        <v>189</v>
      </c>
      <c r="B38" s="263">
        <v>14263</v>
      </c>
      <c r="C38" s="263">
        <v>14546</v>
      </c>
      <c r="D38" s="264">
        <v>1.9841548061417653</v>
      </c>
    </row>
    <row r="39" spans="1:4" ht="12.75">
      <c r="A39" s="5" t="s">
        <v>190</v>
      </c>
      <c r="B39" s="263">
        <v>14475</v>
      </c>
      <c r="C39" s="263">
        <v>14732</v>
      </c>
      <c r="D39" s="264">
        <v>1.775474956822107</v>
      </c>
    </row>
    <row r="40" spans="1:4" ht="12.75">
      <c r="A40" s="5" t="s">
        <v>191</v>
      </c>
      <c r="B40" s="263">
        <v>40622</v>
      </c>
      <c r="C40" s="263">
        <v>36736</v>
      </c>
      <c r="D40" s="264">
        <v>-9.56624489193048</v>
      </c>
    </row>
    <row r="41" spans="1:4" ht="12.75">
      <c r="A41" s="5" t="s">
        <v>192</v>
      </c>
      <c r="B41" s="263">
        <v>41880</v>
      </c>
      <c r="C41" s="263">
        <v>43780</v>
      </c>
      <c r="D41" s="264">
        <v>4.536771728748806</v>
      </c>
    </row>
    <row r="42" spans="1:4" ht="12.75">
      <c r="A42" s="5" t="s">
        <v>193</v>
      </c>
      <c r="B42" s="263">
        <v>9055</v>
      </c>
      <c r="C42" s="263">
        <v>10919</v>
      </c>
      <c r="D42" s="264">
        <v>20.585311982330204</v>
      </c>
    </row>
    <row r="43" spans="1:4" ht="12.75">
      <c r="A43" s="5" t="s">
        <v>194</v>
      </c>
      <c r="B43" s="263">
        <v>11662</v>
      </c>
      <c r="C43" s="263">
        <v>11827</v>
      </c>
      <c r="D43" s="264">
        <v>1.4148516549476935</v>
      </c>
    </row>
    <row r="44" spans="1:4" ht="12.75">
      <c r="A44" s="5" t="s">
        <v>195</v>
      </c>
      <c r="B44" s="188"/>
      <c r="C44" s="265"/>
      <c r="D44" s="266" t="s">
        <v>1570</v>
      </c>
    </row>
    <row r="45" spans="1:4" ht="12.75">
      <c r="A45" s="259" t="s">
        <v>196</v>
      </c>
      <c r="B45" s="263">
        <v>15863</v>
      </c>
      <c r="C45" s="263">
        <v>15545</v>
      </c>
      <c r="D45" s="264">
        <v>-2.0046649435793986</v>
      </c>
    </row>
    <row r="46" spans="1:4" ht="12.75">
      <c r="A46" s="5" t="s">
        <v>197</v>
      </c>
      <c r="B46" s="263"/>
      <c r="C46" s="263"/>
      <c r="D46" s="266" t="s">
        <v>1570</v>
      </c>
    </row>
    <row r="47" spans="1:4" ht="12.75">
      <c r="A47" s="259" t="s">
        <v>198</v>
      </c>
      <c r="B47" s="263">
        <v>16</v>
      </c>
      <c r="C47" s="263">
        <v>10622</v>
      </c>
      <c r="D47" s="264">
        <v>66287.5</v>
      </c>
    </row>
    <row r="48" spans="1:4" ht="9" customHeight="1">
      <c r="A48" s="110"/>
      <c r="B48" s="267"/>
      <c r="C48" s="268"/>
      <c r="D48" s="83"/>
    </row>
    <row r="49" spans="1:4" ht="8.25" customHeight="1">
      <c r="A49" s="68"/>
      <c r="B49" s="68"/>
      <c r="C49" s="269"/>
      <c r="D49" s="68"/>
    </row>
    <row r="50" spans="1:4" ht="12.75">
      <c r="A50" s="16" t="s">
        <v>199</v>
      </c>
      <c r="B50" s="68"/>
      <c r="C50" s="269"/>
      <c r="D50" s="68"/>
    </row>
    <row r="51" spans="1:4" ht="12.75">
      <c r="A51" s="16"/>
      <c r="B51" s="68"/>
      <c r="C51" s="269"/>
      <c r="D51" s="68"/>
    </row>
    <row r="52" spans="1:4" ht="15.75" customHeight="1">
      <c r="A52" s="60" t="s">
        <v>200</v>
      </c>
      <c r="B52" s="270"/>
      <c r="C52" s="271"/>
      <c r="D52" s="270"/>
    </row>
    <row r="53" spans="1:4" ht="15.75">
      <c r="A53" s="60" t="s">
        <v>201</v>
      </c>
      <c r="B53" s="270"/>
      <c r="C53" s="271"/>
      <c r="D53" s="270"/>
    </row>
    <row r="54" spans="1:4" ht="12.75">
      <c r="A54" s="68"/>
      <c r="B54" s="68"/>
      <c r="C54" s="269"/>
      <c r="D54" s="68"/>
    </row>
    <row r="55" spans="1:4" ht="12.75">
      <c r="A55" s="20" t="s">
        <v>202</v>
      </c>
      <c r="B55" s="68"/>
      <c r="C55" s="269"/>
      <c r="D55" s="68"/>
    </row>
    <row r="56" spans="1:4" ht="12.75">
      <c r="A56" s="16" t="s">
        <v>203</v>
      </c>
      <c r="B56" s="68"/>
      <c r="C56" s="269"/>
      <c r="D56" s="68"/>
    </row>
    <row r="57" spans="1:4" ht="12.75">
      <c r="A57" s="16" t="s">
        <v>204</v>
      </c>
      <c r="B57" s="68"/>
      <c r="C57" s="269"/>
      <c r="D57" s="68"/>
    </row>
    <row r="58" spans="1:4" ht="12.75">
      <c r="A58" s="16" t="s">
        <v>205</v>
      </c>
      <c r="B58" s="68"/>
      <c r="C58" s="269"/>
      <c r="D58" s="68"/>
    </row>
    <row r="59" spans="1:4" ht="12.75">
      <c r="A59" s="20" t="s">
        <v>206</v>
      </c>
      <c r="B59" s="68"/>
      <c r="C59" s="269"/>
      <c r="D59" s="68"/>
    </row>
    <row r="60" spans="1:4" ht="12.75">
      <c r="A60" s="16" t="s">
        <v>207</v>
      </c>
      <c r="B60" s="68"/>
      <c r="C60" s="269"/>
      <c r="D60" s="68"/>
    </row>
    <row r="61" ht="12.75">
      <c r="A61" s="16" t="s">
        <v>208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1.57421875" style="0" customWidth="1"/>
  </cols>
  <sheetData>
    <row r="1" spans="1:6" s="253" customFormat="1" ht="15.75">
      <c r="A1" s="13" t="s">
        <v>447</v>
      </c>
      <c r="B1" s="13"/>
      <c r="C1" s="13"/>
      <c r="D1" s="13"/>
      <c r="E1" s="13"/>
      <c r="F1" s="341"/>
    </row>
    <row r="2" spans="1:6" s="253" customFormat="1" ht="15.75">
      <c r="A2" s="13" t="s">
        <v>448</v>
      </c>
      <c r="B2" s="13"/>
      <c r="C2" s="13"/>
      <c r="D2" s="13"/>
      <c r="E2" s="13"/>
      <c r="F2" s="341"/>
    </row>
    <row r="3" s="44" customFormat="1" ht="11.25" customHeight="1" thickBot="1">
      <c r="F3" s="226"/>
    </row>
    <row r="4" spans="1:6" s="255" customFormat="1" ht="42" customHeight="1" thickTop="1">
      <c r="A4" s="117" t="s">
        <v>449</v>
      </c>
      <c r="B4" s="117" t="s">
        <v>450</v>
      </c>
      <c r="C4" s="117" t="s">
        <v>451</v>
      </c>
      <c r="D4" s="117" t="s">
        <v>452</v>
      </c>
      <c r="E4" s="117" t="s">
        <v>453</v>
      </c>
      <c r="F4" s="118" t="s">
        <v>454</v>
      </c>
    </row>
    <row r="5" spans="1:6" s="258" customFormat="1" ht="9.75" customHeight="1">
      <c r="A5" s="256"/>
      <c r="B5" s="256"/>
      <c r="C5" s="256"/>
      <c r="D5" s="256"/>
      <c r="E5" s="256"/>
      <c r="F5" s="342"/>
    </row>
    <row r="6" spans="1:6" ht="12.75" customHeight="1">
      <c r="A6" s="259" t="s">
        <v>158</v>
      </c>
      <c r="B6" s="168">
        <v>876165</v>
      </c>
      <c r="C6" s="169">
        <v>35.7</v>
      </c>
      <c r="D6" s="82">
        <v>286450</v>
      </c>
      <c r="E6" s="343">
        <v>2.95</v>
      </c>
      <c r="F6" s="344">
        <v>3.46</v>
      </c>
    </row>
    <row r="7" spans="1:6" ht="9.75" customHeight="1">
      <c r="A7" s="6"/>
      <c r="B7" s="46"/>
      <c r="C7" s="171"/>
      <c r="D7" s="21"/>
      <c r="E7" s="345"/>
      <c r="F7" s="346"/>
    </row>
    <row r="8" spans="1:6" ht="12.75" customHeight="1">
      <c r="A8" s="5" t="s">
        <v>159</v>
      </c>
      <c r="B8" s="46">
        <v>27657</v>
      </c>
      <c r="C8" s="171">
        <v>42.1</v>
      </c>
      <c r="D8" s="21">
        <v>9666</v>
      </c>
      <c r="E8" s="345">
        <v>2.86</v>
      </c>
      <c r="F8" s="346">
        <v>3.21</v>
      </c>
    </row>
    <row r="9" spans="1:6" ht="12.75" customHeight="1">
      <c r="A9" s="5" t="s">
        <v>160</v>
      </c>
      <c r="B9" s="46">
        <v>18271</v>
      </c>
      <c r="C9" s="171">
        <v>45.1</v>
      </c>
      <c r="D9" s="21">
        <v>6204</v>
      </c>
      <c r="E9" s="345">
        <v>2.93</v>
      </c>
      <c r="F9" s="346">
        <v>3.29</v>
      </c>
    </row>
    <row r="10" spans="1:6" ht="12.75" customHeight="1">
      <c r="A10" s="5" t="s">
        <v>161</v>
      </c>
      <c r="B10" s="46">
        <v>7118</v>
      </c>
      <c r="C10" s="171">
        <v>46.1</v>
      </c>
      <c r="D10" s="21">
        <v>2728</v>
      </c>
      <c r="E10" s="345">
        <v>2.61</v>
      </c>
      <c r="F10" s="346">
        <v>3.08</v>
      </c>
    </row>
    <row r="11" spans="1:6" ht="12.75" customHeight="1">
      <c r="A11" s="5" t="s">
        <v>162</v>
      </c>
      <c r="B11" s="46">
        <v>18063</v>
      </c>
      <c r="C11" s="171">
        <v>45.4</v>
      </c>
      <c r="D11" s="21">
        <v>6362</v>
      </c>
      <c r="E11" s="345">
        <v>2.78</v>
      </c>
      <c r="F11" s="346">
        <v>3.34</v>
      </c>
    </row>
    <row r="12" spans="1:6" ht="12.75" customHeight="1">
      <c r="A12" s="5" t="s">
        <v>163</v>
      </c>
      <c r="B12" s="46"/>
      <c r="C12" s="171"/>
      <c r="D12" s="21"/>
      <c r="E12" s="345"/>
      <c r="F12" s="346"/>
    </row>
    <row r="13" spans="1:6" ht="12.75" customHeight="1">
      <c r="A13" s="137" t="s">
        <v>164</v>
      </c>
      <c r="B13" s="46">
        <v>19137</v>
      </c>
      <c r="C13" s="171">
        <v>42.7</v>
      </c>
      <c r="D13" s="21">
        <v>7698</v>
      </c>
      <c r="E13" s="345">
        <v>2.44</v>
      </c>
      <c r="F13" s="346">
        <v>3.18</v>
      </c>
    </row>
    <row r="14" spans="1:6" ht="12.75" customHeight="1">
      <c r="A14" s="5" t="s">
        <v>165</v>
      </c>
      <c r="B14" s="46">
        <v>13091</v>
      </c>
      <c r="C14" s="171">
        <v>41.7</v>
      </c>
      <c r="D14" s="21">
        <v>4373</v>
      </c>
      <c r="E14" s="345">
        <v>2.97</v>
      </c>
      <c r="F14" s="346">
        <v>3.53</v>
      </c>
    </row>
    <row r="15" spans="1:6" ht="12.75" customHeight="1">
      <c r="A15" s="5" t="s">
        <v>166</v>
      </c>
      <c r="B15" s="46">
        <v>21184</v>
      </c>
      <c r="C15" s="171">
        <v>39.3</v>
      </c>
      <c r="D15" s="21">
        <v>7051</v>
      </c>
      <c r="E15" s="345">
        <v>2.59</v>
      </c>
      <c r="F15" s="346">
        <v>3.13</v>
      </c>
    </row>
    <row r="16" spans="1:6" ht="12.75">
      <c r="A16" s="5" t="s">
        <v>167</v>
      </c>
      <c r="B16" s="46">
        <v>26122</v>
      </c>
      <c r="C16" s="171">
        <v>38.9</v>
      </c>
      <c r="D16" s="21">
        <v>12670</v>
      </c>
      <c r="E16" s="345">
        <v>2.04</v>
      </c>
      <c r="F16" s="346">
        <v>2.92</v>
      </c>
    </row>
    <row r="17" spans="1:6" ht="12.75">
      <c r="A17" s="5" t="s">
        <v>168</v>
      </c>
      <c r="B17" s="46">
        <v>19720</v>
      </c>
      <c r="C17" s="171">
        <v>42.2</v>
      </c>
      <c r="D17" s="21">
        <v>11397</v>
      </c>
      <c r="E17" s="345">
        <v>1.72</v>
      </c>
      <c r="F17" s="346">
        <v>2.59</v>
      </c>
    </row>
    <row r="18" spans="1:6" ht="12.75">
      <c r="A18" s="5" t="s">
        <v>455</v>
      </c>
      <c r="B18" s="46"/>
      <c r="C18" s="171"/>
      <c r="D18" s="21"/>
      <c r="E18" s="345"/>
      <c r="F18" s="346"/>
    </row>
    <row r="19" spans="1:6" ht="12.75">
      <c r="A19" s="259" t="s">
        <v>456</v>
      </c>
      <c r="B19" s="46">
        <v>30145</v>
      </c>
      <c r="C19" s="171">
        <v>41</v>
      </c>
      <c r="D19" s="21">
        <v>14998</v>
      </c>
      <c r="E19" s="345">
        <v>1.97</v>
      </c>
      <c r="F19" s="346">
        <v>2.84</v>
      </c>
    </row>
    <row r="20" spans="1:6" ht="12.75">
      <c r="A20" s="5" t="s">
        <v>171</v>
      </c>
      <c r="B20" s="46">
        <v>14186</v>
      </c>
      <c r="C20" s="171">
        <v>42.9</v>
      </c>
      <c r="D20" s="21">
        <v>7797</v>
      </c>
      <c r="E20" s="345">
        <v>1.78</v>
      </c>
      <c r="F20" s="346">
        <v>2.65</v>
      </c>
    </row>
    <row r="21" spans="1:6" ht="12.75">
      <c r="A21" s="5" t="s">
        <v>172</v>
      </c>
      <c r="B21" s="46">
        <v>16494</v>
      </c>
      <c r="C21" s="171">
        <v>43.5</v>
      </c>
      <c r="D21" s="21">
        <v>6180</v>
      </c>
      <c r="E21" s="345">
        <v>2.63</v>
      </c>
      <c r="F21" s="346">
        <v>3.32</v>
      </c>
    </row>
    <row r="22" spans="1:6" ht="12.75">
      <c r="A22" s="5" t="s">
        <v>173</v>
      </c>
      <c r="B22" s="46">
        <v>14575</v>
      </c>
      <c r="C22" s="171">
        <v>40.9</v>
      </c>
      <c r="D22" s="21">
        <v>6818</v>
      </c>
      <c r="E22" s="345">
        <v>1.87</v>
      </c>
      <c r="F22" s="346">
        <v>2.78</v>
      </c>
    </row>
    <row r="23" spans="1:6" ht="12.75">
      <c r="A23" s="5" t="s">
        <v>174</v>
      </c>
      <c r="B23" s="46">
        <v>19905</v>
      </c>
      <c r="C23" s="171">
        <v>44.4</v>
      </c>
      <c r="D23" s="21">
        <v>6495</v>
      </c>
      <c r="E23" s="345">
        <v>2.93</v>
      </c>
      <c r="F23" s="346">
        <v>3.58</v>
      </c>
    </row>
    <row r="24" spans="1:6" ht="12.75">
      <c r="A24" s="5" t="s">
        <v>175</v>
      </c>
      <c r="B24" s="46">
        <v>37987</v>
      </c>
      <c r="C24" s="171">
        <v>36.3</v>
      </c>
      <c r="D24" s="21">
        <v>10258</v>
      </c>
      <c r="E24" s="345">
        <v>3.57</v>
      </c>
      <c r="F24" s="346">
        <v>4.34</v>
      </c>
    </row>
    <row r="25" spans="1:6" ht="12.75">
      <c r="A25" s="5" t="s">
        <v>176</v>
      </c>
      <c r="B25" s="46">
        <v>17937</v>
      </c>
      <c r="C25" s="171">
        <v>36.5</v>
      </c>
      <c r="D25" s="21">
        <v>3941</v>
      </c>
      <c r="E25" s="345">
        <v>4.42</v>
      </c>
      <c r="F25" s="346">
        <v>4.93</v>
      </c>
    </row>
    <row r="26" spans="1:6" ht="12.75">
      <c r="A26" s="5" t="s">
        <v>177</v>
      </c>
      <c r="B26" s="46">
        <v>11748</v>
      </c>
      <c r="C26" s="171">
        <v>36</v>
      </c>
      <c r="D26" s="21">
        <v>3219</v>
      </c>
      <c r="E26" s="345">
        <v>3.08</v>
      </c>
      <c r="F26" s="346">
        <v>3.36</v>
      </c>
    </row>
    <row r="27" spans="1:6" ht="12.75">
      <c r="A27" s="5" t="s">
        <v>178</v>
      </c>
      <c r="B27" s="46"/>
      <c r="C27" s="171"/>
      <c r="D27" s="21"/>
      <c r="E27" s="345"/>
      <c r="F27" s="346"/>
    </row>
    <row r="28" spans="1:6" ht="12.75">
      <c r="A28" s="259" t="s">
        <v>457</v>
      </c>
      <c r="B28" s="46">
        <v>36572</v>
      </c>
      <c r="C28" s="171">
        <v>33.4</v>
      </c>
      <c r="D28" s="21">
        <v>11732</v>
      </c>
      <c r="E28" s="345">
        <v>3.09</v>
      </c>
      <c r="F28" s="346">
        <v>3.67</v>
      </c>
    </row>
    <row r="29" spans="1:6" ht="12.75">
      <c r="A29" s="5" t="s">
        <v>180</v>
      </c>
      <c r="B29" s="46">
        <v>18163</v>
      </c>
      <c r="C29" s="171">
        <v>25.7</v>
      </c>
      <c r="D29" s="21">
        <v>5001</v>
      </c>
      <c r="E29" s="345">
        <v>3.32</v>
      </c>
      <c r="F29" s="346">
        <v>3.37</v>
      </c>
    </row>
    <row r="30" spans="1:6" ht="12.75">
      <c r="A30" s="5" t="s">
        <v>181</v>
      </c>
      <c r="B30" s="46">
        <v>31221</v>
      </c>
      <c r="C30" s="171">
        <v>37.6</v>
      </c>
      <c r="D30" s="21">
        <v>10580</v>
      </c>
      <c r="E30" s="345">
        <v>2.89</v>
      </c>
      <c r="F30" s="346">
        <v>3.52</v>
      </c>
    </row>
    <row r="31" spans="1:6" ht="12.75">
      <c r="A31" s="5" t="s">
        <v>182</v>
      </c>
      <c r="B31" s="46">
        <v>47794</v>
      </c>
      <c r="C31" s="171">
        <v>37.7</v>
      </c>
      <c r="D31" s="21">
        <v>14369</v>
      </c>
      <c r="E31" s="345">
        <v>3.13</v>
      </c>
      <c r="F31" s="346">
        <v>3.53</v>
      </c>
    </row>
    <row r="32" spans="1:6" ht="12.75">
      <c r="A32" s="5" t="s">
        <v>183</v>
      </c>
      <c r="B32" s="46">
        <v>62402</v>
      </c>
      <c r="C32" s="171">
        <v>34.1</v>
      </c>
      <c r="D32" s="21">
        <v>16937</v>
      </c>
      <c r="E32" s="345">
        <v>3.6</v>
      </c>
      <c r="F32" s="346">
        <v>4.12</v>
      </c>
    </row>
    <row r="33" spans="1:6" ht="12.75">
      <c r="A33" s="5" t="s">
        <v>184</v>
      </c>
      <c r="B33" s="46">
        <v>53099</v>
      </c>
      <c r="C33" s="171">
        <v>30.8</v>
      </c>
      <c r="D33" s="21">
        <v>14324</v>
      </c>
      <c r="E33" s="345">
        <v>3.68</v>
      </c>
      <c r="F33" s="346">
        <v>4.08</v>
      </c>
    </row>
    <row r="34" spans="1:6" ht="12.75">
      <c r="A34" s="5" t="s">
        <v>185</v>
      </c>
      <c r="B34" s="46">
        <v>42333</v>
      </c>
      <c r="C34" s="171">
        <v>28.5</v>
      </c>
      <c r="D34" s="21">
        <v>10554</v>
      </c>
      <c r="E34" s="345">
        <v>3.97</v>
      </c>
      <c r="F34" s="346">
        <v>4.47</v>
      </c>
    </row>
    <row r="35" spans="1:6" ht="12.75">
      <c r="A35" s="5" t="s">
        <v>186</v>
      </c>
      <c r="B35" s="46">
        <v>34592</v>
      </c>
      <c r="C35" s="171">
        <v>35.4</v>
      </c>
      <c r="D35" s="21">
        <v>11038</v>
      </c>
      <c r="E35" s="345">
        <v>3.13</v>
      </c>
      <c r="F35" s="346">
        <v>3.49</v>
      </c>
    </row>
    <row r="36" spans="1:6" ht="12.75">
      <c r="A36" s="5" t="s">
        <v>187</v>
      </c>
      <c r="B36" s="46">
        <v>39553</v>
      </c>
      <c r="C36" s="171">
        <v>26.2</v>
      </c>
      <c r="D36" s="21">
        <v>10603</v>
      </c>
      <c r="E36" s="345">
        <v>3.3</v>
      </c>
      <c r="F36" s="346">
        <v>3.68</v>
      </c>
    </row>
    <row r="37" spans="1:6" ht="12.75">
      <c r="A37" s="5" t="s">
        <v>188</v>
      </c>
      <c r="B37" s="46">
        <v>18380</v>
      </c>
      <c r="C37" s="171">
        <v>31.3</v>
      </c>
      <c r="D37" s="21">
        <v>5893</v>
      </c>
      <c r="E37" s="345">
        <v>3.05</v>
      </c>
      <c r="F37" s="346">
        <v>3.6</v>
      </c>
    </row>
    <row r="38" spans="1:6" ht="12.75">
      <c r="A38" s="5" t="s">
        <v>189</v>
      </c>
      <c r="B38" s="46">
        <v>14546</v>
      </c>
      <c r="C38" s="171">
        <v>27.6</v>
      </c>
      <c r="D38" s="21">
        <v>3682</v>
      </c>
      <c r="E38" s="345">
        <v>3.75</v>
      </c>
      <c r="F38" s="346">
        <v>4.4</v>
      </c>
    </row>
    <row r="39" spans="1:6" ht="12.75">
      <c r="A39" s="5" t="s">
        <v>190</v>
      </c>
      <c r="B39" s="46">
        <v>14732</v>
      </c>
      <c r="C39" s="171">
        <v>36.4</v>
      </c>
      <c r="D39" s="21">
        <v>4476</v>
      </c>
      <c r="E39" s="345">
        <v>3.29</v>
      </c>
      <c r="F39" s="346">
        <v>3.66</v>
      </c>
    </row>
    <row r="40" spans="1:6" ht="12.75">
      <c r="A40" s="5" t="s">
        <v>191</v>
      </c>
      <c r="B40" s="46">
        <v>36736</v>
      </c>
      <c r="C40" s="171">
        <v>38.1</v>
      </c>
      <c r="D40" s="21">
        <v>11348</v>
      </c>
      <c r="E40" s="345">
        <v>3.18</v>
      </c>
      <c r="F40" s="346">
        <v>3.6</v>
      </c>
    </row>
    <row r="41" spans="1:6" ht="12.75">
      <c r="A41" s="5" t="s">
        <v>192</v>
      </c>
      <c r="B41" s="46">
        <v>43780</v>
      </c>
      <c r="C41" s="171">
        <v>39.6</v>
      </c>
      <c r="D41" s="21">
        <v>14628</v>
      </c>
      <c r="E41" s="345">
        <v>2.96</v>
      </c>
      <c r="F41" s="346">
        <v>3.44</v>
      </c>
    </row>
    <row r="42" spans="1:6" ht="12.75">
      <c r="A42" s="5" t="s">
        <v>193</v>
      </c>
      <c r="B42" s="46">
        <v>10919</v>
      </c>
      <c r="C42" s="171">
        <v>32.9</v>
      </c>
      <c r="D42" s="21">
        <v>2657</v>
      </c>
      <c r="E42" s="345">
        <v>4.03</v>
      </c>
      <c r="F42" s="346">
        <v>4.46</v>
      </c>
    </row>
    <row r="43" spans="1:6" ht="12.75">
      <c r="A43" s="5" t="s">
        <v>194</v>
      </c>
      <c r="B43" s="46">
        <v>11827</v>
      </c>
      <c r="C43" s="171">
        <v>22</v>
      </c>
      <c r="D43" s="21">
        <v>2332</v>
      </c>
      <c r="E43" s="345">
        <v>3.21</v>
      </c>
      <c r="F43" s="346">
        <v>3.25</v>
      </c>
    </row>
    <row r="44" spans="1:6" ht="12.75">
      <c r="A44" s="5" t="s">
        <v>195</v>
      </c>
      <c r="B44" s="46"/>
      <c r="C44" s="171"/>
      <c r="D44" s="21"/>
      <c r="E44" s="345"/>
      <c r="F44" s="346"/>
    </row>
    <row r="45" spans="1:6" ht="12.75">
      <c r="A45" s="259" t="s">
        <v>196</v>
      </c>
      <c r="B45" s="46">
        <v>15545</v>
      </c>
      <c r="C45" s="171">
        <v>32.7</v>
      </c>
      <c r="D45" s="21">
        <v>4589</v>
      </c>
      <c r="E45" s="345">
        <v>3.38</v>
      </c>
      <c r="F45" s="346">
        <v>3.77</v>
      </c>
    </row>
    <row r="46" spans="1:6" ht="12.75">
      <c r="A46" s="5" t="s">
        <v>197</v>
      </c>
      <c r="B46" s="46"/>
      <c r="C46" s="171"/>
      <c r="D46" s="21"/>
      <c r="E46" s="345"/>
      <c r="F46" s="346"/>
    </row>
    <row r="47" spans="1:6" ht="12.75">
      <c r="A47" s="259" t="s">
        <v>198</v>
      </c>
      <c r="B47" s="46">
        <v>10622</v>
      </c>
      <c r="C47" s="171">
        <v>32.8</v>
      </c>
      <c r="D47" s="21">
        <v>3852</v>
      </c>
      <c r="E47" s="345">
        <v>2.76</v>
      </c>
      <c r="F47" s="346">
        <v>3.23</v>
      </c>
    </row>
    <row r="48" spans="1:6" ht="9.75" customHeight="1">
      <c r="A48" s="110"/>
      <c r="B48" s="110"/>
      <c r="C48" s="347"/>
      <c r="D48" s="110"/>
      <c r="E48" s="110"/>
      <c r="F48" s="83"/>
    </row>
    <row r="49" ht="9.75" customHeight="1"/>
    <row r="50" ht="12.75" customHeight="1">
      <c r="A50" s="16" t="s">
        <v>199</v>
      </c>
    </row>
    <row r="51" spans="1:6" s="253" customFormat="1" ht="15.75">
      <c r="A51" s="13" t="s">
        <v>447</v>
      </c>
      <c r="B51" s="13"/>
      <c r="C51" s="13"/>
      <c r="D51" s="13"/>
      <c r="E51" s="13"/>
      <c r="F51" s="341"/>
    </row>
    <row r="52" spans="1:6" s="253" customFormat="1" ht="15.75">
      <c r="A52" s="13" t="s">
        <v>458</v>
      </c>
      <c r="B52" s="13"/>
      <c r="C52" s="13"/>
      <c r="D52" s="13"/>
      <c r="E52" s="13"/>
      <c r="F52" s="341"/>
    </row>
    <row r="53" ht="12.75" customHeight="1"/>
    <row r="54" ht="12.75">
      <c r="A54" s="20" t="s">
        <v>202</v>
      </c>
    </row>
    <row r="55" ht="12.75">
      <c r="A55" s="16" t="s">
        <v>203</v>
      </c>
    </row>
    <row r="56" ht="12.75">
      <c r="A56" s="16" t="s">
        <v>204</v>
      </c>
    </row>
    <row r="57" ht="12.75">
      <c r="A57" s="16" t="s">
        <v>205</v>
      </c>
    </row>
    <row r="58" ht="12.75">
      <c r="A58" s="20" t="s">
        <v>206</v>
      </c>
    </row>
    <row r="59" spans="1:2" ht="12.75">
      <c r="A59" s="16" t="s">
        <v>207</v>
      </c>
      <c r="B59" s="131"/>
    </row>
    <row r="60" ht="12.75">
      <c r="A60" s="16" t="s">
        <v>208</v>
      </c>
    </row>
    <row r="62" ht="12.75">
      <c r="A62" s="16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521" customWidth="1"/>
    <col min="2" max="2" width="11.00390625" style="521" customWidth="1"/>
    <col min="3" max="3" width="4.8515625" style="521" customWidth="1"/>
    <col min="4" max="4" width="9.28125" style="521" customWidth="1"/>
    <col min="5" max="5" width="1.1484375" style="521" customWidth="1"/>
    <col min="6" max="6" width="27.140625" style="521" customWidth="1"/>
    <col min="7" max="7" width="11.8515625" style="521" customWidth="1"/>
    <col min="8" max="8" width="1.421875" style="521" customWidth="1"/>
    <col min="9" max="9" width="3.57421875" style="521" customWidth="1"/>
    <col min="10" max="10" width="10.57421875" style="521" customWidth="1"/>
    <col min="11" max="16384" width="9.140625" style="521" customWidth="1"/>
  </cols>
  <sheetData>
    <row r="1" spans="1:10" ht="15.75" customHeight="1">
      <c r="A1" s="518" t="s">
        <v>2276</v>
      </c>
      <c r="B1" s="519"/>
      <c r="C1" s="520"/>
      <c r="D1" s="520"/>
      <c r="E1" s="520"/>
      <c r="F1" s="520"/>
      <c r="G1" s="520"/>
      <c r="H1" s="520"/>
      <c r="I1" s="520"/>
      <c r="J1" s="520"/>
    </row>
    <row r="2" spans="1:10" ht="15.75" customHeight="1">
      <c r="A2" s="518" t="s">
        <v>2277</v>
      </c>
      <c r="B2" s="519"/>
      <c r="C2" s="520"/>
      <c r="D2" s="520"/>
      <c r="E2" s="520"/>
      <c r="F2" s="520"/>
      <c r="G2" s="520"/>
      <c r="H2" s="520"/>
      <c r="I2" s="520"/>
      <c r="J2" s="520"/>
    </row>
    <row r="3" spans="2:10" ht="12.75" customHeight="1" thickBot="1">
      <c r="B3" s="522"/>
      <c r="C3" s="523"/>
      <c r="D3" s="523"/>
      <c r="E3" s="523"/>
      <c r="F3" s="523"/>
      <c r="G3" s="523"/>
      <c r="H3" s="523"/>
      <c r="I3" s="523"/>
      <c r="J3" s="523"/>
    </row>
    <row r="4" spans="1:10" ht="53.25" customHeight="1" thickTop="1">
      <c r="A4" s="1412" t="s">
        <v>2278</v>
      </c>
      <c r="B4" s="1413"/>
      <c r="C4" s="524" t="s">
        <v>592</v>
      </c>
      <c r="D4" s="525"/>
      <c r="E4" s="526" t="s">
        <v>593</v>
      </c>
      <c r="F4" s="525"/>
      <c r="G4" s="527" t="s">
        <v>596</v>
      </c>
      <c r="H4" s="528" t="s">
        <v>1570</v>
      </c>
      <c r="I4" s="529" t="s">
        <v>1570</v>
      </c>
      <c r="J4" s="530">
        <v>2000</v>
      </c>
    </row>
    <row r="5" spans="2:10" ht="12.75">
      <c r="B5" s="531"/>
      <c r="C5" s="532"/>
      <c r="D5" s="531"/>
      <c r="E5" s="533"/>
      <c r="F5" s="534"/>
      <c r="G5" s="535"/>
      <c r="H5" s="536"/>
      <c r="I5" s="535"/>
      <c r="J5" s="535"/>
    </row>
    <row r="6" spans="2:10" ht="25.5">
      <c r="B6" s="537" t="s">
        <v>2279</v>
      </c>
      <c r="C6" s="538"/>
      <c r="D6" s="539"/>
      <c r="E6" s="540"/>
      <c r="F6" s="541"/>
      <c r="G6" s="542">
        <v>836231</v>
      </c>
      <c r="H6" s="543"/>
      <c r="I6" s="544"/>
      <c r="J6" s="545">
        <v>876156</v>
      </c>
    </row>
    <row r="7" spans="2:10" ht="12.75">
      <c r="B7" s="546"/>
      <c r="C7" s="547"/>
      <c r="D7" s="539"/>
      <c r="E7" s="548"/>
      <c r="F7" s="541"/>
      <c r="G7" s="549"/>
      <c r="H7" s="550"/>
      <c r="I7" s="551"/>
      <c r="J7" s="549"/>
    </row>
    <row r="8" spans="2:10" ht="12.75">
      <c r="B8" s="546" t="s">
        <v>62</v>
      </c>
      <c r="C8" s="547"/>
      <c r="D8" s="539"/>
      <c r="E8" s="548"/>
      <c r="F8" s="541"/>
      <c r="G8" s="552">
        <v>377059</v>
      </c>
      <c r="H8" s="550"/>
      <c r="I8" s="551"/>
      <c r="J8" s="553" t="s">
        <v>2280</v>
      </c>
    </row>
    <row r="9" spans="2:10" ht="12.75">
      <c r="B9" s="554" t="s">
        <v>2281</v>
      </c>
      <c r="C9" s="555"/>
      <c r="D9" s="556" t="s">
        <v>2282</v>
      </c>
      <c r="E9" s="557"/>
      <c r="F9" s="558" t="s">
        <v>2283</v>
      </c>
      <c r="G9" s="552">
        <v>1674</v>
      </c>
      <c r="H9" s="536"/>
      <c r="I9" s="535"/>
      <c r="J9" s="559">
        <v>1637</v>
      </c>
    </row>
    <row r="10" spans="2:10" ht="12.75">
      <c r="B10" s="560"/>
      <c r="C10" s="555"/>
      <c r="D10" s="556" t="s">
        <v>2284</v>
      </c>
      <c r="E10" s="561"/>
      <c r="F10" s="558" t="s">
        <v>2285</v>
      </c>
      <c r="G10" s="552" t="s">
        <v>1570</v>
      </c>
      <c r="H10" s="536"/>
      <c r="I10" s="535"/>
      <c r="J10" s="559">
        <v>2171</v>
      </c>
    </row>
    <row r="11" spans="2:10" ht="12.75">
      <c r="B11" s="560"/>
      <c r="C11" s="555"/>
      <c r="D11" s="556" t="s">
        <v>2286</v>
      </c>
      <c r="E11" s="561"/>
      <c r="F11" s="558" t="s">
        <v>2287</v>
      </c>
      <c r="G11" s="552"/>
      <c r="H11" s="536"/>
      <c r="I11" s="535"/>
      <c r="J11" s="559">
        <v>2639</v>
      </c>
    </row>
    <row r="12" spans="2:10" ht="12.75">
      <c r="B12" s="554" t="s">
        <v>2288</v>
      </c>
      <c r="C12" s="555"/>
      <c r="D12" s="556"/>
      <c r="E12" s="561"/>
      <c r="F12" s="558"/>
      <c r="G12" s="552">
        <v>8376</v>
      </c>
      <c r="H12" s="536"/>
      <c r="I12" s="535"/>
      <c r="J12" s="559"/>
    </row>
    <row r="13" spans="2:10" ht="12.75">
      <c r="B13" s="554"/>
      <c r="C13" s="555"/>
      <c r="D13" s="556" t="s">
        <v>2289</v>
      </c>
      <c r="E13" s="561"/>
      <c r="F13" s="558" t="s">
        <v>2290</v>
      </c>
      <c r="G13" s="552" t="s">
        <v>1570</v>
      </c>
      <c r="H13" s="536"/>
      <c r="I13" s="535"/>
      <c r="J13" s="559">
        <v>3732</v>
      </c>
    </row>
    <row r="14" spans="2:10" ht="12.75">
      <c r="B14" s="554" t="s">
        <v>2291</v>
      </c>
      <c r="C14" s="555"/>
      <c r="D14" s="556" t="s">
        <v>2292</v>
      </c>
      <c r="E14" s="557"/>
      <c r="F14" s="558" t="s">
        <v>2293</v>
      </c>
      <c r="G14" s="552">
        <v>5251</v>
      </c>
      <c r="H14" s="536"/>
      <c r="I14" s="535"/>
      <c r="J14" s="559">
        <v>4659</v>
      </c>
    </row>
    <row r="15" spans="2:10" ht="12.75">
      <c r="B15" s="554" t="s">
        <v>2294</v>
      </c>
      <c r="C15" s="555"/>
      <c r="D15" s="556" t="s">
        <v>2295</v>
      </c>
      <c r="E15" s="557"/>
      <c r="F15" s="558" t="s">
        <v>2296</v>
      </c>
      <c r="G15" s="552">
        <v>6292</v>
      </c>
      <c r="H15" s="536"/>
      <c r="I15" s="535"/>
      <c r="J15" s="559">
        <v>6752</v>
      </c>
    </row>
    <row r="16" spans="2:10" ht="12.75">
      <c r="B16" s="554" t="s">
        <v>2297</v>
      </c>
      <c r="C16" s="555"/>
      <c r="D16" s="556" t="s">
        <v>2298</v>
      </c>
      <c r="E16" s="557"/>
      <c r="F16" s="558" t="s">
        <v>2299</v>
      </c>
      <c r="G16" s="552">
        <v>3009</v>
      </c>
      <c r="H16" s="536"/>
      <c r="I16" s="535"/>
      <c r="J16" s="559">
        <v>3017</v>
      </c>
    </row>
    <row r="17" spans="2:10" ht="12.75">
      <c r="B17" s="554" t="s">
        <v>2300</v>
      </c>
      <c r="C17" s="555"/>
      <c r="D17" s="556" t="s">
        <v>2301</v>
      </c>
      <c r="E17" s="557"/>
      <c r="F17" s="558" t="s">
        <v>2302</v>
      </c>
      <c r="G17" s="552">
        <v>2830</v>
      </c>
      <c r="H17" s="536"/>
      <c r="I17" s="535"/>
      <c r="J17" s="559">
        <v>3050</v>
      </c>
    </row>
    <row r="18" spans="2:10" ht="12.75">
      <c r="B18" s="562" t="s">
        <v>2303</v>
      </c>
      <c r="C18" s="555"/>
      <c r="D18" s="556" t="s">
        <v>2304</v>
      </c>
      <c r="E18" s="557"/>
      <c r="F18" s="558" t="s">
        <v>2305</v>
      </c>
      <c r="G18" s="552">
        <v>5742</v>
      </c>
      <c r="H18" s="536"/>
      <c r="I18" s="535"/>
      <c r="J18" s="559">
        <v>5714</v>
      </c>
    </row>
    <row r="19" spans="2:10" ht="12.75">
      <c r="B19" s="563"/>
      <c r="C19" s="555"/>
      <c r="D19" s="556" t="s">
        <v>2306</v>
      </c>
      <c r="E19" s="561"/>
      <c r="F19" s="558" t="s">
        <v>2307</v>
      </c>
      <c r="G19" s="552"/>
      <c r="H19" s="536"/>
      <c r="I19" s="535"/>
      <c r="J19" s="559">
        <v>3181</v>
      </c>
    </row>
    <row r="20" spans="2:10" ht="12.75">
      <c r="B20" s="554" t="s">
        <v>2308</v>
      </c>
      <c r="C20" s="555"/>
      <c r="D20" s="560"/>
      <c r="E20" s="557"/>
      <c r="F20" s="558"/>
      <c r="G20" s="552">
        <v>5617</v>
      </c>
      <c r="H20" s="536"/>
      <c r="I20" s="535"/>
      <c r="J20" s="559"/>
    </row>
    <row r="21" spans="2:10" ht="12.75">
      <c r="B21" s="560"/>
      <c r="C21" s="555"/>
      <c r="D21" s="556" t="s">
        <v>2309</v>
      </c>
      <c r="E21" s="561"/>
      <c r="F21" s="558" t="s">
        <v>2310</v>
      </c>
      <c r="G21" s="552"/>
      <c r="H21" s="536"/>
      <c r="I21" s="535"/>
      <c r="J21" s="559">
        <v>2960</v>
      </c>
    </row>
    <row r="22" spans="2:10" ht="12.75">
      <c r="B22" s="554" t="s">
        <v>2311</v>
      </c>
      <c r="C22" s="555"/>
      <c r="D22" s="556" t="s">
        <v>2312</v>
      </c>
      <c r="E22" s="557"/>
      <c r="F22" s="558" t="s">
        <v>2313</v>
      </c>
      <c r="G22" s="552">
        <v>2771</v>
      </c>
      <c r="H22" s="536"/>
      <c r="I22" s="535"/>
      <c r="J22" s="559">
        <v>2681</v>
      </c>
    </row>
    <row r="23" spans="2:10" ht="12.75">
      <c r="B23" s="554" t="s">
        <v>2314</v>
      </c>
      <c r="C23" s="555"/>
      <c r="D23" s="556" t="s">
        <v>2315</v>
      </c>
      <c r="E23" s="557"/>
      <c r="F23" s="558" t="s">
        <v>2316</v>
      </c>
      <c r="G23" s="552">
        <v>3372</v>
      </c>
      <c r="H23" s="536"/>
      <c r="I23" s="535"/>
      <c r="J23" s="559">
        <v>3825</v>
      </c>
    </row>
    <row r="24" spans="2:10" ht="12.75">
      <c r="B24" s="562" t="s">
        <v>2317</v>
      </c>
      <c r="C24" s="555"/>
      <c r="D24" s="556" t="s">
        <v>2318</v>
      </c>
      <c r="E24" s="557"/>
      <c r="F24" s="558" t="s">
        <v>2319</v>
      </c>
      <c r="G24" s="552">
        <v>3744</v>
      </c>
      <c r="H24" s="536"/>
      <c r="I24" s="535"/>
      <c r="J24" s="559">
        <v>3661</v>
      </c>
    </row>
    <row r="25" spans="2:10" ht="12.75">
      <c r="B25" s="562" t="s">
        <v>2320</v>
      </c>
      <c r="C25" s="555"/>
      <c r="D25" s="556" t="s">
        <v>2321</v>
      </c>
      <c r="E25" s="557"/>
      <c r="F25" s="558" t="s">
        <v>2322</v>
      </c>
      <c r="G25" s="552">
        <v>1311</v>
      </c>
      <c r="H25" s="536"/>
      <c r="I25" s="535"/>
      <c r="J25" s="559">
        <v>1378</v>
      </c>
    </row>
    <row r="26" spans="2:10" ht="12.75">
      <c r="B26" s="562" t="s">
        <v>2323</v>
      </c>
      <c r="C26" s="555"/>
      <c r="D26" s="556" t="s">
        <v>2324</v>
      </c>
      <c r="E26" s="557"/>
      <c r="F26" s="558" t="s">
        <v>2325</v>
      </c>
      <c r="G26" s="552">
        <v>2993</v>
      </c>
      <c r="H26" s="536"/>
      <c r="I26" s="535"/>
      <c r="J26" s="559">
        <v>2829</v>
      </c>
    </row>
    <row r="27" spans="2:10" ht="12.75">
      <c r="B27" s="562" t="s">
        <v>2326</v>
      </c>
      <c r="C27" s="555"/>
      <c r="D27" s="556" t="s">
        <v>2327</v>
      </c>
      <c r="E27" s="557"/>
      <c r="F27" s="558" t="s">
        <v>473</v>
      </c>
      <c r="G27" s="552">
        <v>3856</v>
      </c>
      <c r="H27" s="536"/>
      <c r="I27" s="535"/>
      <c r="J27" s="559">
        <v>3666</v>
      </c>
    </row>
    <row r="28" spans="2:10" ht="12.75">
      <c r="B28" s="554" t="s">
        <v>2328</v>
      </c>
      <c r="C28" s="555"/>
      <c r="D28" s="556" t="s">
        <v>2329</v>
      </c>
      <c r="E28" s="557"/>
      <c r="F28" s="558" t="s">
        <v>2330</v>
      </c>
      <c r="G28" s="552">
        <v>2334</v>
      </c>
      <c r="H28" s="536"/>
      <c r="I28" s="535"/>
      <c r="J28" s="559">
        <v>2203</v>
      </c>
    </row>
    <row r="29" spans="2:10" ht="12.75">
      <c r="B29" s="554" t="s">
        <v>2331</v>
      </c>
      <c r="C29" s="555"/>
      <c r="D29" s="556" t="s">
        <v>2332</v>
      </c>
      <c r="E29" s="557"/>
      <c r="F29" s="558" t="s">
        <v>2333</v>
      </c>
      <c r="G29" s="552">
        <v>3779</v>
      </c>
      <c r="H29" s="536"/>
      <c r="I29" s="535"/>
      <c r="J29" s="559">
        <v>3851</v>
      </c>
    </row>
    <row r="30" spans="2:10" ht="12.75">
      <c r="B30" s="554" t="s">
        <v>2334</v>
      </c>
      <c r="C30" s="555"/>
      <c r="D30" s="556" t="s">
        <v>2335</v>
      </c>
      <c r="E30" s="557"/>
      <c r="F30" s="558" t="s">
        <v>2336</v>
      </c>
      <c r="G30" s="552">
        <v>2760</v>
      </c>
      <c r="H30" s="536"/>
      <c r="I30" s="535"/>
      <c r="J30" s="559">
        <v>2907</v>
      </c>
    </row>
    <row r="31" spans="2:10" ht="12.75">
      <c r="B31" s="562" t="s">
        <v>2337</v>
      </c>
      <c r="C31" s="555"/>
      <c r="D31" s="556" t="s">
        <v>2338</v>
      </c>
      <c r="E31" s="557"/>
      <c r="F31" s="558" t="s">
        <v>2339</v>
      </c>
      <c r="G31" s="552">
        <v>3194</v>
      </c>
      <c r="H31" s="536"/>
      <c r="I31" s="535"/>
      <c r="J31" s="559">
        <v>3083</v>
      </c>
    </row>
    <row r="32" spans="2:10" ht="12.75">
      <c r="B32" s="562" t="s">
        <v>2340</v>
      </c>
      <c r="C32" s="555"/>
      <c r="D32" s="556" t="s">
        <v>2341</v>
      </c>
      <c r="E32" s="557"/>
      <c r="F32" s="558" t="s">
        <v>2342</v>
      </c>
      <c r="G32" s="552">
        <v>4072</v>
      </c>
      <c r="H32" s="536"/>
      <c r="I32" s="535"/>
      <c r="J32" s="559">
        <v>3727</v>
      </c>
    </row>
    <row r="33" spans="2:10" ht="12.75">
      <c r="B33" s="554" t="s">
        <v>2343</v>
      </c>
      <c r="C33" s="555"/>
      <c r="D33" s="556" t="s">
        <v>2344</v>
      </c>
      <c r="E33" s="557"/>
      <c r="F33" s="558" t="s">
        <v>2345</v>
      </c>
      <c r="G33" s="552">
        <v>3118</v>
      </c>
      <c r="H33" s="536"/>
      <c r="I33" s="535"/>
      <c r="J33" s="559">
        <v>3837</v>
      </c>
    </row>
    <row r="34" spans="2:10" ht="12.75">
      <c r="B34" s="554" t="s">
        <v>2346</v>
      </c>
      <c r="C34" s="555"/>
      <c r="D34" s="556" t="s">
        <v>2347</v>
      </c>
      <c r="E34" s="557"/>
      <c r="F34" s="558" t="s">
        <v>2348</v>
      </c>
      <c r="G34" s="552">
        <v>3081</v>
      </c>
      <c r="H34" s="536"/>
      <c r="I34" s="535"/>
      <c r="J34" s="559">
        <v>3080</v>
      </c>
    </row>
    <row r="35" spans="2:10" ht="12.75">
      <c r="B35" s="562" t="s">
        <v>2349</v>
      </c>
      <c r="C35" s="555"/>
      <c r="D35" s="556" t="s">
        <v>2350</v>
      </c>
      <c r="E35" s="557"/>
      <c r="F35" s="558" t="s">
        <v>2351</v>
      </c>
      <c r="G35" s="552">
        <v>4488</v>
      </c>
      <c r="H35" s="536"/>
      <c r="I35" s="535"/>
      <c r="J35" s="559">
        <v>4073</v>
      </c>
    </row>
    <row r="36" spans="2:10" ht="12.75">
      <c r="B36" s="562" t="s">
        <v>2352</v>
      </c>
      <c r="C36" s="555"/>
      <c r="D36" s="556" t="s">
        <v>2353</v>
      </c>
      <c r="E36" s="557"/>
      <c r="F36" s="558" t="s">
        <v>2354</v>
      </c>
      <c r="G36" s="552">
        <v>2595</v>
      </c>
      <c r="H36" s="536"/>
      <c r="I36" s="535"/>
      <c r="J36" s="559">
        <v>2570</v>
      </c>
    </row>
    <row r="37" spans="2:10" ht="12.75">
      <c r="B37" s="562" t="s">
        <v>2355</v>
      </c>
      <c r="C37" s="555"/>
      <c r="D37" s="556" t="s">
        <v>2356</v>
      </c>
      <c r="E37" s="557"/>
      <c r="F37" s="558" t="s">
        <v>2357</v>
      </c>
      <c r="G37" s="552">
        <v>3664</v>
      </c>
      <c r="H37" s="536"/>
      <c r="I37" s="535"/>
      <c r="J37" s="559">
        <v>3471</v>
      </c>
    </row>
    <row r="38" spans="2:10" ht="12.75">
      <c r="B38" s="562" t="s">
        <v>2358</v>
      </c>
      <c r="C38" s="555"/>
      <c r="D38" s="556" t="s">
        <v>2359</v>
      </c>
      <c r="E38" s="557"/>
      <c r="F38" s="558" t="s">
        <v>2360</v>
      </c>
      <c r="G38" s="552">
        <v>3911</v>
      </c>
      <c r="H38" s="536"/>
      <c r="I38" s="535"/>
      <c r="J38" s="559">
        <v>3564</v>
      </c>
    </row>
    <row r="39" spans="2:10" ht="12.75">
      <c r="B39" s="562" t="s">
        <v>2361</v>
      </c>
      <c r="C39" s="555"/>
      <c r="D39" s="556" t="s">
        <v>2362</v>
      </c>
      <c r="E39" s="557"/>
      <c r="F39" s="558" t="s">
        <v>2363</v>
      </c>
      <c r="G39" s="552">
        <v>2536</v>
      </c>
      <c r="H39" s="536"/>
      <c r="I39" s="535"/>
      <c r="J39" s="559">
        <v>2045</v>
      </c>
    </row>
    <row r="40" spans="1:10" ht="12.75">
      <c r="A40" s="564"/>
      <c r="B40" s="554" t="s">
        <v>2364</v>
      </c>
      <c r="C40" s="555"/>
      <c r="D40" s="556" t="s">
        <v>2365</v>
      </c>
      <c r="E40" s="557"/>
      <c r="F40" s="558" t="s">
        <v>2366</v>
      </c>
      <c r="G40" s="552">
        <v>1307</v>
      </c>
      <c r="H40" s="536"/>
      <c r="I40" s="535"/>
      <c r="J40" s="559">
        <v>1246</v>
      </c>
    </row>
    <row r="41" spans="1:10" ht="12.75">
      <c r="A41" s="564"/>
      <c r="B41" s="554" t="s">
        <v>2367</v>
      </c>
      <c r="C41" s="555"/>
      <c r="D41" s="556" t="s">
        <v>2368</v>
      </c>
      <c r="E41" s="557"/>
      <c r="F41" s="558" t="s">
        <v>2369</v>
      </c>
      <c r="G41" s="552">
        <v>4411</v>
      </c>
      <c r="H41" s="536"/>
      <c r="I41" s="535"/>
      <c r="J41" s="559">
        <v>4731</v>
      </c>
    </row>
    <row r="42" spans="1:10" ht="12.75">
      <c r="A42" s="564"/>
      <c r="B42" s="554" t="s">
        <v>2370</v>
      </c>
      <c r="C42" s="555"/>
      <c r="D42" s="556" t="s">
        <v>2371</v>
      </c>
      <c r="E42" s="557"/>
      <c r="F42" s="558" t="s">
        <v>2372</v>
      </c>
      <c r="G42" s="552">
        <v>1190</v>
      </c>
      <c r="H42" s="536"/>
      <c r="I42" s="535"/>
      <c r="J42" s="559">
        <v>753</v>
      </c>
    </row>
    <row r="43" spans="1:10" ht="12.75">
      <c r="A43" s="565"/>
      <c r="B43" s="566"/>
      <c r="C43" s="567"/>
      <c r="D43" s="568"/>
      <c r="E43" s="569"/>
      <c r="F43" s="570"/>
      <c r="G43" s="545"/>
      <c r="H43" s="571"/>
      <c r="I43" s="572"/>
      <c r="J43" s="545"/>
    </row>
    <row r="44" spans="1:10" ht="12.75">
      <c r="A44" s="564"/>
      <c r="B44" s="561"/>
      <c r="C44" s="555"/>
      <c r="D44" s="557"/>
      <c r="E44" s="557"/>
      <c r="F44" s="573"/>
      <c r="G44" s="559"/>
      <c r="H44" s="574"/>
      <c r="I44" s="535"/>
      <c r="J44" s="559"/>
    </row>
    <row r="45" spans="1:10" ht="12.75">
      <c r="A45" s="575" t="s">
        <v>199</v>
      </c>
      <c r="B45" s="561"/>
      <c r="C45" s="555"/>
      <c r="D45" s="557"/>
      <c r="E45" s="557"/>
      <c r="F45" s="573"/>
      <c r="G45" s="559"/>
      <c r="H45" s="574"/>
      <c r="I45" s="535"/>
      <c r="J45" s="559"/>
    </row>
    <row r="46" spans="1:10" ht="12.75">
      <c r="A46" s="575"/>
      <c r="B46" s="561"/>
      <c r="C46" s="555"/>
      <c r="D46" s="557"/>
      <c r="E46" s="557"/>
      <c r="F46" s="573"/>
      <c r="G46" s="559"/>
      <c r="H46" s="574"/>
      <c r="I46" s="535"/>
      <c r="J46" s="559"/>
    </row>
    <row r="47" spans="1:10" ht="12.75">
      <c r="A47" s="575"/>
      <c r="B47" s="561"/>
      <c r="C47" s="555"/>
      <c r="D47" s="557"/>
      <c r="E47" s="557"/>
      <c r="F47" s="573"/>
      <c r="G47" s="559"/>
      <c r="H47" s="574"/>
      <c r="I47" s="535"/>
      <c r="J47" s="559"/>
    </row>
    <row r="48" spans="1:10" ht="15.75" customHeight="1">
      <c r="A48" s="518" t="s">
        <v>2276</v>
      </c>
      <c r="B48" s="519"/>
      <c r="C48" s="520"/>
      <c r="D48" s="520"/>
      <c r="E48" s="520"/>
      <c r="F48" s="520"/>
      <c r="G48" s="520"/>
      <c r="H48" s="520"/>
      <c r="I48" s="520"/>
      <c r="J48" s="520"/>
    </row>
    <row r="49" spans="1:10" ht="15.75" customHeight="1">
      <c r="A49" s="518" t="s">
        <v>2373</v>
      </c>
      <c r="B49" s="519"/>
      <c r="C49" s="520"/>
      <c r="D49" s="520"/>
      <c r="E49" s="520"/>
      <c r="F49" s="520"/>
      <c r="G49" s="520"/>
      <c r="H49" s="520"/>
      <c r="I49" s="520"/>
      <c r="J49" s="520"/>
    </row>
    <row r="50" spans="2:10" ht="12.75" customHeight="1" thickBot="1">
      <c r="B50" s="522"/>
      <c r="C50" s="523"/>
      <c r="D50" s="523"/>
      <c r="E50" s="523"/>
      <c r="F50" s="523"/>
      <c r="G50" s="523"/>
      <c r="H50" s="523"/>
      <c r="I50" s="523"/>
      <c r="J50" s="523"/>
    </row>
    <row r="51" spans="1:10" ht="53.25" customHeight="1" thickTop="1">
      <c r="A51" s="1412" t="s">
        <v>2278</v>
      </c>
      <c r="B51" s="1413"/>
      <c r="C51" s="524" t="s">
        <v>592</v>
      </c>
      <c r="D51" s="525"/>
      <c r="E51" s="526" t="s">
        <v>593</v>
      </c>
      <c r="F51" s="525"/>
      <c r="G51" s="527" t="s">
        <v>596</v>
      </c>
      <c r="H51" s="528" t="s">
        <v>1570</v>
      </c>
      <c r="I51" s="529" t="s">
        <v>1570</v>
      </c>
      <c r="J51" s="527">
        <v>2000</v>
      </c>
    </row>
    <row r="52" spans="2:10" ht="12.75">
      <c r="B52" s="576"/>
      <c r="C52" s="577"/>
      <c r="D52" s="576"/>
      <c r="E52" s="578"/>
      <c r="F52" s="579"/>
      <c r="G52" s="580"/>
      <c r="H52" s="581"/>
      <c r="I52" s="580"/>
      <c r="J52" s="582"/>
    </row>
    <row r="53" spans="1:10" ht="12.75">
      <c r="A53" s="583" t="s">
        <v>2374</v>
      </c>
      <c r="B53" s="584"/>
      <c r="C53" s="555"/>
      <c r="D53" s="531"/>
      <c r="E53" s="585"/>
      <c r="F53" s="534"/>
      <c r="G53" s="586"/>
      <c r="H53" s="536"/>
      <c r="I53" s="535"/>
      <c r="J53" s="535"/>
    </row>
    <row r="54" spans="2:10" ht="12.75">
      <c r="B54" s="554" t="s">
        <v>2375</v>
      </c>
      <c r="C54" s="555"/>
      <c r="D54" s="556" t="s">
        <v>2376</v>
      </c>
      <c r="E54" s="557"/>
      <c r="F54" s="558" t="s">
        <v>2377</v>
      </c>
      <c r="G54" s="552">
        <v>6000</v>
      </c>
      <c r="H54" s="536"/>
      <c r="I54" s="535"/>
      <c r="J54" s="559">
        <v>5607</v>
      </c>
    </row>
    <row r="55" spans="2:10" ht="12.75">
      <c r="B55" s="554" t="s">
        <v>2378</v>
      </c>
      <c r="C55" s="555"/>
      <c r="D55" s="556" t="s">
        <v>2379</v>
      </c>
      <c r="E55" s="557"/>
      <c r="F55" s="558" t="s">
        <v>2380</v>
      </c>
      <c r="G55" s="552">
        <v>3037</v>
      </c>
      <c r="H55" s="536"/>
      <c r="I55" s="535"/>
      <c r="J55" s="559">
        <v>3400</v>
      </c>
    </row>
    <row r="56" spans="2:10" ht="12.75">
      <c r="B56" s="554" t="s">
        <v>2381</v>
      </c>
      <c r="C56" s="555"/>
      <c r="D56" s="556" t="s">
        <v>2382</v>
      </c>
      <c r="E56" s="557"/>
      <c r="F56" s="558" t="s">
        <v>2383</v>
      </c>
      <c r="G56" s="552">
        <v>3823</v>
      </c>
      <c r="H56" s="536"/>
      <c r="I56" s="535"/>
      <c r="J56" s="559">
        <v>3983</v>
      </c>
    </row>
    <row r="57" spans="2:10" ht="12.75">
      <c r="B57" s="562" t="s">
        <v>2384</v>
      </c>
      <c r="C57" s="555"/>
      <c r="D57" s="556" t="s">
        <v>2385</v>
      </c>
      <c r="E57" s="557"/>
      <c r="F57" s="558" t="s">
        <v>2386</v>
      </c>
      <c r="G57" s="552">
        <v>3691</v>
      </c>
      <c r="H57" s="536"/>
      <c r="I57" s="535"/>
      <c r="J57" s="559">
        <v>3520</v>
      </c>
    </row>
    <row r="58" spans="2:10" ht="12.75">
      <c r="B58" s="562" t="s">
        <v>2387</v>
      </c>
      <c r="C58" s="555"/>
      <c r="D58" s="556" t="s">
        <v>2388</v>
      </c>
      <c r="E58" s="557"/>
      <c r="F58" s="558" t="s">
        <v>2389</v>
      </c>
      <c r="G58" s="552">
        <v>7292</v>
      </c>
      <c r="H58" s="536"/>
      <c r="I58" s="535"/>
      <c r="J58" s="559">
        <v>7054</v>
      </c>
    </row>
    <row r="59" spans="2:10" ht="12.75">
      <c r="B59" s="562" t="s">
        <v>2390</v>
      </c>
      <c r="C59" s="555"/>
      <c r="D59" s="556" t="s">
        <v>2391</v>
      </c>
      <c r="E59" s="557"/>
      <c r="F59" s="558" t="s">
        <v>2392</v>
      </c>
      <c r="G59" s="552">
        <v>5687</v>
      </c>
      <c r="H59" s="536"/>
      <c r="I59" s="535"/>
      <c r="J59" s="559">
        <v>5118</v>
      </c>
    </row>
    <row r="60" spans="2:10" ht="12.75">
      <c r="B60" s="554" t="s">
        <v>2393</v>
      </c>
      <c r="C60" s="555"/>
      <c r="D60" s="556" t="s">
        <v>2394</v>
      </c>
      <c r="E60" s="557"/>
      <c r="F60" s="558" t="s">
        <v>2395</v>
      </c>
      <c r="G60" s="552">
        <v>3016</v>
      </c>
      <c r="H60" s="536"/>
      <c r="I60" s="535"/>
      <c r="J60" s="559">
        <v>2956</v>
      </c>
    </row>
    <row r="61" spans="2:10" ht="12.75">
      <c r="B61" s="554" t="s">
        <v>2396</v>
      </c>
      <c r="C61" s="555"/>
      <c r="D61" s="556" t="s">
        <v>2397</v>
      </c>
      <c r="E61" s="557"/>
      <c r="F61" s="558" t="s">
        <v>2398</v>
      </c>
      <c r="G61" s="552">
        <v>3285</v>
      </c>
      <c r="H61" s="536"/>
      <c r="I61" s="535"/>
      <c r="J61" s="559">
        <v>3166</v>
      </c>
    </row>
    <row r="62" spans="2:10" ht="12.75">
      <c r="B62" s="562" t="s">
        <v>2399</v>
      </c>
      <c r="C62" s="555"/>
      <c r="D62" s="556" t="s">
        <v>2400</v>
      </c>
      <c r="E62" s="557"/>
      <c r="F62" s="558" t="s">
        <v>2401</v>
      </c>
      <c r="G62" s="552">
        <v>4229</v>
      </c>
      <c r="H62" s="536"/>
      <c r="I62" s="535"/>
      <c r="J62" s="559">
        <v>3673</v>
      </c>
    </row>
    <row r="63" spans="2:10" ht="12.75">
      <c r="B63" s="562" t="s">
        <v>2402</v>
      </c>
      <c r="C63" s="555"/>
      <c r="D63" s="556" t="s">
        <v>2403</v>
      </c>
      <c r="E63" s="557"/>
      <c r="F63" s="558" t="s">
        <v>2404</v>
      </c>
      <c r="G63" s="552">
        <v>4957</v>
      </c>
      <c r="H63" s="536"/>
      <c r="I63" s="535"/>
      <c r="J63" s="559">
        <v>4155</v>
      </c>
    </row>
    <row r="64" spans="2:10" ht="12.75">
      <c r="B64" s="554" t="s">
        <v>2405</v>
      </c>
      <c r="C64" s="555"/>
      <c r="D64" s="556" t="s">
        <v>2406</v>
      </c>
      <c r="E64" s="557"/>
      <c r="F64" s="558" t="s">
        <v>2407</v>
      </c>
      <c r="G64" s="552">
        <v>4340</v>
      </c>
      <c r="H64" s="536"/>
      <c r="I64" s="535"/>
      <c r="J64" s="559">
        <v>4558</v>
      </c>
    </row>
    <row r="65" spans="2:10" ht="12.75">
      <c r="B65" s="554" t="s">
        <v>2408</v>
      </c>
      <c r="C65" s="555"/>
      <c r="D65" s="556" t="s">
        <v>2409</v>
      </c>
      <c r="E65" s="557"/>
      <c r="F65" s="558" t="s">
        <v>2410</v>
      </c>
      <c r="G65" s="552">
        <v>4998</v>
      </c>
      <c r="H65" s="536"/>
      <c r="I65" s="535"/>
      <c r="J65" s="559">
        <v>5177</v>
      </c>
    </row>
    <row r="66" spans="2:10" ht="12.75">
      <c r="B66" s="562" t="s">
        <v>2411</v>
      </c>
      <c r="C66" s="555"/>
      <c r="D66" s="556" t="s">
        <v>2412</v>
      </c>
      <c r="E66" s="587"/>
      <c r="F66" s="558" t="s">
        <v>164</v>
      </c>
      <c r="G66" s="552">
        <v>4075</v>
      </c>
      <c r="H66" s="536"/>
      <c r="I66" s="535"/>
      <c r="J66" s="559">
        <v>3241</v>
      </c>
    </row>
    <row r="67" spans="2:10" ht="12.75">
      <c r="B67" s="562" t="s">
        <v>2413</v>
      </c>
      <c r="C67" s="532"/>
      <c r="D67" s="556" t="s">
        <v>2414</v>
      </c>
      <c r="E67" s="587"/>
      <c r="F67" s="558" t="s">
        <v>2415</v>
      </c>
      <c r="G67" s="552">
        <v>1383</v>
      </c>
      <c r="H67" s="536"/>
      <c r="I67" s="535"/>
      <c r="J67" s="559">
        <v>1880</v>
      </c>
    </row>
    <row r="68" spans="2:10" ht="12.75">
      <c r="B68" s="562" t="s">
        <v>2416</v>
      </c>
      <c r="C68" s="532"/>
      <c r="D68" s="556" t="s">
        <v>2417</v>
      </c>
      <c r="E68" s="587"/>
      <c r="F68" s="558" t="s">
        <v>2418</v>
      </c>
      <c r="G68" s="552">
        <v>4236</v>
      </c>
      <c r="H68" s="536"/>
      <c r="I68" s="535"/>
      <c r="J68" s="559">
        <v>4140</v>
      </c>
    </row>
    <row r="69" spans="2:10" ht="12.75">
      <c r="B69" s="554" t="s">
        <v>2419</v>
      </c>
      <c r="C69" s="532"/>
      <c r="D69" s="556" t="s">
        <v>2420</v>
      </c>
      <c r="E69" s="587"/>
      <c r="F69" s="558" t="s">
        <v>2421</v>
      </c>
      <c r="G69" s="552">
        <v>3851</v>
      </c>
      <c r="H69" s="536"/>
      <c r="I69" s="535"/>
      <c r="J69" s="559">
        <v>3770</v>
      </c>
    </row>
    <row r="70" spans="2:10" ht="12.75">
      <c r="B70" s="554" t="s">
        <v>2422</v>
      </c>
      <c r="C70" s="532"/>
      <c r="D70" s="556" t="s">
        <v>2423</v>
      </c>
      <c r="E70" s="587"/>
      <c r="F70" s="558" t="s">
        <v>2424</v>
      </c>
      <c r="G70" s="552">
        <v>3537</v>
      </c>
      <c r="H70" s="536"/>
      <c r="I70" s="535"/>
      <c r="J70" s="559">
        <v>3270</v>
      </c>
    </row>
    <row r="71" spans="2:10" ht="12.75">
      <c r="B71" s="562" t="s">
        <v>2425</v>
      </c>
      <c r="C71" s="532"/>
      <c r="D71" s="556" t="s">
        <v>2426</v>
      </c>
      <c r="E71" s="587"/>
      <c r="F71" s="558" t="s">
        <v>2427</v>
      </c>
      <c r="G71" s="552">
        <v>853</v>
      </c>
      <c r="H71" s="536"/>
      <c r="I71" s="535"/>
      <c r="J71" s="559">
        <v>885</v>
      </c>
    </row>
    <row r="72" spans="2:10" ht="12.75">
      <c r="B72" s="562" t="s">
        <v>2428</v>
      </c>
      <c r="C72" s="532"/>
      <c r="D72" s="556" t="s">
        <v>2429</v>
      </c>
      <c r="E72" s="587"/>
      <c r="F72" s="558" t="s">
        <v>2430</v>
      </c>
      <c r="G72" s="552">
        <v>876</v>
      </c>
      <c r="H72" s="536"/>
      <c r="I72" s="535"/>
      <c r="J72" s="559">
        <v>832</v>
      </c>
    </row>
    <row r="73" spans="2:10" ht="12.75">
      <c r="B73" s="554" t="s">
        <v>2431</v>
      </c>
      <c r="C73" s="532"/>
      <c r="D73" s="556" t="s">
        <v>2432</v>
      </c>
      <c r="E73" s="587"/>
      <c r="F73" s="558" t="s">
        <v>2433</v>
      </c>
      <c r="G73" s="552">
        <v>5177</v>
      </c>
      <c r="H73" s="536"/>
      <c r="I73" s="535"/>
      <c r="J73" s="559">
        <v>5195</v>
      </c>
    </row>
    <row r="74" spans="2:10" ht="12.75">
      <c r="B74" s="554" t="s">
        <v>2434</v>
      </c>
      <c r="C74" s="532"/>
      <c r="D74" s="556" t="s">
        <v>2435</v>
      </c>
      <c r="E74" s="587"/>
      <c r="F74" s="558" t="s">
        <v>2436</v>
      </c>
      <c r="G74" s="552">
        <v>4757</v>
      </c>
      <c r="H74" s="536"/>
      <c r="I74" s="535"/>
      <c r="J74" s="559">
        <v>4623</v>
      </c>
    </row>
    <row r="75" spans="2:10" ht="12.75">
      <c r="B75" s="554" t="s">
        <v>2437</v>
      </c>
      <c r="C75" s="532"/>
      <c r="D75" s="556" t="s">
        <v>2438</v>
      </c>
      <c r="E75" s="587"/>
      <c r="F75" s="558" t="s">
        <v>2439</v>
      </c>
      <c r="G75" s="552">
        <v>3080</v>
      </c>
      <c r="H75" s="536"/>
      <c r="I75" s="535"/>
      <c r="J75" s="559">
        <v>3066</v>
      </c>
    </row>
    <row r="76" spans="2:10" ht="12.75">
      <c r="B76" s="554" t="s">
        <v>2440</v>
      </c>
      <c r="C76" s="532"/>
      <c r="D76" s="556" t="s">
        <v>2441</v>
      </c>
      <c r="E76" s="587"/>
      <c r="F76" s="558" t="s">
        <v>2442</v>
      </c>
      <c r="G76" s="552">
        <v>5924</v>
      </c>
      <c r="H76" s="536"/>
      <c r="I76" s="535"/>
      <c r="J76" s="559">
        <v>5622</v>
      </c>
    </row>
    <row r="77" spans="2:10" ht="12.75">
      <c r="B77" s="554" t="s">
        <v>2443</v>
      </c>
      <c r="C77" s="532"/>
      <c r="D77" s="556" t="s">
        <v>2444</v>
      </c>
      <c r="E77" s="587"/>
      <c r="F77" s="558" t="s">
        <v>2445</v>
      </c>
      <c r="G77" s="552">
        <v>1136</v>
      </c>
      <c r="H77" s="536"/>
      <c r="I77" s="535"/>
      <c r="J77" s="559">
        <v>852</v>
      </c>
    </row>
    <row r="78" spans="2:10" ht="12.75">
      <c r="B78" s="562" t="s">
        <v>2446</v>
      </c>
      <c r="C78" s="532"/>
      <c r="D78" s="556" t="s">
        <v>2447</v>
      </c>
      <c r="E78" s="587"/>
      <c r="F78" s="558" t="s">
        <v>2448</v>
      </c>
      <c r="G78" s="552">
        <v>4688</v>
      </c>
      <c r="H78" s="536"/>
      <c r="I78" s="535"/>
      <c r="J78" s="559">
        <v>5834</v>
      </c>
    </row>
    <row r="79" spans="2:10" ht="12.75">
      <c r="B79" s="554" t="s">
        <v>2449</v>
      </c>
      <c r="C79" s="532"/>
      <c r="D79" s="560" t="s">
        <v>1570</v>
      </c>
      <c r="E79" s="587"/>
      <c r="F79" s="558" t="s">
        <v>1570</v>
      </c>
      <c r="G79" s="588" t="s">
        <v>17</v>
      </c>
      <c r="H79" s="536"/>
      <c r="I79" s="535"/>
      <c r="J79" s="559" t="s">
        <v>1570</v>
      </c>
    </row>
    <row r="80" spans="2:10" ht="12.75">
      <c r="B80" s="554"/>
      <c r="C80" s="532"/>
      <c r="D80" s="556" t="s">
        <v>2450</v>
      </c>
      <c r="E80" s="587"/>
      <c r="F80" s="558" t="s">
        <v>2451</v>
      </c>
      <c r="G80" s="552"/>
      <c r="H80" s="536"/>
      <c r="I80" s="535"/>
      <c r="J80" s="559">
        <v>2386</v>
      </c>
    </row>
    <row r="81" spans="2:10" ht="12.75">
      <c r="B81" s="554" t="s">
        <v>2452</v>
      </c>
      <c r="C81" s="532"/>
      <c r="D81" s="556"/>
      <c r="E81" s="587"/>
      <c r="F81" s="558"/>
      <c r="G81" s="552">
        <v>2369</v>
      </c>
      <c r="H81" s="536"/>
      <c r="I81" s="535"/>
      <c r="J81" s="559"/>
    </row>
    <row r="82" spans="2:10" ht="12.75">
      <c r="B82" s="554" t="s">
        <v>2453</v>
      </c>
      <c r="C82" s="532"/>
      <c r="D82" s="556" t="s">
        <v>2454</v>
      </c>
      <c r="E82" s="587"/>
      <c r="F82" s="558" t="s">
        <v>2455</v>
      </c>
      <c r="G82" s="552">
        <v>5235</v>
      </c>
      <c r="H82" s="536"/>
      <c r="I82" s="535"/>
      <c r="J82" s="559">
        <v>4961</v>
      </c>
    </row>
    <row r="83" spans="2:10" ht="12.75">
      <c r="B83" s="562" t="s">
        <v>2456</v>
      </c>
      <c r="C83" s="532"/>
      <c r="D83" s="556" t="s">
        <v>2457</v>
      </c>
      <c r="E83" s="587"/>
      <c r="F83" s="558" t="s">
        <v>2458</v>
      </c>
      <c r="G83" s="552">
        <v>2325</v>
      </c>
      <c r="H83" s="536"/>
      <c r="I83" s="535"/>
      <c r="J83" s="559">
        <v>3745</v>
      </c>
    </row>
    <row r="84" spans="2:10" ht="12.75">
      <c r="B84" s="562" t="s">
        <v>2459</v>
      </c>
      <c r="C84" s="532"/>
      <c r="D84" s="556" t="s">
        <v>2460</v>
      </c>
      <c r="E84" s="587"/>
      <c r="F84" s="558" t="s">
        <v>2461</v>
      </c>
      <c r="G84" s="552">
        <v>721</v>
      </c>
      <c r="H84" s="536"/>
      <c r="I84" s="535"/>
      <c r="J84" s="559">
        <v>2871</v>
      </c>
    </row>
    <row r="85" spans="2:10" ht="12.75">
      <c r="B85" s="562" t="s">
        <v>2462</v>
      </c>
      <c r="C85" s="532"/>
      <c r="D85" s="556" t="s">
        <v>2463</v>
      </c>
      <c r="E85" s="587"/>
      <c r="F85" s="558" t="s">
        <v>2464</v>
      </c>
      <c r="G85" s="552">
        <v>181</v>
      </c>
      <c r="H85" s="536"/>
      <c r="I85" s="535"/>
      <c r="J85" s="559">
        <v>1690</v>
      </c>
    </row>
    <row r="86" spans="2:10" ht="12.75">
      <c r="B86" s="562" t="s">
        <v>2465</v>
      </c>
      <c r="C86" s="532"/>
      <c r="D86" s="556" t="s">
        <v>2466</v>
      </c>
      <c r="E86" s="587"/>
      <c r="F86" s="558" t="s">
        <v>2467</v>
      </c>
      <c r="G86" s="552">
        <v>991</v>
      </c>
      <c r="H86" s="536"/>
      <c r="I86" s="535"/>
      <c r="J86" s="559">
        <v>1295</v>
      </c>
    </row>
    <row r="87" spans="2:10" ht="12.75">
      <c r="B87" s="562" t="s">
        <v>2468</v>
      </c>
      <c r="C87" s="532"/>
      <c r="D87" s="556" t="s">
        <v>2469</v>
      </c>
      <c r="E87" s="587"/>
      <c r="F87" s="558" t="s">
        <v>2470</v>
      </c>
      <c r="G87" s="552">
        <v>4742</v>
      </c>
      <c r="H87" s="536"/>
      <c r="I87" s="535"/>
      <c r="J87" s="559">
        <v>4610</v>
      </c>
    </row>
    <row r="88" spans="2:10" ht="12.75">
      <c r="B88" s="562" t="s">
        <v>2471</v>
      </c>
      <c r="C88" s="532"/>
      <c r="D88" s="556" t="s">
        <v>2472</v>
      </c>
      <c r="E88" s="587"/>
      <c r="F88" s="558" t="s">
        <v>2473</v>
      </c>
      <c r="G88" s="552">
        <v>2672</v>
      </c>
      <c r="H88" s="536"/>
      <c r="I88" s="535"/>
      <c r="J88" s="559">
        <v>2609</v>
      </c>
    </row>
    <row r="89" spans="2:10" ht="12.75">
      <c r="B89" s="562" t="s">
        <v>2474</v>
      </c>
      <c r="C89" s="532"/>
      <c r="D89" s="556" t="s">
        <v>2475</v>
      </c>
      <c r="E89" s="587"/>
      <c r="F89" s="558" t="s">
        <v>2476</v>
      </c>
      <c r="G89" s="552">
        <v>5632</v>
      </c>
      <c r="H89" s="536"/>
      <c r="I89" s="535"/>
      <c r="J89" s="559">
        <v>5473</v>
      </c>
    </row>
    <row r="90" spans="2:10" ht="12.75">
      <c r="B90" s="562" t="s">
        <v>2477</v>
      </c>
      <c r="C90" s="532"/>
      <c r="D90" s="556" t="s">
        <v>2478</v>
      </c>
      <c r="E90" s="587"/>
      <c r="F90" s="558" t="s">
        <v>2479</v>
      </c>
      <c r="G90" s="552">
        <v>5429</v>
      </c>
      <c r="H90" s="536"/>
      <c r="I90" s="535"/>
      <c r="J90" s="559">
        <v>5173</v>
      </c>
    </row>
    <row r="91" spans="2:10" ht="12.75">
      <c r="B91" s="562" t="s">
        <v>2480</v>
      </c>
      <c r="C91" s="532"/>
      <c r="D91" s="556" t="s">
        <v>2481</v>
      </c>
      <c r="E91" s="587"/>
      <c r="F91" s="558" t="s">
        <v>2482</v>
      </c>
      <c r="G91" s="552">
        <v>5264</v>
      </c>
      <c r="H91" s="536"/>
      <c r="I91" s="535"/>
      <c r="J91" s="559">
        <v>5218</v>
      </c>
    </row>
    <row r="92" spans="2:10" ht="12.75">
      <c r="B92" s="562" t="s">
        <v>2483</v>
      </c>
      <c r="C92" s="532"/>
      <c r="D92" s="556" t="s">
        <v>2484</v>
      </c>
      <c r="E92" s="587"/>
      <c r="F92" s="558" t="s">
        <v>2485</v>
      </c>
      <c r="G92" s="552">
        <v>3687</v>
      </c>
      <c r="H92" s="536"/>
      <c r="I92" s="535"/>
      <c r="J92" s="559">
        <v>3640</v>
      </c>
    </row>
    <row r="93" spans="1:10" ht="12.75">
      <c r="A93" s="589"/>
      <c r="B93" s="590"/>
      <c r="C93" s="591"/>
      <c r="D93" s="568"/>
      <c r="E93" s="592"/>
      <c r="F93" s="570"/>
      <c r="G93" s="593"/>
      <c r="H93" s="594"/>
      <c r="I93" s="572"/>
      <c r="J93" s="545"/>
    </row>
    <row r="94" spans="2:10" ht="12.75">
      <c r="B94" s="595"/>
      <c r="C94" s="555"/>
      <c r="D94" s="557"/>
      <c r="E94" s="557"/>
      <c r="F94" s="573"/>
      <c r="G94" s="596"/>
      <c r="H94" s="561"/>
      <c r="I94" s="535"/>
      <c r="J94" s="559"/>
    </row>
    <row r="95" spans="1:10" ht="12.75">
      <c r="A95" s="575" t="s">
        <v>199</v>
      </c>
      <c r="B95" s="561"/>
      <c r="C95" s="555"/>
      <c r="D95" s="557"/>
      <c r="E95" s="557"/>
      <c r="F95" s="573"/>
      <c r="G95" s="559"/>
      <c r="H95" s="555"/>
      <c r="I95" s="535"/>
      <c r="J95" s="559"/>
    </row>
    <row r="96" spans="1:10" ht="15.75" customHeight="1">
      <c r="A96" s="518" t="s">
        <v>2276</v>
      </c>
      <c r="B96" s="519"/>
      <c r="C96" s="520"/>
      <c r="D96" s="520"/>
      <c r="E96" s="520"/>
      <c r="F96" s="520"/>
      <c r="G96" s="520"/>
      <c r="H96" s="520"/>
      <c r="I96" s="520"/>
      <c r="J96" s="520"/>
    </row>
    <row r="97" spans="1:10" ht="15.75" customHeight="1">
      <c r="A97" s="518" t="s">
        <v>2373</v>
      </c>
      <c r="B97" s="519"/>
      <c r="C97" s="520"/>
      <c r="D97" s="520"/>
      <c r="E97" s="520"/>
      <c r="F97" s="520"/>
      <c r="G97" s="520"/>
      <c r="H97" s="520"/>
      <c r="I97" s="520"/>
      <c r="J97" s="520"/>
    </row>
    <row r="98" spans="2:10" ht="5.25" customHeight="1" thickBot="1">
      <c r="B98" s="522"/>
      <c r="C98" s="523"/>
      <c r="D98" s="523"/>
      <c r="E98" s="523"/>
      <c r="F98" s="523"/>
      <c r="G98" s="523"/>
      <c r="H98" s="523"/>
      <c r="I98" s="523"/>
      <c r="J98" s="523"/>
    </row>
    <row r="99" spans="1:10" ht="53.25" customHeight="1" thickTop="1">
      <c r="A99" s="1412" t="s">
        <v>2278</v>
      </c>
      <c r="B99" s="1413"/>
      <c r="C99" s="524" t="s">
        <v>592</v>
      </c>
      <c r="D99" s="525"/>
      <c r="E99" s="526" t="s">
        <v>593</v>
      </c>
      <c r="F99" s="525"/>
      <c r="G99" s="527" t="s">
        <v>596</v>
      </c>
      <c r="H99" s="528" t="s">
        <v>1570</v>
      </c>
      <c r="I99" s="529" t="s">
        <v>1570</v>
      </c>
      <c r="J99" s="527">
        <v>2000</v>
      </c>
    </row>
    <row r="100" spans="2:10" ht="6.75" customHeight="1">
      <c r="B100" s="576"/>
      <c r="C100" s="577"/>
      <c r="D100" s="576"/>
      <c r="E100" s="578"/>
      <c r="F100" s="579"/>
      <c r="G100" s="580"/>
      <c r="H100" s="581"/>
      <c r="I100" s="580"/>
      <c r="J100" s="582"/>
    </row>
    <row r="101" spans="1:10" ht="12.75">
      <c r="A101" s="583" t="s">
        <v>2374</v>
      </c>
      <c r="B101" s="584"/>
      <c r="C101" s="532"/>
      <c r="D101" s="531"/>
      <c r="E101" s="533"/>
      <c r="F101" s="534"/>
      <c r="G101" s="586"/>
      <c r="H101" s="536"/>
      <c r="I101" s="535"/>
      <c r="J101" s="535"/>
    </row>
    <row r="102" spans="1:10" ht="12.75">
      <c r="A102" s="597"/>
      <c r="B102" s="562" t="s">
        <v>2486</v>
      </c>
      <c r="C102" s="532"/>
      <c r="D102" s="556" t="s">
        <v>810</v>
      </c>
      <c r="E102" s="587"/>
      <c r="F102" s="558" t="s">
        <v>811</v>
      </c>
      <c r="G102" s="552">
        <v>4837</v>
      </c>
      <c r="H102" s="560"/>
      <c r="I102" s="535"/>
      <c r="J102" s="559">
        <v>4575</v>
      </c>
    </row>
    <row r="103" spans="2:10" ht="12.75">
      <c r="B103" s="562" t="s">
        <v>812</v>
      </c>
      <c r="C103" s="532"/>
      <c r="D103" s="556" t="s">
        <v>813</v>
      </c>
      <c r="E103" s="587"/>
      <c r="F103" s="558" t="s">
        <v>814</v>
      </c>
      <c r="G103" s="552">
        <v>5991</v>
      </c>
      <c r="H103" s="560"/>
      <c r="I103" s="535"/>
      <c r="J103" s="559">
        <v>5821</v>
      </c>
    </row>
    <row r="104" spans="2:10" ht="12.75">
      <c r="B104" s="562" t="s">
        <v>815</v>
      </c>
      <c r="C104" s="532"/>
      <c r="D104" s="556" t="s">
        <v>816</v>
      </c>
      <c r="E104" s="587"/>
      <c r="F104" s="558" t="s">
        <v>817</v>
      </c>
      <c r="G104" s="552">
        <v>2978</v>
      </c>
      <c r="H104" s="560"/>
      <c r="I104" s="535"/>
      <c r="J104" s="559">
        <v>2949</v>
      </c>
    </row>
    <row r="105" spans="2:10" ht="12.75">
      <c r="B105" s="562" t="s">
        <v>818</v>
      </c>
      <c r="C105" s="532"/>
      <c r="D105" s="556" t="s">
        <v>819</v>
      </c>
      <c r="E105" s="587"/>
      <c r="F105" s="558" t="s">
        <v>820</v>
      </c>
      <c r="G105" s="552">
        <v>4724</v>
      </c>
      <c r="H105" s="598"/>
      <c r="I105" s="535"/>
      <c r="J105" s="559">
        <v>4154</v>
      </c>
    </row>
    <row r="106" spans="2:10" ht="12.75">
      <c r="B106" s="562" t="s">
        <v>821</v>
      </c>
      <c r="C106" s="532"/>
      <c r="D106" s="556" t="s">
        <v>822</v>
      </c>
      <c r="E106" s="587"/>
      <c r="F106" s="558" t="s">
        <v>823</v>
      </c>
      <c r="G106" s="552">
        <v>2399</v>
      </c>
      <c r="H106" s="598"/>
      <c r="I106" s="535"/>
      <c r="J106" s="559">
        <v>3167</v>
      </c>
    </row>
    <row r="107" spans="2:10" ht="12.75">
      <c r="B107" s="562" t="s">
        <v>824</v>
      </c>
      <c r="C107" s="532"/>
      <c r="D107" s="556" t="s">
        <v>825</v>
      </c>
      <c r="E107" s="587"/>
      <c r="F107" s="558" t="s">
        <v>826</v>
      </c>
      <c r="G107" s="552">
        <v>2480</v>
      </c>
      <c r="H107" s="598"/>
      <c r="I107" s="535"/>
      <c r="J107" s="559">
        <v>3056</v>
      </c>
    </row>
    <row r="108" spans="2:10" ht="12.75">
      <c r="B108" s="562" t="s">
        <v>827</v>
      </c>
      <c r="C108" s="532"/>
      <c r="D108" s="556" t="s">
        <v>828</v>
      </c>
      <c r="E108" s="587"/>
      <c r="F108" s="558" t="s">
        <v>829</v>
      </c>
      <c r="G108" s="552">
        <v>4208</v>
      </c>
      <c r="H108" s="598"/>
      <c r="I108" s="535"/>
      <c r="J108" s="559">
        <v>3842</v>
      </c>
    </row>
    <row r="109" spans="2:10" ht="12.75">
      <c r="B109" s="562" t="s">
        <v>830</v>
      </c>
      <c r="C109" s="532"/>
      <c r="D109" s="556" t="s">
        <v>831</v>
      </c>
      <c r="E109" s="587"/>
      <c r="F109" s="558" t="s">
        <v>832</v>
      </c>
      <c r="G109" s="552">
        <v>1609</v>
      </c>
      <c r="H109" s="598"/>
      <c r="I109" s="535"/>
      <c r="J109" s="559">
        <v>1465</v>
      </c>
    </row>
    <row r="110" spans="2:10" ht="12.75">
      <c r="B110" s="562" t="s">
        <v>833</v>
      </c>
      <c r="C110" s="532"/>
      <c r="D110" s="556" t="s">
        <v>834</v>
      </c>
      <c r="E110" s="587"/>
      <c r="F110" s="558" t="s">
        <v>835</v>
      </c>
      <c r="G110" s="552">
        <v>2144</v>
      </c>
      <c r="H110" s="598"/>
      <c r="I110" s="535"/>
      <c r="J110" s="559">
        <v>1923</v>
      </c>
    </row>
    <row r="111" spans="2:10" ht="12.75">
      <c r="B111" s="562" t="s">
        <v>836</v>
      </c>
      <c r="C111" s="532"/>
      <c r="D111" s="556" t="s">
        <v>837</v>
      </c>
      <c r="E111" s="587"/>
      <c r="F111" s="558" t="s">
        <v>495</v>
      </c>
      <c r="G111" s="552">
        <v>6185</v>
      </c>
      <c r="H111" s="598"/>
      <c r="I111" s="535"/>
      <c r="J111" s="559">
        <v>6273</v>
      </c>
    </row>
    <row r="112" spans="2:10" ht="12.75">
      <c r="B112" s="562" t="s">
        <v>838</v>
      </c>
      <c r="C112" s="532"/>
      <c r="D112" s="560" t="s">
        <v>1570</v>
      </c>
      <c r="E112" s="587"/>
      <c r="F112" s="599"/>
      <c r="G112" s="552">
        <v>1867</v>
      </c>
      <c r="H112" s="598"/>
      <c r="I112" s="535"/>
      <c r="J112" s="559" t="s">
        <v>1570</v>
      </c>
    </row>
    <row r="113" spans="2:10" ht="12.75">
      <c r="B113" s="561"/>
      <c r="C113" s="532"/>
      <c r="D113" s="560" t="s">
        <v>839</v>
      </c>
      <c r="E113" s="587"/>
      <c r="F113" s="558" t="s">
        <v>840</v>
      </c>
      <c r="G113" s="552"/>
      <c r="H113" s="598"/>
      <c r="I113" s="535"/>
      <c r="J113" s="559">
        <v>1550</v>
      </c>
    </row>
    <row r="114" spans="2:10" ht="12.75">
      <c r="B114" s="554" t="s">
        <v>841</v>
      </c>
      <c r="C114" s="532"/>
      <c r="D114" s="560" t="s">
        <v>1570</v>
      </c>
      <c r="E114" s="587"/>
      <c r="F114" s="558" t="s">
        <v>1570</v>
      </c>
      <c r="G114" s="552">
        <v>298</v>
      </c>
      <c r="H114" s="598"/>
      <c r="I114" s="535"/>
      <c r="J114" s="559" t="s">
        <v>1570</v>
      </c>
    </row>
    <row r="115" spans="2:10" ht="12.75">
      <c r="B115" s="562" t="s">
        <v>842</v>
      </c>
      <c r="C115" s="532"/>
      <c r="D115" s="556" t="s">
        <v>843</v>
      </c>
      <c r="E115" s="587"/>
      <c r="F115" s="558" t="s">
        <v>844</v>
      </c>
      <c r="G115" s="552">
        <v>3404</v>
      </c>
      <c r="H115" s="598"/>
      <c r="I115" s="535"/>
      <c r="J115" s="559">
        <v>3466</v>
      </c>
    </row>
    <row r="116" spans="2:10" ht="12.75">
      <c r="B116" s="562" t="s">
        <v>845</v>
      </c>
      <c r="C116" s="532"/>
      <c r="D116" s="556" t="s">
        <v>846</v>
      </c>
      <c r="E116" s="587"/>
      <c r="F116" s="558" t="s">
        <v>847</v>
      </c>
      <c r="G116" s="552">
        <v>3570</v>
      </c>
      <c r="H116" s="598"/>
      <c r="I116" s="535"/>
      <c r="J116" s="559">
        <v>2086</v>
      </c>
    </row>
    <row r="117" spans="2:10" ht="12.75">
      <c r="B117" s="562" t="s">
        <v>848</v>
      </c>
      <c r="C117" s="532"/>
      <c r="D117" s="556" t="s">
        <v>849</v>
      </c>
      <c r="E117" s="587"/>
      <c r="F117" s="558" t="s">
        <v>850</v>
      </c>
      <c r="G117" s="552">
        <v>5857</v>
      </c>
      <c r="H117" s="598"/>
      <c r="I117" s="535"/>
      <c r="J117" s="559">
        <v>6361</v>
      </c>
    </row>
    <row r="118" spans="2:10" ht="12.75">
      <c r="B118" s="562" t="s">
        <v>851</v>
      </c>
      <c r="C118" s="532"/>
      <c r="D118" s="556" t="s">
        <v>852</v>
      </c>
      <c r="E118" s="587"/>
      <c r="F118" s="558" t="s">
        <v>853</v>
      </c>
      <c r="G118" s="552">
        <v>3575</v>
      </c>
      <c r="H118" s="598"/>
      <c r="I118" s="535"/>
      <c r="J118" s="559">
        <v>3838</v>
      </c>
    </row>
    <row r="119" spans="2:10" ht="12.75">
      <c r="B119" s="554" t="s">
        <v>854</v>
      </c>
      <c r="C119" s="532"/>
      <c r="D119" s="556" t="s">
        <v>855</v>
      </c>
      <c r="E119" s="587"/>
      <c r="F119" s="558" t="s">
        <v>856</v>
      </c>
      <c r="G119" s="552">
        <v>5040</v>
      </c>
      <c r="H119" s="598"/>
      <c r="I119" s="535"/>
      <c r="J119" s="559">
        <v>5089</v>
      </c>
    </row>
    <row r="120" spans="2:10" ht="12.75">
      <c r="B120" s="554" t="s">
        <v>857</v>
      </c>
      <c r="C120" s="532"/>
      <c r="D120" s="556" t="s">
        <v>858</v>
      </c>
      <c r="E120" s="587"/>
      <c r="F120" s="558" t="s">
        <v>859</v>
      </c>
      <c r="G120" s="552">
        <v>2390</v>
      </c>
      <c r="H120" s="598"/>
      <c r="I120" s="535"/>
      <c r="J120" s="559">
        <v>2094</v>
      </c>
    </row>
    <row r="121" spans="2:10" ht="12.75">
      <c r="B121" s="554" t="s">
        <v>860</v>
      </c>
      <c r="C121" s="532"/>
      <c r="D121" s="556" t="s">
        <v>861</v>
      </c>
      <c r="E121" s="587"/>
      <c r="F121" s="558" t="s">
        <v>862</v>
      </c>
      <c r="G121" s="552">
        <v>3433</v>
      </c>
      <c r="H121" s="598"/>
      <c r="I121" s="535"/>
      <c r="J121" s="559">
        <v>3684</v>
      </c>
    </row>
    <row r="122" spans="2:10" ht="12.75">
      <c r="B122" s="554" t="s">
        <v>863</v>
      </c>
      <c r="C122" s="532"/>
      <c r="D122" s="556" t="s">
        <v>864</v>
      </c>
      <c r="E122" s="587"/>
      <c r="F122" s="558" t="s">
        <v>865</v>
      </c>
      <c r="G122" s="552">
        <v>2781</v>
      </c>
      <c r="H122" s="598"/>
      <c r="I122" s="535"/>
      <c r="J122" s="559">
        <v>2577</v>
      </c>
    </row>
    <row r="123" spans="2:10" ht="12.75">
      <c r="B123" s="554" t="s">
        <v>866</v>
      </c>
      <c r="C123" s="532"/>
      <c r="D123" s="556" t="s">
        <v>867</v>
      </c>
      <c r="E123" s="587"/>
      <c r="F123" s="558" t="s">
        <v>868</v>
      </c>
      <c r="G123" s="552">
        <v>1827</v>
      </c>
      <c r="H123" s="598"/>
      <c r="I123" s="535"/>
      <c r="J123" s="559">
        <v>1882</v>
      </c>
    </row>
    <row r="124" spans="2:10" ht="12.75">
      <c r="B124" s="554" t="s">
        <v>869</v>
      </c>
      <c r="C124" s="532"/>
      <c r="D124" s="556" t="s">
        <v>870</v>
      </c>
      <c r="E124" s="587"/>
      <c r="F124" s="558" t="s">
        <v>871</v>
      </c>
      <c r="G124" s="552">
        <v>5680</v>
      </c>
      <c r="H124" s="598"/>
      <c r="I124" s="535"/>
      <c r="J124" s="559">
        <v>5850</v>
      </c>
    </row>
    <row r="125" spans="2:10" ht="12.75">
      <c r="B125" s="562" t="s">
        <v>872</v>
      </c>
      <c r="C125" s="532"/>
      <c r="D125" s="556" t="s">
        <v>873</v>
      </c>
      <c r="E125" s="587"/>
      <c r="F125" s="558" t="s">
        <v>874</v>
      </c>
      <c r="G125" s="552">
        <v>4077</v>
      </c>
      <c r="H125" s="598"/>
      <c r="I125" s="535"/>
      <c r="J125" s="559">
        <v>3944</v>
      </c>
    </row>
    <row r="126" spans="2:10" ht="12.75">
      <c r="B126" s="562" t="s">
        <v>875</v>
      </c>
      <c r="C126" s="532"/>
      <c r="D126" s="556" t="s">
        <v>876</v>
      </c>
      <c r="E126" s="587"/>
      <c r="F126" s="558" t="s">
        <v>877</v>
      </c>
      <c r="G126" s="552">
        <v>2952</v>
      </c>
      <c r="H126" s="598"/>
      <c r="I126" s="535"/>
      <c r="J126" s="559">
        <v>1673</v>
      </c>
    </row>
    <row r="127" spans="2:10" ht="12.75">
      <c r="B127" s="554" t="s">
        <v>878</v>
      </c>
      <c r="C127" s="555"/>
      <c r="D127" s="556" t="s">
        <v>879</v>
      </c>
      <c r="E127" s="557"/>
      <c r="F127" s="558" t="s">
        <v>880</v>
      </c>
      <c r="G127" s="552">
        <v>6894</v>
      </c>
      <c r="H127" s="598"/>
      <c r="I127" s="535"/>
      <c r="J127" s="559">
        <v>6356</v>
      </c>
    </row>
    <row r="128" spans="2:10" ht="12.75">
      <c r="B128" s="554" t="s">
        <v>881</v>
      </c>
      <c r="C128" s="555"/>
      <c r="D128" s="556" t="s">
        <v>882</v>
      </c>
      <c r="E128" s="557"/>
      <c r="F128" s="558" t="s">
        <v>2487</v>
      </c>
      <c r="G128" s="552">
        <v>2758</v>
      </c>
      <c r="H128" s="598"/>
      <c r="I128" s="535"/>
      <c r="J128" s="559">
        <v>2371</v>
      </c>
    </row>
    <row r="129" spans="2:10" ht="12.75">
      <c r="B129" s="554" t="s">
        <v>2488</v>
      </c>
      <c r="C129" s="555"/>
      <c r="D129" s="556" t="s">
        <v>2489</v>
      </c>
      <c r="E129" s="557"/>
      <c r="F129" s="558" t="s">
        <v>2490</v>
      </c>
      <c r="G129" s="552">
        <v>5845</v>
      </c>
      <c r="H129" s="598"/>
      <c r="I129" s="535"/>
      <c r="J129" s="559">
        <v>6384</v>
      </c>
    </row>
    <row r="130" spans="2:10" ht="12.75">
      <c r="B130" s="554" t="s">
        <v>2491</v>
      </c>
      <c r="C130" s="555"/>
      <c r="D130" s="556" t="s">
        <v>2492</v>
      </c>
      <c r="E130" s="557"/>
      <c r="F130" s="558" t="s">
        <v>2493</v>
      </c>
      <c r="G130" s="552">
        <v>36</v>
      </c>
      <c r="H130" s="598"/>
      <c r="I130" s="535"/>
      <c r="J130" s="559">
        <v>20</v>
      </c>
    </row>
    <row r="131" spans="2:10" ht="12.75">
      <c r="B131" s="554" t="s">
        <v>2494</v>
      </c>
      <c r="C131" s="555"/>
      <c r="D131" s="556" t="s">
        <v>2495</v>
      </c>
      <c r="E131" s="557"/>
      <c r="F131" s="558" t="s">
        <v>2496</v>
      </c>
      <c r="G131" s="552">
        <v>8835</v>
      </c>
      <c r="H131" s="598"/>
      <c r="I131" s="535"/>
      <c r="J131" s="559">
        <v>6267</v>
      </c>
    </row>
    <row r="132" spans="2:10" ht="12.75">
      <c r="B132" s="554" t="s">
        <v>2497</v>
      </c>
      <c r="C132" s="555"/>
      <c r="D132" s="556" t="s">
        <v>2498</v>
      </c>
      <c r="E132" s="557"/>
      <c r="F132" s="558" t="s">
        <v>2499</v>
      </c>
      <c r="G132" s="552">
        <v>4326</v>
      </c>
      <c r="H132" s="598"/>
      <c r="I132" s="535"/>
      <c r="J132" s="559">
        <v>5642</v>
      </c>
    </row>
    <row r="133" spans="2:10" ht="12.75">
      <c r="B133" s="554" t="s">
        <v>2500</v>
      </c>
      <c r="C133" s="555"/>
      <c r="D133" s="556" t="s">
        <v>2501</v>
      </c>
      <c r="E133" s="557"/>
      <c r="F133" s="558" t="s">
        <v>2502</v>
      </c>
      <c r="G133" s="552">
        <v>1922</v>
      </c>
      <c r="H133" s="598"/>
      <c r="I133" s="535"/>
      <c r="J133" s="559">
        <v>1749</v>
      </c>
    </row>
    <row r="134" spans="2:10" ht="12.75">
      <c r="B134" s="554"/>
      <c r="C134" s="555"/>
      <c r="D134" s="556" t="s">
        <v>2503</v>
      </c>
      <c r="E134" s="561"/>
      <c r="F134" s="558" t="s">
        <v>2504</v>
      </c>
      <c r="G134" s="552"/>
      <c r="H134" s="598"/>
      <c r="I134" s="535"/>
      <c r="J134" s="559">
        <v>4638</v>
      </c>
    </row>
    <row r="135" spans="2:10" ht="12.75">
      <c r="B135" s="554" t="s">
        <v>2505</v>
      </c>
      <c r="C135" s="555"/>
      <c r="D135" s="556"/>
      <c r="E135" s="557"/>
      <c r="F135" s="558"/>
      <c r="G135" s="552">
        <v>10084</v>
      </c>
      <c r="H135" s="598"/>
      <c r="I135" s="535"/>
      <c r="J135" s="559"/>
    </row>
    <row r="136" spans="2:10" ht="12.75">
      <c r="B136" s="554"/>
      <c r="C136" s="555"/>
      <c r="D136" s="556" t="s">
        <v>2506</v>
      </c>
      <c r="E136" s="561"/>
      <c r="F136" s="558" t="s">
        <v>2507</v>
      </c>
      <c r="G136" s="552"/>
      <c r="H136" s="598"/>
      <c r="I136" s="535"/>
      <c r="J136" s="559">
        <v>5092</v>
      </c>
    </row>
    <row r="137" spans="2:10" ht="12.75">
      <c r="B137" s="562" t="s">
        <v>2508</v>
      </c>
      <c r="C137" s="555"/>
      <c r="D137" s="556" t="s">
        <v>2509</v>
      </c>
      <c r="E137" s="557"/>
      <c r="F137" s="558" t="s">
        <v>2510</v>
      </c>
      <c r="G137" s="552">
        <v>3182</v>
      </c>
      <c r="H137" s="598"/>
      <c r="I137" s="535"/>
      <c r="J137" s="559">
        <v>3460</v>
      </c>
    </row>
    <row r="138" spans="2:10" ht="12.75">
      <c r="B138" s="562" t="s">
        <v>2511</v>
      </c>
      <c r="C138" s="555"/>
      <c r="D138" s="556" t="s">
        <v>2512</v>
      </c>
      <c r="E138" s="557"/>
      <c r="F138" s="558" t="s">
        <v>2513</v>
      </c>
      <c r="G138" s="552">
        <v>4796</v>
      </c>
      <c r="H138" s="598"/>
      <c r="I138" s="535"/>
      <c r="J138" s="559">
        <v>3208</v>
      </c>
    </row>
    <row r="139" spans="2:10" ht="12.75">
      <c r="B139" s="562" t="s">
        <v>2514</v>
      </c>
      <c r="C139" s="555"/>
      <c r="D139" s="556" t="s">
        <v>2515</v>
      </c>
      <c r="E139" s="557"/>
      <c r="F139" s="558" t="s">
        <v>2516</v>
      </c>
      <c r="G139" s="552">
        <v>2618</v>
      </c>
      <c r="H139" s="598"/>
      <c r="I139" s="535"/>
      <c r="J139" s="559">
        <v>2330</v>
      </c>
    </row>
    <row r="140" spans="2:10" ht="12.75">
      <c r="B140" s="562" t="s">
        <v>2517</v>
      </c>
      <c r="C140" s="555"/>
      <c r="D140" s="556" t="s">
        <v>2518</v>
      </c>
      <c r="E140" s="557"/>
      <c r="F140" s="558" t="s">
        <v>2519</v>
      </c>
      <c r="G140" s="552">
        <v>1003</v>
      </c>
      <c r="H140" s="598"/>
      <c r="I140" s="535"/>
      <c r="J140" s="559">
        <v>1073</v>
      </c>
    </row>
    <row r="141" spans="2:10" ht="12.75">
      <c r="B141" s="600">
        <v>114.98</v>
      </c>
      <c r="C141" s="532"/>
      <c r="D141" s="560">
        <v>114.98</v>
      </c>
      <c r="E141" s="561"/>
      <c r="F141" s="558" t="s">
        <v>24</v>
      </c>
      <c r="G141" s="588" t="s">
        <v>17</v>
      </c>
      <c r="H141" s="598"/>
      <c r="I141" s="535"/>
      <c r="J141" s="559">
        <v>5</v>
      </c>
    </row>
    <row r="142" spans="1:10" ht="7.5" customHeight="1">
      <c r="A142" s="589"/>
      <c r="B142" s="566"/>
      <c r="C142" s="591"/>
      <c r="D142" s="568"/>
      <c r="E142" s="592"/>
      <c r="F142" s="570"/>
      <c r="G142" s="593"/>
      <c r="H142" s="594"/>
      <c r="I142" s="601"/>
      <c r="J142" s="545"/>
    </row>
    <row r="143" spans="1:10" ht="7.5" customHeight="1">
      <c r="A143" s="597"/>
      <c r="B143" s="561"/>
      <c r="C143" s="555"/>
      <c r="D143" s="557"/>
      <c r="E143" s="557"/>
      <c r="F143" s="573"/>
      <c r="G143" s="559"/>
      <c r="H143" s="555"/>
      <c r="I143" s="535"/>
      <c r="J143" s="559"/>
    </row>
    <row r="144" spans="1:10" ht="12.75">
      <c r="A144" s="575" t="s">
        <v>199</v>
      </c>
      <c r="B144" s="561"/>
      <c r="C144" s="555"/>
      <c r="D144" s="557"/>
      <c r="E144" s="557"/>
      <c r="F144" s="573"/>
      <c r="G144" s="559"/>
      <c r="H144" s="555"/>
      <c r="I144" s="535"/>
      <c r="J144" s="559"/>
    </row>
    <row r="145" spans="1:10" ht="12.75">
      <c r="A145" s="575"/>
      <c r="B145" s="561"/>
      <c r="C145" s="555"/>
      <c r="D145" s="557"/>
      <c r="E145" s="557"/>
      <c r="F145" s="573"/>
      <c r="G145" s="559"/>
      <c r="H145" s="555"/>
      <c r="I145" s="535"/>
      <c r="J145" s="559"/>
    </row>
    <row r="146" spans="1:10" ht="15.75" customHeight="1">
      <c r="A146" s="518" t="s">
        <v>2276</v>
      </c>
      <c r="B146" s="519"/>
      <c r="C146" s="520"/>
      <c r="D146" s="520"/>
      <c r="E146" s="520"/>
      <c r="F146" s="520"/>
      <c r="G146" s="520"/>
      <c r="H146" s="520"/>
      <c r="I146" s="520"/>
      <c r="J146" s="520"/>
    </row>
    <row r="147" spans="1:10" ht="15.75" customHeight="1">
      <c r="A147" s="518" t="s">
        <v>2373</v>
      </c>
      <c r="B147" s="519"/>
      <c r="C147" s="520"/>
      <c r="D147" s="520"/>
      <c r="E147" s="520"/>
      <c r="F147" s="520"/>
      <c r="G147" s="520"/>
      <c r="H147" s="520"/>
      <c r="I147" s="520"/>
      <c r="J147" s="520"/>
    </row>
    <row r="148" spans="2:10" ht="9.75" customHeight="1" thickBot="1">
      <c r="B148" s="522"/>
      <c r="C148" s="523"/>
      <c r="D148" s="523"/>
      <c r="E148" s="523"/>
      <c r="F148" s="523"/>
      <c r="G148" s="523"/>
      <c r="H148" s="523"/>
      <c r="I148" s="523"/>
      <c r="J148" s="523"/>
    </row>
    <row r="149" spans="1:10" ht="53.25" customHeight="1" thickTop="1">
      <c r="A149" s="1412" t="s">
        <v>2278</v>
      </c>
      <c r="B149" s="1413"/>
      <c r="C149" s="524" t="s">
        <v>592</v>
      </c>
      <c r="D149" s="525"/>
      <c r="E149" s="526" t="s">
        <v>593</v>
      </c>
      <c r="F149" s="525"/>
      <c r="G149" s="527" t="s">
        <v>596</v>
      </c>
      <c r="H149" s="528" t="s">
        <v>1570</v>
      </c>
      <c r="I149" s="529" t="s">
        <v>1570</v>
      </c>
      <c r="J149" s="527">
        <v>2000</v>
      </c>
    </row>
    <row r="150" spans="2:10" ht="10.5" customHeight="1">
      <c r="B150" s="576"/>
      <c r="C150" s="577"/>
      <c r="D150" s="576"/>
      <c r="E150" s="578"/>
      <c r="F150" s="579"/>
      <c r="G150" s="580"/>
      <c r="H150" s="581"/>
      <c r="I150" s="580"/>
      <c r="J150" s="582"/>
    </row>
    <row r="151" spans="2:10" ht="12.75">
      <c r="B151" s="560" t="s">
        <v>441</v>
      </c>
      <c r="C151" s="555"/>
      <c r="D151" s="560"/>
      <c r="E151" s="561"/>
      <c r="F151" s="558"/>
      <c r="G151" s="552">
        <v>230189</v>
      </c>
      <c r="H151" s="598"/>
      <c r="I151" s="535"/>
      <c r="J151" s="553" t="s">
        <v>2520</v>
      </c>
    </row>
    <row r="152" spans="2:10" ht="12.75">
      <c r="B152" s="562" t="s">
        <v>2521</v>
      </c>
      <c r="C152" s="555"/>
      <c r="D152" s="560" t="s">
        <v>1570</v>
      </c>
      <c r="E152" s="557"/>
      <c r="F152" s="558" t="s">
        <v>1570</v>
      </c>
      <c r="G152" s="552">
        <v>6689</v>
      </c>
      <c r="H152" s="598"/>
      <c r="I152" s="535"/>
      <c r="J152" s="559"/>
    </row>
    <row r="153" spans="2:10" ht="12.75">
      <c r="B153" s="560"/>
      <c r="C153" s="555"/>
      <c r="D153" s="560" t="s">
        <v>2522</v>
      </c>
      <c r="E153" s="557"/>
      <c r="F153" s="558" t="s">
        <v>2523</v>
      </c>
      <c r="G153" s="552"/>
      <c r="H153" s="598"/>
      <c r="I153" s="535"/>
      <c r="J153" s="559">
        <v>5687</v>
      </c>
    </row>
    <row r="154" spans="2:10" ht="12.75">
      <c r="B154" s="554" t="s">
        <v>2524</v>
      </c>
      <c r="C154" s="555"/>
      <c r="D154" s="560" t="s">
        <v>1570</v>
      </c>
      <c r="E154" s="557"/>
      <c r="F154" s="558" t="s">
        <v>1570</v>
      </c>
      <c r="G154" s="552">
        <v>53</v>
      </c>
      <c r="H154" s="598"/>
      <c r="I154" s="535"/>
      <c r="J154" s="559" t="s">
        <v>1570</v>
      </c>
    </row>
    <row r="155" spans="1:10" ht="12.75">
      <c r="A155" s="595"/>
      <c r="B155" s="562" t="s">
        <v>2525</v>
      </c>
      <c r="C155" s="555"/>
      <c r="D155" s="560" t="s">
        <v>1570</v>
      </c>
      <c r="E155" s="557"/>
      <c r="F155" s="599"/>
      <c r="G155" s="552">
        <v>3633</v>
      </c>
      <c r="H155" s="598"/>
      <c r="I155" s="535"/>
      <c r="J155" s="559" t="s">
        <v>1570</v>
      </c>
    </row>
    <row r="156" spans="2:10" ht="12.75">
      <c r="B156" s="560"/>
      <c r="C156" s="555"/>
      <c r="D156" s="560" t="s">
        <v>2526</v>
      </c>
      <c r="E156" s="557"/>
      <c r="F156" s="558" t="s">
        <v>2527</v>
      </c>
      <c r="G156" s="552"/>
      <c r="H156" s="598"/>
      <c r="I156" s="535"/>
      <c r="J156" s="559">
        <v>2177</v>
      </c>
    </row>
    <row r="157" spans="2:10" ht="12.75">
      <c r="B157" s="554" t="s">
        <v>2528</v>
      </c>
      <c r="C157" s="555"/>
      <c r="D157" s="560" t="s">
        <v>1570</v>
      </c>
      <c r="E157" s="557"/>
      <c r="F157" s="558" t="s">
        <v>1570</v>
      </c>
      <c r="G157" s="552">
        <v>4331</v>
      </c>
      <c r="H157" s="598"/>
      <c r="I157" s="535"/>
      <c r="J157" s="559" t="s">
        <v>1570</v>
      </c>
    </row>
    <row r="158" spans="2:10" ht="12.75">
      <c r="B158" s="554" t="s">
        <v>2529</v>
      </c>
      <c r="C158" s="555"/>
      <c r="D158" s="556" t="s">
        <v>2530</v>
      </c>
      <c r="E158" s="557"/>
      <c r="F158" s="558" t="s">
        <v>2531</v>
      </c>
      <c r="G158" s="552">
        <v>1236</v>
      </c>
      <c r="H158" s="598"/>
      <c r="I158" s="535"/>
      <c r="J158" s="559">
        <v>1821</v>
      </c>
    </row>
    <row r="159" spans="2:10" ht="12.75">
      <c r="B159" s="554" t="s">
        <v>2532</v>
      </c>
      <c r="C159" s="555"/>
      <c r="D159" s="556" t="s">
        <v>2533</v>
      </c>
      <c r="E159" s="557"/>
      <c r="F159" s="558" t="s">
        <v>2534</v>
      </c>
      <c r="G159" s="552">
        <v>4952</v>
      </c>
      <c r="H159" s="598"/>
      <c r="I159" s="535"/>
      <c r="J159" s="559">
        <v>4916</v>
      </c>
    </row>
    <row r="160" spans="2:10" ht="12.75">
      <c r="B160" s="554" t="s">
        <v>2535</v>
      </c>
      <c r="C160" s="555"/>
      <c r="D160" s="556" t="s">
        <v>2536</v>
      </c>
      <c r="E160" s="557"/>
      <c r="F160" s="558" t="s">
        <v>2537</v>
      </c>
      <c r="G160" s="552">
        <v>3080</v>
      </c>
      <c r="H160" s="598"/>
      <c r="I160" s="535"/>
      <c r="J160" s="559">
        <v>3083</v>
      </c>
    </row>
    <row r="161" spans="2:10" ht="12.75">
      <c r="B161" s="554" t="s">
        <v>2538</v>
      </c>
      <c r="C161" s="555"/>
      <c r="D161" s="556" t="s">
        <v>2539</v>
      </c>
      <c r="E161" s="557"/>
      <c r="F161" s="558" t="s">
        <v>457</v>
      </c>
      <c r="G161" s="552">
        <v>5189</v>
      </c>
      <c r="H161" s="598"/>
      <c r="I161" s="535"/>
      <c r="J161" s="559">
        <v>5473</v>
      </c>
    </row>
    <row r="162" spans="2:10" ht="12.75">
      <c r="B162" s="554" t="s">
        <v>2540</v>
      </c>
      <c r="C162" s="555"/>
      <c r="D162" s="556" t="s">
        <v>2541</v>
      </c>
      <c r="E162" s="557"/>
      <c r="F162" s="558" t="s">
        <v>2542</v>
      </c>
      <c r="G162" s="552">
        <v>1367</v>
      </c>
      <c r="H162" s="598"/>
      <c r="I162" s="535"/>
      <c r="J162" s="559">
        <v>1327</v>
      </c>
    </row>
    <row r="163" spans="2:10" ht="12.75">
      <c r="B163" s="554" t="s">
        <v>2543</v>
      </c>
      <c r="C163" s="555"/>
      <c r="D163" s="556" t="s">
        <v>2544</v>
      </c>
      <c r="E163" s="557"/>
      <c r="F163" s="558" t="s">
        <v>2545</v>
      </c>
      <c r="G163" s="552">
        <v>4206</v>
      </c>
      <c r="H163" s="598"/>
      <c r="I163" s="535"/>
      <c r="J163" s="559">
        <v>4132</v>
      </c>
    </row>
    <row r="164" spans="2:10" ht="12.75">
      <c r="B164" s="554" t="s">
        <v>2546</v>
      </c>
      <c r="C164" s="555"/>
      <c r="D164" s="556" t="s">
        <v>2547</v>
      </c>
      <c r="E164" s="557"/>
      <c r="F164" s="558" t="s">
        <v>2548</v>
      </c>
      <c r="G164" s="552">
        <v>4689</v>
      </c>
      <c r="H164" s="598"/>
      <c r="I164" s="535"/>
      <c r="J164" s="559">
        <v>4887</v>
      </c>
    </row>
    <row r="165" spans="2:10" ht="12.75">
      <c r="B165" s="554" t="s">
        <v>2549</v>
      </c>
      <c r="C165" s="555"/>
      <c r="D165" s="556" t="s">
        <v>2550</v>
      </c>
      <c r="E165" s="557"/>
      <c r="F165" s="558" t="s">
        <v>2551</v>
      </c>
      <c r="G165" s="588" t="s">
        <v>17</v>
      </c>
      <c r="H165" s="598"/>
      <c r="I165" s="535"/>
      <c r="J165" s="553" t="s">
        <v>17</v>
      </c>
    </row>
    <row r="166" spans="2:10" ht="12.75">
      <c r="B166" s="554" t="s">
        <v>883</v>
      </c>
      <c r="C166" s="555"/>
      <c r="D166" s="556" t="s">
        <v>884</v>
      </c>
      <c r="E166" s="557"/>
      <c r="F166" s="558" t="s">
        <v>885</v>
      </c>
      <c r="G166" s="552">
        <v>2034</v>
      </c>
      <c r="H166" s="598"/>
      <c r="I166" s="535"/>
      <c r="J166" s="559">
        <v>2068</v>
      </c>
    </row>
    <row r="167" spans="2:10" ht="12.75">
      <c r="B167" s="554" t="s">
        <v>886</v>
      </c>
      <c r="C167" s="555"/>
      <c r="D167" s="556" t="s">
        <v>887</v>
      </c>
      <c r="E167" s="557"/>
      <c r="F167" s="558" t="s">
        <v>888</v>
      </c>
      <c r="G167" s="552">
        <v>5300</v>
      </c>
      <c r="H167" s="598"/>
      <c r="I167" s="535"/>
      <c r="J167" s="559">
        <v>4966</v>
      </c>
    </row>
    <row r="168" spans="2:10" ht="12.75">
      <c r="B168" s="554" t="s">
        <v>889</v>
      </c>
      <c r="C168" s="555"/>
      <c r="D168" s="556" t="s">
        <v>890</v>
      </c>
      <c r="E168" s="557"/>
      <c r="F168" s="558" t="s">
        <v>891</v>
      </c>
      <c r="G168" s="552">
        <v>5441</v>
      </c>
      <c r="H168" s="598"/>
      <c r="I168" s="535"/>
      <c r="J168" s="559">
        <v>5159</v>
      </c>
    </row>
    <row r="169" spans="2:10" ht="12.75">
      <c r="B169" s="554" t="s">
        <v>892</v>
      </c>
      <c r="C169" s="555"/>
      <c r="D169" s="556" t="s">
        <v>893</v>
      </c>
      <c r="E169" s="557"/>
      <c r="F169" s="558" t="s">
        <v>894</v>
      </c>
      <c r="G169" s="552">
        <v>5759</v>
      </c>
      <c r="H169" s="598"/>
      <c r="I169" s="535"/>
      <c r="J169" s="559">
        <v>5315</v>
      </c>
    </row>
    <row r="170" spans="2:10" ht="12.75">
      <c r="B170" s="554" t="s">
        <v>895</v>
      </c>
      <c r="C170" s="555"/>
      <c r="D170" s="556" t="s">
        <v>896</v>
      </c>
      <c r="E170" s="557"/>
      <c r="F170" s="558" t="s">
        <v>897</v>
      </c>
      <c r="G170" s="552">
        <v>2960</v>
      </c>
      <c r="H170" s="598"/>
      <c r="I170" s="535"/>
      <c r="J170" s="559">
        <v>3096</v>
      </c>
    </row>
    <row r="171" spans="2:10" ht="12.75">
      <c r="B171" s="554"/>
      <c r="C171" s="555"/>
      <c r="D171" s="556" t="s">
        <v>898</v>
      </c>
      <c r="E171" s="561"/>
      <c r="F171" s="558" t="s">
        <v>899</v>
      </c>
      <c r="G171" s="552"/>
      <c r="H171" s="598"/>
      <c r="I171" s="535"/>
      <c r="J171" s="559">
        <v>3873</v>
      </c>
    </row>
    <row r="172" spans="2:10" ht="12.75">
      <c r="B172" s="554" t="s">
        <v>900</v>
      </c>
      <c r="C172" s="602"/>
      <c r="D172" s="603"/>
      <c r="E172" s="602"/>
      <c r="F172" s="603"/>
      <c r="G172" s="602">
        <v>9136</v>
      </c>
      <c r="H172" s="603"/>
      <c r="I172" s="602"/>
      <c r="J172" s="602"/>
    </row>
    <row r="173" spans="2:10" ht="12.75">
      <c r="B173" s="554"/>
      <c r="C173" s="555"/>
      <c r="D173" s="556" t="s">
        <v>901</v>
      </c>
      <c r="E173" s="561"/>
      <c r="F173" s="558" t="s">
        <v>902</v>
      </c>
      <c r="G173" s="552"/>
      <c r="H173" s="598"/>
      <c r="I173" s="535"/>
      <c r="J173" s="559">
        <v>5811</v>
      </c>
    </row>
    <row r="174" spans="2:10" ht="12.75">
      <c r="B174" s="554" t="s">
        <v>903</v>
      </c>
      <c r="C174" s="555"/>
      <c r="D174" s="556" t="s">
        <v>904</v>
      </c>
      <c r="E174" s="557"/>
      <c r="F174" s="558" t="s">
        <v>905</v>
      </c>
      <c r="G174" s="552">
        <v>1610</v>
      </c>
      <c r="H174" s="598"/>
      <c r="I174" s="535"/>
      <c r="J174" s="559">
        <v>1829</v>
      </c>
    </row>
    <row r="175" spans="2:10" ht="12.75">
      <c r="B175" s="554" t="s">
        <v>906</v>
      </c>
      <c r="C175" s="555"/>
      <c r="D175" s="556" t="s">
        <v>907</v>
      </c>
      <c r="E175" s="557"/>
      <c r="F175" s="558" t="s">
        <v>908</v>
      </c>
      <c r="G175" s="552">
        <v>2914</v>
      </c>
      <c r="H175" s="598"/>
      <c r="I175" s="535"/>
      <c r="J175" s="559">
        <v>2732</v>
      </c>
    </row>
    <row r="176" spans="2:10" ht="12.75">
      <c r="B176" s="554" t="s">
        <v>909</v>
      </c>
      <c r="C176" s="555"/>
      <c r="D176" s="556" t="s">
        <v>910</v>
      </c>
      <c r="E176" s="557"/>
      <c r="F176" s="558" t="s">
        <v>911</v>
      </c>
      <c r="G176" s="552">
        <v>5055</v>
      </c>
      <c r="H176" s="598"/>
      <c r="I176" s="535"/>
      <c r="J176" s="559">
        <v>4439</v>
      </c>
    </row>
    <row r="177" spans="2:10" ht="12.75">
      <c r="B177" s="554" t="s">
        <v>912</v>
      </c>
      <c r="C177" s="555"/>
      <c r="D177" s="556" t="s">
        <v>913</v>
      </c>
      <c r="E177" s="557"/>
      <c r="F177" s="558" t="s">
        <v>914</v>
      </c>
      <c r="G177" s="552">
        <v>7313</v>
      </c>
      <c r="H177" s="598"/>
      <c r="I177" s="535"/>
      <c r="J177" s="559">
        <v>6847</v>
      </c>
    </row>
    <row r="178" spans="2:10" ht="12.75">
      <c r="B178" s="554" t="s">
        <v>915</v>
      </c>
      <c r="C178" s="555"/>
      <c r="D178" s="556" t="s">
        <v>916</v>
      </c>
      <c r="E178" s="557"/>
      <c r="F178" s="558" t="s">
        <v>368</v>
      </c>
      <c r="G178" s="552">
        <v>5383</v>
      </c>
      <c r="H178" s="598"/>
      <c r="I178" s="535"/>
      <c r="J178" s="559">
        <v>4981</v>
      </c>
    </row>
    <row r="179" spans="2:10" ht="12.75">
      <c r="B179" s="554" t="s">
        <v>917</v>
      </c>
      <c r="C179" s="555"/>
      <c r="D179" s="556" t="s">
        <v>918</v>
      </c>
      <c r="E179" s="557"/>
      <c r="F179" s="558" t="s">
        <v>919</v>
      </c>
      <c r="G179" s="552">
        <v>5904</v>
      </c>
      <c r="H179" s="598"/>
      <c r="I179" s="535"/>
      <c r="J179" s="559">
        <v>5389</v>
      </c>
    </row>
    <row r="180" spans="2:10" ht="12.75">
      <c r="B180" s="562" t="s">
        <v>920</v>
      </c>
      <c r="C180" s="555"/>
      <c r="D180" s="556" t="s">
        <v>921</v>
      </c>
      <c r="E180" s="557"/>
      <c r="F180" s="558" t="s">
        <v>922</v>
      </c>
      <c r="G180" s="552">
        <v>2384</v>
      </c>
      <c r="H180" s="598"/>
      <c r="I180" s="535"/>
      <c r="J180" s="559">
        <v>4210</v>
      </c>
    </row>
    <row r="181" spans="2:10" ht="12.75">
      <c r="B181" s="562" t="s">
        <v>923</v>
      </c>
      <c r="C181" s="555"/>
      <c r="D181" s="556" t="s">
        <v>924</v>
      </c>
      <c r="E181" s="557"/>
      <c r="F181" s="558" t="s">
        <v>925</v>
      </c>
      <c r="G181" s="588" t="s">
        <v>17</v>
      </c>
      <c r="H181" s="598"/>
      <c r="I181" s="535"/>
      <c r="J181" s="553" t="s">
        <v>17</v>
      </c>
    </row>
    <row r="182" spans="2:10" ht="12.75">
      <c r="B182" s="554" t="s">
        <v>926</v>
      </c>
      <c r="C182" s="555"/>
      <c r="D182" s="556" t="s">
        <v>927</v>
      </c>
      <c r="E182" s="557"/>
      <c r="F182" s="558" t="s">
        <v>351</v>
      </c>
      <c r="G182" s="552">
        <v>5786</v>
      </c>
      <c r="H182" s="598"/>
      <c r="I182" s="535"/>
      <c r="J182" s="559">
        <v>3856</v>
      </c>
    </row>
    <row r="183" spans="2:10" ht="12.75">
      <c r="B183" s="554" t="s">
        <v>928</v>
      </c>
      <c r="C183" s="555"/>
      <c r="D183" s="556" t="s">
        <v>929</v>
      </c>
      <c r="E183" s="557"/>
      <c r="F183" s="558" t="s">
        <v>930</v>
      </c>
      <c r="G183" s="552">
        <v>6699</v>
      </c>
      <c r="H183" s="598"/>
      <c r="I183" s="535"/>
      <c r="J183" s="559">
        <v>6563</v>
      </c>
    </row>
    <row r="184" spans="1:10" ht="12.75">
      <c r="A184" s="597"/>
      <c r="B184" s="560"/>
      <c r="C184" s="555"/>
      <c r="D184" s="556" t="s">
        <v>931</v>
      </c>
      <c r="E184" s="561"/>
      <c r="F184" s="558" t="s">
        <v>932</v>
      </c>
      <c r="G184" s="552"/>
      <c r="H184" s="598"/>
      <c r="I184" s="535"/>
      <c r="J184" s="559">
        <v>3300</v>
      </c>
    </row>
    <row r="185" spans="2:10" ht="12.75">
      <c r="B185" s="560"/>
      <c r="C185" s="555"/>
      <c r="D185" s="556" t="s">
        <v>933</v>
      </c>
      <c r="E185" s="561"/>
      <c r="F185" s="558" t="s">
        <v>342</v>
      </c>
      <c r="G185" s="552"/>
      <c r="H185" s="598"/>
      <c r="I185" s="535"/>
      <c r="J185" s="559">
        <v>8087</v>
      </c>
    </row>
    <row r="186" spans="2:10" ht="12.75">
      <c r="B186" s="562" t="s">
        <v>934</v>
      </c>
      <c r="C186" s="555"/>
      <c r="D186" s="556"/>
      <c r="E186" s="561"/>
      <c r="F186" s="558"/>
      <c r="G186" s="552">
        <v>9677</v>
      </c>
      <c r="H186" s="598"/>
      <c r="I186" s="535"/>
      <c r="J186" s="559"/>
    </row>
    <row r="187" spans="2:10" ht="12.75">
      <c r="B187" s="562"/>
      <c r="C187" s="555"/>
      <c r="D187" s="556" t="s">
        <v>935</v>
      </c>
      <c r="E187" s="561"/>
      <c r="F187" s="558" t="s">
        <v>936</v>
      </c>
      <c r="G187" s="552"/>
      <c r="H187" s="598"/>
      <c r="I187" s="535"/>
      <c r="J187" s="559">
        <v>2249</v>
      </c>
    </row>
    <row r="188" spans="2:10" ht="12.75">
      <c r="B188" s="562"/>
      <c r="C188" s="555"/>
      <c r="D188" s="556" t="s">
        <v>937</v>
      </c>
      <c r="E188" s="561"/>
      <c r="F188" s="558" t="s">
        <v>938</v>
      </c>
      <c r="G188" s="552"/>
      <c r="H188" s="598"/>
      <c r="I188" s="535"/>
      <c r="J188" s="559">
        <v>8690</v>
      </c>
    </row>
    <row r="189" spans="2:10" ht="12.75">
      <c r="B189" s="562" t="s">
        <v>939</v>
      </c>
      <c r="C189" s="555"/>
      <c r="D189" s="560" t="s">
        <v>1570</v>
      </c>
      <c r="E189" s="561"/>
      <c r="F189" s="599"/>
      <c r="G189" s="552">
        <v>4529</v>
      </c>
      <c r="H189" s="598"/>
      <c r="I189" s="535"/>
      <c r="J189" s="559" t="s">
        <v>1570</v>
      </c>
    </row>
    <row r="190" spans="2:10" ht="12.75">
      <c r="B190" s="604" t="s">
        <v>940</v>
      </c>
      <c r="C190" s="555"/>
      <c r="D190" s="556" t="s">
        <v>941</v>
      </c>
      <c r="E190" s="561"/>
      <c r="F190" s="558" t="s">
        <v>942</v>
      </c>
      <c r="G190" s="588" t="s">
        <v>1687</v>
      </c>
      <c r="H190" s="598"/>
      <c r="I190" s="535"/>
      <c r="J190" s="559">
        <v>1311</v>
      </c>
    </row>
    <row r="191" spans="2:10" ht="12.75">
      <c r="B191" s="554" t="s">
        <v>943</v>
      </c>
      <c r="C191" s="555"/>
      <c r="D191" s="560" t="s">
        <v>1570</v>
      </c>
      <c r="E191" s="561"/>
      <c r="F191" s="558" t="s">
        <v>1570</v>
      </c>
      <c r="G191" s="552">
        <v>23</v>
      </c>
      <c r="H191" s="598"/>
      <c r="I191" s="535"/>
      <c r="J191" s="559" t="s">
        <v>1570</v>
      </c>
    </row>
    <row r="192" spans="1:10" ht="4.5" customHeight="1">
      <c r="A192" s="589"/>
      <c r="B192" s="566"/>
      <c r="C192" s="567"/>
      <c r="D192" s="568"/>
      <c r="E192" s="569"/>
      <c r="F192" s="570"/>
      <c r="G192" s="593"/>
      <c r="H192" s="594"/>
      <c r="I192" s="572"/>
      <c r="J192" s="545"/>
    </row>
    <row r="193" spans="1:10" ht="8.25" customHeight="1">
      <c r="A193" s="597"/>
      <c r="B193" s="561"/>
      <c r="C193" s="555"/>
      <c r="D193" s="557"/>
      <c r="E193" s="557"/>
      <c r="F193" s="573"/>
      <c r="G193" s="596"/>
      <c r="H193" s="555"/>
      <c r="I193" s="535"/>
      <c r="J193" s="559"/>
    </row>
    <row r="194" spans="1:10" ht="12.75">
      <c r="A194" s="575" t="s">
        <v>199</v>
      </c>
      <c r="B194" s="602"/>
      <c r="C194" s="602"/>
      <c r="D194" s="602"/>
      <c r="E194" s="602"/>
      <c r="F194" s="602"/>
      <c r="G194" s="602"/>
      <c r="H194" s="602"/>
      <c r="I194" s="602"/>
      <c r="J194" s="602"/>
    </row>
    <row r="195" spans="1:10" ht="15.75" customHeight="1">
      <c r="A195" s="518" t="s">
        <v>2276</v>
      </c>
      <c r="B195" s="519"/>
      <c r="C195" s="520"/>
      <c r="D195" s="520"/>
      <c r="E195" s="520"/>
      <c r="F195" s="520"/>
      <c r="G195" s="520"/>
      <c r="H195" s="520"/>
      <c r="I195" s="520"/>
      <c r="J195" s="520"/>
    </row>
    <row r="196" spans="1:10" ht="15.75" customHeight="1">
      <c r="A196" s="518" t="s">
        <v>2373</v>
      </c>
      <c r="B196" s="519"/>
      <c r="C196" s="520"/>
      <c r="D196" s="520"/>
      <c r="E196" s="520"/>
      <c r="F196" s="520"/>
      <c r="G196" s="520"/>
      <c r="H196" s="520"/>
      <c r="I196" s="520"/>
      <c r="J196" s="520"/>
    </row>
    <row r="197" spans="2:10" ht="6.75" customHeight="1" thickBot="1">
      <c r="B197" s="522"/>
      <c r="C197" s="523"/>
      <c r="D197" s="523"/>
      <c r="E197" s="523"/>
      <c r="F197" s="523"/>
      <c r="G197" s="523"/>
      <c r="H197" s="523"/>
      <c r="I197" s="523"/>
      <c r="J197" s="523"/>
    </row>
    <row r="198" spans="1:10" ht="53.25" customHeight="1" thickTop="1">
      <c r="A198" s="1412" t="s">
        <v>2278</v>
      </c>
      <c r="B198" s="1413"/>
      <c r="C198" s="524" t="s">
        <v>592</v>
      </c>
      <c r="D198" s="525"/>
      <c r="E198" s="526" t="s">
        <v>593</v>
      </c>
      <c r="F198" s="525"/>
      <c r="G198" s="527" t="s">
        <v>596</v>
      </c>
      <c r="H198" s="528" t="s">
        <v>1570</v>
      </c>
      <c r="I198" s="529" t="s">
        <v>1570</v>
      </c>
      <c r="J198" s="527">
        <v>2000</v>
      </c>
    </row>
    <row r="199" spans="2:10" ht="9.75" customHeight="1">
      <c r="B199" s="576"/>
      <c r="C199" s="577"/>
      <c r="D199" s="576"/>
      <c r="E199" s="578"/>
      <c r="F199" s="579"/>
      <c r="G199" s="580"/>
      <c r="H199" s="581"/>
      <c r="I199" s="580"/>
      <c r="J199" s="582"/>
    </row>
    <row r="200" spans="1:10" ht="12.75">
      <c r="A200" s="560" t="s">
        <v>944</v>
      </c>
      <c r="B200" s="585"/>
      <c r="C200" s="532"/>
      <c r="D200" s="531"/>
      <c r="E200" s="585"/>
      <c r="F200" s="534"/>
      <c r="G200" s="586"/>
      <c r="H200" s="536"/>
      <c r="I200" s="535"/>
      <c r="J200" s="535"/>
    </row>
    <row r="201" spans="2:10" ht="12.75">
      <c r="B201" s="554" t="s">
        <v>945</v>
      </c>
      <c r="C201" s="532"/>
      <c r="D201" s="556" t="s">
        <v>946</v>
      </c>
      <c r="E201" s="557"/>
      <c r="F201" s="558" t="s">
        <v>947</v>
      </c>
      <c r="G201" s="605">
        <v>6509</v>
      </c>
      <c r="H201" s="598"/>
      <c r="I201" s="535"/>
      <c r="J201" s="559">
        <v>9882</v>
      </c>
    </row>
    <row r="202" spans="2:10" ht="12.75">
      <c r="B202" s="554" t="s">
        <v>948</v>
      </c>
      <c r="C202" s="532"/>
      <c r="D202" s="556" t="s">
        <v>949</v>
      </c>
      <c r="E202" s="557"/>
      <c r="F202" s="558" t="s">
        <v>950</v>
      </c>
      <c r="G202" s="605">
        <v>4015</v>
      </c>
      <c r="H202" s="598"/>
      <c r="I202" s="535"/>
      <c r="J202" s="559">
        <v>4097</v>
      </c>
    </row>
    <row r="203" spans="2:10" ht="12.75">
      <c r="B203" s="606" t="s">
        <v>951</v>
      </c>
      <c r="C203" s="532"/>
      <c r="D203" s="556" t="s">
        <v>952</v>
      </c>
      <c r="E203" s="561"/>
      <c r="F203" s="558" t="s">
        <v>953</v>
      </c>
      <c r="G203" s="607" t="s">
        <v>1687</v>
      </c>
      <c r="H203" s="598"/>
      <c r="I203" s="535"/>
      <c r="J203" s="559">
        <v>8607</v>
      </c>
    </row>
    <row r="204" spans="2:10" ht="12.75">
      <c r="B204" s="606" t="s">
        <v>951</v>
      </c>
      <c r="C204" s="532"/>
      <c r="D204" s="556" t="s">
        <v>954</v>
      </c>
      <c r="E204" s="561"/>
      <c r="F204" s="558" t="s">
        <v>955</v>
      </c>
      <c r="G204" s="607" t="s">
        <v>1687</v>
      </c>
      <c r="H204" s="598"/>
      <c r="I204" s="535"/>
      <c r="J204" s="559">
        <v>7290</v>
      </c>
    </row>
    <row r="205" spans="2:10" ht="12.75">
      <c r="B205" s="606" t="s">
        <v>951</v>
      </c>
      <c r="C205" s="532"/>
      <c r="D205" s="556" t="s">
        <v>956</v>
      </c>
      <c r="E205" s="561"/>
      <c r="F205" s="558" t="s">
        <v>957</v>
      </c>
      <c r="G205" s="607" t="s">
        <v>1687</v>
      </c>
      <c r="H205" s="598"/>
      <c r="I205" s="535"/>
      <c r="J205" s="559">
        <v>1544</v>
      </c>
    </row>
    <row r="206" spans="2:10" ht="12.75">
      <c r="B206" s="606" t="s">
        <v>951</v>
      </c>
      <c r="C206" s="532"/>
      <c r="D206" s="556" t="s">
        <v>958</v>
      </c>
      <c r="E206" s="561"/>
      <c r="F206" s="558" t="s">
        <v>959</v>
      </c>
      <c r="G206" s="607" t="s">
        <v>1687</v>
      </c>
      <c r="H206" s="598"/>
      <c r="I206" s="535"/>
      <c r="J206" s="553" t="s">
        <v>17</v>
      </c>
    </row>
    <row r="207" spans="2:10" ht="12.75">
      <c r="B207" s="606" t="s">
        <v>951</v>
      </c>
      <c r="C207" s="532"/>
      <c r="D207" s="556" t="s">
        <v>2552</v>
      </c>
      <c r="E207" s="561"/>
      <c r="F207" s="558" t="s">
        <v>2553</v>
      </c>
      <c r="G207" s="607" t="s">
        <v>1687</v>
      </c>
      <c r="H207" s="598"/>
      <c r="I207" s="535"/>
      <c r="J207" s="559">
        <v>1671</v>
      </c>
    </row>
    <row r="208" spans="2:10" ht="12.75">
      <c r="B208" s="606" t="s">
        <v>951</v>
      </c>
      <c r="C208" s="532"/>
      <c r="D208" s="608" t="s">
        <v>2554</v>
      </c>
      <c r="E208" s="561"/>
      <c r="F208" s="558" t="s">
        <v>2555</v>
      </c>
      <c r="G208" s="609"/>
      <c r="H208" s="598"/>
      <c r="I208" s="535"/>
      <c r="J208" s="559"/>
    </row>
    <row r="209" spans="2:10" ht="12.75">
      <c r="B209" s="606"/>
      <c r="C209" s="532"/>
      <c r="D209" s="608"/>
      <c r="E209" s="561"/>
      <c r="F209" s="558" t="s">
        <v>2556</v>
      </c>
      <c r="G209" s="607" t="s">
        <v>1687</v>
      </c>
      <c r="H209" s="598"/>
      <c r="I209" s="535"/>
      <c r="J209" s="559">
        <v>9</v>
      </c>
    </row>
    <row r="210" spans="2:10" ht="12.75">
      <c r="B210" s="554" t="s">
        <v>2557</v>
      </c>
      <c r="C210" s="532"/>
      <c r="D210" s="556" t="s">
        <v>2558</v>
      </c>
      <c r="E210" s="557"/>
      <c r="F210" s="558" t="s">
        <v>2559</v>
      </c>
      <c r="G210" s="605">
        <v>7598</v>
      </c>
      <c r="H210" s="598"/>
      <c r="I210" s="535"/>
      <c r="J210" s="559">
        <v>7969</v>
      </c>
    </row>
    <row r="211" spans="2:10" ht="12.75">
      <c r="B211" s="554" t="s">
        <v>2560</v>
      </c>
      <c r="C211" s="532"/>
      <c r="D211" s="556" t="s">
        <v>2561</v>
      </c>
      <c r="E211" s="557"/>
      <c r="F211" s="558" t="s">
        <v>2562</v>
      </c>
      <c r="G211" s="605">
        <v>4161</v>
      </c>
      <c r="H211" s="598"/>
      <c r="I211" s="535"/>
      <c r="J211" s="559">
        <v>4405</v>
      </c>
    </row>
    <row r="212" spans="2:10" ht="12.75">
      <c r="B212" s="554" t="s">
        <v>2563</v>
      </c>
      <c r="C212" s="532"/>
      <c r="D212" s="556" t="s">
        <v>2564</v>
      </c>
      <c r="E212" s="557"/>
      <c r="F212" s="558" t="s">
        <v>2565</v>
      </c>
      <c r="G212" s="605">
        <v>4471</v>
      </c>
      <c r="H212" s="598"/>
      <c r="I212" s="535"/>
      <c r="J212" s="559">
        <v>6064</v>
      </c>
    </row>
    <row r="213" spans="2:10" ht="12.75">
      <c r="B213" s="562" t="s">
        <v>2566</v>
      </c>
      <c r="C213" s="532"/>
      <c r="D213" s="556" t="s">
        <v>2567</v>
      </c>
      <c r="E213" s="557"/>
      <c r="F213" s="558" t="s">
        <v>2568</v>
      </c>
      <c r="G213" s="605">
        <v>6172</v>
      </c>
      <c r="H213" s="598"/>
      <c r="I213" s="535"/>
      <c r="J213" s="559">
        <v>6781</v>
      </c>
    </row>
    <row r="214" spans="2:10" ht="12.75">
      <c r="B214" s="554" t="s">
        <v>2569</v>
      </c>
      <c r="C214" s="532"/>
      <c r="D214" s="556" t="s">
        <v>2570</v>
      </c>
      <c r="E214" s="557"/>
      <c r="F214" s="558" t="s">
        <v>372</v>
      </c>
      <c r="G214" s="605">
        <v>7561</v>
      </c>
      <c r="H214" s="598"/>
      <c r="I214" s="535"/>
      <c r="J214" s="559">
        <v>11521</v>
      </c>
    </row>
    <row r="215" spans="2:10" ht="12.75">
      <c r="B215" s="554" t="s">
        <v>2571</v>
      </c>
      <c r="C215" s="532"/>
      <c r="D215" s="556" t="s">
        <v>2572</v>
      </c>
      <c r="E215" s="557"/>
      <c r="F215" s="558" t="s">
        <v>2573</v>
      </c>
      <c r="G215" s="605">
        <v>4025</v>
      </c>
      <c r="H215" s="598"/>
      <c r="I215" s="535"/>
      <c r="J215" s="559">
        <v>3839</v>
      </c>
    </row>
    <row r="216" spans="2:10" ht="12.75">
      <c r="B216" s="554" t="s">
        <v>2574</v>
      </c>
      <c r="C216" s="532"/>
      <c r="D216" s="556" t="s">
        <v>2575</v>
      </c>
      <c r="E216" s="557"/>
      <c r="F216" s="558" t="s">
        <v>2576</v>
      </c>
      <c r="G216" s="605">
        <v>4560</v>
      </c>
      <c r="H216" s="598"/>
      <c r="I216" s="535"/>
      <c r="J216" s="559">
        <v>4056</v>
      </c>
    </row>
    <row r="217" spans="2:10" ht="12.75">
      <c r="B217" s="554" t="s">
        <v>2577</v>
      </c>
      <c r="C217" s="532"/>
      <c r="D217" s="556" t="s">
        <v>2578</v>
      </c>
      <c r="E217" s="557"/>
      <c r="F217" s="558" t="s">
        <v>2579</v>
      </c>
      <c r="G217" s="605">
        <v>6688</v>
      </c>
      <c r="H217" s="598"/>
      <c r="I217" s="535"/>
      <c r="J217" s="559">
        <v>6267</v>
      </c>
    </row>
    <row r="218" spans="2:10" ht="12.75">
      <c r="B218" s="554" t="s">
        <v>2580</v>
      </c>
      <c r="C218" s="532"/>
      <c r="D218" s="556" t="s">
        <v>2581</v>
      </c>
      <c r="E218" s="557"/>
      <c r="F218" s="558" t="s">
        <v>2582</v>
      </c>
      <c r="G218" s="605">
        <v>3779</v>
      </c>
      <c r="H218" s="598"/>
      <c r="I218" s="535"/>
      <c r="J218" s="559">
        <v>3878</v>
      </c>
    </row>
    <row r="219" spans="2:10" ht="12.75">
      <c r="B219" s="554" t="s">
        <v>2583</v>
      </c>
      <c r="C219" s="532"/>
      <c r="D219" s="556" t="s">
        <v>2584</v>
      </c>
      <c r="E219" s="557"/>
      <c r="F219" s="558" t="s">
        <v>2585</v>
      </c>
      <c r="G219" s="605">
        <v>2193</v>
      </c>
      <c r="H219" s="598"/>
      <c r="I219" s="597"/>
      <c r="J219" s="559">
        <v>2582</v>
      </c>
    </row>
    <row r="220" spans="2:10" ht="12.75">
      <c r="B220" s="561"/>
      <c r="C220" s="532"/>
      <c r="D220" s="556" t="s">
        <v>2586</v>
      </c>
      <c r="E220" s="561"/>
      <c r="F220" s="558" t="s">
        <v>2587</v>
      </c>
      <c r="G220" s="605"/>
      <c r="H220" s="598"/>
      <c r="I220" s="535"/>
      <c r="J220" s="559">
        <v>3750</v>
      </c>
    </row>
    <row r="221" spans="2:10" ht="12.75">
      <c r="B221" s="554" t="s">
        <v>2588</v>
      </c>
      <c r="C221" s="532"/>
      <c r="D221" s="556"/>
      <c r="E221" s="557"/>
      <c r="F221" s="558"/>
      <c r="G221" s="605">
        <v>8084</v>
      </c>
      <c r="H221" s="598"/>
      <c r="I221" s="535"/>
      <c r="J221" s="559"/>
    </row>
    <row r="222" spans="2:10" ht="12.75">
      <c r="B222" s="561"/>
      <c r="C222" s="532"/>
      <c r="D222" s="556" t="s">
        <v>2589</v>
      </c>
      <c r="E222" s="561"/>
      <c r="F222" s="558" t="s">
        <v>2590</v>
      </c>
      <c r="G222" s="605"/>
      <c r="H222" s="598"/>
      <c r="I222" s="535"/>
      <c r="J222" s="559">
        <v>4311</v>
      </c>
    </row>
    <row r="223" spans="2:10" ht="12.75">
      <c r="B223" s="561"/>
      <c r="C223" s="532"/>
      <c r="D223" s="556" t="s">
        <v>2591</v>
      </c>
      <c r="E223" s="561"/>
      <c r="F223" s="558" t="s">
        <v>383</v>
      </c>
      <c r="G223" s="605" t="s">
        <v>1570</v>
      </c>
      <c r="H223" s="598"/>
      <c r="I223" s="535"/>
      <c r="J223" s="559">
        <v>5219</v>
      </c>
    </row>
    <row r="224" spans="2:10" ht="12.75">
      <c r="B224" s="554" t="s">
        <v>2592</v>
      </c>
      <c r="C224" s="532"/>
      <c r="D224" s="556"/>
      <c r="E224" s="557"/>
      <c r="F224" s="558"/>
      <c r="G224" s="605">
        <v>5183</v>
      </c>
      <c r="H224" s="598"/>
      <c r="I224" s="535"/>
      <c r="J224" s="559"/>
    </row>
    <row r="225" spans="2:10" ht="12.75">
      <c r="B225" s="561"/>
      <c r="C225" s="532"/>
      <c r="D225" s="610" t="s">
        <v>2593</v>
      </c>
      <c r="E225" s="561"/>
      <c r="F225" s="558" t="s">
        <v>2594</v>
      </c>
      <c r="G225" s="605" t="s">
        <v>1570</v>
      </c>
      <c r="H225" s="598"/>
      <c r="I225" s="535"/>
      <c r="J225" s="559">
        <v>11181</v>
      </c>
    </row>
    <row r="226" spans="2:10" ht="12.75" customHeight="1">
      <c r="B226" s="561"/>
      <c r="C226" s="532"/>
      <c r="D226" s="610" t="s">
        <v>2595</v>
      </c>
      <c r="E226" s="561"/>
      <c r="F226" s="558" t="s">
        <v>2596</v>
      </c>
      <c r="G226" s="605"/>
      <c r="H226" s="598"/>
      <c r="I226" s="535"/>
      <c r="J226" s="559"/>
    </row>
    <row r="227" spans="2:10" ht="12.75">
      <c r="B227" s="561"/>
      <c r="C227" s="532"/>
      <c r="D227" s="611" t="s">
        <v>1570</v>
      </c>
      <c r="E227" s="561"/>
      <c r="F227" s="558" t="s">
        <v>2597</v>
      </c>
      <c r="G227" s="605"/>
      <c r="H227" s="598"/>
      <c r="I227" s="535"/>
      <c r="J227" s="559">
        <v>4879</v>
      </c>
    </row>
    <row r="228" spans="2:10" ht="12.75">
      <c r="B228" s="554" t="s">
        <v>2598</v>
      </c>
      <c r="C228" s="532"/>
      <c r="D228" s="610"/>
      <c r="E228" s="612"/>
      <c r="F228" s="558"/>
      <c r="G228" s="605">
        <v>10444</v>
      </c>
      <c r="H228" s="598"/>
      <c r="I228" s="535"/>
      <c r="J228" s="559"/>
    </row>
    <row r="229" spans="2:10" ht="12.75">
      <c r="B229" s="561"/>
      <c r="C229" s="532"/>
      <c r="D229" s="610" t="s">
        <v>2599</v>
      </c>
      <c r="E229" s="561"/>
      <c r="F229" s="558" t="s">
        <v>2600</v>
      </c>
      <c r="G229" s="605"/>
      <c r="H229" s="598"/>
      <c r="I229" s="535"/>
      <c r="J229" s="559">
        <v>5768</v>
      </c>
    </row>
    <row r="230" spans="2:10" ht="12.75">
      <c r="B230" s="561"/>
      <c r="C230" s="532"/>
      <c r="D230" s="556" t="s">
        <v>2601</v>
      </c>
      <c r="E230" s="561"/>
      <c r="F230" s="558" t="s">
        <v>2602</v>
      </c>
      <c r="G230" s="605" t="s">
        <v>1570</v>
      </c>
      <c r="H230" s="598"/>
      <c r="I230" s="535"/>
      <c r="J230" s="553" t="s">
        <v>17</v>
      </c>
    </row>
    <row r="231" spans="2:10" ht="12.75">
      <c r="B231" s="561"/>
      <c r="C231" s="532"/>
      <c r="D231" s="556" t="s">
        <v>2603</v>
      </c>
      <c r="E231" s="561"/>
      <c r="F231" s="558" t="s">
        <v>2604</v>
      </c>
      <c r="G231" s="605"/>
      <c r="H231" s="598"/>
      <c r="I231" s="535"/>
      <c r="J231" s="559"/>
    </row>
    <row r="232" spans="2:10" ht="12.75">
      <c r="B232" s="561"/>
      <c r="C232" s="532"/>
      <c r="D232" s="556"/>
      <c r="E232" s="561"/>
      <c r="F232" s="558" t="s">
        <v>2605</v>
      </c>
      <c r="G232" s="605"/>
      <c r="H232" s="598"/>
      <c r="I232" s="535"/>
      <c r="J232" s="559">
        <v>4704</v>
      </c>
    </row>
    <row r="233" spans="2:10" ht="12.75">
      <c r="B233" s="561"/>
      <c r="C233" s="532"/>
      <c r="D233" s="556" t="s">
        <v>2606</v>
      </c>
      <c r="E233" s="561"/>
      <c r="F233" s="558" t="s">
        <v>2607</v>
      </c>
      <c r="G233" s="605"/>
      <c r="H233" s="598"/>
      <c r="I233" s="535"/>
      <c r="J233" s="559">
        <v>2568</v>
      </c>
    </row>
    <row r="234" spans="2:10" ht="12.75">
      <c r="B234" s="554" t="s">
        <v>2608</v>
      </c>
      <c r="C234" s="532"/>
      <c r="D234" s="556"/>
      <c r="E234" s="561"/>
      <c r="F234" s="558"/>
      <c r="G234" s="605">
        <v>11893</v>
      </c>
      <c r="H234" s="598"/>
      <c r="I234" s="535"/>
      <c r="J234" s="559"/>
    </row>
    <row r="235" spans="2:10" ht="12.75">
      <c r="B235" s="613"/>
      <c r="C235" s="532"/>
      <c r="D235" s="556" t="s">
        <v>2609</v>
      </c>
      <c r="E235" s="561"/>
      <c r="F235" s="558" t="s">
        <v>2610</v>
      </c>
      <c r="G235" s="605"/>
      <c r="H235" s="598"/>
      <c r="I235" s="535"/>
      <c r="J235" s="559">
        <v>6895</v>
      </c>
    </row>
    <row r="236" spans="2:10" ht="12.75">
      <c r="B236" s="613"/>
      <c r="C236" s="532"/>
      <c r="D236" s="556" t="s">
        <v>2611</v>
      </c>
      <c r="E236" s="561"/>
      <c r="F236" s="558" t="s">
        <v>2612</v>
      </c>
      <c r="G236" s="605"/>
      <c r="H236" s="598"/>
      <c r="I236" s="535"/>
      <c r="J236" s="559">
        <v>4741</v>
      </c>
    </row>
    <row r="237" spans="1:10" ht="12.75">
      <c r="A237" s="589"/>
      <c r="B237" s="614"/>
      <c r="C237" s="591"/>
      <c r="D237" s="568"/>
      <c r="E237" s="590"/>
      <c r="F237" s="570"/>
      <c r="G237" s="615"/>
      <c r="H237" s="594"/>
      <c r="I237" s="572"/>
      <c r="J237" s="545"/>
    </row>
    <row r="238" spans="1:10" ht="12.75">
      <c r="A238" s="597"/>
      <c r="B238" s="613"/>
      <c r="C238" s="555"/>
      <c r="D238" s="557"/>
      <c r="E238" s="561"/>
      <c r="F238" s="573"/>
      <c r="G238" s="559"/>
      <c r="H238" s="555"/>
      <c r="I238" s="535"/>
      <c r="J238" s="559"/>
    </row>
    <row r="239" spans="1:10" ht="12.75">
      <c r="A239" s="575" t="s">
        <v>199</v>
      </c>
      <c r="B239" s="561"/>
      <c r="C239" s="602"/>
      <c r="D239" s="602"/>
      <c r="E239" s="602"/>
      <c r="F239" s="602"/>
      <c r="G239" s="602"/>
      <c r="H239" s="602"/>
      <c r="I239" s="602"/>
      <c r="J239" s="602"/>
    </row>
    <row r="240" spans="2:10" ht="12.75">
      <c r="B240" s="616"/>
      <c r="C240" s="555"/>
      <c r="D240" s="557"/>
      <c r="E240" s="557"/>
      <c r="F240" s="573"/>
      <c r="G240" s="559"/>
      <c r="H240" s="555"/>
      <c r="I240" s="535"/>
      <c r="J240" s="559"/>
    </row>
    <row r="241" spans="2:10" ht="12.75">
      <c r="B241" s="616"/>
      <c r="C241" s="555"/>
      <c r="D241" s="557"/>
      <c r="E241" s="557"/>
      <c r="F241" s="573"/>
      <c r="G241" s="559"/>
      <c r="H241" s="555"/>
      <c r="I241" s="535"/>
      <c r="J241" s="559"/>
    </row>
    <row r="242" spans="2:10" ht="12.75">
      <c r="B242" s="616"/>
      <c r="C242" s="555"/>
      <c r="D242" s="557"/>
      <c r="E242" s="557"/>
      <c r="F242" s="573"/>
      <c r="G242" s="559"/>
      <c r="H242" s="555"/>
      <c r="I242" s="535"/>
      <c r="J242" s="559"/>
    </row>
    <row r="243" spans="1:10" ht="15.75" customHeight="1">
      <c r="A243" s="518" t="s">
        <v>2276</v>
      </c>
      <c r="B243" s="519"/>
      <c r="C243" s="520"/>
      <c r="D243" s="520"/>
      <c r="E243" s="520"/>
      <c r="F243" s="520"/>
      <c r="G243" s="520"/>
      <c r="H243" s="520"/>
      <c r="I243" s="520"/>
      <c r="J243" s="520"/>
    </row>
    <row r="244" spans="1:10" ht="15.75" customHeight="1">
      <c r="A244" s="518" t="s">
        <v>2373</v>
      </c>
      <c r="B244" s="519"/>
      <c r="C244" s="520"/>
      <c r="D244" s="520"/>
      <c r="E244" s="520"/>
      <c r="F244" s="520"/>
      <c r="G244" s="520"/>
      <c r="H244" s="520"/>
      <c r="I244" s="520"/>
      <c r="J244" s="520"/>
    </row>
    <row r="245" spans="2:10" ht="9" customHeight="1" thickBot="1">
      <c r="B245" s="522"/>
      <c r="C245" s="523"/>
      <c r="D245" s="523"/>
      <c r="E245" s="523"/>
      <c r="F245" s="523"/>
      <c r="G245" s="523"/>
      <c r="H245" s="523"/>
      <c r="I245" s="523"/>
      <c r="J245" s="523"/>
    </row>
    <row r="246" spans="1:10" ht="53.25" customHeight="1" thickTop="1">
      <c r="A246" s="1412" t="s">
        <v>2278</v>
      </c>
      <c r="B246" s="1413"/>
      <c r="C246" s="524" t="s">
        <v>592</v>
      </c>
      <c r="D246" s="525"/>
      <c r="E246" s="526" t="s">
        <v>593</v>
      </c>
      <c r="F246" s="525"/>
      <c r="G246" s="527" t="s">
        <v>596</v>
      </c>
      <c r="H246" s="528" t="s">
        <v>1570</v>
      </c>
      <c r="I246" s="529" t="s">
        <v>1570</v>
      </c>
      <c r="J246" s="527">
        <v>2000</v>
      </c>
    </row>
    <row r="247" spans="2:10" ht="7.5" customHeight="1">
      <c r="B247" s="576"/>
      <c r="C247" s="577"/>
      <c r="D247" s="576"/>
      <c r="E247" s="578"/>
      <c r="F247" s="579"/>
      <c r="G247" s="580"/>
      <c r="H247" s="581"/>
      <c r="I247" s="580"/>
      <c r="J247" s="582"/>
    </row>
    <row r="248" spans="2:10" ht="12.75">
      <c r="B248" s="617" t="s">
        <v>373</v>
      </c>
      <c r="C248" s="532"/>
      <c r="D248" s="556"/>
      <c r="E248" s="561"/>
      <c r="F248" s="558"/>
      <c r="G248" s="605">
        <v>43886</v>
      </c>
      <c r="H248" s="598"/>
      <c r="I248" s="535"/>
      <c r="J248" s="559">
        <v>38370</v>
      </c>
    </row>
    <row r="249" spans="2:10" ht="12.75">
      <c r="B249" s="562" t="s">
        <v>2613</v>
      </c>
      <c r="C249" s="532"/>
      <c r="D249" s="556" t="s">
        <v>963</v>
      </c>
      <c r="E249" s="557"/>
      <c r="F249" s="558" t="s">
        <v>964</v>
      </c>
      <c r="G249" s="605">
        <v>2600</v>
      </c>
      <c r="H249" s="598"/>
      <c r="I249" s="535"/>
      <c r="J249" s="559">
        <v>2829</v>
      </c>
    </row>
    <row r="250" spans="2:10" ht="12.75">
      <c r="B250" s="562" t="s">
        <v>965</v>
      </c>
      <c r="C250" s="532"/>
      <c r="D250" s="556" t="s">
        <v>966</v>
      </c>
      <c r="E250" s="557"/>
      <c r="F250" s="558" t="s">
        <v>967</v>
      </c>
      <c r="G250" s="605">
        <v>4303</v>
      </c>
      <c r="H250" s="598"/>
      <c r="I250" s="535"/>
      <c r="J250" s="559">
        <v>4663</v>
      </c>
    </row>
    <row r="251" spans="2:10" ht="12.75">
      <c r="B251" s="562" t="s">
        <v>968</v>
      </c>
      <c r="C251" s="532"/>
      <c r="D251" s="556" t="s">
        <v>969</v>
      </c>
      <c r="E251" s="557"/>
      <c r="F251" s="558" t="s">
        <v>970</v>
      </c>
      <c r="G251" s="605">
        <v>7930</v>
      </c>
      <c r="H251" s="598"/>
      <c r="I251" s="535"/>
      <c r="J251" s="559">
        <v>6962</v>
      </c>
    </row>
    <row r="252" spans="2:10" ht="12.75">
      <c r="B252" s="562" t="s">
        <v>971</v>
      </c>
      <c r="C252" s="532"/>
      <c r="D252" s="556" t="s">
        <v>972</v>
      </c>
      <c r="E252" s="557"/>
      <c r="F252" s="558" t="s">
        <v>973</v>
      </c>
      <c r="G252" s="605">
        <v>4214</v>
      </c>
      <c r="H252" s="598"/>
      <c r="I252" s="535"/>
      <c r="J252" s="559">
        <v>4385</v>
      </c>
    </row>
    <row r="253" spans="2:10" ht="12.75">
      <c r="B253" s="562" t="s">
        <v>974</v>
      </c>
      <c r="C253" s="532"/>
      <c r="D253" s="556" t="s">
        <v>975</v>
      </c>
      <c r="E253" s="557"/>
      <c r="F253" s="558" t="s">
        <v>976</v>
      </c>
      <c r="G253" s="605">
        <v>5242</v>
      </c>
      <c r="H253" s="598"/>
      <c r="I253" s="535"/>
      <c r="J253" s="559">
        <v>4804</v>
      </c>
    </row>
    <row r="254" spans="2:10" ht="12.75">
      <c r="B254" s="554" t="s">
        <v>977</v>
      </c>
      <c r="C254" s="532"/>
      <c r="D254" s="556" t="s">
        <v>978</v>
      </c>
      <c r="E254" s="557"/>
      <c r="F254" s="558" t="s">
        <v>979</v>
      </c>
      <c r="G254" s="605">
        <v>3532</v>
      </c>
      <c r="H254" s="598"/>
      <c r="I254" s="535"/>
      <c r="J254" s="559">
        <v>3450</v>
      </c>
    </row>
    <row r="255" spans="2:10" ht="12.75">
      <c r="B255" s="554" t="s">
        <v>980</v>
      </c>
      <c r="C255" s="532"/>
      <c r="D255" s="556" t="s">
        <v>981</v>
      </c>
      <c r="E255" s="557"/>
      <c r="F255" s="558" t="s">
        <v>982</v>
      </c>
      <c r="G255" s="605">
        <v>7307</v>
      </c>
      <c r="H255" s="598"/>
      <c r="I255" s="535"/>
      <c r="J255" s="559">
        <v>4035</v>
      </c>
    </row>
    <row r="256" spans="2:10" ht="12.75">
      <c r="B256" s="554" t="s">
        <v>983</v>
      </c>
      <c r="C256" s="532"/>
      <c r="D256" s="556" t="s">
        <v>984</v>
      </c>
      <c r="E256" s="557"/>
      <c r="F256" s="558" t="s">
        <v>985</v>
      </c>
      <c r="G256" s="605">
        <v>4339</v>
      </c>
      <c r="H256" s="598"/>
      <c r="I256" s="535"/>
      <c r="J256" s="559">
        <v>2528</v>
      </c>
    </row>
    <row r="257" spans="2:10" ht="12.75">
      <c r="B257" s="554" t="s">
        <v>986</v>
      </c>
      <c r="C257" s="532"/>
      <c r="D257" s="556" t="s">
        <v>987</v>
      </c>
      <c r="E257" s="557"/>
      <c r="F257" s="558" t="s">
        <v>988</v>
      </c>
      <c r="G257" s="605">
        <v>1178</v>
      </c>
      <c r="H257" s="598"/>
      <c r="I257" s="535"/>
      <c r="J257" s="559">
        <v>1235</v>
      </c>
    </row>
    <row r="258" spans="1:10" ht="12.75">
      <c r="A258" s="597"/>
      <c r="B258" s="554" t="s">
        <v>989</v>
      </c>
      <c r="C258" s="532"/>
      <c r="D258" s="556" t="s">
        <v>990</v>
      </c>
      <c r="E258" s="557"/>
      <c r="F258" s="558" t="s">
        <v>991</v>
      </c>
      <c r="G258" s="605">
        <v>3241</v>
      </c>
      <c r="H258" s="598"/>
      <c r="I258" s="535"/>
      <c r="J258" s="559">
        <v>3479</v>
      </c>
    </row>
    <row r="259" spans="1:10" ht="12.75">
      <c r="A259" s="597"/>
      <c r="B259" s="618"/>
      <c r="C259" s="532"/>
      <c r="D259" s="556"/>
      <c r="E259" s="557"/>
      <c r="F259" s="558"/>
      <c r="G259" s="605"/>
      <c r="H259" s="598"/>
      <c r="I259" s="535"/>
      <c r="J259" s="559"/>
    </row>
    <row r="260" spans="1:10" ht="12.75">
      <c r="A260" s="597"/>
      <c r="B260" s="617" t="s">
        <v>375</v>
      </c>
      <c r="C260" s="532"/>
      <c r="D260" s="556"/>
      <c r="E260" s="557"/>
      <c r="F260" s="558"/>
      <c r="G260" s="605">
        <v>37411</v>
      </c>
      <c r="H260" s="598"/>
      <c r="I260" s="535"/>
      <c r="J260" s="559">
        <v>42259</v>
      </c>
    </row>
    <row r="261" spans="2:10" ht="12.75">
      <c r="B261" s="554" t="s">
        <v>992</v>
      </c>
      <c r="C261" s="532"/>
      <c r="D261" s="556" t="s">
        <v>993</v>
      </c>
      <c r="E261" s="557"/>
      <c r="F261" s="558" t="s">
        <v>994</v>
      </c>
      <c r="G261" s="605">
        <v>5974</v>
      </c>
      <c r="H261" s="598"/>
      <c r="I261" s="535"/>
      <c r="J261" s="559">
        <v>6854</v>
      </c>
    </row>
    <row r="262" spans="2:10" ht="12.75">
      <c r="B262" s="554" t="s">
        <v>995</v>
      </c>
      <c r="C262" s="532"/>
      <c r="D262" s="556" t="s">
        <v>996</v>
      </c>
      <c r="E262" s="557"/>
      <c r="F262" s="558" t="s">
        <v>360</v>
      </c>
      <c r="G262" s="605">
        <v>6820</v>
      </c>
      <c r="H262" s="598"/>
      <c r="I262" s="535"/>
      <c r="J262" s="559">
        <v>7946</v>
      </c>
    </row>
    <row r="263" spans="2:10" ht="12.75">
      <c r="B263" s="554" t="s">
        <v>997</v>
      </c>
      <c r="C263" s="532"/>
      <c r="D263" s="556" t="s">
        <v>998</v>
      </c>
      <c r="E263" s="557"/>
      <c r="F263" s="558" t="s">
        <v>999</v>
      </c>
      <c r="G263" s="605">
        <v>4733</v>
      </c>
      <c r="H263" s="598"/>
      <c r="I263" s="535"/>
      <c r="J263" s="559">
        <v>5625</v>
      </c>
    </row>
    <row r="264" spans="2:10" ht="12.75">
      <c r="B264" s="554" t="s">
        <v>1000</v>
      </c>
      <c r="C264" s="532"/>
      <c r="D264" s="556" t="s">
        <v>1001</v>
      </c>
      <c r="E264" s="557"/>
      <c r="F264" s="558" t="s">
        <v>1002</v>
      </c>
      <c r="G264" s="605">
        <v>5523</v>
      </c>
      <c r="H264" s="598"/>
      <c r="I264" s="535"/>
      <c r="J264" s="559">
        <v>5480</v>
      </c>
    </row>
    <row r="265" spans="2:10" ht="12.75">
      <c r="B265" s="554" t="s">
        <v>1003</v>
      </c>
      <c r="C265" s="532"/>
      <c r="D265" s="556" t="s">
        <v>1004</v>
      </c>
      <c r="E265" s="557"/>
      <c r="F265" s="558" t="s">
        <v>1005</v>
      </c>
      <c r="G265" s="605">
        <v>6153</v>
      </c>
      <c r="H265" s="598"/>
      <c r="I265" s="535"/>
      <c r="J265" s="559">
        <v>8125</v>
      </c>
    </row>
    <row r="266" spans="2:10" ht="12.75">
      <c r="B266" s="561"/>
      <c r="C266" s="532"/>
      <c r="D266" s="556" t="s">
        <v>1006</v>
      </c>
      <c r="E266" s="561"/>
      <c r="F266" s="558" t="s">
        <v>361</v>
      </c>
      <c r="G266" s="605"/>
      <c r="H266" s="598"/>
      <c r="I266" s="535"/>
      <c r="J266" s="559">
        <v>2386</v>
      </c>
    </row>
    <row r="267" spans="2:10" ht="12.75">
      <c r="B267" s="562" t="s">
        <v>1007</v>
      </c>
      <c r="C267" s="532"/>
      <c r="D267" s="556"/>
      <c r="E267" s="557"/>
      <c r="F267" s="558"/>
      <c r="G267" s="605">
        <v>8208</v>
      </c>
      <c r="H267" s="598"/>
      <c r="I267" s="535"/>
      <c r="J267" s="559"/>
    </row>
    <row r="268" spans="2:10" ht="12.75">
      <c r="B268" s="618"/>
      <c r="C268" s="532"/>
      <c r="D268" s="556" t="s">
        <v>1008</v>
      </c>
      <c r="E268" s="561"/>
      <c r="F268" s="558" t="s">
        <v>1009</v>
      </c>
      <c r="G268" s="605"/>
      <c r="H268" s="598"/>
      <c r="I268" s="535"/>
      <c r="J268" s="559">
        <v>5843</v>
      </c>
    </row>
    <row r="269" spans="2:10" ht="10.5" customHeight="1">
      <c r="B269" s="618"/>
      <c r="C269" s="532"/>
      <c r="D269" s="556"/>
      <c r="E269" s="561"/>
      <c r="F269" s="558"/>
      <c r="G269" s="605"/>
      <c r="H269" s="598"/>
      <c r="I269" s="535"/>
      <c r="J269" s="559"/>
    </row>
    <row r="270" spans="2:10" ht="12.75">
      <c r="B270" s="617" t="s">
        <v>374</v>
      </c>
      <c r="C270" s="532"/>
      <c r="D270" s="556"/>
      <c r="E270" s="561"/>
      <c r="F270" s="558"/>
      <c r="G270" s="605">
        <v>11549</v>
      </c>
      <c r="H270" s="598"/>
      <c r="I270" s="535"/>
      <c r="J270" s="559">
        <v>14027</v>
      </c>
    </row>
    <row r="271" spans="2:10" ht="12.75">
      <c r="B271" s="554" t="s">
        <v>1010</v>
      </c>
      <c r="C271" s="532"/>
      <c r="D271" s="556" t="s">
        <v>1011</v>
      </c>
      <c r="E271" s="557"/>
      <c r="F271" s="558" t="s">
        <v>1012</v>
      </c>
      <c r="G271" s="605">
        <v>5792</v>
      </c>
      <c r="H271" s="598"/>
      <c r="I271" s="535"/>
      <c r="J271" s="559">
        <v>5731</v>
      </c>
    </row>
    <row r="272" spans="2:10" ht="12.75">
      <c r="B272" s="554" t="s">
        <v>1013</v>
      </c>
      <c r="C272" s="532"/>
      <c r="D272" s="556" t="s">
        <v>1014</v>
      </c>
      <c r="E272" s="557"/>
      <c r="F272" s="558" t="s">
        <v>346</v>
      </c>
      <c r="G272" s="605">
        <v>3956</v>
      </c>
      <c r="H272" s="598"/>
      <c r="I272" s="535"/>
      <c r="J272" s="559">
        <v>3958</v>
      </c>
    </row>
    <row r="273" spans="2:10" ht="12.75">
      <c r="B273" s="619" t="s">
        <v>1015</v>
      </c>
      <c r="C273" s="532"/>
      <c r="D273" s="560">
        <v>100</v>
      </c>
      <c r="E273" s="561"/>
      <c r="F273" s="558" t="s">
        <v>1016</v>
      </c>
      <c r="G273" s="605">
        <v>1801</v>
      </c>
      <c r="H273" s="598"/>
      <c r="I273" s="535"/>
      <c r="J273" s="559">
        <v>4338</v>
      </c>
    </row>
    <row r="274" spans="2:10" ht="9.75" customHeight="1">
      <c r="B274" s="561"/>
      <c r="C274" s="532"/>
      <c r="D274" s="560"/>
      <c r="E274" s="561"/>
      <c r="F274" s="558"/>
      <c r="G274" s="552"/>
      <c r="H274" s="598"/>
      <c r="I274" s="535"/>
      <c r="J274" s="559"/>
    </row>
    <row r="275" spans="2:10" ht="12.75">
      <c r="B275" s="561" t="s">
        <v>440</v>
      </c>
      <c r="C275" s="532"/>
      <c r="D275" s="560"/>
      <c r="E275" s="561"/>
      <c r="F275" s="558"/>
      <c r="G275" s="552">
        <v>18443</v>
      </c>
      <c r="H275" s="598"/>
      <c r="I275" s="535"/>
      <c r="J275" s="559">
        <v>18899</v>
      </c>
    </row>
    <row r="276" spans="2:10" ht="12.75">
      <c r="B276" s="619" t="s">
        <v>1017</v>
      </c>
      <c r="C276" s="532"/>
      <c r="D276" s="560">
        <v>101</v>
      </c>
      <c r="E276" s="561"/>
      <c r="F276" s="558" t="s">
        <v>1018</v>
      </c>
      <c r="G276" s="552">
        <v>6909</v>
      </c>
      <c r="H276" s="598"/>
      <c r="I276" s="535"/>
      <c r="J276" s="559">
        <v>7487</v>
      </c>
    </row>
    <row r="277" spans="2:10" ht="12.75">
      <c r="B277" s="620">
        <v>102.01</v>
      </c>
      <c r="C277" s="532"/>
      <c r="D277" s="560">
        <v>102.01</v>
      </c>
      <c r="E277" s="561"/>
      <c r="F277" s="558" t="s">
        <v>1019</v>
      </c>
      <c r="G277" s="552">
        <v>4608</v>
      </c>
      <c r="H277" s="598"/>
      <c r="I277" s="535"/>
      <c r="J277" s="559">
        <v>5312</v>
      </c>
    </row>
    <row r="278" spans="2:10" ht="12.75">
      <c r="B278" s="620">
        <v>102.02</v>
      </c>
      <c r="C278" s="532"/>
      <c r="D278" s="560">
        <v>102.02</v>
      </c>
      <c r="E278" s="561"/>
      <c r="F278" s="558" t="s">
        <v>359</v>
      </c>
      <c r="G278" s="552">
        <v>6926</v>
      </c>
      <c r="H278" s="598"/>
      <c r="I278" s="535"/>
      <c r="J278" s="559">
        <v>6100</v>
      </c>
    </row>
    <row r="279" spans="2:10" ht="9" customHeight="1">
      <c r="B279" s="561"/>
      <c r="C279" s="532"/>
      <c r="D279" s="560"/>
      <c r="E279" s="561"/>
      <c r="F279" s="558"/>
      <c r="G279" s="552"/>
      <c r="H279" s="598"/>
      <c r="I279" s="535"/>
      <c r="J279" s="559"/>
    </row>
    <row r="280" spans="2:10" ht="12.75">
      <c r="B280" s="561" t="s">
        <v>439</v>
      </c>
      <c r="C280" s="532"/>
      <c r="D280" s="560"/>
      <c r="E280" s="561"/>
      <c r="F280" s="558"/>
      <c r="G280" s="552">
        <v>117694</v>
      </c>
      <c r="H280" s="598"/>
      <c r="I280" s="535"/>
      <c r="J280" s="559">
        <v>117994</v>
      </c>
    </row>
    <row r="281" spans="2:10" ht="12.75">
      <c r="B281" s="620">
        <v>103.02</v>
      </c>
      <c r="C281" s="532"/>
      <c r="D281" s="560">
        <v>103.02</v>
      </c>
      <c r="E281" s="561"/>
      <c r="F281" s="558" t="s">
        <v>1020</v>
      </c>
      <c r="G281" s="552">
        <v>3745</v>
      </c>
      <c r="H281" s="598"/>
      <c r="I281" s="535"/>
      <c r="J281" s="559">
        <v>3398</v>
      </c>
    </row>
    <row r="282" spans="2:10" ht="12.75">
      <c r="B282" s="620">
        <v>103.03</v>
      </c>
      <c r="C282" s="532"/>
      <c r="D282" s="560">
        <v>103.03</v>
      </c>
      <c r="E282" s="561"/>
      <c r="F282" s="558" t="s">
        <v>1021</v>
      </c>
      <c r="G282" s="552">
        <v>4660</v>
      </c>
      <c r="H282" s="598"/>
      <c r="I282" s="535"/>
      <c r="J282" s="559">
        <v>4537</v>
      </c>
    </row>
    <row r="283" spans="2:10" ht="12.75">
      <c r="B283" s="620">
        <v>103.05</v>
      </c>
      <c r="C283" s="532"/>
      <c r="D283" s="560">
        <v>103.05</v>
      </c>
      <c r="E283" s="561"/>
      <c r="F283" s="558" t="s">
        <v>1022</v>
      </c>
      <c r="G283" s="552">
        <v>4663</v>
      </c>
      <c r="H283" s="598"/>
      <c r="I283" s="535"/>
      <c r="J283" s="559">
        <v>4894</v>
      </c>
    </row>
    <row r="284" spans="2:10" ht="12.75">
      <c r="B284" s="620">
        <v>103.06</v>
      </c>
      <c r="C284" s="532"/>
      <c r="D284" s="560">
        <v>103.06</v>
      </c>
      <c r="E284" s="561"/>
      <c r="F284" s="558" t="s">
        <v>1023</v>
      </c>
      <c r="G284" s="552">
        <v>6562</v>
      </c>
      <c r="H284" s="598"/>
      <c r="I284" s="535"/>
      <c r="J284" s="559">
        <v>6480</v>
      </c>
    </row>
    <row r="285" spans="2:10" ht="12.75">
      <c r="B285" s="620">
        <v>105.03</v>
      </c>
      <c r="C285" s="532"/>
      <c r="D285" s="560">
        <v>105.03</v>
      </c>
      <c r="E285" s="561"/>
      <c r="F285" s="558" t="s">
        <v>1024</v>
      </c>
      <c r="G285" s="552">
        <v>2111</v>
      </c>
      <c r="H285" s="598"/>
      <c r="I285" s="535"/>
      <c r="J285" s="559">
        <v>1991</v>
      </c>
    </row>
    <row r="286" spans="2:10" ht="12.75">
      <c r="B286" s="620">
        <v>105.04</v>
      </c>
      <c r="C286" s="532"/>
      <c r="D286" s="560">
        <v>105.04</v>
      </c>
      <c r="E286" s="561"/>
      <c r="F286" s="558" t="s">
        <v>1025</v>
      </c>
      <c r="G286" s="552">
        <v>5373</v>
      </c>
      <c r="H286" s="598"/>
      <c r="I286" s="535"/>
      <c r="J286" s="559">
        <v>5153</v>
      </c>
    </row>
    <row r="287" spans="2:10" ht="12.75">
      <c r="B287" s="620">
        <v>105.05</v>
      </c>
      <c r="C287" s="532"/>
      <c r="D287" s="560">
        <v>105.05</v>
      </c>
      <c r="E287" s="561"/>
      <c r="F287" s="558" t="s">
        <v>1026</v>
      </c>
      <c r="G287" s="552">
        <v>3612</v>
      </c>
      <c r="H287" s="598"/>
      <c r="I287" s="535"/>
      <c r="J287" s="559">
        <v>3512</v>
      </c>
    </row>
    <row r="288" spans="2:10" ht="12.75">
      <c r="B288" s="620">
        <v>105.06</v>
      </c>
      <c r="C288" s="532"/>
      <c r="D288" s="560">
        <v>105.06</v>
      </c>
      <c r="E288" s="561"/>
      <c r="F288" s="558" t="s">
        <v>1027</v>
      </c>
      <c r="G288" s="552">
        <v>7804</v>
      </c>
      <c r="H288" s="598"/>
      <c r="I288" s="535"/>
      <c r="J288" s="559">
        <v>8001</v>
      </c>
    </row>
    <row r="289" spans="1:10" ht="6.75" customHeight="1">
      <c r="A289" s="589"/>
      <c r="B289" s="621"/>
      <c r="C289" s="591"/>
      <c r="D289" s="566"/>
      <c r="E289" s="590"/>
      <c r="F289" s="570"/>
      <c r="G289" s="593"/>
      <c r="H289" s="594"/>
      <c r="I289" s="572"/>
      <c r="J289" s="545"/>
    </row>
    <row r="290" spans="1:10" ht="6.75" customHeight="1">
      <c r="A290" s="597"/>
      <c r="B290" s="620"/>
      <c r="C290" s="555"/>
      <c r="D290" s="561"/>
      <c r="E290" s="561"/>
      <c r="F290" s="573"/>
      <c r="G290" s="596"/>
      <c r="H290" s="555"/>
      <c r="I290" s="535"/>
      <c r="J290" s="559"/>
    </row>
    <row r="291" spans="1:10" ht="12.75">
      <c r="A291" s="575" t="s">
        <v>199</v>
      </c>
      <c r="B291" s="561"/>
      <c r="C291" s="602"/>
      <c r="D291" s="602"/>
      <c r="E291" s="602"/>
      <c r="F291" s="602"/>
      <c r="G291" s="602"/>
      <c r="H291" s="602"/>
      <c r="I291" s="602"/>
      <c r="J291" s="602"/>
    </row>
    <row r="292" spans="1:10" ht="12.75">
      <c r="A292" s="575"/>
      <c r="B292" s="561"/>
      <c r="C292" s="602"/>
      <c r="D292" s="602"/>
      <c r="E292" s="602"/>
      <c r="F292" s="602"/>
      <c r="G292" s="602"/>
      <c r="H292" s="602"/>
      <c r="I292" s="602"/>
      <c r="J292" s="602"/>
    </row>
    <row r="293" spans="1:10" ht="15.75" customHeight="1">
      <c r="A293" s="518" t="s">
        <v>2276</v>
      </c>
      <c r="B293" s="519"/>
      <c r="C293" s="520"/>
      <c r="D293" s="520"/>
      <c r="E293" s="520"/>
      <c r="F293" s="520"/>
      <c r="G293" s="520"/>
      <c r="H293" s="520"/>
      <c r="I293" s="520"/>
      <c r="J293" s="520"/>
    </row>
    <row r="294" spans="1:10" ht="15.75" customHeight="1">
      <c r="A294" s="518" t="s">
        <v>2373</v>
      </c>
      <c r="B294" s="519"/>
      <c r="C294" s="520"/>
      <c r="D294" s="520"/>
      <c r="E294" s="520"/>
      <c r="F294" s="520"/>
      <c r="G294" s="520"/>
      <c r="H294" s="520"/>
      <c r="I294" s="520"/>
      <c r="J294" s="520"/>
    </row>
    <row r="295" spans="2:10" ht="7.5" customHeight="1" thickBot="1">
      <c r="B295" s="522"/>
      <c r="C295" s="523"/>
      <c r="D295" s="523"/>
      <c r="E295" s="523"/>
      <c r="F295" s="523"/>
      <c r="G295" s="523"/>
      <c r="H295" s="523"/>
      <c r="I295" s="523"/>
      <c r="J295" s="523"/>
    </row>
    <row r="296" spans="1:10" ht="53.25" customHeight="1" thickTop="1">
      <c r="A296" s="1412" t="s">
        <v>2278</v>
      </c>
      <c r="B296" s="1413"/>
      <c r="C296" s="524" t="s">
        <v>592</v>
      </c>
      <c r="D296" s="525"/>
      <c r="E296" s="526" t="s">
        <v>593</v>
      </c>
      <c r="F296" s="525"/>
      <c r="G296" s="527" t="s">
        <v>596</v>
      </c>
      <c r="H296" s="528" t="s">
        <v>1570</v>
      </c>
      <c r="I296" s="529" t="s">
        <v>1570</v>
      </c>
      <c r="J296" s="527">
        <v>2000</v>
      </c>
    </row>
    <row r="297" spans="2:10" ht="6.75" customHeight="1">
      <c r="B297" s="576"/>
      <c r="C297" s="577"/>
      <c r="D297" s="576"/>
      <c r="E297" s="578"/>
      <c r="F297" s="579"/>
      <c r="G297" s="580"/>
      <c r="H297" s="581"/>
      <c r="I297" s="580"/>
      <c r="J297" s="582"/>
    </row>
    <row r="298" spans="1:10" ht="12.75">
      <c r="A298" s="561" t="s">
        <v>439</v>
      </c>
      <c r="B298" s="585"/>
      <c r="C298" s="532"/>
      <c r="D298" s="531"/>
      <c r="E298" s="585"/>
      <c r="F298" s="534"/>
      <c r="G298" s="586"/>
      <c r="H298" s="536"/>
      <c r="I298" s="535"/>
      <c r="J298" s="535"/>
    </row>
    <row r="299" spans="1:10" ht="12.75">
      <c r="A299" s="561" t="s">
        <v>1028</v>
      </c>
      <c r="B299" s="585"/>
      <c r="C299" s="532"/>
      <c r="D299" s="531"/>
      <c r="E299" s="585"/>
      <c r="F299" s="534"/>
      <c r="G299" s="586"/>
      <c r="H299" s="536"/>
      <c r="I299" s="535"/>
      <c r="J299" s="535"/>
    </row>
    <row r="300" spans="2:10" ht="12.75">
      <c r="B300" s="620">
        <v>106.01</v>
      </c>
      <c r="C300" s="532"/>
      <c r="D300" s="560">
        <v>106.01</v>
      </c>
      <c r="E300" s="561"/>
      <c r="F300" s="558" t="s">
        <v>1029</v>
      </c>
      <c r="G300" s="552">
        <v>3200</v>
      </c>
      <c r="H300" s="598"/>
      <c r="I300" s="535"/>
      <c r="J300" s="559">
        <v>3232</v>
      </c>
    </row>
    <row r="301" spans="2:10" ht="12.75">
      <c r="B301" s="620">
        <v>106.02</v>
      </c>
      <c r="C301" s="532"/>
      <c r="D301" s="560">
        <v>106.02</v>
      </c>
      <c r="E301" s="561"/>
      <c r="F301" s="558" t="s">
        <v>1030</v>
      </c>
      <c r="G301" s="552">
        <v>5480</v>
      </c>
      <c r="H301" s="598"/>
      <c r="I301" s="535"/>
      <c r="J301" s="559">
        <v>5589</v>
      </c>
    </row>
    <row r="302" spans="2:10" ht="12.75">
      <c r="B302" s="620">
        <v>107.01</v>
      </c>
      <c r="C302" s="532"/>
      <c r="D302" s="560">
        <v>107.01</v>
      </c>
      <c r="E302" s="561"/>
      <c r="F302" s="558" t="s">
        <v>1031</v>
      </c>
      <c r="G302" s="552">
        <v>3551</v>
      </c>
      <c r="H302" s="598"/>
      <c r="I302" s="535"/>
      <c r="J302" s="559">
        <v>3766</v>
      </c>
    </row>
    <row r="303" spans="2:10" ht="12.75">
      <c r="B303" s="620">
        <v>107.02</v>
      </c>
      <c r="C303" s="532"/>
      <c r="D303" s="560">
        <v>107.02</v>
      </c>
      <c r="E303" s="561"/>
      <c r="F303" s="558" t="s">
        <v>1032</v>
      </c>
      <c r="G303" s="552">
        <v>4336</v>
      </c>
      <c r="H303" s="598"/>
      <c r="I303" s="535"/>
      <c r="J303" s="559">
        <v>3846</v>
      </c>
    </row>
    <row r="304" spans="2:10" ht="12.75">
      <c r="B304" s="561"/>
      <c r="C304" s="532"/>
      <c r="D304" s="560" t="s">
        <v>1033</v>
      </c>
      <c r="E304" s="561"/>
      <c r="F304" s="558" t="s">
        <v>1034</v>
      </c>
      <c r="G304" s="552"/>
      <c r="H304" s="598"/>
      <c r="I304" s="535"/>
      <c r="J304" s="559">
        <v>3906</v>
      </c>
    </row>
    <row r="305" spans="2:10" ht="12.75">
      <c r="B305" s="619" t="s">
        <v>1035</v>
      </c>
      <c r="C305" s="532"/>
      <c r="D305" s="560"/>
      <c r="E305" s="557"/>
      <c r="F305" s="558"/>
      <c r="G305" s="552">
        <v>11662</v>
      </c>
      <c r="H305" s="598"/>
      <c r="I305" s="535"/>
      <c r="J305" s="559"/>
    </row>
    <row r="306" spans="2:10" ht="12.75">
      <c r="B306" s="561"/>
      <c r="C306" s="532"/>
      <c r="D306" s="560" t="s">
        <v>1036</v>
      </c>
      <c r="E306" s="561"/>
      <c r="F306" s="558" t="s">
        <v>1037</v>
      </c>
      <c r="G306" s="552"/>
      <c r="H306" s="598"/>
      <c r="I306" s="535"/>
      <c r="J306" s="559">
        <v>7921</v>
      </c>
    </row>
    <row r="307" spans="1:10" ht="12.75">
      <c r="A307" s="597"/>
      <c r="B307" s="620">
        <v>109.01</v>
      </c>
      <c r="C307" s="532"/>
      <c r="D307" s="560">
        <v>109.01</v>
      </c>
      <c r="E307" s="561"/>
      <c r="F307" s="558" t="s">
        <v>1038</v>
      </c>
      <c r="G307" s="552">
        <v>3208</v>
      </c>
      <c r="H307" s="598"/>
      <c r="I307" s="535"/>
      <c r="J307" s="559">
        <v>3161</v>
      </c>
    </row>
    <row r="308" spans="2:10" ht="12.75">
      <c r="B308" s="620">
        <v>109.03</v>
      </c>
      <c r="C308" s="532"/>
      <c r="D308" s="560">
        <v>109.03</v>
      </c>
      <c r="E308" s="561"/>
      <c r="F308" s="558" t="s">
        <v>1039</v>
      </c>
      <c r="G308" s="552">
        <v>4253</v>
      </c>
      <c r="H308" s="598"/>
      <c r="I308" s="535"/>
      <c r="J308" s="559">
        <v>4186</v>
      </c>
    </row>
    <row r="309" spans="2:10" ht="12.75">
      <c r="B309" s="620">
        <v>109.04</v>
      </c>
      <c r="C309" s="532"/>
      <c r="D309" s="560">
        <v>109.04</v>
      </c>
      <c r="E309" s="561"/>
      <c r="F309" s="558" t="s">
        <v>1040</v>
      </c>
      <c r="G309" s="552">
        <v>3391</v>
      </c>
      <c r="H309" s="598"/>
      <c r="I309" s="535"/>
      <c r="J309" s="559">
        <v>3404</v>
      </c>
    </row>
    <row r="310" spans="2:10" ht="12.75">
      <c r="B310" s="620">
        <v>109.05</v>
      </c>
      <c r="C310" s="532"/>
      <c r="D310" s="560">
        <v>109.05</v>
      </c>
      <c r="E310" s="561"/>
      <c r="F310" s="558" t="s">
        <v>1041</v>
      </c>
      <c r="G310" s="552">
        <v>2568</v>
      </c>
      <c r="H310" s="598"/>
      <c r="I310" s="535"/>
      <c r="J310" s="559">
        <v>2527</v>
      </c>
    </row>
    <row r="311" spans="2:10" ht="12.75">
      <c r="B311" s="619" t="s">
        <v>1042</v>
      </c>
      <c r="C311" s="532"/>
      <c r="D311" s="560">
        <v>110</v>
      </c>
      <c r="E311" s="561"/>
      <c r="F311" s="558" t="s">
        <v>1043</v>
      </c>
      <c r="G311" s="552">
        <v>3910</v>
      </c>
      <c r="H311" s="598"/>
      <c r="I311" s="535"/>
      <c r="J311" s="559">
        <v>3614</v>
      </c>
    </row>
    <row r="312" spans="2:10" ht="12.75">
      <c r="B312" s="620">
        <v>111.03</v>
      </c>
      <c r="C312" s="532"/>
      <c r="D312" s="560">
        <v>111.03</v>
      </c>
      <c r="E312" s="561"/>
      <c r="F312" s="558" t="s">
        <v>1044</v>
      </c>
      <c r="G312" s="552">
        <v>3884</v>
      </c>
      <c r="H312" s="598"/>
      <c r="I312" s="535"/>
      <c r="J312" s="559">
        <v>4050</v>
      </c>
    </row>
    <row r="313" spans="2:10" ht="12.75">
      <c r="B313" s="620">
        <v>111.04</v>
      </c>
      <c r="C313" s="532"/>
      <c r="D313" s="560">
        <v>111.04</v>
      </c>
      <c r="E313" s="561"/>
      <c r="F313" s="558" t="s">
        <v>1045</v>
      </c>
      <c r="G313" s="552">
        <v>4937</v>
      </c>
      <c r="H313" s="598"/>
      <c r="I313" s="535"/>
      <c r="J313" s="559">
        <v>4797</v>
      </c>
    </row>
    <row r="314" spans="2:10" ht="12.75">
      <c r="B314" s="620">
        <v>111.05</v>
      </c>
      <c r="C314" s="532"/>
      <c r="D314" s="560">
        <v>111.05</v>
      </c>
      <c r="E314" s="561"/>
      <c r="F314" s="558" t="s">
        <v>1046</v>
      </c>
      <c r="G314" s="552">
        <v>3732</v>
      </c>
      <c r="H314" s="536"/>
      <c r="I314" s="535"/>
      <c r="J314" s="559">
        <v>3790</v>
      </c>
    </row>
    <row r="315" spans="2:10" ht="12.75">
      <c r="B315" s="620">
        <v>111.06</v>
      </c>
      <c r="C315" s="532"/>
      <c r="D315" s="560">
        <v>111.06</v>
      </c>
      <c r="E315" s="561"/>
      <c r="F315" s="558" t="s">
        <v>1047</v>
      </c>
      <c r="G315" s="552">
        <v>5774</v>
      </c>
      <c r="H315" s="536"/>
      <c r="I315" s="535"/>
      <c r="J315" s="559">
        <v>5774</v>
      </c>
    </row>
    <row r="316" spans="2:10" ht="12.75">
      <c r="B316" s="620">
        <v>112.01</v>
      </c>
      <c r="C316" s="532"/>
      <c r="D316" s="560">
        <v>112.01</v>
      </c>
      <c r="E316" s="561"/>
      <c r="F316" s="558" t="s">
        <v>1048</v>
      </c>
      <c r="G316" s="552">
        <v>4687</v>
      </c>
      <c r="H316" s="598"/>
      <c r="I316" s="535"/>
      <c r="J316" s="559">
        <v>4539</v>
      </c>
    </row>
    <row r="317" spans="2:10" ht="12.75">
      <c r="B317" s="620">
        <v>112.02</v>
      </c>
      <c r="C317" s="532"/>
      <c r="D317" s="560">
        <v>112.02</v>
      </c>
      <c r="E317" s="561"/>
      <c r="F317" s="558" t="s">
        <v>1049</v>
      </c>
      <c r="G317" s="552">
        <v>1536</v>
      </c>
      <c r="H317" s="598"/>
      <c r="I317" s="535"/>
      <c r="J317" s="559">
        <v>1765</v>
      </c>
    </row>
    <row r="318" spans="2:10" ht="12.75">
      <c r="B318" s="620">
        <v>113.01</v>
      </c>
      <c r="C318" s="532"/>
      <c r="D318" s="560">
        <v>113.01</v>
      </c>
      <c r="E318" s="561"/>
      <c r="F318" s="558" t="s">
        <v>378</v>
      </c>
      <c r="G318" s="552">
        <v>4859</v>
      </c>
      <c r="H318" s="598"/>
      <c r="I318" s="535"/>
      <c r="J318" s="559">
        <v>5775</v>
      </c>
    </row>
    <row r="319" spans="2:10" ht="12.75" customHeight="1">
      <c r="B319" s="620">
        <v>113.02</v>
      </c>
      <c r="C319" s="532"/>
      <c r="D319" s="560">
        <v>113.02</v>
      </c>
      <c r="E319" s="561"/>
      <c r="F319" s="558" t="s">
        <v>1050</v>
      </c>
      <c r="G319" s="552">
        <v>4196</v>
      </c>
      <c r="H319" s="598"/>
      <c r="I319" s="535"/>
      <c r="J319" s="559">
        <v>4386</v>
      </c>
    </row>
    <row r="320" spans="1:10" ht="5.25" customHeight="1">
      <c r="A320" s="589"/>
      <c r="B320" s="622"/>
      <c r="C320" s="623"/>
      <c r="D320" s="622"/>
      <c r="E320" s="623"/>
      <c r="F320" s="624"/>
      <c r="G320" s="593"/>
      <c r="H320" s="625"/>
      <c r="I320" s="626"/>
      <c r="J320" s="627"/>
    </row>
    <row r="321" spans="1:10" ht="4.5" customHeight="1">
      <c r="A321" s="518"/>
      <c r="B321" s="519"/>
      <c r="C321" s="520"/>
      <c r="D321" s="520"/>
      <c r="E321" s="520"/>
      <c r="F321" s="520"/>
      <c r="G321" s="520"/>
      <c r="H321" s="520"/>
      <c r="I321" s="520"/>
      <c r="J321" s="520"/>
    </row>
    <row r="322" spans="1:10" ht="12.75" customHeight="1">
      <c r="A322" s="628" t="s">
        <v>1051</v>
      </c>
      <c r="B322" s="629"/>
      <c r="C322" s="602"/>
      <c r="D322" s="602"/>
      <c r="E322" s="602"/>
      <c r="F322" s="602"/>
      <c r="G322" s="602"/>
      <c r="H322" s="602"/>
      <c r="I322" s="602"/>
      <c r="J322" s="602"/>
    </row>
    <row r="323" spans="1:10" ht="12.75">
      <c r="A323" s="628" t="s">
        <v>1052</v>
      </c>
      <c r="B323" s="629"/>
      <c r="C323" s="630"/>
      <c r="D323" s="631"/>
      <c r="E323" s="631"/>
      <c r="F323" s="630"/>
      <c r="G323" s="632"/>
      <c r="H323" s="632"/>
      <c r="I323" s="633"/>
      <c r="J323" s="631"/>
    </row>
    <row r="324" spans="1:10" ht="12.75">
      <c r="A324" s="628" t="s">
        <v>1053</v>
      </c>
      <c r="B324" s="629"/>
      <c r="C324" s="630"/>
      <c r="D324" s="631"/>
      <c r="E324" s="631"/>
      <c r="F324" s="630"/>
      <c r="G324" s="632"/>
      <c r="H324" s="632"/>
      <c r="I324" s="633"/>
      <c r="J324" s="631"/>
    </row>
    <row r="325" spans="1:10" ht="12.75">
      <c r="A325" s="628" t="s">
        <v>1054</v>
      </c>
      <c r="B325" s="629"/>
      <c r="C325" s="630"/>
      <c r="D325" s="631"/>
      <c r="E325" s="631"/>
      <c r="F325" s="630"/>
      <c r="G325" s="632"/>
      <c r="H325" s="632"/>
      <c r="I325" s="633"/>
      <c r="J325" s="631"/>
    </row>
    <row r="326" spans="1:10" ht="12.75">
      <c r="A326" s="628" t="s">
        <v>1055</v>
      </c>
      <c r="B326" s="629"/>
      <c r="C326" s="630"/>
      <c r="D326" s="631"/>
      <c r="E326" s="631"/>
      <c r="F326" s="630"/>
      <c r="G326" s="632"/>
      <c r="H326" s="632"/>
      <c r="I326" s="633"/>
      <c r="J326" s="631"/>
    </row>
    <row r="327" spans="1:10" ht="12.75">
      <c r="A327" s="628" t="s">
        <v>1056</v>
      </c>
      <c r="B327" s="629"/>
      <c r="C327" s="630"/>
      <c r="D327" s="631"/>
      <c r="E327" s="631"/>
      <c r="F327" s="630"/>
      <c r="G327" s="632"/>
      <c r="H327" s="632"/>
      <c r="I327" s="633"/>
      <c r="J327" s="631"/>
    </row>
    <row r="328" spans="1:10" ht="12.75">
      <c r="A328" s="634" t="s">
        <v>1057</v>
      </c>
      <c r="B328" s="629"/>
      <c r="C328" s="631"/>
      <c r="D328" s="631"/>
      <c r="E328" s="631"/>
      <c r="F328" s="631"/>
      <c r="G328" s="632"/>
      <c r="H328" s="632"/>
      <c r="I328" s="633"/>
      <c r="J328" s="631"/>
    </row>
    <row r="329" spans="1:10" ht="12.75">
      <c r="A329" s="634" t="s">
        <v>1058</v>
      </c>
      <c r="B329" s="629"/>
      <c r="C329" s="631"/>
      <c r="D329" s="631"/>
      <c r="E329" s="631"/>
      <c r="F329" s="631"/>
      <c r="G329" s="632"/>
      <c r="H329" s="632"/>
      <c r="I329" s="633"/>
      <c r="J329" s="631"/>
    </row>
    <row r="330" spans="1:10" ht="12.75">
      <c r="A330" s="628" t="s">
        <v>1059</v>
      </c>
      <c r="B330" s="629"/>
      <c r="C330" s="630"/>
      <c r="D330" s="631"/>
      <c r="E330" s="631"/>
      <c r="F330" s="630"/>
      <c r="G330" s="632"/>
      <c r="H330" s="632"/>
      <c r="I330" s="633"/>
      <c r="J330" s="631"/>
    </row>
    <row r="331" spans="1:10" ht="12.75">
      <c r="A331" s="628" t="s">
        <v>675</v>
      </c>
      <c r="B331" s="629"/>
      <c r="C331" s="630"/>
      <c r="D331" s="631"/>
      <c r="E331" s="631"/>
      <c r="F331" s="630"/>
      <c r="G331" s="632"/>
      <c r="H331" s="632"/>
      <c r="I331" s="633"/>
      <c r="J331" s="631"/>
    </row>
    <row r="332" spans="1:10" ht="12.75">
      <c r="A332" s="634" t="s">
        <v>1060</v>
      </c>
      <c r="B332" s="629"/>
      <c r="C332" s="631"/>
      <c r="D332" s="631"/>
      <c r="E332" s="631"/>
      <c r="F332" s="631"/>
      <c r="G332" s="632"/>
      <c r="H332" s="632"/>
      <c r="I332" s="633"/>
      <c r="J332" s="631"/>
    </row>
    <row r="333" spans="1:10" ht="12.75">
      <c r="A333" s="634" t="s">
        <v>1061</v>
      </c>
      <c r="B333" s="629"/>
      <c r="C333" s="631"/>
      <c r="D333" s="631"/>
      <c r="E333" s="631"/>
      <c r="F333" s="631"/>
      <c r="G333" s="632"/>
      <c r="H333" s="632"/>
      <c r="I333" s="633"/>
      <c r="J333" s="631"/>
    </row>
    <row r="334" spans="1:10" ht="12.75">
      <c r="A334" s="634" t="s">
        <v>1062</v>
      </c>
      <c r="B334" s="629"/>
      <c r="C334" s="631"/>
      <c r="D334" s="631"/>
      <c r="E334" s="631"/>
      <c r="F334" s="631"/>
      <c r="G334" s="632"/>
      <c r="H334" s="632"/>
      <c r="I334" s="633"/>
      <c r="J334" s="631"/>
    </row>
    <row r="335" spans="1:10" ht="12.75">
      <c r="A335" s="628" t="s">
        <v>1063</v>
      </c>
      <c r="B335" s="629"/>
      <c r="C335" s="631"/>
      <c r="D335" s="631"/>
      <c r="E335" s="631"/>
      <c r="F335" s="631"/>
      <c r="G335" s="632"/>
      <c r="H335" s="632"/>
      <c r="I335" s="633"/>
      <c r="J335" s="631"/>
    </row>
    <row r="336" spans="1:10" ht="12.75">
      <c r="A336" s="628" t="s">
        <v>1064</v>
      </c>
      <c r="B336" s="629"/>
      <c r="C336" s="631"/>
      <c r="D336" s="631"/>
      <c r="E336" s="631"/>
      <c r="F336" s="631"/>
      <c r="G336" s="635"/>
      <c r="H336" s="635"/>
      <c r="I336" s="575"/>
      <c r="J336" s="631"/>
    </row>
    <row r="337" spans="1:10" ht="12.75">
      <c r="A337" s="628" t="s">
        <v>1065</v>
      </c>
      <c r="B337" s="629"/>
      <c r="C337" s="631"/>
      <c r="D337" s="631"/>
      <c r="E337" s="631"/>
      <c r="F337" s="631"/>
      <c r="G337" s="635"/>
      <c r="H337" s="635"/>
      <c r="I337" s="575"/>
      <c r="J337" s="631"/>
    </row>
    <row r="338" spans="1:10" ht="12.75">
      <c r="A338" s="628" t="s">
        <v>1066</v>
      </c>
      <c r="B338" s="629"/>
      <c r="C338" s="631"/>
      <c r="D338" s="631"/>
      <c r="E338" s="631"/>
      <c r="F338" s="631"/>
      <c r="G338" s="635"/>
      <c r="H338" s="635"/>
      <c r="I338" s="575"/>
      <c r="J338" s="631"/>
    </row>
    <row r="339" spans="1:10" ht="12.75">
      <c r="A339" s="634" t="s">
        <v>676</v>
      </c>
      <c r="B339" s="629"/>
      <c r="C339" s="631"/>
      <c r="D339" s="631"/>
      <c r="E339" s="631"/>
      <c r="F339" s="631"/>
      <c r="G339" s="636"/>
      <c r="H339" s="636"/>
      <c r="I339" s="630"/>
      <c r="J339" s="631"/>
    </row>
    <row r="340" spans="1:10" ht="12.75">
      <c r="A340" s="634" t="s">
        <v>1067</v>
      </c>
      <c r="B340" s="629"/>
      <c r="C340" s="631"/>
      <c r="D340" s="631"/>
      <c r="E340" s="631"/>
      <c r="F340" s="631"/>
      <c r="G340" s="636"/>
      <c r="H340" s="636"/>
      <c r="I340" s="630"/>
      <c r="J340" s="631"/>
    </row>
    <row r="341" spans="1:10" ht="12.75">
      <c r="A341" s="634" t="s">
        <v>1068</v>
      </c>
      <c r="B341" s="629"/>
      <c r="C341" s="631"/>
      <c r="D341" s="631"/>
      <c r="E341" s="631"/>
      <c r="F341" s="631"/>
      <c r="G341" s="636"/>
      <c r="H341" s="636"/>
      <c r="I341" s="630"/>
      <c r="J341" s="631"/>
    </row>
    <row r="342" spans="1:10" ht="12.75">
      <c r="A342" s="631" t="s">
        <v>1069</v>
      </c>
      <c r="B342" s="629"/>
      <c r="C342" s="631"/>
      <c r="D342" s="631"/>
      <c r="E342" s="631"/>
      <c r="F342" s="631"/>
      <c r="G342" s="636"/>
      <c r="H342" s="636"/>
      <c r="I342" s="630"/>
      <c r="J342" s="631"/>
    </row>
    <row r="343" spans="2:10" ht="12.75">
      <c r="B343" s="629"/>
      <c r="C343" s="629"/>
      <c r="D343" s="629"/>
      <c r="E343" s="629"/>
      <c r="F343" s="637"/>
      <c r="G343" s="638"/>
      <c r="I343" s="639"/>
      <c r="J343" s="638"/>
    </row>
  </sheetData>
  <mergeCells count="7">
    <mergeCell ref="A198:B198"/>
    <mergeCell ref="A246:B246"/>
    <mergeCell ref="A296:B296"/>
    <mergeCell ref="A4:B4"/>
    <mergeCell ref="A51:B51"/>
    <mergeCell ref="A99:B99"/>
    <mergeCell ref="A149:B149"/>
  </mergeCells>
  <printOptions/>
  <pageMargins left="1" right="1" top="1" bottom="1" header="0.5" footer="0.5"/>
  <pageSetup horizontalDpi="1200" verticalDpi="1200" orientation="portrait" r:id="rId2"/>
  <headerFooter alignWithMargins="0">
    <oddFooter>&amp;L&amp;"Arial,Italic"&amp;9      The State of Hawaii Data Book 2004&amp;R&amp;"Arial"&amp;9http://www.hawaii.gov/dbedt/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8515625" style="414" customWidth="1"/>
    <col min="2" max="2" width="5.28125" style="414" customWidth="1"/>
    <col min="3" max="3" width="9.28125" style="414" customWidth="1"/>
    <col min="4" max="4" width="1.7109375" style="414" customWidth="1"/>
    <col min="5" max="5" width="23.140625" style="414" customWidth="1"/>
    <col min="6" max="7" width="0" style="414" hidden="1" customWidth="1"/>
    <col min="8" max="8" width="12.57421875" style="414" bestFit="1" customWidth="1"/>
    <col min="9" max="9" width="1.421875" style="414" customWidth="1"/>
    <col min="10" max="10" width="3.00390625" style="414" customWidth="1"/>
    <col min="11" max="11" width="9.57421875" style="414" customWidth="1"/>
    <col min="12" max="16384" width="9.140625" style="414" customWidth="1"/>
  </cols>
  <sheetData>
    <row r="1" spans="1:11" ht="15.75" customHeight="1">
      <c r="A1" s="412" t="s">
        <v>589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1" ht="15.75">
      <c r="A2" s="415" t="s">
        <v>590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15.75" customHeight="1">
      <c r="A3" s="415" t="s">
        <v>156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1" ht="12.75" customHeight="1" thickBot="1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1" ht="44.25" customHeight="1" thickTop="1">
      <c r="A5" s="419" t="s">
        <v>591</v>
      </c>
      <c r="B5" s="420" t="s">
        <v>592</v>
      </c>
      <c r="C5" s="419"/>
      <c r="D5" s="421" t="s">
        <v>593</v>
      </c>
      <c r="E5" s="419"/>
      <c r="F5" s="422" t="s">
        <v>594</v>
      </c>
      <c r="G5" s="423" t="s">
        <v>595</v>
      </c>
      <c r="H5" s="424" t="s">
        <v>596</v>
      </c>
      <c r="I5" s="425" t="s">
        <v>1570</v>
      </c>
      <c r="J5" s="426" t="s">
        <v>1570</v>
      </c>
      <c r="K5" s="424">
        <v>2000</v>
      </c>
    </row>
    <row r="6" spans="1:11" ht="9.75" customHeight="1">
      <c r="A6" s="427"/>
      <c r="B6" s="428"/>
      <c r="C6" s="429"/>
      <c r="D6" s="430"/>
      <c r="E6" s="429"/>
      <c r="F6" s="431"/>
      <c r="G6" s="432"/>
      <c r="H6" s="433"/>
      <c r="I6" s="434"/>
      <c r="J6" s="435"/>
      <c r="K6" s="433"/>
    </row>
    <row r="7" spans="1:11" ht="12.75">
      <c r="A7" s="436" t="s">
        <v>597</v>
      </c>
      <c r="B7" s="437"/>
      <c r="C7" s="438"/>
      <c r="D7" s="439"/>
      <c r="E7" s="440"/>
      <c r="F7" s="441">
        <v>92053</v>
      </c>
      <c r="G7" s="442"/>
      <c r="H7" s="443"/>
      <c r="I7" s="444"/>
      <c r="J7" s="445"/>
      <c r="K7" s="445"/>
    </row>
    <row r="8" spans="1:11" ht="9.75" customHeight="1">
      <c r="A8" s="436"/>
      <c r="B8" s="437"/>
      <c r="C8" s="438"/>
      <c r="D8" s="446"/>
      <c r="E8" s="440"/>
      <c r="F8" s="441"/>
      <c r="G8" s="442"/>
      <c r="H8" s="445"/>
      <c r="I8" s="444"/>
      <c r="J8" s="445"/>
      <c r="K8" s="445"/>
    </row>
    <row r="9" spans="1:11" ht="12.75">
      <c r="A9" s="447" t="s">
        <v>1572</v>
      </c>
      <c r="B9" s="437"/>
      <c r="C9" s="438"/>
      <c r="D9" s="439"/>
      <c r="E9" s="440"/>
      <c r="F9" s="441">
        <v>92053</v>
      </c>
      <c r="G9" s="442"/>
      <c r="H9" s="448">
        <v>120317</v>
      </c>
      <c r="I9" s="449"/>
      <c r="J9" s="450"/>
      <c r="K9" s="451">
        <v>148677</v>
      </c>
    </row>
    <row r="10" spans="1:11" ht="9.75" customHeight="1">
      <c r="A10" s="446"/>
      <c r="B10" s="437"/>
      <c r="C10" s="438"/>
      <c r="D10" s="446"/>
      <c r="E10" s="452"/>
      <c r="F10" s="441"/>
      <c r="G10" s="442"/>
      <c r="H10" s="441"/>
      <c r="I10" s="442"/>
      <c r="J10" s="441"/>
      <c r="K10" s="441"/>
    </row>
    <row r="11" spans="1:11" ht="12.75">
      <c r="A11" s="453" t="s">
        <v>428</v>
      </c>
      <c r="B11" s="437"/>
      <c r="C11" s="438"/>
      <c r="D11" s="446"/>
      <c r="E11" s="452"/>
      <c r="F11" s="441"/>
      <c r="G11" s="442"/>
      <c r="H11" s="454">
        <v>44639</v>
      </c>
      <c r="I11" s="442"/>
      <c r="J11" s="441"/>
      <c r="K11" s="455">
        <v>47386</v>
      </c>
    </row>
    <row r="12" spans="1:11" ht="12.75">
      <c r="A12" s="456">
        <v>201</v>
      </c>
      <c r="B12" s="457"/>
      <c r="C12" s="458">
        <v>201</v>
      </c>
      <c r="D12" s="459"/>
      <c r="E12" s="460" t="s">
        <v>598</v>
      </c>
      <c r="F12" s="461">
        <v>5261</v>
      </c>
      <c r="G12" s="462"/>
      <c r="H12" s="454">
        <v>5102</v>
      </c>
      <c r="I12" s="463"/>
      <c r="J12" s="464"/>
      <c r="K12" s="455">
        <v>4961</v>
      </c>
    </row>
    <row r="13" spans="1:11" ht="25.5">
      <c r="A13" s="456">
        <v>202</v>
      </c>
      <c r="B13" s="457"/>
      <c r="C13" s="458">
        <v>202</v>
      </c>
      <c r="D13" s="459"/>
      <c r="E13" s="460" t="s">
        <v>599</v>
      </c>
      <c r="F13" s="461">
        <v>1748</v>
      </c>
      <c r="G13" s="462"/>
      <c r="H13" s="454">
        <v>1871</v>
      </c>
      <c r="I13" s="463"/>
      <c r="J13" s="464"/>
      <c r="K13" s="455">
        <v>1805</v>
      </c>
    </row>
    <row r="14" spans="1:11" ht="12.75">
      <c r="A14" s="456">
        <v>203</v>
      </c>
      <c r="B14" s="457"/>
      <c r="C14" s="458">
        <v>203</v>
      </c>
      <c r="D14" s="459"/>
      <c r="E14" s="460" t="s">
        <v>600</v>
      </c>
      <c r="F14" s="461">
        <v>4292</v>
      </c>
      <c r="G14" s="462"/>
      <c r="H14" s="454">
        <v>3723</v>
      </c>
      <c r="I14" s="463"/>
      <c r="J14" s="464"/>
      <c r="K14" s="455">
        <v>3779</v>
      </c>
    </row>
    <row r="15" spans="1:11" ht="12.75">
      <c r="A15" s="456">
        <v>204</v>
      </c>
      <c r="B15" s="457"/>
      <c r="C15" s="458">
        <v>204</v>
      </c>
      <c r="D15" s="459"/>
      <c r="E15" s="460" t="s">
        <v>601</v>
      </c>
      <c r="F15" s="461">
        <v>4003</v>
      </c>
      <c r="G15" s="462"/>
      <c r="H15" s="454">
        <v>3612</v>
      </c>
      <c r="I15" s="463"/>
      <c r="J15" s="464"/>
      <c r="K15" s="455">
        <v>3098</v>
      </c>
    </row>
    <row r="16" spans="1:11" ht="12.75">
      <c r="A16" s="456">
        <v>205</v>
      </c>
      <c r="B16" s="457"/>
      <c r="C16" s="458">
        <v>205</v>
      </c>
      <c r="D16" s="459"/>
      <c r="E16" s="460" t="s">
        <v>602</v>
      </c>
      <c r="F16" s="461">
        <v>5672</v>
      </c>
      <c r="G16" s="462"/>
      <c r="H16" s="454">
        <v>5576</v>
      </c>
      <c r="I16" s="463"/>
      <c r="J16" s="464"/>
      <c r="K16" s="455">
        <v>5918</v>
      </c>
    </row>
    <row r="17" spans="1:11" ht="12.75">
      <c r="A17" s="456">
        <v>206</v>
      </c>
      <c r="B17" s="457"/>
      <c r="C17" s="458" t="s">
        <v>1570</v>
      </c>
      <c r="D17" s="465"/>
      <c r="E17" s="460" t="s">
        <v>1570</v>
      </c>
      <c r="F17" s="461">
        <v>3702</v>
      </c>
      <c r="G17" s="462"/>
      <c r="H17" s="454">
        <v>3902</v>
      </c>
      <c r="I17" s="463"/>
      <c r="J17" s="464"/>
      <c r="K17" s="455" t="s">
        <v>1570</v>
      </c>
    </row>
    <row r="18" spans="1:11" ht="12.75">
      <c r="A18" s="459"/>
      <c r="B18" s="457"/>
      <c r="C18" s="458" t="s">
        <v>603</v>
      </c>
      <c r="D18" s="465"/>
      <c r="E18" s="460" t="s">
        <v>604</v>
      </c>
      <c r="F18" s="461"/>
      <c r="G18" s="462"/>
      <c r="H18" s="461" t="s">
        <v>1570</v>
      </c>
      <c r="I18" s="463"/>
      <c r="J18" s="464"/>
      <c r="K18" s="455">
        <v>4909</v>
      </c>
    </row>
    <row r="19" spans="1:11" ht="12.75">
      <c r="A19" s="466">
        <v>206.99</v>
      </c>
      <c r="B19" s="457"/>
      <c r="C19" s="458" t="s">
        <v>1570</v>
      </c>
      <c r="D19" s="465"/>
      <c r="E19" s="460" t="s">
        <v>1570</v>
      </c>
      <c r="F19" s="461">
        <v>3702</v>
      </c>
      <c r="G19" s="462"/>
      <c r="H19" s="467" t="s">
        <v>17</v>
      </c>
      <c r="I19" s="463"/>
      <c r="J19" s="464"/>
      <c r="K19" s="455" t="s">
        <v>1570</v>
      </c>
    </row>
    <row r="20" spans="1:11" ht="12.75">
      <c r="A20" s="466">
        <v>207.01</v>
      </c>
      <c r="B20" s="457"/>
      <c r="C20" s="458">
        <v>207.01</v>
      </c>
      <c r="D20" s="459"/>
      <c r="E20" s="460" t="s">
        <v>605</v>
      </c>
      <c r="F20" s="461" t="s">
        <v>606</v>
      </c>
      <c r="G20" s="462"/>
      <c r="H20" s="454">
        <v>4399</v>
      </c>
      <c r="I20" s="463"/>
      <c r="J20" s="464"/>
      <c r="K20" s="455">
        <v>4535</v>
      </c>
    </row>
    <row r="21" spans="1:11" ht="12.75">
      <c r="A21" s="466">
        <v>207.02</v>
      </c>
      <c r="B21" s="457"/>
      <c r="C21" s="458">
        <v>207.02</v>
      </c>
      <c r="D21" s="459"/>
      <c r="E21" s="460" t="s">
        <v>607</v>
      </c>
      <c r="F21" s="461" t="s">
        <v>606</v>
      </c>
      <c r="G21" s="462"/>
      <c r="H21" s="454">
        <v>4693</v>
      </c>
      <c r="I21" s="463"/>
      <c r="J21" s="464"/>
      <c r="K21" s="455">
        <v>4782</v>
      </c>
    </row>
    <row r="22" spans="1:11" ht="12.75">
      <c r="A22" s="466">
        <v>208.01</v>
      </c>
      <c r="B22" s="457"/>
      <c r="C22" s="458">
        <v>208.01</v>
      </c>
      <c r="D22" s="459"/>
      <c r="E22" s="460" t="s">
        <v>608</v>
      </c>
      <c r="F22" s="461" t="s">
        <v>606</v>
      </c>
      <c r="G22" s="462"/>
      <c r="H22" s="454">
        <v>3062</v>
      </c>
      <c r="I22" s="463"/>
      <c r="J22" s="464"/>
      <c r="K22" s="455">
        <v>3651</v>
      </c>
    </row>
    <row r="23" spans="1:11" ht="12.75">
      <c r="A23" s="466">
        <v>208.02</v>
      </c>
      <c r="B23" s="457"/>
      <c r="C23" s="458">
        <v>208.02</v>
      </c>
      <c r="D23" s="459"/>
      <c r="E23" s="460" t="s">
        <v>609</v>
      </c>
      <c r="F23" s="461" t="s">
        <v>606</v>
      </c>
      <c r="G23" s="462"/>
      <c r="H23" s="454">
        <v>5081</v>
      </c>
      <c r="I23" s="463"/>
      <c r="J23" s="464"/>
      <c r="K23" s="455">
        <v>5745</v>
      </c>
    </row>
    <row r="24" spans="1:11" ht="12.75">
      <c r="A24" s="456">
        <v>209</v>
      </c>
      <c r="B24" s="457"/>
      <c r="C24" s="458">
        <v>209</v>
      </c>
      <c r="D24" s="459"/>
      <c r="E24" s="460" t="s">
        <v>610</v>
      </c>
      <c r="F24" s="461">
        <v>2868</v>
      </c>
      <c r="G24" s="462"/>
      <c r="H24" s="454">
        <v>3618</v>
      </c>
      <c r="I24" s="463"/>
      <c r="J24" s="464"/>
      <c r="K24" s="455">
        <v>4203</v>
      </c>
    </row>
    <row r="25" spans="1:11" ht="12.75">
      <c r="A25" s="459"/>
      <c r="B25" s="457"/>
      <c r="C25" s="458"/>
      <c r="D25" s="459"/>
      <c r="E25" s="460"/>
      <c r="F25" s="461"/>
      <c r="G25" s="462"/>
      <c r="H25" s="454"/>
      <c r="I25" s="463"/>
      <c r="J25" s="464"/>
      <c r="K25" s="455"/>
    </row>
    <row r="26" spans="1:11" ht="12.75">
      <c r="A26" s="459" t="s">
        <v>427</v>
      </c>
      <c r="B26" s="457"/>
      <c r="C26" s="458"/>
      <c r="D26" s="459"/>
      <c r="E26" s="460"/>
      <c r="F26" s="461"/>
      <c r="G26" s="462"/>
      <c r="H26" s="454">
        <v>20781</v>
      </c>
      <c r="I26" s="463"/>
      <c r="J26" s="464"/>
      <c r="K26" s="455">
        <v>31335</v>
      </c>
    </row>
    <row r="27" spans="1:11" ht="12.75">
      <c r="A27" s="466">
        <v>210.01</v>
      </c>
      <c r="B27" s="457"/>
      <c r="C27" s="458">
        <v>210.01</v>
      </c>
      <c r="D27" s="459"/>
      <c r="E27" s="460" t="s">
        <v>611</v>
      </c>
      <c r="F27" s="461" t="s">
        <v>606</v>
      </c>
      <c r="G27" s="462"/>
      <c r="H27" s="454">
        <v>6844</v>
      </c>
      <c r="I27" s="463"/>
      <c r="J27" s="464"/>
      <c r="K27" s="455">
        <v>11776</v>
      </c>
    </row>
    <row r="28" spans="1:11" ht="12.75">
      <c r="A28" s="466">
        <v>210.02</v>
      </c>
      <c r="B28" s="457"/>
      <c r="C28" s="458">
        <v>210.02</v>
      </c>
      <c r="D28" s="459"/>
      <c r="E28" s="460" t="s">
        <v>612</v>
      </c>
      <c r="F28" s="461" t="s">
        <v>606</v>
      </c>
      <c r="G28" s="462"/>
      <c r="H28" s="454">
        <v>7235</v>
      </c>
      <c r="I28" s="463"/>
      <c r="J28" s="464"/>
      <c r="K28" s="455">
        <v>10962</v>
      </c>
    </row>
    <row r="29" spans="1:11" ht="12.75">
      <c r="A29" s="456">
        <v>211</v>
      </c>
      <c r="B29" s="457"/>
      <c r="C29" s="458">
        <v>211</v>
      </c>
      <c r="D29" s="459"/>
      <c r="E29" s="460" t="s">
        <v>613</v>
      </c>
      <c r="F29" s="461" t="s">
        <v>606</v>
      </c>
      <c r="G29" s="462"/>
      <c r="H29" s="454">
        <v>6702</v>
      </c>
      <c r="I29" s="463"/>
      <c r="J29" s="464"/>
      <c r="K29" s="455">
        <v>8597</v>
      </c>
    </row>
    <row r="30" spans="1:11" ht="12.75">
      <c r="A30" s="459"/>
      <c r="B30" s="457"/>
      <c r="C30" s="458"/>
      <c r="D30" s="459"/>
      <c r="E30" s="460"/>
      <c r="F30" s="461"/>
      <c r="G30" s="462"/>
      <c r="H30" s="454"/>
      <c r="I30" s="463"/>
      <c r="J30" s="464"/>
      <c r="K30" s="455"/>
    </row>
    <row r="31" spans="1:11" ht="12.75">
      <c r="A31" s="459" t="s">
        <v>435</v>
      </c>
      <c r="B31" s="457"/>
      <c r="C31" s="458"/>
      <c r="D31" s="459"/>
      <c r="E31" s="460"/>
      <c r="F31" s="461"/>
      <c r="G31" s="462"/>
      <c r="H31" s="454">
        <v>4438</v>
      </c>
      <c r="I31" s="463"/>
      <c r="J31" s="464"/>
      <c r="K31" s="455">
        <v>5827</v>
      </c>
    </row>
    <row r="32" spans="1:11" ht="12.75">
      <c r="A32" s="456">
        <v>212</v>
      </c>
      <c r="B32" s="457"/>
      <c r="C32" s="458">
        <v>212</v>
      </c>
      <c r="D32" s="459"/>
      <c r="E32" s="460" t="s">
        <v>435</v>
      </c>
      <c r="F32" s="461">
        <v>3699</v>
      </c>
      <c r="G32" s="462"/>
      <c r="H32" s="454">
        <v>4438</v>
      </c>
      <c r="I32" s="463"/>
      <c r="J32" s="464"/>
      <c r="K32" s="455">
        <v>5827</v>
      </c>
    </row>
    <row r="33" spans="1:11" ht="12.75">
      <c r="A33" s="459"/>
      <c r="B33" s="457"/>
      <c r="C33" s="458"/>
      <c r="D33" s="459"/>
      <c r="E33" s="460"/>
      <c r="F33" s="461"/>
      <c r="G33" s="462"/>
      <c r="H33" s="454"/>
      <c r="I33" s="463"/>
      <c r="J33" s="464"/>
      <c r="K33" s="455"/>
    </row>
    <row r="34" spans="1:11" ht="12.75">
      <c r="A34" s="459" t="s">
        <v>434</v>
      </c>
      <c r="B34" s="457"/>
      <c r="C34" s="458"/>
      <c r="D34" s="459"/>
      <c r="E34" s="460"/>
      <c r="F34" s="461"/>
      <c r="G34" s="462"/>
      <c r="H34" s="454">
        <v>7658</v>
      </c>
      <c r="I34" s="463"/>
      <c r="J34" s="464"/>
      <c r="K34" s="455">
        <v>8589</v>
      </c>
    </row>
    <row r="35" spans="1:11" ht="12.75">
      <c r="A35" s="456">
        <v>213</v>
      </c>
      <c r="B35" s="457"/>
      <c r="C35" s="458">
        <v>213</v>
      </c>
      <c r="D35" s="459"/>
      <c r="E35" s="460" t="s">
        <v>434</v>
      </c>
      <c r="F35" s="461">
        <v>3560</v>
      </c>
      <c r="G35" s="462"/>
      <c r="H35" s="454">
        <v>4998</v>
      </c>
      <c r="I35" s="463"/>
      <c r="J35" s="464"/>
      <c r="K35" s="455">
        <v>5535</v>
      </c>
    </row>
    <row r="36" spans="1:11" ht="12.75">
      <c r="A36" s="456">
        <v>214</v>
      </c>
      <c r="B36" s="457"/>
      <c r="C36" s="458">
        <v>214</v>
      </c>
      <c r="D36" s="459"/>
      <c r="E36" s="460" t="s">
        <v>614</v>
      </c>
      <c r="F36" s="461">
        <v>2354</v>
      </c>
      <c r="G36" s="462"/>
      <c r="H36" s="454">
        <v>2660</v>
      </c>
      <c r="I36" s="463"/>
      <c r="J36" s="464"/>
      <c r="K36" s="455">
        <v>3054</v>
      </c>
    </row>
    <row r="37" spans="1:11" ht="12.75">
      <c r="A37" s="459"/>
      <c r="B37" s="457"/>
      <c r="C37" s="458"/>
      <c r="D37" s="459"/>
      <c r="E37" s="460"/>
      <c r="F37" s="461"/>
      <c r="G37" s="462"/>
      <c r="H37" s="454"/>
      <c r="I37" s="463"/>
      <c r="J37" s="464"/>
      <c r="K37" s="455"/>
    </row>
    <row r="38" spans="1:11" ht="12.75">
      <c r="A38" s="459" t="s">
        <v>433</v>
      </c>
      <c r="B38" s="457"/>
      <c r="C38" s="458"/>
      <c r="D38" s="459"/>
      <c r="E38" s="460"/>
      <c r="F38" s="461"/>
      <c r="G38" s="462"/>
      <c r="H38" s="454">
        <v>22284</v>
      </c>
      <c r="I38" s="463"/>
      <c r="J38" s="464"/>
      <c r="K38" s="455">
        <v>28543</v>
      </c>
    </row>
    <row r="39" spans="1:11" ht="12.75">
      <c r="A39" s="466">
        <v>215.01</v>
      </c>
      <c r="B39" s="457"/>
      <c r="C39" s="458">
        <v>215.01</v>
      </c>
      <c r="D39" s="459"/>
      <c r="E39" s="460" t="s">
        <v>615</v>
      </c>
      <c r="F39" s="461" t="s">
        <v>606</v>
      </c>
      <c r="G39" s="462"/>
      <c r="H39" s="454">
        <v>6486</v>
      </c>
      <c r="I39" s="463"/>
      <c r="J39" s="464"/>
      <c r="K39" s="455">
        <v>9505</v>
      </c>
    </row>
    <row r="40" spans="1:11" ht="12.75">
      <c r="A40" s="466">
        <v>215.02</v>
      </c>
      <c r="B40" s="457"/>
      <c r="C40" s="458">
        <v>215.02</v>
      </c>
      <c r="D40" s="459"/>
      <c r="E40" s="460" t="s">
        <v>616</v>
      </c>
      <c r="F40" s="461" t="s">
        <v>606</v>
      </c>
      <c r="G40" s="462"/>
      <c r="H40" s="454">
        <v>2944</v>
      </c>
      <c r="I40" s="463"/>
      <c r="J40" s="464"/>
      <c r="K40" s="455">
        <v>3688</v>
      </c>
    </row>
    <row r="41" spans="1:11" ht="12.75">
      <c r="A41" s="466">
        <v>215.97</v>
      </c>
      <c r="B41" s="457"/>
      <c r="C41" s="458"/>
      <c r="D41" s="459"/>
      <c r="E41" s="460"/>
      <c r="F41" s="461"/>
      <c r="G41" s="462"/>
      <c r="H41" s="454">
        <v>104</v>
      </c>
      <c r="I41" s="463"/>
      <c r="J41" s="464"/>
      <c r="K41" s="455"/>
    </row>
    <row r="42" spans="1:11" ht="12.75">
      <c r="A42" s="459"/>
      <c r="B42" s="457"/>
      <c r="C42" s="458" t="s">
        <v>617</v>
      </c>
      <c r="D42" s="459"/>
      <c r="E42" s="460" t="s">
        <v>618</v>
      </c>
      <c r="F42" s="461" t="s">
        <v>606</v>
      </c>
      <c r="G42" s="462"/>
      <c r="H42" s="454"/>
      <c r="I42" s="463"/>
      <c r="J42" s="464"/>
      <c r="K42" s="455">
        <v>4095</v>
      </c>
    </row>
    <row r="43" spans="1:11" ht="12.75">
      <c r="A43" s="466">
        <v>215.98</v>
      </c>
      <c r="B43" s="457"/>
      <c r="C43" s="458"/>
      <c r="D43" s="459"/>
      <c r="E43" s="460"/>
      <c r="F43" s="461"/>
      <c r="G43" s="462"/>
      <c r="H43" s="454">
        <v>3089</v>
      </c>
      <c r="I43" s="463"/>
      <c r="J43" s="464"/>
      <c r="K43" s="461"/>
    </row>
    <row r="44" spans="1:11" ht="12.75">
      <c r="A44" s="468"/>
      <c r="B44" s="469"/>
      <c r="C44" s="470"/>
      <c r="D44" s="468"/>
      <c r="E44" s="471"/>
      <c r="F44" s="472"/>
      <c r="G44" s="473"/>
      <c r="H44" s="472"/>
      <c r="I44" s="474"/>
      <c r="J44" s="475"/>
      <c r="K44" s="472"/>
    </row>
    <row r="45" spans="1:11" ht="9" customHeight="1">
      <c r="A45" s="476"/>
      <c r="B45" s="477"/>
      <c r="C45" s="476"/>
      <c r="D45" s="476"/>
      <c r="E45" s="478"/>
      <c r="F45" s="479"/>
      <c r="G45" s="480"/>
      <c r="H45" s="479"/>
      <c r="I45" s="477"/>
      <c r="J45" s="480"/>
      <c r="K45" s="479"/>
    </row>
    <row r="46" spans="1:11" ht="12.75">
      <c r="A46" s="481" t="s">
        <v>199</v>
      </c>
      <c r="B46" s="482"/>
      <c r="C46" s="459"/>
      <c r="D46" s="459"/>
      <c r="E46" s="483"/>
      <c r="F46" s="461"/>
      <c r="G46" s="464"/>
      <c r="H46" s="461"/>
      <c r="I46" s="482"/>
      <c r="J46" s="464"/>
      <c r="K46" s="461"/>
    </row>
    <row r="47" spans="1:11" ht="12.75">
      <c r="A47" s="481"/>
      <c r="B47" s="482"/>
      <c r="C47" s="459"/>
      <c r="D47" s="459"/>
      <c r="E47" s="483"/>
      <c r="F47" s="461"/>
      <c r="G47" s="464"/>
      <c r="H47" s="461"/>
      <c r="I47" s="482"/>
      <c r="J47" s="464"/>
      <c r="K47" s="461"/>
    </row>
    <row r="48" spans="1:11" ht="12.75">
      <c r="A48" s="481"/>
      <c r="B48" s="482"/>
      <c r="C48" s="459"/>
      <c r="D48" s="459"/>
      <c r="E48" s="483"/>
      <c r="F48" s="461"/>
      <c r="G48" s="464"/>
      <c r="H48" s="461"/>
      <c r="I48" s="482"/>
      <c r="J48" s="464"/>
      <c r="K48" s="461"/>
    </row>
    <row r="49" spans="1:11" ht="15.75">
      <c r="A49" s="412" t="s">
        <v>619</v>
      </c>
      <c r="B49" s="413"/>
      <c r="C49" s="413"/>
      <c r="D49" s="413"/>
      <c r="E49" s="413"/>
      <c r="F49" s="413"/>
      <c r="G49" s="413"/>
      <c r="H49" s="413"/>
      <c r="I49" s="413"/>
      <c r="J49" s="413"/>
      <c r="K49" s="413"/>
    </row>
    <row r="50" spans="1:11" ht="15.75">
      <c r="A50" s="415" t="s">
        <v>620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</row>
    <row r="51" spans="1:11" ht="15.75">
      <c r="A51" s="415" t="s">
        <v>201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</row>
    <row r="52" spans="1:11" ht="12.75" customHeight="1" thickBot="1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8"/>
    </row>
    <row r="53" spans="1:11" ht="45" customHeight="1" thickTop="1">
      <c r="A53" s="419" t="s">
        <v>591</v>
      </c>
      <c r="B53" s="420" t="s">
        <v>592</v>
      </c>
      <c r="C53" s="419"/>
      <c r="D53" s="421" t="s">
        <v>593</v>
      </c>
      <c r="E53" s="419"/>
      <c r="F53" s="422" t="s">
        <v>594</v>
      </c>
      <c r="G53" s="423" t="s">
        <v>595</v>
      </c>
      <c r="H53" s="424" t="s">
        <v>596</v>
      </c>
      <c r="I53" s="425" t="s">
        <v>1570</v>
      </c>
      <c r="J53" s="426" t="s">
        <v>1570</v>
      </c>
      <c r="K53" s="424">
        <v>2000</v>
      </c>
    </row>
    <row r="54" spans="1:11" ht="12.75">
      <c r="A54" s="484"/>
      <c r="B54" s="485"/>
      <c r="C54" s="486"/>
      <c r="D54" s="487"/>
      <c r="E54" s="486"/>
      <c r="F54" s="488"/>
      <c r="G54" s="489"/>
      <c r="H54" s="490"/>
      <c r="I54" s="491"/>
      <c r="J54" s="492"/>
      <c r="K54" s="490"/>
    </row>
    <row r="55" spans="1:11" ht="12.75">
      <c r="A55" s="459" t="s">
        <v>621</v>
      </c>
      <c r="B55" s="485"/>
      <c r="C55" s="486"/>
      <c r="D55" s="487"/>
      <c r="E55" s="486"/>
      <c r="F55" s="488"/>
      <c r="G55" s="489"/>
      <c r="H55" s="490"/>
      <c r="I55" s="491"/>
      <c r="J55" s="492"/>
      <c r="K55" s="490"/>
    </row>
    <row r="56" spans="1:11" ht="12.75">
      <c r="A56" s="459"/>
      <c r="B56" s="457"/>
      <c r="C56" s="458" t="s">
        <v>622</v>
      </c>
      <c r="D56" s="459"/>
      <c r="E56" s="460" t="s">
        <v>355</v>
      </c>
      <c r="F56" s="461">
        <v>6138</v>
      </c>
      <c r="G56" s="462"/>
      <c r="H56" s="493"/>
      <c r="I56" s="463"/>
      <c r="J56" s="464"/>
      <c r="K56" s="455">
        <v>5987</v>
      </c>
    </row>
    <row r="57" spans="1:11" ht="12.75">
      <c r="A57" s="456">
        <v>216</v>
      </c>
      <c r="B57" s="457"/>
      <c r="C57" s="458"/>
      <c r="D57" s="494"/>
      <c r="E57" s="460"/>
      <c r="F57" s="461"/>
      <c r="G57" s="462"/>
      <c r="H57" s="454">
        <v>9661</v>
      </c>
      <c r="I57" s="463"/>
      <c r="J57" s="464"/>
      <c r="K57" s="455"/>
    </row>
    <row r="58" spans="1:11" ht="12.75">
      <c r="A58" s="459"/>
      <c r="B58" s="457"/>
      <c r="C58" s="458" t="s">
        <v>623</v>
      </c>
      <c r="D58" s="459"/>
      <c r="E58" s="460" t="s">
        <v>624</v>
      </c>
      <c r="F58" s="461"/>
      <c r="G58" s="462"/>
      <c r="H58" s="454"/>
      <c r="I58" s="463"/>
      <c r="J58" s="464"/>
      <c r="K58" s="455">
        <v>5268</v>
      </c>
    </row>
    <row r="59" spans="1:11" ht="12.75">
      <c r="A59" s="459"/>
      <c r="B59" s="457"/>
      <c r="C59" s="458"/>
      <c r="D59" s="459"/>
      <c r="E59" s="460"/>
      <c r="F59" s="461"/>
      <c r="G59" s="462"/>
      <c r="H59" s="454"/>
      <c r="I59" s="463"/>
      <c r="J59" s="464"/>
      <c r="K59" s="455"/>
    </row>
    <row r="60" spans="1:11" ht="12.75">
      <c r="A60" s="459" t="s">
        <v>432</v>
      </c>
      <c r="B60" s="457"/>
      <c r="C60" s="458"/>
      <c r="D60" s="459"/>
      <c r="E60" s="460"/>
      <c r="F60" s="461"/>
      <c r="G60" s="462"/>
      <c r="H60" s="454">
        <v>9140</v>
      </c>
      <c r="I60" s="463"/>
      <c r="J60" s="464"/>
      <c r="K60" s="455">
        <v>13131</v>
      </c>
    </row>
    <row r="61" spans="1:11" ht="12.75">
      <c r="A61" s="459"/>
      <c r="B61" s="457"/>
      <c r="C61" s="458" t="s">
        <v>625</v>
      </c>
      <c r="D61" s="459"/>
      <c r="E61" s="460" t="s">
        <v>626</v>
      </c>
      <c r="F61" s="461">
        <v>4607</v>
      </c>
      <c r="G61" s="462"/>
      <c r="H61" s="454"/>
      <c r="I61" s="463"/>
      <c r="J61" s="464"/>
      <c r="K61" s="455">
        <v>6015</v>
      </c>
    </row>
    <row r="62" spans="1:11" ht="12.75">
      <c r="A62" s="456">
        <v>217</v>
      </c>
      <c r="B62" s="457"/>
      <c r="C62" s="458"/>
      <c r="D62" s="494"/>
      <c r="E62" s="460"/>
      <c r="F62" s="461"/>
      <c r="G62" s="462"/>
      <c r="H62" s="454">
        <v>9140</v>
      </c>
      <c r="I62" s="463"/>
      <c r="J62" s="464"/>
      <c r="K62" s="455"/>
    </row>
    <row r="63" spans="1:11" ht="12.75">
      <c r="A63" s="459"/>
      <c r="B63" s="457"/>
      <c r="C63" s="458" t="s">
        <v>627</v>
      </c>
      <c r="D63" s="459"/>
      <c r="E63" s="460" t="s">
        <v>628</v>
      </c>
      <c r="F63" s="461"/>
      <c r="G63" s="462"/>
      <c r="H63" s="454"/>
      <c r="I63" s="463"/>
      <c r="J63" s="464"/>
      <c r="K63" s="455">
        <v>7116</v>
      </c>
    </row>
    <row r="64" spans="1:11" ht="12.75">
      <c r="A64" s="459"/>
      <c r="B64" s="457"/>
      <c r="C64" s="458"/>
      <c r="D64" s="459"/>
      <c r="E64" s="460"/>
      <c r="F64" s="461"/>
      <c r="G64" s="462"/>
      <c r="H64" s="454"/>
      <c r="I64" s="463"/>
      <c r="J64" s="464"/>
      <c r="K64" s="455"/>
    </row>
    <row r="65" spans="1:11" ht="12.75">
      <c r="A65" s="459" t="s">
        <v>431</v>
      </c>
      <c r="B65" s="457"/>
      <c r="C65" s="458"/>
      <c r="D65" s="459"/>
      <c r="E65" s="460"/>
      <c r="F65" s="461"/>
      <c r="G65" s="462"/>
      <c r="H65" s="454">
        <v>4291</v>
      </c>
      <c r="I65" s="463"/>
      <c r="J65" s="464"/>
      <c r="K65" s="455">
        <v>6038</v>
      </c>
    </row>
    <row r="66" spans="1:11" ht="12.75">
      <c r="A66" s="456">
        <v>218</v>
      </c>
      <c r="B66" s="457"/>
      <c r="C66" s="458">
        <v>218</v>
      </c>
      <c r="D66" s="459"/>
      <c r="E66" s="460" t="s">
        <v>431</v>
      </c>
      <c r="F66" s="461">
        <v>3249</v>
      </c>
      <c r="G66" s="462"/>
      <c r="H66" s="454">
        <v>4291</v>
      </c>
      <c r="I66" s="463"/>
      <c r="J66" s="464"/>
      <c r="K66" s="455">
        <v>6038</v>
      </c>
    </row>
    <row r="67" spans="1:11" ht="12.75">
      <c r="A67" s="459"/>
      <c r="B67" s="457"/>
      <c r="C67" s="458"/>
      <c r="D67" s="459"/>
      <c r="E67" s="460"/>
      <c r="F67" s="461"/>
      <c r="G67" s="462"/>
      <c r="H67" s="454"/>
      <c r="I67" s="463"/>
      <c r="J67" s="464"/>
      <c r="K67" s="455"/>
    </row>
    <row r="68" spans="1:11" ht="12.75">
      <c r="A68" s="459" t="s">
        <v>430</v>
      </c>
      <c r="B68" s="457"/>
      <c r="C68" s="458"/>
      <c r="D68" s="459"/>
      <c r="E68" s="460"/>
      <c r="F68" s="461"/>
      <c r="G68" s="462"/>
      <c r="H68" s="454">
        <v>5545</v>
      </c>
      <c r="I68" s="463"/>
      <c r="J68" s="464"/>
      <c r="K68" s="455">
        <v>6108</v>
      </c>
    </row>
    <row r="69" spans="1:11" ht="12.75">
      <c r="A69" s="456">
        <v>219</v>
      </c>
      <c r="B69" s="457"/>
      <c r="C69" s="458">
        <v>219</v>
      </c>
      <c r="D69" s="459"/>
      <c r="E69" s="460" t="s">
        <v>629</v>
      </c>
      <c r="F69" s="461">
        <v>3287</v>
      </c>
      <c r="G69" s="462"/>
      <c r="H69" s="454">
        <v>3681</v>
      </c>
      <c r="I69" s="463"/>
      <c r="J69" s="464"/>
      <c r="K69" s="455">
        <v>3895</v>
      </c>
    </row>
    <row r="70" spans="1:11" ht="12.75">
      <c r="A70" s="456">
        <v>220</v>
      </c>
      <c r="B70" s="457"/>
      <c r="C70" s="458">
        <v>220</v>
      </c>
      <c r="D70" s="459"/>
      <c r="E70" s="460" t="s">
        <v>630</v>
      </c>
      <c r="F70" s="461">
        <v>1841</v>
      </c>
      <c r="G70" s="462"/>
      <c r="H70" s="454">
        <v>1864</v>
      </c>
      <c r="I70" s="463"/>
      <c r="J70" s="464"/>
      <c r="K70" s="455">
        <v>2213</v>
      </c>
    </row>
    <row r="71" spans="1:11" ht="12.75">
      <c r="A71" s="459"/>
      <c r="B71" s="457"/>
      <c r="C71" s="458"/>
      <c r="D71" s="459"/>
      <c r="E71" s="460"/>
      <c r="F71" s="461"/>
      <c r="G71" s="462"/>
      <c r="H71" s="454"/>
      <c r="I71" s="463"/>
      <c r="J71" s="464"/>
      <c r="K71" s="455"/>
    </row>
    <row r="72" spans="1:11" ht="12.75">
      <c r="A72" s="459" t="s">
        <v>429</v>
      </c>
      <c r="B72" s="457"/>
      <c r="C72" s="458"/>
      <c r="D72" s="459"/>
      <c r="E72" s="460"/>
      <c r="F72" s="461"/>
      <c r="G72" s="462"/>
      <c r="H72" s="454">
        <v>1541</v>
      </c>
      <c r="I72" s="463"/>
      <c r="J72" s="464"/>
      <c r="K72" s="455">
        <v>1720</v>
      </c>
    </row>
    <row r="73" spans="1:11" ht="12.75">
      <c r="A73" s="456">
        <v>221</v>
      </c>
      <c r="B73" s="457"/>
      <c r="C73" s="458">
        <v>221</v>
      </c>
      <c r="D73" s="495"/>
      <c r="E73" s="460" t="s">
        <v>429</v>
      </c>
      <c r="F73" s="461">
        <v>1679</v>
      </c>
      <c r="G73" s="462"/>
      <c r="H73" s="454">
        <v>1541</v>
      </c>
      <c r="I73" s="463"/>
      <c r="J73" s="464"/>
      <c r="K73" s="455">
        <v>1720</v>
      </c>
    </row>
    <row r="74" spans="1:11" ht="12.75">
      <c r="A74" s="458"/>
      <c r="B74" s="482"/>
      <c r="C74" s="458"/>
      <c r="D74" s="459"/>
      <c r="E74" s="460"/>
      <c r="F74" s="461"/>
      <c r="G74" s="464"/>
      <c r="H74" s="461"/>
      <c r="I74" s="463"/>
      <c r="J74" s="464"/>
      <c r="K74" s="461"/>
    </row>
    <row r="75" spans="1:11" ht="12.75">
      <c r="A75" s="496" t="s">
        <v>631</v>
      </c>
      <c r="B75" s="437"/>
      <c r="C75" s="438"/>
      <c r="D75" s="439"/>
      <c r="E75" s="440"/>
      <c r="F75" s="441">
        <v>92053</v>
      </c>
      <c r="G75" s="442"/>
      <c r="H75" s="443"/>
      <c r="I75" s="444"/>
      <c r="J75" s="445"/>
      <c r="K75" s="445"/>
    </row>
    <row r="76" spans="1:11" ht="12.75">
      <c r="A76" s="436"/>
      <c r="B76" s="437"/>
      <c r="C76" s="438"/>
      <c r="D76" s="446"/>
      <c r="E76" s="440"/>
      <c r="F76" s="441"/>
      <c r="G76" s="442"/>
      <c r="H76" s="445"/>
      <c r="I76" s="444"/>
      <c r="J76" s="445"/>
      <c r="K76" s="445"/>
    </row>
    <row r="77" spans="1:11" ht="12.75">
      <c r="A77" s="447" t="s">
        <v>1572</v>
      </c>
      <c r="B77" s="437"/>
      <c r="C77" s="438"/>
      <c r="D77" s="439"/>
      <c r="E77" s="440"/>
      <c r="F77" s="441">
        <v>92053</v>
      </c>
      <c r="G77" s="442"/>
      <c r="H77" s="448">
        <v>100504</v>
      </c>
      <c r="I77" s="449"/>
      <c r="J77" s="450"/>
      <c r="K77" s="451">
        <v>128241</v>
      </c>
    </row>
    <row r="78" spans="1:11" ht="12.75">
      <c r="A78" s="447"/>
      <c r="B78" s="437"/>
      <c r="C78" s="438"/>
      <c r="D78" s="446"/>
      <c r="E78" s="440"/>
      <c r="F78" s="441"/>
      <c r="G78" s="442"/>
      <c r="H78" s="445"/>
      <c r="I78" s="444"/>
      <c r="J78" s="445"/>
      <c r="K78" s="445"/>
    </row>
    <row r="79" spans="1:11" ht="12.75">
      <c r="A79" s="453" t="s">
        <v>319</v>
      </c>
      <c r="B79" s="437"/>
      <c r="C79" s="438"/>
      <c r="D79" s="446"/>
      <c r="E79" s="452"/>
      <c r="F79" s="441"/>
      <c r="G79" s="442"/>
      <c r="H79" s="454">
        <v>1895</v>
      </c>
      <c r="I79" s="442"/>
      <c r="J79" s="441"/>
      <c r="K79" s="455">
        <v>1855</v>
      </c>
    </row>
    <row r="80" spans="1:11" ht="12.75">
      <c r="A80" s="456">
        <v>301</v>
      </c>
      <c r="B80" s="457"/>
      <c r="C80" s="458">
        <v>301</v>
      </c>
      <c r="D80" s="459"/>
      <c r="E80" s="460" t="s">
        <v>319</v>
      </c>
      <c r="F80" s="461">
        <v>1423</v>
      </c>
      <c r="G80" s="462"/>
      <c r="H80" s="454">
        <v>1895</v>
      </c>
      <c r="I80" s="463"/>
      <c r="J80" s="464"/>
      <c r="K80" s="455">
        <v>1855</v>
      </c>
    </row>
    <row r="81" spans="1:11" ht="12.75">
      <c r="A81" s="459"/>
      <c r="B81" s="457"/>
      <c r="C81" s="458"/>
      <c r="D81" s="459"/>
      <c r="E81" s="460"/>
      <c r="F81" s="461"/>
      <c r="G81" s="462"/>
      <c r="H81" s="454"/>
      <c r="I81" s="463"/>
      <c r="J81" s="464"/>
      <c r="K81" s="455"/>
    </row>
    <row r="82" spans="1:11" ht="12.75">
      <c r="A82" s="459" t="s">
        <v>326</v>
      </c>
      <c r="B82" s="457"/>
      <c r="C82" s="458"/>
      <c r="D82" s="459"/>
      <c r="E82" s="460"/>
      <c r="F82" s="461"/>
      <c r="G82" s="462"/>
      <c r="H82" s="454">
        <v>29207</v>
      </c>
      <c r="I82" s="463"/>
      <c r="J82" s="464"/>
      <c r="K82" s="455">
        <v>36476</v>
      </c>
    </row>
    <row r="83" spans="1:11" ht="12.75">
      <c r="A83" s="456">
        <v>302</v>
      </c>
      <c r="B83" s="457"/>
      <c r="C83" s="458">
        <v>302</v>
      </c>
      <c r="D83" s="459"/>
      <c r="E83" s="460" t="s">
        <v>317</v>
      </c>
      <c r="F83" s="461">
        <v>3567</v>
      </c>
      <c r="G83" s="462"/>
      <c r="H83" s="454">
        <v>5695</v>
      </c>
      <c r="I83" s="463"/>
      <c r="J83" s="464"/>
      <c r="K83" s="455">
        <v>8377</v>
      </c>
    </row>
    <row r="84" spans="1:11" ht="12.75">
      <c r="A84" s="466">
        <v>303.01</v>
      </c>
      <c r="B84" s="457"/>
      <c r="C84" s="458">
        <v>303.01</v>
      </c>
      <c r="D84" s="459"/>
      <c r="E84" s="460" t="s">
        <v>471</v>
      </c>
      <c r="F84" s="461">
        <v>3850</v>
      </c>
      <c r="G84" s="462"/>
      <c r="H84" s="454">
        <v>5525</v>
      </c>
      <c r="I84" s="463"/>
      <c r="J84" s="464"/>
      <c r="K84" s="455">
        <v>6659</v>
      </c>
    </row>
    <row r="85" spans="1:11" ht="12.75">
      <c r="A85" s="466">
        <v>303.02</v>
      </c>
      <c r="B85" s="457"/>
      <c r="C85" s="458">
        <v>303.02</v>
      </c>
      <c r="D85" s="459"/>
      <c r="E85" s="460" t="s">
        <v>632</v>
      </c>
      <c r="F85" s="461">
        <v>1227</v>
      </c>
      <c r="G85" s="462"/>
      <c r="H85" s="454">
        <v>2496</v>
      </c>
      <c r="I85" s="463"/>
      <c r="J85" s="464"/>
      <c r="K85" s="455">
        <v>3070</v>
      </c>
    </row>
    <row r="86" spans="1:11" ht="12.75">
      <c r="A86" s="466">
        <v>304.01</v>
      </c>
      <c r="B86" s="457"/>
      <c r="C86" s="458">
        <v>304.01</v>
      </c>
      <c r="D86" s="459"/>
      <c r="E86" s="460" t="s">
        <v>326</v>
      </c>
      <c r="F86" s="461">
        <v>4366</v>
      </c>
      <c r="G86" s="462"/>
      <c r="H86" s="454">
        <v>7271</v>
      </c>
      <c r="I86" s="463"/>
      <c r="J86" s="464"/>
      <c r="K86" s="455">
        <v>8147</v>
      </c>
    </row>
    <row r="87" spans="1:11" ht="12.75">
      <c r="A87" s="466">
        <v>304.02</v>
      </c>
      <c r="B87" s="457"/>
      <c r="C87" s="458">
        <v>304.02</v>
      </c>
      <c r="D87" s="459"/>
      <c r="E87" s="460" t="s">
        <v>329</v>
      </c>
      <c r="F87" s="461">
        <v>4285</v>
      </c>
      <c r="G87" s="462"/>
      <c r="H87" s="454">
        <v>6127</v>
      </c>
      <c r="I87" s="463"/>
      <c r="J87" s="464"/>
      <c r="K87" s="455">
        <v>7708</v>
      </c>
    </row>
    <row r="88" spans="1:11" ht="12.75">
      <c r="A88" s="456">
        <v>305</v>
      </c>
      <c r="B88" s="457"/>
      <c r="C88" s="458">
        <v>305</v>
      </c>
      <c r="D88" s="459"/>
      <c r="E88" s="460" t="s">
        <v>328</v>
      </c>
      <c r="F88" s="461">
        <v>1710</v>
      </c>
      <c r="G88" s="462"/>
      <c r="H88" s="454">
        <v>2093</v>
      </c>
      <c r="I88" s="463"/>
      <c r="J88" s="464"/>
      <c r="K88" s="455">
        <v>2515</v>
      </c>
    </row>
    <row r="89" spans="1:11" ht="12.75">
      <c r="A89" s="459"/>
      <c r="B89" s="457"/>
      <c r="C89" s="458"/>
      <c r="D89" s="459"/>
      <c r="E89" s="460"/>
      <c r="F89" s="461"/>
      <c r="G89" s="462"/>
      <c r="H89" s="454"/>
      <c r="I89" s="463"/>
      <c r="J89" s="464"/>
      <c r="K89" s="455"/>
    </row>
    <row r="90" spans="1:11" ht="12.75">
      <c r="A90" s="459" t="s">
        <v>333</v>
      </c>
      <c r="B90" s="457"/>
      <c r="C90" s="458"/>
      <c r="D90" s="459"/>
      <c r="E90" s="460"/>
      <c r="F90" s="461"/>
      <c r="G90" s="462"/>
      <c r="H90" s="454">
        <v>45685</v>
      </c>
      <c r="I90" s="463"/>
      <c r="J90" s="464"/>
      <c r="K90" s="455">
        <v>61346</v>
      </c>
    </row>
    <row r="91" spans="1:11" ht="12.75">
      <c r="A91" s="456">
        <v>306</v>
      </c>
      <c r="B91" s="457"/>
      <c r="C91" s="458">
        <v>306</v>
      </c>
      <c r="D91" s="459"/>
      <c r="E91" s="460" t="s">
        <v>633</v>
      </c>
      <c r="F91" s="461">
        <v>220</v>
      </c>
      <c r="G91" s="462"/>
      <c r="H91" s="454">
        <v>213</v>
      </c>
      <c r="I91" s="463"/>
      <c r="J91" s="464"/>
      <c r="K91" s="455">
        <v>337</v>
      </c>
    </row>
    <row r="92" spans="1:11" ht="12.75">
      <c r="A92" s="468"/>
      <c r="B92" s="469"/>
      <c r="C92" s="470"/>
      <c r="D92" s="468"/>
      <c r="E92" s="471"/>
      <c r="F92" s="472"/>
      <c r="G92" s="473"/>
      <c r="H92" s="472"/>
      <c r="I92" s="474"/>
      <c r="J92" s="475"/>
      <c r="K92" s="472"/>
    </row>
    <row r="93" spans="1:11" ht="12.75">
      <c r="A93" s="476"/>
      <c r="B93" s="477"/>
      <c r="C93" s="476"/>
      <c r="D93" s="476"/>
      <c r="E93" s="478"/>
      <c r="F93" s="479"/>
      <c r="G93" s="480"/>
      <c r="H93" s="479"/>
      <c r="I93" s="477"/>
      <c r="J93" s="480"/>
      <c r="K93" s="479"/>
    </row>
    <row r="94" spans="1:11" ht="12.75">
      <c r="A94" s="481" t="s">
        <v>199</v>
      </c>
      <c r="B94" s="482"/>
      <c r="C94" s="459"/>
      <c r="D94" s="459"/>
      <c r="E94" s="483"/>
      <c r="F94" s="461"/>
      <c r="G94" s="464"/>
      <c r="H94" s="461"/>
      <c r="I94" s="482"/>
      <c r="J94" s="464"/>
      <c r="K94" s="461"/>
    </row>
    <row r="95" spans="1:11" ht="12.75">
      <c r="A95" s="481"/>
      <c r="B95" s="482"/>
      <c r="C95" s="459"/>
      <c r="D95" s="459"/>
      <c r="E95" s="483"/>
      <c r="F95" s="461"/>
      <c r="G95" s="464"/>
      <c r="H95" s="461"/>
      <c r="I95" s="482"/>
      <c r="J95" s="464"/>
      <c r="K95" s="461"/>
    </row>
    <row r="96" spans="1:11" ht="12.75">
      <c r="A96" s="481"/>
      <c r="B96" s="482"/>
      <c r="C96" s="459"/>
      <c r="D96" s="459"/>
      <c r="E96" s="483"/>
      <c r="F96" s="461"/>
      <c r="G96" s="464"/>
      <c r="H96" s="461"/>
      <c r="I96" s="482"/>
      <c r="J96" s="464"/>
      <c r="K96" s="461"/>
    </row>
    <row r="97" spans="1:11" ht="15.75">
      <c r="A97" s="412" t="s">
        <v>619</v>
      </c>
      <c r="B97" s="413"/>
      <c r="C97" s="413"/>
      <c r="D97" s="413"/>
      <c r="E97" s="413"/>
      <c r="F97" s="413"/>
      <c r="G97" s="413"/>
      <c r="H97" s="413"/>
      <c r="I97" s="413"/>
      <c r="J97" s="413"/>
      <c r="K97" s="413"/>
    </row>
    <row r="98" spans="1:11" ht="15.75">
      <c r="A98" s="415" t="s">
        <v>620</v>
      </c>
      <c r="B98" s="413"/>
      <c r="C98" s="413"/>
      <c r="D98" s="413"/>
      <c r="E98" s="413"/>
      <c r="F98" s="413"/>
      <c r="G98" s="413"/>
      <c r="H98" s="413"/>
      <c r="I98" s="413"/>
      <c r="J98" s="413"/>
      <c r="K98" s="413"/>
    </row>
    <row r="99" spans="1:11" ht="15.75">
      <c r="A99" s="415" t="s">
        <v>201</v>
      </c>
      <c r="B99" s="413"/>
      <c r="C99" s="413"/>
      <c r="D99" s="413"/>
      <c r="E99" s="413"/>
      <c r="F99" s="413"/>
      <c r="G99" s="413"/>
      <c r="H99" s="413"/>
      <c r="I99" s="413"/>
      <c r="J99" s="413"/>
      <c r="K99" s="413"/>
    </row>
    <row r="100" spans="1:11" ht="12.75" customHeight="1" thickBot="1">
      <c r="A100" s="417"/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</row>
    <row r="101" spans="1:11" ht="45" customHeight="1" thickTop="1">
      <c r="A101" s="419" t="s">
        <v>591</v>
      </c>
      <c r="B101" s="420" t="s">
        <v>592</v>
      </c>
      <c r="C101" s="419"/>
      <c r="D101" s="421" t="s">
        <v>593</v>
      </c>
      <c r="E101" s="419"/>
      <c r="F101" s="422" t="s">
        <v>594</v>
      </c>
      <c r="G101" s="423" t="s">
        <v>595</v>
      </c>
      <c r="H101" s="424" t="s">
        <v>596</v>
      </c>
      <c r="I101" s="425" t="s">
        <v>1570</v>
      </c>
      <c r="J101" s="426" t="s">
        <v>1570</v>
      </c>
      <c r="K101" s="424">
        <v>2000</v>
      </c>
    </row>
    <row r="102" spans="1:11" ht="12.75">
      <c r="A102" s="484"/>
      <c r="B102" s="485"/>
      <c r="C102" s="486"/>
      <c r="D102" s="487"/>
      <c r="E102" s="486"/>
      <c r="F102" s="488"/>
      <c r="G102" s="489"/>
      <c r="H102" s="490"/>
      <c r="I102" s="491"/>
      <c r="J102" s="492"/>
      <c r="K102" s="490"/>
    </row>
    <row r="103" spans="1:11" ht="12.75">
      <c r="A103" s="460" t="s">
        <v>634</v>
      </c>
      <c r="B103" s="457"/>
      <c r="C103" s="458"/>
      <c r="D103" s="459"/>
      <c r="E103" s="460"/>
      <c r="F103" s="461"/>
      <c r="G103" s="462"/>
      <c r="H103" s="461"/>
      <c r="I103" s="463"/>
      <c r="J103" s="464"/>
      <c r="K103" s="461"/>
    </row>
    <row r="104" spans="1:11" ht="12.75">
      <c r="A104" s="466">
        <v>307.99</v>
      </c>
      <c r="B104" s="457"/>
      <c r="C104" s="458"/>
      <c r="D104" s="459"/>
      <c r="E104" s="460"/>
      <c r="F104" s="461">
        <v>6020</v>
      </c>
      <c r="G104" s="462"/>
      <c r="H104" s="454">
        <v>9</v>
      </c>
      <c r="I104" s="463"/>
      <c r="J104" s="464"/>
      <c r="K104" s="461"/>
    </row>
    <row r="105" spans="1:11" ht="12.75">
      <c r="A105" s="459"/>
      <c r="B105" s="457"/>
      <c r="C105" s="458" t="s">
        <v>635</v>
      </c>
      <c r="D105" s="459"/>
      <c r="E105" s="460" t="s">
        <v>325</v>
      </c>
      <c r="F105" s="461">
        <v>6020</v>
      </c>
      <c r="G105" s="462"/>
      <c r="H105" s="454"/>
      <c r="I105" s="463"/>
      <c r="J105" s="464"/>
      <c r="K105" s="455">
        <v>3579</v>
      </c>
    </row>
    <row r="106" spans="1:11" ht="12.75">
      <c r="A106" s="459"/>
      <c r="B106" s="457"/>
      <c r="C106" s="458"/>
      <c r="D106" s="459"/>
      <c r="E106" s="460"/>
      <c r="F106" s="461"/>
      <c r="G106" s="462"/>
      <c r="H106" s="454"/>
      <c r="I106" s="463"/>
      <c r="J106" s="464"/>
      <c r="K106" s="455"/>
    </row>
    <row r="107" spans="1:11" ht="12.75">
      <c r="A107" s="456">
        <v>307</v>
      </c>
      <c r="B107" s="457"/>
      <c r="C107" s="458" t="s">
        <v>636</v>
      </c>
      <c r="D107" s="459"/>
      <c r="E107" s="460" t="s">
        <v>637</v>
      </c>
      <c r="F107" s="461"/>
      <c r="G107" s="462"/>
      <c r="H107" s="454">
        <v>12869</v>
      </c>
      <c r="I107" s="463"/>
      <c r="J107" s="464"/>
      <c r="K107" s="455">
        <v>8057</v>
      </c>
    </row>
    <row r="108" spans="1:11" ht="12.75">
      <c r="A108" s="459"/>
      <c r="B108" s="457"/>
      <c r="C108" s="458"/>
      <c r="D108" s="459"/>
      <c r="E108" s="460"/>
      <c r="F108" s="461"/>
      <c r="G108" s="462"/>
      <c r="H108" s="454" t="s">
        <v>1570</v>
      </c>
      <c r="I108" s="463"/>
      <c r="J108" s="464"/>
      <c r="K108" s="455"/>
    </row>
    <row r="109" spans="1:11" ht="12.75">
      <c r="A109" s="459"/>
      <c r="B109" s="457"/>
      <c r="C109" s="458" t="s">
        <v>638</v>
      </c>
      <c r="D109" s="459"/>
      <c r="E109" s="460" t="s">
        <v>639</v>
      </c>
      <c r="F109" s="461"/>
      <c r="G109" s="462"/>
      <c r="H109" s="454"/>
      <c r="I109" s="463"/>
      <c r="J109" s="464"/>
      <c r="K109" s="455">
        <v>8207</v>
      </c>
    </row>
    <row r="110" spans="1:11" ht="12.75">
      <c r="A110" s="456">
        <v>308</v>
      </c>
      <c r="B110" s="457"/>
      <c r="C110" s="458">
        <v>308</v>
      </c>
      <c r="D110" s="459"/>
      <c r="E110" s="460" t="s">
        <v>640</v>
      </c>
      <c r="F110" s="461">
        <v>1584</v>
      </c>
      <c r="G110" s="462"/>
      <c r="H110" s="454">
        <v>2273</v>
      </c>
      <c r="I110" s="463"/>
      <c r="J110" s="464"/>
      <c r="K110" s="455">
        <v>3397</v>
      </c>
    </row>
    <row r="111" spans="1:11" ht="12.75">
      <c r="A111" s="459"/>
      <c r="B111" s="457"/>
      <c r="C111" s="458" t="s">
        <v>641</v>
      </c>
      <c r="D111" s="459"/>
      <c r="E111" s="460" t="s">
        <v>642</v>
      </c>
      <c r="F111" s="461">
        <v>6542</v>
      </c>
      <c r="G111" s="462"/>
      <c r="H111" s="454"/>
      <c r="I111" s="463"/>
      <c r="J111" s="464"/>
      <c r="K111" s="455">
        <v>2437</v>
      </c>
    </row>
    <row r="112" spans="1:11" ht="12.75">
      <c r="A112" s="459"/>
      <c r="B112" s="457"/>
      <c r="C112" s="458" t="s">
        <v>643</v>
      </c>
      <c r="D112" s="459"/>
      <c r="E112" s="460" t="s">
        <v>644</v>
      </c>
      <c r="F112" s="461"/>
      <c r="G112" s="462"/>
      <c r="H112" s="454"/>
      <c r="I112" s="463"/>
      <c r="J112" s="464"/>
      <c r="K112" s="455">
        <v>2661</v>
      </c>
    </row>
    <row r="113" spans="1:11" ht="12.75">
      <c r="A113" s="456">
        <v>309</v>
      </c>
      <c r="B113" s="457"/>
      <c r="C113" s="458"/>
      <c r="D113" s="459"/>
      <c r="E113" s="460"/>
      <c r="F113" s="461"/>
      <c r="G113" s="462"/>
      <c r="H113" s="454">
        <v>8372</v>
      </c>
      <c r="I113" s="463"/>
      <c r="J113" s="464"/>
      <c r="K113" s="455"/>
    </row>
    <row r="114" spans="1:11" ht="12.75">
      <c r="A114" s="459"/>
      <c r="B114" s="457"/>
      <c r="C114" s="458" t="s">
        <v>645</v>
      </c>
      <c r="D114" s="459"/>
      <c r="E114" s="460" t="s">
        <v>646</v>
      </c>
      <c r="F114" s="461"/>
      <c r="G114" s="462"/>
      <c r="H114" s="454"/>
      <c r="I114" s="463"/>
      <c r="J114" s="464"/>
      <c r="K114" s="455">
        <v>6682</v>
      </c>
    </row>
    <row r="115" spans="1:11" ht="12.75">
      <c r="A115" s="456">
        <v>310</v>
      </c>
      <c r="B115" s="457"/>
      <c r="C115" s="458">
        <v>310</v>
      </c>
      <c r="D115" s="459"/>
      <c r="E115" s="460" t="s">
        <v>647</v>
      </c>
      <c r="F115" s="461">
        <v>4132</v>
      </c>
      <c r="G115" s="462"/>
      <c r="H115" s="454">
        <v>5060</v>
      </c>
      <c r="I115" s="463"/>
      <c r="J115" s="464"/>
      <c r="K115" s="455">
        <v>5843</v>
      </c>
    </row>
    <row r="116" spans="1:11" ht="12.75">
      <c r="A116" s="466">
        <v>311.01</v>
      </c>
      <c r="B116" s="457"/>
      <c r="C116" s="458">
        <v>311.01</v>
      </c>
      <c r="D116" s="459"/>
      <c r="E116" s="460" t="s">
        <v>648</v>
      </c>
      <c r="F116" s="461" t="s">
        <v>606</v>
      </c>
      <c r="G116" s="462"/>
      <c r="H116" s="454">
        <v>4516</v>
      </c>
      <c r="I116" s="463"/>
      <c r="J116" s="464"/>
      <c r="K116" s="455">
        <v>6908</v>
      </c>
    </row>
    <row r="117" spans="1:11" ht="12.75">
      <c r="A117" s="466">
        <v>311.02</v>
      </c>
      <c r="B117" s="457"/>
      <c r="C117" s="458">
        <v>311.02</v>
      </c>
      <c r="D117" s="459"/>
      <c r="E117" s="460" t="s">
        <v>649</v>
      </c>
      <c r="F117" s="461" t="s">
        <v>606</v>
      </c>
      <c r="G117" s="462"/>
      <c r="H117" s="454">
        <v>4332</v>
      </c>
      <c r="I117" s="463"/>
      <c r="J117" s="464"/>
      <c r="K117" s="455">
        <v>4730</v>
      </c>
    </row>
    <row r="118" spans="1:11" ht="12.75">
      <c r="A118" s="466">
        <v>311.03</v>
      </c>
      <c r="B118" s="457"/>
      <c r="C118" s="458">
        <v>311.03</v>
      </c>
      <c r="D118" s="459"/>
      <c r="E118" s="460" t="s">
        <v>650</v>
      </c>
      <c r="F118" s="461" t="s">
        <v>606</v>
      </c>
      <c r="G118" s="462"/>
      <c r="H118" s="454">
        <v>4438</v>
      </c>
      <c r="I118" s="463"/>
      <c r="J118" s="464"/>
      <c r="K118" s="455">
        <v>4720</v>
      </c>
    </row>
    <row r="119" spans="1:11" ht="12.75">
      <c r="A119" s="456">
        <v>312</v>
      </c>
      <c r="B119" s="457"/>
      <c r="C119" s="458">
        <v>312</v>
      </c>
      <c r="D119" s="459"/>
      <c r="E119" s="460" t="s">
        <v>651</v>
      </c>
      <c r="F119" s="461">
        <v>2602</v>
      </c>
      <c r="G119" s="462"/>
      <c r="H119" s="454">
        <v>3386</v>
      </c>
      <c r="I119" s="463"/>
      <c r="J119" s="464"/>
      <c r="K119" s="455">
        <v>3776</v>
      </c>
    </row>
    <row r="120" spans="1:11" ht="12.75">
      <c r="A120" s="456">
        <v>313</v>
      </c>
      <c r="B120" s="457"/>
      <c r="C120" s="458">
        <v>313</v>
      </c>
      <c r="D120" s="459"/>
      <c r="E120" s="460" t="s">
        <v>652</v>
      </c>
      <c r="F120" s="461">
        <v>572</v>
      </c>
      <c r="G120" s="462"/>
      <c r="H120" s="454">
        <v>217</v>
      </c>
      <c r="I120" s="463"/>
      <c r="J120" s="464"/>
      <c r="K120" s="455">
        <v>12</v>
      </c>
    </row>
    <row r="121" spans="1:11" ht="12.75">
      <c r="A121" s="459"/>
      <c r="B121" s="457"/>
      <c r="C121" s="458"/>
      <c r="D121" s="459"/>
      <c r="E121" s="460"/>
      <c r="F121" s="461"/>
      <c r="G121" s="462"/>
      <c r="H121" s="454"/>
      <c r="I121" s="463"/>
      <c r="J121" s="464"/>
      <c r="K121" s="455"/>
    </row>
    <row r="122" spans="1:11" ht="12.75">
      <c r="A122" s="459" t="s">
        <v>324</v>
      </c>
      <c r="B122" s="457"/>
      <c r="C122" s="458"/>
      <c r="D122" s="459"/>
      <c r="E122" s="460"/>
      <c r="F122" s="461"/>
      <c r="G122" s="462"/>
      <c r="H122" s="454">
        <v>14574</v>
      </c>
      <c r="I122" s="463"/>
      <c r="J122" s="464"/>
      <c r="K122" s="455">
        <v>17967</v>
      </c>
    </row>
    <row r="123" spans="1:11" ht="12.75">
      <c r="A123" s="459"/>
      <c r="B123" s="457"/>
      <c r="C123" s="458" t="s">
        <v>653</v>
      </c>
      <c r="D123" s="459"/>
      <c r="E123" s="460" t="s">
        <v>654</v>
      </c>
      <c r="F123" s="461">
        <v>6654</v>
      </c>
      <c r="G123" s="462"/>
      <c r="H123" s="454"/>
      <c r="I123" s="463"/>
      <c r="J123" s="464"/>
      <c r="K123" s="455">
        <v>2492</v>
      </c>
    </row>
    <row r="124" spans="1:11" ht="12.75">
      <c r="A124" s="459"/>
      <c r="B124" s="457"/>
      <c r="C124" s="458" t="s">
        <v>655</v>
      </c>
      <c r="D124" s="459"/>
      <c r="E124" s="460" t="s">
        <v>656</v>
      </c>
      <c r="F124" s="461"/>
      <c r="G124" s="462"/>
      <c r="H124" s="454"/>
      <c r="I124" s="463"/>
      <c r="J124" s="464"/>
      <c r="K124" s="455">
        <v>2433</v>
      </c>
    </row>
    <row r="125" spans="1:11" ht="12.75">
      <c r="A125" s="456">
        <v>314</v>
      </c>
      <c r="B125" s="457"/>
      <c r="C125" s="458"/>
      <c r="D125" s="459"/>
      <c r="E125" s="460"/>
      <c r="F125" s="461"/>
      <c r="G125" s="462"/>
      <c r="H125" s="454">
        <v>9189</v>
      </c>
      <c r="I125" s="463"/>
      <c r="J125" s="464"/>
      <c r="K125" s="455"/>
    </row>
    <row r="126" spans="1:11" ht="12.75">
      <c r="A126" s="456"/>
      <c r="B126" s="457"/>
      <c r="C126" s="458" t="s">
        <v>657</v>
      </c>
      <c r="D126" s="459"/>
      <c r="E126" s="460" t="s">
        <v>658</v>
      </c>
      <c r="F126" s="461"/>
      <c r="G126" s="462"/>
      <c r="H126" s="454"/>
      <c r="I126" s="463"/>
      <c r="J126" s="464"/>
      <c r="K126" s="455">
        <v>4276</v>
      </c>
    </row>
    <row r="127" spans="1:11" ht="12.75">
      <c r="A127" s="456">
        <v>315</v>
      </c>
      <c r="B127" s="457"/>
      <c r="C127" s="458">
        <v>315</v>
      </c>
      <c r="D127" s="459"/>
      <c r="E127" s="460" t="s">
        <v>659</v>
      </c>
      <c r="F127" s="461">
        <v>3630</v>
      </c>
      <c r="G127" s="462"/>
      <c r="H127" s="454">
        <v>5385</v>
      </c>
      <c r="I127" s="463"/>
      <c r="J127" s="464"/>
      <c r="K127" s="455">
        <v>8766</v>
      </c>
    </row>
    <row r="128" spans="1:11" ht="12.75">
      <c r="A128" s="459"/>
      <c r="B128" s="457"/>
      <c r="C128" s="458"/>
      <c r="D128" s="459"/>
      <c r="E128" s="460"/>
      <c r="F128" s="461"/>
      <c r="G128" s="462"/>
      <c r="H128" s="454"/>
      <c r="I128" s="463"/>
      <c r="J128" s="464"/>
      <c r="K128" s="455"/>
    </row>
    <row r="129" spans="1:11" ht="12.75">
      <c r="A129" s="459" t="s">
        <v>19</v>
      </c>
      <c r="B129" s="457"/>
      <c r="C129" s="458"/>
      <c r="D129" s="459"/>
      <c r="E129" s="460"/>
      <c r="F129" s="461"/>
      <c r="G129" s="462"/>
      <c r="H129" s="454">
        <v>2426</v>
      </c>
      <c r="I129" s="463"/>
      <c r="J129" s="464"/>
      <c r="K129" s="455">
        <v>3193</v>
      </c>
    </row>
    <row r="130" spans="1:11" ht="12.75">
      <c r="A130" s="456">
        <v>316</v>
      </c>
      <c r="B130" s="457"/>
      <c r="C130" s="458">
        <v>316</v>
      </c>
      <c r="D130" s="459"/>
      <c r="E130" s="460" t="s">
        <v>19</v>
      </c>
      <c r="F130" s="461">
        <v>2119</v>
      </c>
      <c r="G130" s="462"/>
      <c r="H130" s="454">
        <v>2426</v>
      </c>
      <c r="I130" s="463"/>
      <c r="J130" s="464"/>
      <c r="K130" s="455">
        <v>3193</v>
      </c>
    </row>
    <row r="131" spans="1:11" ht="12.75">
      <c r="A131" s="459"/>
      <c r="B131" s="457"/>
      <c r="C131" s="458"/>
      <c r="D131" s="459"/>
      <c r="E131" s="460"/>
      <c r="F131" s="461"/>
      <c r="G131" s="462"/>
      <c r="H131" s="454"/>
      <c r="I131" s="463"/>
      <c r="J131" s="464"/>
      <c r="K131" s="455"/>
    </row>
    <row r="132" spans="1:11" ht="12.75">
      <c r="A132" s="459" t="s">
        <v>20</v>
      </c>
      <c r="B132" s="457"/>
      <c r="C132" s="458"/>
      <c r="D132" s="459"/>
      <c r="E132" s="460"/>
      <c r="F132" s="461"/>
      <c r="G132" s="462"/>
      <c r="H132" s="454">
        <v>6587</v>
      </c>
      <c r="I132" s="463"/>
      <c r="J132" s="464"/>
      <c r="K132" s="455">
        <v>7257</v>
      </c>
    </row>
    <row r="133" spans="1:11" ht="12.75">
      <c r="A133" s="456">
        <v>317</v>
      </c>
      <c r="B133" s="457"/>
      <c r="C133" s="458">
        <v>317</v>
      </c>
      <c r="D133" s="459"/>
      <c r="E133" s="460" t="s">
        <v>660</v>
      </c>
      <c r="F133" s="461">
        <v>3574</v>
      </c>
      <c r="G133" s="462"/>
      <c r="H133" s="454">
        <v>4419</v>
      </c>
      <c r="I133" s="463"/>
      <c r="J133" s="464"/>
      <c r="K133" s="455">
        <v>4688</v>
      </c>
    </row>
    <row r="134" spans="1:11" ht="12.75">
      <c r="A134" s="456">
        <v>318</v>
      </c>
      <c r="B134" s="457"/>
      <c r="C134" s="458">
        <v>318</v>
      </c>
      <c r="D134" s="459"/>
      <c r="E134" s="460" t="s">
        <v>661</v>
      </c>
      <c r="F134" s="461">
        <v>2331</v>
      </c>
      <c r="G134" s="462"/>
      <c r="H134" s="454">
        <v>2168</v>
      </c>
      <c r="I134" s="463"/>
      <c r="J134" s="464"/>
      <c r="K134" s="455">
        <v>2569</v>
      </c>
    </row>
    <row r="135" spans="1:11" ht="12.75">
      <c r="A135" s="456"/>
      <c r="B135" s="457"/>
      <c r="C135" s="458"/>
      <c r="D135" s="459"/>
      <c r="E135" s="460"/>
      <c r="F135" s="461"/>
      <c r="G135" s="462"/>
      <c r="H135" s="454"/>
      <c r="I135" s="463"/>
      <c r="J135" s="464"/>
      <c r="K135" s="455"/>
    </row>
    <row r="136" spans="1:11" ht="12.75">
      <c r="A136" s="497" t="s">
        <v>662</v>
      </c>
      <c r="B136" s="437"/>
      <c r="C136" s="438"/>
      <c r="D136" s="439"/>
      <c r="E136" s="440"/>
      <c r="F136" s="441">
        <v>92053</v>
      </c>
      <c r="G136" s="442"/>
      <c r="H136" s="443"/>
      <c r="I136" s="444"/>
      <c r="J136" s="445"/>
      <c r="K136" s="445"/>
    </row>
    <row r="137" spans="1:11" ht="12.75">
      <c r="A137" s="436"/>
      <c r="B137" s="437"/>
      <c r="C137" s="438"/>
      <c r="D137" s="446"/>
      <c r="E137" s="440"/>
      <c r="F137" s="441"/>
      <c r="G137" s="442"/>
      <c r="H137" s="445"/>
      <c r="I137" s="444"/>
      <c r="J137" s="445"/>
      <c r="K137" s="445"/>
    </row>
    <row r="138" spans="1:11" ht="12.75">
      <c r="A138" s="447" t="s">
        <v>1572</v>
      </c>
      <c r="B138" s="437"/>
      <c r="C138" s="438"/>
      <c r="D138" s="439"/>
      <c r="E138" s="440"/>
      <c r="F138" s="441">
        <v>92053</v>
      </c>
      <c r="G138" s="442"/>
      <c r="H138" s="448">
        <v>130</v>
      </c>
      <c r="I138" s="474"/>
      <c r="J138" s="475"/>
      <c r="K138" s="451">
        <v>147</v>
      </c>
    </row>
    <row r="139" spans="1:11" ht="12.75">
      <c r="A139" s="447"/>
      <c r="B139" s="437"/>
      <c r="C139" s="438"/>
      <c r="D139" s="446"/>
      <c r="E139" s="440"/>
      <c r="F139" s="441"/>
      <c r="G139" s="442"/>
      <c r="H139" s="445"/>
      <c r="I139" s="444"/>
      <c r="J139" s="445"/>
      <c r="K139" s="445"/>
    </row>
    <row r="140" spans="1:11" ht="12.75" customHeight="1">
      <c r="A140" s="456">
        <v>319</v>
      </c>
      <c r="B140" s="457"/>
      <c r="C140" s="458">
        <v>319</v>
      </c>
      <c r="D140" s="459"/>
      <c r="E140" s="460" t="s">
        <v>663</v>
      </c>
      <c r="F140" s="461">
        <v>144</v>
      </c>
      <c r="G140" s="462"/>
      <c r="H140" s="454">
        <v>130</v>
      </c>
      <c r="I140" s="463"/>
      <c r="J140" s="464"/>
      <c r="K140" s="455">
        <v>147</v>
      </c>
    </row>
    <row r="141" spans="1:11" ht="12.75">
      <c r="A141" s="468"/>
      <c r="B141" s="469"/>
      <c r="C141" s="470"/>
      <c r="D141" s="468"/>
      <c r="E141" s="471"/>
      <c r="F141" s="472"/>
      <c r="G141" s="473"/>
      <c r="H141" s="472"/>
      <c r="I141" s="474"/>
      <c r="J141" s="475"/>
      <c r="K141" s="472"/>
    </row>
    <row r="142" spans="1:11" ht="12.75">
      <c r="A142" s="476"/>
      <c r="B142" s="477"/>
      <c r="C142" s="476"/>
      <c r="D142" s="476"/>
      <c r="E142" s="478"/>
      <c r="F142" s="479"/>
      <c r="G142" s="480"/>
      <c r="H142" s="479"/>
      <c r="I142" s="477"/>
      <c r="J142" s="480"/>
      <c r="K142" s="479"/>
    </row>
    <row r="143" spans="1:11" ht="12.75">
      <c r="A143" s="481" t="s">
        <v>199</v>
      </c>
      <c r="B143" s="482"/>
      <c r="C143" s="459"/>
      <c r="D143" s="459"/>
      <c r="E143" s="483"/>
      <c r="F143" s="461"/>
      <c r="G143" s="464"/>
      <c r="H143" s="461"/>
      <c r="I143" s="482"/>
      <c r="J143" s="464"/>
      <c r="K143" s="461"/>
    </row>
    <row r="144" spans="1:11" ht="12.75">
      <c r="A144" s="459"/>
      <c r="B144" s="482"/>
      <c r="C144" s="459"/>
      <c r="D144" s="459"/>
      <c r="E144" s="483"/>
      <c r="F144" s="461"/>
      <c r="G144" s="464"/>
      <c r="H144" s="461"/>
      <c r="I144" s="482"/>
      <c r="J144" s="464"/>
      <c r="K144" s="461"/>
    </row>
    <row r="145" spans="1:11" ht="15.75">
      <c r="A145" s="412" t="s">
        <v>619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3"/>
    </row>
    <row r="146" spans="1:11" ht="15.75">
      <c r="A146" s="415" t="s">
        <v>620</v>
      </c>
      <c r="B146" s="413"/>
      <c r="C146" s="413"/>
      <c r="D146" s="413"/>
      <c r="E146" s="413"/>
      <c r="F146" s="413"/>
      <c r="G146" s="413"/>
      <c r="H146" s="413"/>
      <c r="I146" s="413"/>
      <c r="J146" s="413"/>
      <c r="K146" s="413"/>
    </row>
    <row r="147" spans="1:11" ht="15.75">
      <c r="A147" s="415" t="s">
        <v>201</v>
      </c>
      <c r="B147" s="413"/>
      <c r="C147" s="413"/>
      <c r="D147" s="413"/>
      <c r="E147" s="413"/>
      <c r="F147" s="413"/>
      <c r="G147" s="413"/>
      <c r="H147" s="413"/>
      <c r="I147" s="413"/>
      <c r="J147" s="413"/>
      <c r="K147" s="413"/>
    </row>
    <row r="148" spans="1:11" ht="12.75" customHeight="1" thickBot="1">
      <c r="A148" s="417"/>
      <c r="B148" s="418"/>
      <c r="C148" s="418"/>
      <c r="D148" s="418"/>
      <c r="E148" s="418"/>
      <c r="F148" s="418"/>
      <c r="G148" s="418"/>
      <c r="H148" s="418"/>
      <c r="I148" s="418"/>
      <c r="J148" s="418"/>
      <c r="K148" s="418"/>
    </row>
    <row r="149" spans="1:11" ht="45" customHeight="1" thickTop="1">
      <c r="A149" s="419" t="s">
        <v>591</v>
      </c>
      <c r="B149" s="420" t="s">
        <v>592</v>
      </c>
      <c r="C149" s="419"/>
      <c r="D149" s="421" t="s">
        <v>593</v>
      </c>
      <c r="E149" s="419"/>
      <c r="F149" s="422" t="s">
        <v>594</v>
      </c>
      <c r="G149" s="423" t="s">
        <v>595</v>
      </c>
      <c r="H149" s="424" t="s">
        <v>596</v>
      </c>
      <c r="I149" s="425" t="s">
        <v>1570</v>
      </c>
      <c r="J149" s="426" t="s">
        <v>1570</v>
      </c>
      <c r="K149" s="424">
        <v>2000</v>
      </c>
    </row>
    <row r="150" spans="1:11" ht="12.75">
      <c r="A150" s="484"/>
      <c r="B150" s="485"/>
      <c r="C150" s="486"/>
      <c r="D150" s="487"/>
      <c r="E150" s="486"/>
      <c r="F150" s="488"/>
      <c r="G150" s="489"/>
      <c r="H150" s="490"/>
      <c r="I150" s="491"/>
      <c r="J150" s="492"/>
      <c r="K150" s="490"/>
    </row>
    <row r="151" spans="1:11" ht="12.75">
      <c r="A151" s="496" t="s">
        <v>664</v>
      </c>
      <c r="B151" s="437"/>
      <c r="C151" s="438"/>
      <c r="D151" s="439"/>
      <c r="E151" s="440"/>
      <c r="F151" s="441">
        <v>92053</v>
      </c>
      <c r="G151" s="442"/>
      <c r="H151" s="443"/>
      <c r="I151" s="444"/>
      <c r="J151" s="445"/>
      <c r="K151" s="445"/>
    </row>
    <row r="152" spans="1:11" ht="12.75">
      <c r="A152" s="436"/>
      <c r="B152" s="437"/>
      <c r="C152" s="438"/>
      <c r="D152" s="446"/>
      <c r="E152" s="440"/>
      <c r="F152" s="441"/>
      <c r="G152" s="442"/>
      <c r="H152" s="445"/>
      <c r="I152" s="444"/>
      <c r="J152" s="445"/>
      <c r="K152" s="445"/>
    </row>
    <row r="153" spans="1:11" ht="12.75">
      <c r="A153" s="447" t="s">
        <v>1572</v>
      </c>
      <c r="B153" s="437"/>
      <c r="C153" s="438"/>
      <c r="D153" s="439"/>
      <c r="E153" s="440"/>
      <c r="F153" s="441">
        <v>92053</v>
      </c>
      <c r="G153" s="442"/>
      <c r="H153" s="448">
        <v>51177</v>
      </c>
      <c r="I153" s="449"/>
      <c r="J153" s="450"/>
      <c r="K153" s="451">
        <v>58463</v>
      </c>
    </row>
    <row r="154" spans="1:11" ht="12.75">
      <c r="A154" s="496"/>
      <c r="B154" s="437"/>
      <c r="C154" s="498"/>
      <c r="D154" s="499"/>
      <c r="E154" s="452"/>
      <c r="F154" s="441"/>
      <c r="G154" s="442"/>
      <c r="H154" s="445"/>
      <c r="I154" s="444"/>
      <c r="J154" s="445"/>
      <c r="K154" s="445"/>
    </row>
    <row r="155" spans="1:11" ht="12.75">
      <c r="A155" s="498" t="s">
        <v>388</v>
      </c>
      <c r="B155" s="437"/>
      <c r="C155" s="498"/>
      <c r="D155" s="499"/>
      <c r="E155" s="452"/>
      <c r="F155" s="441"/>
      <c r="G155" s="442"/>
      <c r="H155" s="454">
        <v>4631</v>
      </c>
      <c r="I155" s="442"/>
      <c r="J155" s="441"/>
      <c r="K155" s="455">
        <v>6348</v>
      </c>
    </row>
    <row r="156" spans="1:11" ht="12.75">
      <c r="A156" s="456">
        <v>401</v>
      </c>
      <c r="B156" s="457"/>
      <c r="C156" s="458">
        <v>401</v>
      </c>
      <c r="D156" s="495"/>
      <c r="E156" s="460" t="s">
        <v>388</v>
      </c>
      <c r="F156" s="461">
        <v>2668</v>
      </c>
      <c r="G156" s="462"/>
      <c r="H156" s="454">
        <v>4631</v>
      </c>
      <c r="I156" s="463"/>
      <c r="J156" s="464"/>
      <c r="K156" s="455">
        <v>6348</v>
      </c>
    </row>
    <row r="157" spans="1:11" ht="12.75">
      <c r="A157" s="456"/>
      <c r="B157" s="457"/>
      <c r="C157" s="458"/>
      <c r="D157" s="495"/>
      <c r="E157" s="460"/>
      <c r="F157" s="461"/>
      <c r="G157" s="462"/>
      <c r="H157" s="454"/>
      <c r="I157" s="463"/>
      <c r="J157" s="464"/>
      <c r="K157" s="455"/>
    </row>
    <row r="158" spans="1:11" ht="12.75">
      <c r="A158" s="458" t="s">
        <v>442</v>
      </c>
      <c r="B158" s="457"/>
      <c r="C158" s="458"/>
      <c r="D158" s="495"/>
      <c r="E158" s="460"/>
      <c r="F158" s="461"/>
      <c r="G158" s="462"/>
      <c r="H158" s="454">
        <v>15627</v>
      </c>
      <c r="I158" s="463"/>
      <c r="J158" s="464"/>
      <c r="K158" s="455">
        <v>18525</v>
      </c>
    </row>
    <row r="159" spans="1:11" ht="12.75">
      <c r="A159" s="466">
        <v>402.01</v>
      </c>
      <c r="B159" s="457"/>
      <c r="C159" s="458">
        <v>402.01</v>
      </c>
      <c r="D159" s="495"/>
      <c r="E159" s="460" t="s">
        <v>665</v>
      </c>
      <c r="F159" s="461" t="s">
        <v>606</v>
      </c>
      <c r="G159" s="462"/>
      <c r="H159" s="454">
        <v>2178</v>
      </c>
      <c r="I159" s="463"/>
      <c r="J159" s="464"/>
      <c r="K159" s="455">
        <v>3123</v>
      </c>
    </row>
    <row r="160" spans="1:11" ht="25.5">
      <c r="A160" s="466">
        <v>402.02</v>
      </c>
      <c r="B160" s="457"/>
      <c r="C160" s="458">
        <v>402.02</v>
      </c>
      <c r="D160" s="495"/>
      <c r="E160" s="460" t="s">
        <v>666</v>
      </c>
      <c r="F160" s="461" t="s">
        <v>606</v>
      </c>
      <c r="G160" s="462"/>
      <c r="H160" s="454">
        <v>6622</v>
      </c>
      <c r="I160" s="463"/>
      <c r="J160" s="464"/>
      <c r="K160" s="455">
        <v>7750</v>
      </c>
    </row>
    <row r="161" spans="1:11" ht="12.75">
      <c r="A161" s="456">
        <v>403</v>
      </c>
      <c r="B161" s="457"/>
      <c r="C161" s="458">
        <v>403</v>
      </c>
      <c r="D161" s="495"/>
      <c r="E161" s="460" t="s">
        <v>494</v>
      </c>
      <c r="F161" s="461">
        <v>4467</v>
      </c>
      <c r="G161" s="462"/>
      <c r="H161" s="454">
        <v>6827</v>
      </c>
      <c r="I161" s="463"/>
      <c r="J161" s="464"/>
      <c r="K161" s="455">
        <v>7652</v>
      </c>
    </row>
    <row r="162" spans="1:11" ht="12.75">
      <c r="A162" s="458"/>
      <c r="B162" s="457"/>
      <c r="C162" s="458"/>
      <c r="D162" s="495"/>
      <c r="E162" s="460"/>
      <c r="F162" s="461"/>
      <c r="G162" s="462"/>
      <c r="H162" s="454"/>
      <c r="I162" s="463"/>
      <c r="J162" s="464"/>
      <c r="K162" s="455"/>
    </row>
    <row r="163" spans="1:11" ht="12.75">
      <c r="A163" s="458" t="s">
        <v>399</v>
      </c>
      <c r="B163" s="457"/>
      <c r="C163" s="458"/>
      <c r="D163" s="495"/>
      <c r="E163" s="460"/>
      <c r="F163" s="461"/>
      <c r="G163" s="462"/>
      <c r="H163" s="454">
        <v>10663</v>
      </c>
      <c r="I163" s="463"/>
      <c r="J163" s="464"/>
      <c r="K163" s="455">
        <v>12022</v>
      </c>
    </row>
    <row r="164" spans="1:11" ht="12.75">
      <c r="A164" s="456">
        <v>404</v>
      </c>
      <c r="B164" s="457"/>
      <c r="C164" s="458">
        <v>404</v>
      </c>
      <c r="D164" s="495"/>
      <c r="E164" s="460" t="s">
        <v>667</v>
      </c>
      <c r="F164" s="461">
        <v>4590</v>
      </c>
      <c r="G164" s="462"/>
      <c r="H164" s="454">
        <v>5384</v>
      </c>
      <c r="I164" s="463"/>
      <c r="J164" s="464"/>
      <c r="K164" s="455">
        <v>6860</v>
      </c>
    </row>
    <row r="165" spans="1:11" ht="12.75">
      <c r="A165" s="456">
        <v>405</v>
      </c>
      <c r="B165" s="457"/>
      <c r="C165" s="458" t="s">
        <v>1570</v>
      </c>
      <c r="D165" s="495"/>
      <c r="E165" s="460" t="s">
        <v>1570</v>
      </c>
      <c r="F165" s="461">
        <v>4000</v>
      </c>
      <c r="G165" s="462"/>
      <c r="H165" s="454">
        <v>5275</v>
      </c>
      <c r="I165" s="463"/>
      <c r="J165" s="464"/>
      <c r="K165" s="455" t="s">
        <v>1570</v>
      </c>
    </row>
    <row r="166" spans="1:11" ht="12.75">
      <c r="A166" s="458"/>
      <c r="B166" s="457"/>
      <c r="C166" s="458" t="s">
        <v>668</v>
      </c>
      <c r="D166" s="495"/>
      <c r="E166" s="460" t="s">
        <v>399</v>
      </c>
      <c r="F166" s="461"/>
      <c r="G166" s="462"/>
      <c r="H166" s="454"/>
      <c r="I166" s="463"/>
      <c r="J166" s="464"/>
      <c r="K166" s="455">
        <v>5162</v>
      </c>
    </row>
    <row r="167" spans="1:11" ht="12.75">
      <c r="A167" s="466">
        <v>405.99</v>
      </c>
      <c r="B167" s="457"/>
      <c r="C167" s="458" t="s">
        <v>1570</v>
      </c>
      <c r="D167" s="495"/>
      <c r="E167" s="460" t="s">
        <v>1570</v>
      </c>
      <c r="F167" s="461">
        <v>4000</v>
      </c>
      <c r="G167" s="462"/>
      <c r="H167" s="454">
        <v>4</v>
      </c>
      <c r="I167" s="463"/>
      <c r="J167" s="464"/>
      <c r="K167" s="455" t="s">
        <v>1570</v>
      </c>
    </row>
    <row r="168" spans="1:11" ht="12.75">
      <c r="A168" s="458"/>
      <c r="B168" s="457"/>
      <c r="C168" s="458"/>
      <c r="D168" s="495"/>
      <c r="E168" s="460"/>
      <c r="F168" s="461"/>
      <c r="G168" s="462"/>
      <c r="H168" s="454"/>
      <c r="I168" s="463"/>
      <c r="J168" s="464"/>
      <c r="K168" s="455"/>
    </row>
    <row r="169" spans="1:11" ht="12.75">
      <c r="A169" s="458" t="s">
        <v>397</v>
      </c>
      <c r="B169" s="457"/>
      <c r="C169" s="458"/>
      <c r="D169" s="495"/>
      <c r="E169" s="460"/>
      <c r="F169" s="461"/>
      <c r="G169" s="462"/>
      <c r="H169" s="454">
        <v>11368</v>
      </c>
      <c r="I169" s="463"/>
      <c r="J169" s="464"/>
      <c r="K169" s="455">
        <v>12845</v>
      </c>
    </row>
    <row r="170" spans="1:11" ht="12.75">
      <c r="A170" s="456">
        <v>406</v>
      </c>
      <c r="B170" s="457"/>
      <c r="C170" s="458">
        <v>406</v>
      </c>
      <c r="D170" s="495"/>
      <c r="E170" s="460" t="s">
        <v>669</v>
      </c>
      <c r="F170" s="461">
        <v>3879</v>
      </c>
      <c r="G170" s="462"/>
      <c r="H170" s="454">
        <v>4900</v>
      </c>
      <c r="I170" s="463"/>
      <c r="J170" s="464"/>
      <c r="K170" s="455">
        <v>5404</v>
      </c>
    </row>
    <row r="171" spans="1:11" ht="12.75">
      <c r="A171" s="456">
        <v>407</v>
      </c>
      <c r="B171" s="457"/>
      <c r="C171" s="458">
        <v>407</v>
      </c>
      <c r="D171" s="495"/>
      <c r="E171" s="460" t="s">
        <v>670</v>
      </c>
      <c r="F171" s="461">
        <v>4855</v>
      </c>
      <c r="G171" s="462"/>
      <c r="H171" s="454">
        <v>6468</v>
      </c>
      <c r="I171" s="463"/>
      <c r="J171" s="464"/>
      <c r="K171" s="455">
        <v>7441</v>
      </c>
    </row>
    <row r="172" spans="1:11" ht="12.75">
      <c r="A172" s="458"/>
      <c r="B172" s="457"/>
      <c r="C172" s="458"/>
      <c r="D172" s="495"/>
      <c r="E172" s="460"/>
      <c r="F172" s="461"/>
      <c r="G172" s="462"/>
      <c r="H172" s="454"/>
      <c r="I172" s="463"/>
      <c r="J172" s="464"/>
      <c r="K172" s="455"/>
    </row>
    <row r="173" spans="1:11" ht="12.75">
      <c r="A173" s="458" t="s">
        <v>315</v>
      </c>
      <c r="B173" s="457"/>
      <c r="C173" s="458"/>
      <c r="D173" s="495"/>
      <c r="E173" s="460"/>
      <c r="F173" s="461"/>
      <c r="G173" s="462"/>
      <c r="H173" s="454">
        <v>8888</v>
      </c>
      <c r="I173" s="463"/>
      <c r="J173" s="464"/>
      <c r="K173" s="455">
        <v>8723</v>
      </c>
    </row>
    <row r="174" spans="1:11" ht="12.75">
      <c r="A174" s="456">
        <v>408</v>
      </c>
      <c r="B174" s="457"/>
      <c r="C174" s="458">
        <v>408</v>
      </c>
      <c r="D174" s="495"/>
      <c r="E174" s="460" t="s">
        <v>671</v>
      </c>
      <c r="F174" s="461">
        <v>3111</v>
      </c>
      <c r="G174" s="462"/>
      <c r="H174" s="454">
        <v>2913</v>
      </c>
      <c r="I174" s="463"/>
      <c r="J174" s="464"/>
      <c r="K174" s="455">
        <v>3438</v>
      </c>
    </row>
    <row r="175" spans="1:11" ht="12.75">
      <c r="A175" s="456">
        <v>409</v>
      </c>
      <c r="B175" s="457"/>
      <c r="C175" s="458">
        <v>409</v>
      </c>
      <c r="D175" s="495"/>
      <c r="E175" s="460" t="s">
        <v>672</v>
      </c>
      <c r="F175" s="461">
        <v>5256</v>
      </c>
      <c r="G175" s="462"/>
      <c r="H175" s="454">
        <v>5745</v>
      </c>
      <c r="I175" s="463"/>
      <c r="J175" s="464"/>
      <c r="K175" s="455">
        <v>5125</v>
      </c>
    </row>
    <row r="176" spans="1:11" ht="12.75">
      <c r="A176" s="456">
        <v>410</v>
      </c>
      <c r="B176" s="457"/>
      <c r="C176" s="458">
        <v>410</v>
      </c>
      <c r="D176" s="495"/>
      <c r="E176" s="460" t="s">
        <v>66</v>
      </c>
      <c r="F176" s="461">
        <v>226</v>
      </c>
      <c r="G176" s="462"/>
      <c r="H176" s="454">
        <v>230</v>
      </c>
      <c r="I176" s="463"/>
      <c r="J176" s="464"/>
      <c r="K176" s="455">
        <v>160</v>
      </c>
    </row>
    <row r="177" spans="1:11" ht="12.75">
      <c r="A177" s="466">
        <v>411.98</v>
      </c>
      <c r="B177" s="457"/>
      <c r="C177" s="458" t="s">
        <v>673</v>
      </c>
      <c r="D177" s="495"/>
      <c r="E177" s="460" t="s">
        <v>143</v>
      </c>
      <c r="F177" s="461">
        <v>226</v>
      </c>
      <c r="G177" s="462"/>
      <c r="H177" s="467" t="s">
        <v>17</v>
      </c>
      <c r="I177" s="463"/>
      <c r="J177" s="464"/>
      <c r="K177" s="500" t="s">
        <v>17</v>
      </c>
    </row>
    <row r="178" spans="1:11" ht="12.75">
      <c r="A178" s="470"/>
      <c r="B178" s="469"/>
      <c r="C178" s="470"/>
      <c r="D178" s="501"/>
      <c r="E178" s="471"/>
      <c r="F178" s="502"/>
      <c r="G178" s="503"/>
      <c r="H178" s="504"/>
      <c r="I178" s="474"/>
      <c r="J178" s="505"/>
      <c r="K178" s="506"/>
    </row>
    <row r="179" spans="1:11" ht="12.75">
      <c r="A179" s="507"/>
      <c r="B179" s="482"/>
      <c r="C179" s="459"/>
      <c r="D179" s="459"/>
      <c r="E179" s="483"/>
      <c r="F179" s="461"/>
      <c r="G179" s="464"/>
      <c r="H179" s="461"/>
      <c r="I179" s="482"/>
      <c r="J179" s="464"/>
      <c r="K179" s="461"/>
    </row>
    <row r="180" spans="1:11" ht="12.75">
      <c r="A180" s="508" t="s">
        <v>674</v>
      </c>
      <c r="B180" s="507"/>
      <c r="C180" s="509"/>
      <c r="D180" s="510"/>
      <c r="E180" s="510"/>
      <c r="F180" s="509"/>
      <c r="G180" s="481"/>
      <c r="H180" s="511"/>
      <c r="I180" s="512"/>
      <c r="J180" s="512"/>
      <c r="K180" s="511"/>
    </row>
    <row r="181" spans="1:11" ht="12.75">
      <c r="A181" s="508" t="s">
        <v>675</v>
      </c>
      <c r="B181" s="507"/>
      <c r="C181" s="509"/>
      <c r="D181" s="510"/>
      <c r="E181" s="510"/>
      <c r="F181" s="509"/>
      <c r="G181" s="481"/>
      <c r="H181" s="511"/>
      <c r="I181" s="512"/>
      <c r="J181" s="512"/>
      <c r="K181" s="511"/>
    </row>
    <row r="182" spans="1:11" ht="12.75">
      <c r="A182" s="513" t="s">
        <v>676</v>
      </c>
      <c r="B182" s="507"/>
      <c r="C182" s="510"/>
      <c r="D182" s="510"/>
      <c r="E182" s="510"/>
      <c r="F182" s="510"/>
      <c r="G182" s="481"/>
      <c r="H182" s="509"/>
      <c r="I182" s="514"/>
      <c r="J182" s="514"/>
      <c r="K182" s="509"/>
    </row>
    <row r="183" spans="1:11" ht="12.75">
      <c r="A183" s="513" t="s">
        <v>2272</v>
      </c>
      <c r="B183" s="507"/>
      <c r="C183" s="510"/>
      <c r="D183" s="510"/>
      <c r="E183" s="510"/>
      <c r="F183" s="510"/>
      <c r="G183" s="481"/>
      <c r="H183" s="509"/>
      <c r="I183" s="514"/>
      <c r="J183" s="514"/>
      <c r="K183" s="509"/>
    </row>
    <row r="184" spans="1:11" ht="12.75">
      <c r="A184" s="513" t="s">
        <v>2273</v>
      </c>
      <c r="B184" s="507"/>
      <c r="C184" s="510"/>
      <c r="D184" s="510"/>
      <c r="E184" s="510"/>
      <c r="F184" s="510"/>
      <c r="G184" s="481"/>
      <c r="H184" s="509"/>
      <c r="I184" s="514"/>
      <c r="J184" s="514"/>
      <c r="K184" s="509"/>
    </row>
    <row r="185" spans="1:11" ht="12.75">
      <c r="A185" s="510" t="s">
        <v>2274</v>
      </c>
      <c r="B185" s="507"/>
      <c r="C185" s="510"/>
      <c r="D185" s="510"/>
      <c r="E185" s="510"/>
      <c r="F185" s="510"/>
      <c r="G185" s="481"/>
      <c r="H185" s="509"/>
      <c r="I185" s="514"/>
      <c r="J185" s="514"/>
      <c r="K185" s="509"/>
    </row>
    <row r="186" spans="1:11" ht="12.75">
      <c r="A186" s="510" t="s">
        <v>2275</v>
      </c>
      <c r="B186" s="507"/>
      <c r="C186" s="510"/>
      <c r="D186" s="510"/>
      <c r="E186" s="510"/>
      <c r="F186" s="510"/>
      <c r="G186" s="481"/>
      <c r="H186" s="509"/>
      <c r="I186" s="514"/>
      <c r="J186" s="514"/>
      <c r="K186" s="509"/>
    </row>
    <row r="187" spans="1:11" ht="12.75">
      <c r="A187" s="507"/>
      <c r="B187" s="507"/>
      <c r="C187" s="507"/>
      <c r="D187" s="507"/>
      <c r="E187" s="515"/>
      <c r="F187" s="493"/>
      <c r="G187" s="516"/>
      <c r="H187" s="493"/>
      <c r="I187" s="517"/>
      <c r="J187" s="516"/>
      <c r="K187" s="493"/>
    </row>
    <row r="188" spans="1:11" ht="12.75">
      <c r="A188" s="507"/>
      <c r="B188" s="507"/>
      <c r="C188" s="507"/>
      <c r="D188" s="507"/>
      <c r="E188" s="515"/>
      <c r="F188" s="493"/>
      <c r="G188" s="516"/>
      <c r="H188" s="493"/>
      <c r="I188" s="517"/>
      <c r="J188" s="516"/>
      <c r="K188" s="493"/>
    </row>
    <row r="189" spans="1:11" ht="12.75">
      <c r="A189" s="507"/>
      <c r="B189" s="507"/>
      <c r="C189" s="507"/>
      <c r="D189" s="507"/>
      <c r="E189" s="515"/>
      <c r="F189" s="493"/>
      <c r="G189" s="516"/>
      <c r="H189" s="493"/>
      <c r="I189" s="517"/>
      <c r="J189" s="516"/>
      <c r="K189" s="493"/>
    </row>
    <row r="190" spans="1:11" ht="12.75">
      <c r="A190" s="507"/>
      <c r="B190" s="507"/>
      <c r="C190" s="507"/>
      <c r="D190" s="507"/>
      <c r="E190" s="515"/>
      <c r="F190" s="493"/>
      <c r="G190" s="516"/>
      <c r="H190" s="493"/>
      <c r="I190" s="517"/>
      <c r="J190" s="516"/>
      <c r="K190" s="493"/>
    </row>
    <row r="191" spans="1:11" ht="12.75">
      <c r="A191" s="507"/>
      <c r="B191" s="507"/>
      <c r="C191" s="507"/>
      <c r="D191" s="507"/>
      <c r="E191" s="515"/>
      <c r="F191" s="493"/>
      <c r="G191" s="516"/>
      <c r="H191" s="493"/>
      <c r="I191" s="517"/>
      <c r="J191" s="516"/>
      <c r="K191" s="493"/>
    </row>
  </sheetData>
  <printOptions/>
  <pageMargins left="1" right="1" top="1" bottom="1" header="0.5" footer="0.5"/>
  <pageSetup horizontalDpi="1200" verticalDpi="1200" orientation="portrait" r:id="rId2"/>
  <headerFooter alignWithMargins="0">
    <oddFooter>&amp;L&amp;"Arial,Italic"&amp;9      The State of Hawaii Data Book 2004&amp;R&amp;"Arial"&amp;9http://www.hawaii.gov/dbedt/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1409" t="s">
        <v>960</v>
      </c>
    </row>
    <row r="4" spans="1:2" ht="22.5">
      <c r="A4" s="1410" t="s">
        <v>961</v>
      </c>
      <c r="B4" s="1410"/>
    </row>
    <row r="5" spans="1:2" ht="12.75" customHeight="1">
      <c r="A5" s="1410"/>
      <c r="B5" s="1410"/>
    </row>
    <row r="7" ht="47.25">
      <c r="A7" s="1411" t="s">
        <v>962</v>
      </c>
    </row>
    <row r="9" ht="157.5">
      <c r="A9" s="1411" t="s">
        <v>0</v>
      </c>
    </row>
  </sheetData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8.00390625" style="0" customWidth="1"/>
    <col min="3" max="3" width="8.8515625" style="0" customWidth="1"/>
    <col min="4" max="4" width="8.7109375" style="0" customWidth="1"/>
    <col min="5" max="5" width="14.28125" style="0" customWidth="1"/>
    <col min="6" max="6" width="7.28125" style="0" customWidth="1"/>
    <col min="8" max="8" width="9.57421875" style="0" customWidth="1"/>
  </cols>
  <sheetData>
    <row r="1" spans="1:8" s="179" customFormat="1" ht="15.75">
      <c r="A1" s="384" t="s">
        <v>512</v>
      </c>
      <c r="B1" s="130"/>
      <c r="C1" s="130"/>
      <c r="D1" s="130"/>
      <c r="E1" s="130"/>
      <c r="F1" s="130"/>
      <c r="G1" s="130"/>
      <c r="H1" s="130"/>
    </row>
    <row r="2" spans="1:8" s="179" customFormat="1" ht="15.75">
      <c r="A2" s="384" t="s">
        <v>513</v>
      </c>
      <c r="B2" s="130"/>
      <c r="C2" s="130"/>
      <c r="D2" s="130"/>
      <c r="E2" s="130"/>
      <c r="F2" s="130"/>
      <c r="G2" s="130"/>
      <c r="H2" s="130"/>
    </row>
    <row r="3" spans="1:4" ht="13.5" thickBot="1">
      <c r="A3" s="215"/>
      <c r="B3" s="215"/>
      <c r="C3" s="215"/>
      <c r="D3" s="215"/>
    </row>
    <row r="4" spans="1:8" ht="34.5" customHeight="1" thickTop="1">
      <c r="A4" s="385"/>
      <c r="B4" s="386"/>
      <c r="C4" s="387" t="s">
        <v>514</v>
      </c>
      <c r="D4" s="388"/>
      <c r="E4" s="385"/>
      <c r="F4" s="386"/>
      <c r="G4" s="387" t="s">
        <v>514</v>
      </c>
      <c r="H4" s="387"/>
    </row>
    <row r="5" spans="1:8" s="67" customFormat="1" ht="68.25" customHeight="1">
      <c r="A5" s="66" t="s">
        <v>515</v>
      </c>
      <c r="B5" s="389" t="s">
        <v>516</v>
      </c>
      <c r="C5" s="390" t="s">
        <v>517</v>
      </c>
      <c r="D5" s="391" t="s">
        <v>518</v>
      </c>
      <c r="E5" s="66" t="s">
        <v>515</v>
      </c>
      <c r="F5" s="389" t="s">
        <v>516</v>
      </c>
      <c r="G5" s="390" t="s">
        <v>517</v>
      </c>
      <c r="H5" s="392" t="s">
        <v>518</v>
      </c>
    </row>
    <row r="6" spans="1:7" ht="12.75">
      <c r="A6" s="6"/>
      <c r="B6" s="186"/>
      <c r="C6" s="6"/>
      <c r="D6" s="186"/>
      <c r="E6" s="393"/>
      <c r="F6" s="394"/>
      <c r="G6" s="393"/>
    </row>
    <row r="7" spans="1:8" ht="12.75">
      <c r="A7" s="330" t="s">
        <v>14</v>
      </c>
      <c r="B7" s="395">
        <v>22539</v>
      </c>
      <c r="C7" s="46">
        <v>10858</v>
      </c>
      <c r="D7" s="395">
        <v>18614</v>
      </c>
      <c r="E7" s="6" t="s">
        <v>519</v>
      </c>
      <c r="F7" s="395" t="s">
        <v>1570</v>
      </c>
      <c r="G7" s="145"/>
      <c r="H7" s="152"/>
    </row>
    <row r="8" spans="1:8" ht="12.75">
      <c r="A8" s="6"/>
      <c r="B8" s="395" t="s">
        <v>1570</v>
      </c>
      <c r="C8" s="6"/>
      <c r="D8" s="395" t="s">
        <v>1570</v>
      </c>
      <c r="E8" s="309" t="s">
        <v>520</v>
      </c>
      <c r="F8" s="396" t="s">
        <v>17</v>
      </c>
      <c r="G8" s="145" t="s">
        <v>17</v>
      </c>
      <c r="H8" s="152" t="s">
        <v>17</v>
      </c>
    </row>
    <row r="9" spans="1:8" ht="12.75">
      <c r="A9" s="6" t="s">
        <v>15</v>
      </c>
      <c r="B9" s="395">
        <v>4522</v>
      </c>
      <c r="C9" s="46">
        <v>1965</v>
      </c>
      <c r="D9" s="395">
        <v>3538</v>
      </c>
      <c r="E9" s="309" t="s">
        <v>521</v>
      </c>
      <c r="F9" s="396" t="s">
        <v>17</v>
      </c>
      <c r="G9" s="145" t="s">
        <v>17</v>
      </c>
      <c r="H9" s="152" t="s">
        <v>17</v>
      </c>
    </row>
    <row r="10" spans="1:8" ht="12.75">
      <c r="A10" s="309" t="s">
        <v>522</v>
      </c>
      <c r="B10" s="396" t="s">
        <v>17</v>
      </c>
      <c r="C10" s="145" t="s">
        <v>17</v>
      </c>
      <c r="D10" s="396" t="s">
        <v>17</v>
      </c>
      <c r="E10" s="6"/>
      <c r="F10" s="395"/>
      <c r="G10" s="145"/>
      <c r="H10" s="397"/>
    </row>
    <row r="11" spans="1:8" ht="12.75">
      <c r="A11" s="309" t="s">
        <v>523</v>
      </c>
      <c r="B11" s="396" t="s">
        <v>17</v>
      </c>
      <c r="C11" s="145" t="s">
        <v>17</v>
      </c>
      <c r="D11" s="396" t="s">
        <v>17</v>
      </c>
      <c r="E11" s="6" t="s">
        <v>64</v>
      </c>
      <c r="F11" s="395">
        <v>961</v>
      </c>
      <c r="G11" s="145">
        <v>468</v>
      </c>
      <c r="H11" s="397">
        <v>739</v>
      </c>
    </row>
    <row r="12" spans="1:8" ht="12.75">
      <c r="A12" s="309" t="s">
        <v>524</v>
      </c>
      <c r="B12" s="395">
        <v>8</v>
      </c>
      <c r="C12" s="145" t="s">
        <v>17</v>
      </c>
      <c r="D12" s="395">
        <v>3</v>
      </c>
      <c r="E12" s="309" t="s">
        <v>525</v>
      </c>
      <c r="F12" s="395">
        <v>12</v>
      </c>
      <c r="G12" s="145" t="s">
        <v>17</v>
      </c>
      <c r="H12" s="397">
        <v>4</v>
      </c>
    </row>
    <row r="13" spans="1:8" ht="12.75">
      <c r="A13" s="309" t="s">
        <v>526</v>
      </c>
      <c r="B13" s="396" t="s">
        <v>17</v>
      </c>
      <c r="C13" s="145" t="s">
        <v>17</v>
      </c>
      <c r="D13" s="396" t="s">
        <v>17</v>
      </c>
      <c r="E13" s="309" t="s">
        <v>527</v>
      </c>
      <c r="F13" s="396" t="s">
        <v>17</v>
      </c>
      <c r="G13" s="145" t="s">
        <v>17</v>
      </c>
      <c r="H13" s="152" t="s">
        <v>17</v>
      </c>
    </row>
    <row r="14" spans="1:8" ht="12.75">
      <c r="A14" s="309" t="s">
        <v>528</v>
      </c>
      <c r="B14" s="396" t="s">
        <v>17</v>
      </c>
      <c r="C14" s="145" t="s">
        <v>17</v>
      </c>
      <c r="D14" s="396" t="s">
        <v>17</v>
      </c>
      <c r="E14" s="309" t="s">
        <v>529</v>
      </c>
      <c r="F14" s="395">
        <v>45</v>
      </c>
      <c r="G14" s="46">
        <v>5</v>
      </c>
      <c r="H14" s="397">
        <v>12</v>
      </c>
    </row>
    <row r="15" spans="1:8" ht="12.75">
      <c r="A15" s="309" t="s">
        <v>530</v>
      </c>
      <c r="B15" s="395">
        <v>29</v>
      </c>
      <c r="C15" s="46">
        <v>15</v>
      </c>
      <c r="D15" s="395">
        <v>25</v>
      </c>
      <c r="E15" s="309" t="s">
        <v>531</v>
      </c>
      <c r="F15" s="396" t="s">
        <v>17</v>
      </c>
      <c r="G15" s="145" t="s">
        <v>17</v>
      </c>
      <c r="H15" s="152" t="s">
        <v>17</v>
      </c>
    </row>
    <row r="16" spans="1:8" ht="12.75">
      <c r="A16" s="309" t="s">
        <v>532</v>
      </c>
      <c r="B16" s="395">
        <v>39</v>
      </c>
      <c r="C16" s="145" t="s">
        <v>17</v>
      </c>
      <c r="D16" s="395">
        <v>7</v>
      </c>
      <c r="E16" s="309" t="s">
        <v>533</v>
      </c>
      <c r="F16" s="395">
        <v>753</v>
      </c>
      <c r="G16" s="46">
        <v>384</v>
      </c>
      <c r="H16" s="397">
        <v>616</v>
      </c>
    </row>
    <row r="17" spans="1:8" ht="12.75">
      <c r="A17" s="309" t="s">
        <v>534</v>
      </c>
      <c r="B17" s="395">
        <v>602</v>
      </c>
      <c r="C17" s="46">
        <v>260</v>
      </c>
      <c r="D17" s="395">
        <v>504</v>
      </c>
      <c r="E17" s="309" t="s">
        <v>535</v>
      </c>
      <c r="F17" s="396" t="s">
        <v>17</v>
      </c>
      <c r="G17" s="145" t="s">
        <v>17</v>
      </c>
      <c r="H17" s="152" t="s">
        <v>17</v>
      </c>
    </row>
    <row r="18" spans="1:8" ht="12.75">
      <c r="A18" s="309" t="s">
        <v>536</v>
      </c>
      <c r="B18" s="396" t="s">
        <v>17</v>
      </c>
      <c r="C18" s="145" t="s">
        <v>17</v>
      </c>
      <c r="D18" s="396" t="s">
        <v>17</v>
      </c>
      <c r="E18" s="309" t="s">
        <v>537</v>
      </c>
      <c r="F18" s="395">
        <v>1</v>
      </c>
      <c r="G18" s="145" t="s">
        <v>17</v>
      </c>
      <c r="H18" s="397">
        <v>1</v>
      </c>
    </row>
    <row r="19" spans="1:8" ht="12.75">
      <c r="A19" s="309" t="s">
        <v>538</v>
      </c>
      <c r="B19" s="395">
        <v>103</v>
      </c>
      <c r="C19" s="46">
        <v>38</v>
      </c>
      <c r="D19" s="395">
        <v>69</v>
      </c>
      <c r="E19" s="309" t="s">
        <v>539</v>
      </c>
      <c r="F19" s="395">
        <v>150</v>
      </c>
      <c r="G19" s="46">
        <v>79</v>
      </c>
      <c r="H19" s="397">
        <v>106</v>
      </c>
    </row>
    <row r="20" spans="1:8" ht="12.75">
      <c r="A20" s="309" t="s">
        <v>540</v>
      </c>
      <c r="B20" s="396" t="s">
        <v>17</v>
      </c>
      <c r="C20" s="145" t="s">
        <v>17</v>
      </c>
      <c r="D20" s="396" t="s">
        <v>17</v>
      </c>
      <c r="E20" s="309" t="s">
        <v>541</v>
      </c>
      <c r="F20" s="396" t="s">
        <v>17</v>
      </c>
      <c r="G20" s="145" t="s">
        <v>17</v>
      </c>
      <c r="H20" s="152" t="s">
        <v>17</v>
      </c>
    </row>
    <row r="21" spans="1:8" ht="12.75">
      <c r="A21" s="309" t="s">
        <v>542</v>
      </c>
      <c r="B21" s="395">
        <v>1454</v>
      </c>
      <c r="C21" s="46">
        <v>761</v>
      </c>
      <c r="D21" s="395">
        <v>1258</v>
      </c>
      <c r="E21" s="309" t="s">
        <v>543</v>
      </c>
      <c r="F21" s="396" t="s">
        <v>17</v>
      </c>
      <c r="G21" s="145" t="s">
        <v>17</v>
      </c>
      <c r="H21" s="152" t="s">
        <v>17</v>
      </c>
    </row>
    <row r="22" spans="1:8" ht="12.75">
      <c r="A22" s="309" t="s">
        <v>544</v>
      </c>
      <c r="B22" s="396" t="s">
        <v>17</v>
      </c>
      <c r="C22" s="145" t="s">
        <v>17</v>
      </c>
      <c r="D22" s="396" t="s">
        <v>17</v>
      </c>
      <c r="E22" s="309"/>
      <c r="F22" s="395"/>
      <c r="G22" s="46"/>
      <c r="H22" s="397"/>
    </row>
    <row r="23" spans="1:8" ht="12.75">
      <c r="A23" s="309" t="s">
        <v>545</v>
      </c>
      <c r="B23" s="396" t="s">
        <v>17</v>
      </c>
      <c r="C23" s="145" t="s">
        <v>17</v>
      </c>
      <c r="D23" s="396" t="s">
        <v>17</v>
      </c>
      <c r="E23" s="6" t="s">
        <v>16</v>
      </c>
      <c r="F23" s="396" t="s">
        <v>17</v>
      </c>
      <c r="G23" s="145" t="s">
        <v>17</v>
      </c>
      <c r="H23" s="152" t="s">
        <v>17</v>
      </c>
    </row>
    <row r="24" spans="1:8" ht="12.75">
      <c r="A24" s="309" t="s">
        <v>546</v>
      </c>
      <c r="B24" s="395">
        <v>59</v>
      </c>
      <c r="C24" s="46">
        <v>14</v>
      </c>
      <c r="D24" s="395">
        <v>38</v>
      </c>
      <c r="E24" s="309"/>
      <c r="F24" s="395"/>
      <c r="G24" s="46"/>
      <c r="H24" s="397"/>
    </row>
    <row r="25" spans="1:8" ht="12.75">
      <c r="A25" s="309" t="s">
        <v>547</v>
      </c>
      <c r="B25" s="395">
        <v>60</v>
      </c>
      <c r="C25" s="46">
        <v>11</v>
      </c>
      <c r="D25" s="395">
        <v>14</v>
      </c>
      <c r="E25" s="6" t="s">
        <v>19</v>
      </c>
      <c r="F25" s="396" t="s">
        <v>17</v>
      </c>
      <c r="G25" s="145" t="s">
        <v>17</v>
      </c>
      <c r="H25" s="152" t="s">
        <v>17</v>
      </c>
    </row>
    <row r="26" spans="1:8" ht="12.75">
      <c r="A26" s="309" t="s">
        <v>548</v>
      </c>
      <c r="B26" s="395">
        <v>18</v>
      </c>
      <c r="C26" s="145" t="s">
        <v>17</v>
      </c>
      <c r="D26" s="395">
        <v>4</v>
      </c>
      <c r="E26" s="309"/>
      <c r="F26" s="395"/>
      <c r="G26" s="46"/>
      <c r="H26" s="397"/>
    </row>
    <row r="27" spans="1:8" ht="12.75">
      <c r="A27" s="309" t="s">
        <v>549</v>
      </c>
      <c r="B27" s="395">
        <v>1362</v>
      </c>
      <c r="C27" s="46">
        <v>564</v>
      </c>
      <c r="D27" s="395">
        <v>1055</v>
      </c>
      <c r="E27" s="6" t="s">
        <v>20</v>
      </c>
      <c r="F27" s="395">
        <v>1741</v>
      </c>
      <c r="G27" s="46">
        <v>1022</v>
      </c>
      <c r="H27" s="397">
        <v>1453</v>
      </c>
    </row>
    <row r="28" spans="1:8" ht="12.75">
      <c r="A28" s="309" t="s">
        <v>550</v>
      </c>
      <c r="B28" s="395">
        <v>10</v>
      </c>
      <c r="C28" s="145" t="s">
        <v>17</v>
      </c>
      <c r="D28" s="395">
        <v>4</v>
      </c>
      <c r="E28" s="309" t="s">
        <v>551</v>
      </c>
      <c r="F28" s="395" t="s">
        <v>1570</v>
      </c>
      <c r="G28" s="46"/>
      <c r="H28" s="397"/>
    </row>
    <row r="29" spans="1:8" ht="12.75">
      <c r="A29" s="309" t="s">
        <v>552</v>
      </c>
      <c r="B29" s="395">
        <v>7</v>
      </c>
      <c r="C29" s="145" t="s">
        <v>17</v>
      </c>
      <c r="D29" s="396" t="s">
        <v>17</v>
      </c>
      <c r="E29" s="398" t="s">
        <v>553</v>
      </c>
      <c r="F29" s="395">
        <v>1086</v>
      </c>
      <c r="G29" s="46">
        <v>668</v>
      </c>
      <c r="H29" s="397">
        <v>952</v>
      </c>
    </row>
    <row r="30" spans="1:8" ht="12.75">
      <c r="A30" s="309" t="s">
        <v>554</v>
      </c>
      <c r="B30" s="395">
        <v>117</v>
      </c>
      <c r="C30" s="46">
        <v>25</v>
      </c>
      <c r="D30" s="395">
        <v>97</v>
      </c>
      <c r="E30" s="309" t="s">
        <v>555</v>
      </c>
      <c r="F30" s="395">
        <v>232</v>
      </c>
      <c r="G30" s="46">
        <v>108</v>
      </c>
      <c r="H30" s="397">
        <v>186</v>
      </c>
    </row>
    <row r="31" spans="1:8" ht="12.75">
      <c r="A31" s="309" t="s">
        <v>556</v>
      </c>
      <c r="B31" s="396" t="s">
        <v>17</v>
      </c>
      <c r="C31" s="145" t="s">
        <v>17</v>
      </c>
      <c r="D31" s="396" t="s">
        <v>17</v>
      </c>
      <c r="E31" s="309" t="s">
        <v>557</v>
      </c>
      <c r="F31" s="395">
        <v>122</v>
      </c>
      <c r="G31" s="46">
        <v>55</v>
      </c>
      <c r="H31" s="397">
        <v>56</v>
      </c>
    </row>
    <row r="32" spans="1:8" ht="12.75">
      <c r="A32" s="309" t="s">
        <v>558</v>
      </c>
      <c r="B32" s="395">
        <v>629</v>
      </c>
      <c r="C32" s="46">
        <v>273</v>
      </c>
      <c r="D32" s="395">
        <v>451</v>
      </c>
      <c r="E32" s="309" t="s">
        <v>559</v>
      </c>
      <c r="F32" s="395">
        <v>56</v>
      </c>
      <c r="G32" s="46">
        <v>16</v>
      </c>
      <c r="H32" s="397">
        <v>40</v>
      </c>
    </row>
    <row r="33" spans="1:8" ht="12.75">
      <c r="A33" s="309" t="s">
        <v>560</v>
      </c>
      <c r="B33" s="395">
        <v>15</v>
      </c>
      <c r="C33" s="46">
        <v>4</v>
      </c>
      <c r="D33" s="395">
        <v>9</v>
      </c>
      <c r="E33" s="309" t="s">
        <v>561</v>
      </c>
      <c r="F33" s="395">
        <v>204</v>
      </c>
      <c r="G33" s="46">
        <v>162</v>
      </c>
      <c r="H33" s="397">
        <v>198</v>
      </c>
    </row>
    <row r="34" spans="1:8" ht="12.75">
      <c r="A34" s="309" t="s">
        <v>562</v>
      </c>
      <c r="B34" s="396" t="s">
        <v>1570</v>
      </c>
      <c r="C34" s="145"/>
      <c r="D34" s="396"/>
      <c r="E34" s="309" t="s">
        <v>563</v>
      </c>
      <c r="F34" s="395">
        <v>35</v>
      </c>
      <c r="G34" s="46">
        <v>13</v>
      </c>
      <c r="H34" s="397">
        <v>16</v>
      </c>
    </row>
    <row r="35" spans="1:8" ht="12.75">
      <c r="A35" s="398" t="s">
        <v>564</v>
      </c>
      <c r="B35" s="395">
        <v>8</v>
      </c>
      <c r="C35" s="145" t="s">
        <v>17</v>
      </c>
      <c r="D35" s="396" t="s">
        <v>17</v>
      </c>
      <c r="E35" s="309" t="s">
        <v>565</v>
      </c>
      <c r="F35" s="395">
        <v>6</v>
      </c>
      <c r="G35" s="145" t="s">
        <v>17</v>
      </c>
      <c r="H35" s="397">
        <v>5</v>
      </c>
    </row>
    <row r="36" spans="1:8" ht="12.75">
      <c r="A36" s="309" t="s">
        <v>566</v>
      </c>
      <c r="B36" s="395">
        <v>2</v>
      </c>
      <c r="C36" s="145" t="s">
        <v>17</v>
      </c>
      <c r="D36" s="396" t="s">
        <v>17</v>
      </c>
      <c r="E36" s="309"/>
      <c r="F36" s="395"/>
      <c r="G36" s="145"/>
      <c r="H36" s="269"/>
    </row>
    <row r="37" spans="1:8" ht="12.75">
      <c r="A37" s="110"/>
      <c r="B37" s="399"/>
      <c r="C37" s="168"/>
      <c r="D37" s="399"/>
      <c r="E37" s="312"/>
      <c r="F37" s="400"/>
      <c r="G37" s="401"/>
      <c r="H37" s="402"/>
    </row>
    <row r="38" spans="1:8" ht="12.75">
      <c r="A38" s="68"/>
      <c r="B38" s="269"/>
      <c r="C38" s="177"/>
      <c r="D38" s="269"/>
      <c r="E38" s="315"/>
      <c r="F38" s="403"/>
      <c r="G38" s="403"/>
      <c r="H38" s="79"/>
    </row>
    <row r="39" spans="1:8" ht="12.75">
      <c r="A39" s="20" t="s">
        <v>305</v>
      </c>
      <c r="B39" s="219"/>
      <c r="C39" s="219"/>
      <c r="D39" s="219"/>
      <c r="E39" s="315"/>
      <c r="F39" s="269"/>
      <c r="G39" s="177"/>
      <c r="H39" s="269"/>
    </row>
    <row r="40" spans="1:8" ht="12.75">
      <c r="A40" s="20"/>
      <c r="B40" s="219"/>
      <c r="C40" s="219"/>
      <c r="D40" s="219"/>
      <c r="E40" s="315"/>
      <c r="F40" s="269"/>
      <c r="G40" s="177"/>
      <c r="H40" s="269"/>
    </row>
    <row r="41" spans="1:8" ht="12.75">
      <c r="A41" s="20"/>
      <c r="B41" s="219"/>
      <c r="C41" s="219"/>
      <c r="D41" s="219"/>
      <c r="E41" s="315"/>
      <c r="F41" s="269"/>
      <c r="G41" s="177"/>
      <c r="H41" s="269"/>
    </row>
    <row r="42" spans="1:8" ht="12.75">
      <c r="A42" s="20"/>
      <c r="B42" s="219"/>
      <c r="C42" s="219"/>
      <c r="D42" s="219"/>
      <c r="E42" s="315"/>
      <c r="F42" s="269"/>
      <c r="G42" s="177"/>
      <c r="H42" s="269"/>
    </row>
    <row r="43" spans="1:8" ht="12.75">
      <c r="A43" s="20"/>
      <c r="B43" s="219"/>
      <c r="C43" s="219"/>
      <c r="D43" s="219"/>
      <c r="E43" s="315"/>
      <c r="F43" s="269"/>
      <c r="G43" s="177"/>
      <c r="H43" s="269"/>
    </row>
    <row r="44" spans="1:8" ht="12.75">
      <c r="A44" s="20"/>
      <c r="B44" s="219"/>
      <c r="C44" s="219"/>
      <c r="D44" s="219"/>
      <c r="E44" s="315"/>
      <c r="F44" s="269"/>
      <c r="G44" s="177"/>
      <c r="H44" s="269"/>
    </row>
    <row r="45" spans="1:8" ht="12.75">
      <c r="A45" s="20"/>
      <c r="B45" s="219"/>
      <c r="C45" s="219"/>
      <c r="D45" s="219"/>
      <c r="E45" s="315"/>
      <c r="F45" s="269"/>
      <c r="G45" s="177"/>
      <c r="H45" s="269"/>
    </row>
    <row r="46" spans="1:8" s="179" customFormat="1" ht="15.75">
      <c r="A46" s="384" t="s">
        <v>512</v>
      </c>
      <c r="B46" s="130"/>
      <c r="C46" s="130"/>
      <c r="D46" s="404"/>
      <c r="E46" s="130"/>
      <c r="F46" s="130"/>
      <c r="G46" s="130"/>
      <c r="H46" s="130"/>
    </row>
    <row r="47" spans="1:8" s="179" customFormat="1" ht="15.75" customHeight="1">
      <c r="A47" s="384" t="s">
        <v>567</v>
      </c>
      <c r="B47" s="130"/>
      <c r="C47" s="130"/>
      <c r="D47" s="404"/>
      <c r="E47" s="130"/>
      <c r="F47" s="130"/>
      <c r="G47" s="130"/>
      <c r="H47" s="130"/>
    </row>
    <row r="48" spans="1:4" s="179" customFormat="1" ht="12.75" customHeight="1" thickBot="1">
      <c r="A48" s="384"/>
      <c r="B48" s="301"/>
      <c r="C48" s="301"/>
      <c r="D48" s="404"/>
    </row>
    <row r="49" spans="1:8" ht="34.5" customHeight="1" thickTop="1">
      <c r="A49" s="385"/>
      <c r="B49" s="386"/>
      <c r="C49" s="387" t="s">
        <v>514</v>
      </c>
      <c r="D49" s="388"/>
      <c r="E49" s="385"/>
      <c r="F49" s="386"/>
      <c r="G49" s="387" t="s">
        <v>514</v>
      </c>
      <c r="H49" s="387"/>
    </row>
    <row r="50" spans="1:8" s="67" customFormat="1" ht="68.25" customHeight="1">
      <c r="A50" s="66" t="s">
        <v>568</v>
      </c>
      <c r="B50" s="389" t="s">
        <v>516</v>
      </c>
      <c r="C50" s="390" t="s">
        <v>517</v>
      </c>
      <c r="D50" s="391" t="s">
        <v>518</v>
      </c>
      <c r="E50" s="66" t="s">
        <v>568</v>
      </c>
      <c r="F50" s="389" t="s">
        <v>516</v>
      </c>
      <c r="G50" s="390" t="s">
        <v>517</v>
      </c>
      <c r="H50" s="392" t="s">
        <v>518</v>
      </c>
    </row>
    <row r="51" spans="1:7" ht="12.75">
      <c r="A51" s="6"/>
      <c r="B51" s="186"/>
      <c r="C51" s="6"/>
      <c r="D51" s="405"/>
      <c r="E51" s="393"/>
      <c r="F51" s="405"/>
      <c r="G51" s="393"/>
    </row>
    <row r="52" spans="1:8" ht="12.75">
      <c r="A52" s="6" t="s">
        <v>141</v>
      </c>
      <c r="B52" s="395">
        <v>13287</v>
      </c>
      <c r="C52" s="46">
        <v>6408</v>
      </c>
      <c r="D52" s="395">
        <v>11324</v>
      </c>
      <c r="E52" s="309" t="s">
        <v>569</v>
      </c>
      <c r="F52" s="395">
        <v>1759</v>
      </c>
      <c r="G52" s="46">
        <v>787</v>
      </c>
      <c r="H52" s="397">
        <v>1523</v>
      </c>
    </row>
    <row r="53" spans="1:8" ht="12.75">
      <c r="A53" s="309" t="s">
        <v>570</v>
      </c>
      <c r="B53" s="395"/>
      <c r="C53" s="46"/>
      <c r="D53" s="395"/>
      <c r="E53" s="309" t="s">
        <v>571</v>
      </c>
      <c r="F53" s="395">
        <v>3028</v>
      </c>
      <c r="G53" s="46">
        <v>1590</v>
      </c>
      <c r="H53" s="397">
        <v>2544</v>
      </c>
    </row>
    <row r="54" spans="1:8" ht="12.75">
      <c r="A54" s="398" t="s">
        <v>572</v>
      </c>
      <c r="B54" s="395"/>
      <c r="C54" s="46"/>
      <c r="D54" s="395"/>
      <c r="E54" s="6"/>
      <c r="F54" s="395"/>
      <c r="G54" s="46"/>
      <c r="H54" s="397"/>
    </row>
    <row r="55" spans="1:8" ht="12.75">
      <c r="A55" s="398" t="s">
        <v>573</v>
      </c>
      <c r="B55" s="395" t="s">
        <v>1570</v>
      </c>
      <c r="C55" s="46"/>
      <c r="D55" s="395"/>
      <c r="E55" s="6" t="s">
        <v>22</v>
      </c>
      <c r="F55" s="395">
        <v>2028</v>
      </c>
      <c r="G55" s="46">
        <v>995</v>
      </c>
      <c r="H55" s="397">
        <v>1560</v>
      </c>
    </row>
    <row r="56" spans="1:8" ht="12.75">
      <c r="A56" s="398" t="s">
        <v>574</v>
      </c>
      <c r="B56" s="395" t="s">
        <v>1570</v>
      </c>
      <c r="C56" s="46"/>
      <c r="D56" s="395"/>
      <c r="E56" s="309" t="s">
        <v>575</v>
      </c>
      <c r="F56" s="395" t="s">
        <v>1570</v>
      </c>
      <c r="G56" s="46" t="s">
        <v>1570</v>
      </c>
      <c r="H56" s="397" t="s">
        <v>1570</v>
      </c>
    </row>
    <row r="57" spans="1:8" ht="12.75">
      <c r="A57" s="398" t="s">
        <v>576</v>
      </c>
      <c r="B57" s="395">
        <v>1575</v>
      </c>
      <c r="C57" s="46">
        <v>876</v>
      </c>
      <c r="D57" s="395">
        <v>1343</v>
      </c>
      <c r="E57" s="398" t="s">
        <v>577</v>
      </c>
      <c r="F57" s="395">
        <v>1735</v>
      </c>
      <c r="G57" s="46">
        <v>871</v>
      </c>
      <c r="H57" s="397">
        <v>1336</v>
      </c>
    </row>
    <row r="58" spans="1:8" ht="12.75">
      <c r="A58" s="309" t="s">
        <v>578</v>
      </c>
      <c r="B58" s="396" t="s">
        <v>17</v>
      </c>
      <c r="C58" s="145" t="s">
        <v>17</v>
      </c>
      <c r="D58" s="396" t="s">
        <v>17</v>
      </c>
      <c r="E58" s="309" t="s">
        <v>390</v>
      </c>
      <c r="F58" s="395">
        <v>54</v>
      </c>
      <c r="G58" s="46">
        <v>19</v>
      </c>
      <c r="H58" s="397">
        <v>35</v>
      </c>
    </row>
    <row r="59" spans="1:8" ht="12.75">
      <c r="A59" s="309" t="s">
        <v>579</v>
      </c>
      <c r="B59" s="396" t="s">
        <v>17</v>
      </c>
      <c r="C59" s="145" t="s">
        <v>17</v>
      </c>
      <c r="D59" s="396" t="s">
        <v>17</v>
      </c>
      <c r="E59" s="309" t="s">
        <v>494</v>
      </c>
      <c r="F59" s="395">
        <v>4</v>
      </c>
      <c r="G59" s="145" t="s">
        <v>17</v>
      </c>
      <c r="H59" s="152" t="s">
        <v>17</v>
      </c>
    </row>
    <row r="60" spans="1:8" ht="12.75">
      <c r="A60" s="309" t="s">
        <v>580</v>
      </c>
      <c r="B60" s="395">
        <v>1826</v>
      </c>
      <c r="C60" s="46">
        <v>773</v>
      </c>
      <c r="D60" s="395">
        <v>1485</v>
      </c>
      <c r="E60" s="309" t="s">
        <v>395</v>
      </c>
      <c r="F60" s="395">
        <v>225</v>
      </c>
      <c r="G60" s="46">
        <v>104</v>
      </c>
      <c r="H60" s="397">
        <v>184</v>
      </c>
    </row>
    <row r="61" spans="1:8" ht="12.75">
      <c r="A61" s="309" t="s">
        <v>581</v>
      </c>
      <c r="B61" s="396" t="s">
        <v>17</v>
      </c>
      <c r="C61" s="145" t="s">
        <v>17</v>
      </c>
      <c r="D61" s="396" t="s">
        <v>17</v>
      </c>
      <c r="E61" s="309" t="s">
        <v>582</v>
      </c>
      <c r="F61" s="396" t="s">
        <v>17</v>
      </c>
      <c r="G61" s="145" t="s">
        <v>17</v>
      </c>
      <c r="H61" s="152" t="s">
        <v>17</v>
      </c>
    </row>
    <row r="62" spans="1:8" ht="12.75">
      <c r="A62" s="309" t="s">
        <v>583</v>
      </c>
      <c r="B62" s="395">
        <v>5099</v>
      </c>
      <c r="C62" s="46">
        <v>2382</v>
      </c>
      <c r="D62" s="395">
        <v>4429</v>
      </c>
      <c r="E62" s="309" t="s">
        <v>405</v>
      </c>
      <c r="F62" s="395">
        <v>10</v>
      </c>
      <c r="G62" s="46">
        <v>1</v>
      </c>
      <c r="H62" s="397">
        <v>5</v>
      </c>
    </row>
    <row r="63" spans="1:8" ht="12.75">
      <c r="A63" s="309" t="s">
        <v>584</v>
      </c>
      <c r="B63" s="396" t="s">
        <v>17</v>
      </c>
      <c r="C63" s="145" t="s">
        <v>17</v>
      </c>
      <c r="D63" s="396" t="s">
        <v>17</v>
      </c>
      <c r="E63" s="309" t="s">
        <v>315</v>
      </c>
      <c r="F63" s="396" t="s">
        <v>17</v>
      </c>
      <c r="G63" s="145" t="s">
        <v>17</v>
      </c>
      <c r="H63" s="152" t="s">
        <v>17</v>
      </c>
    </row>
    <row r="64" spans="1:8" ht="12.75">
      <c r="A64" s="110"/>
      <c r="B64" s="406"/>
      <c r="C64" s="260"/>
      <c r="D64" s="407"/>
      <c r="E64" s="408"/>
      <c r="F64" s="409"/>
      <c r="G64" s="110"/>
      <c r="H64" s="83"/>
    </row>
    <row r="65" spans="1:4" ht="12.75">
      <c r="A65" s="315"/>
      <c r="B65" s="410"/>
      <c r="C65" s="410"/>
      <c r="D65" s="411"/>
    </row>
    <row r="66" spans="1:4" ht="12.75">
      <c r="A66" s="17" t="s">
        <v>585</v>
      </c>
      <c r="B66" s="410"/>
      <c r="C66" s="410"/>
      <c r="D66" s="411"/>
    </row>
    <row r="67" spans="1:4" ht="12.75">
      <c r="A67" s="17" t="s">
        <v>586</v>
      </c>
      <c r="B67" s="410"/>
      <c r="C67" s="410"/>
      <c r="D67" s="411"/>
    </row>
    <row r="68" spans="1:4" ht="12.75">
      <c r="A68" s="17" t="s">
        <v>587</v>
      </c>
      <c r="B68" s="410"/>
      <c r="C68" s="410"/>
      <c r="D68" s="411"/>
    </row>
    <row r="69" ht="12.75">
      <c r="A69" s="17" t="s">
        <v>588</v>
      </c>
    </row>
    <row r="70" ht="12.75">
      <c r="A70" s="17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9.7109375" style="0" customWidth="1"/>
    <col min="3" max="3" width="13.140625" style="0" customWidth="1"/>
    <col min="4" max="4" width="11.28125" style="0" customWidth="1"/>
    <col min="5" max="5" width="15.00390625" style="0" customWidth="1"/>
    <col min="6" max="6" width="13.140625" style="0" customWidth="1"/>
  </cols>
  <sheetData>
    <row r="1" spans="1:6" s="44" customFormat="1" ht="15.75">
      <c r="A1" s="222" t="s">
        <v>459</v>
      </c>
      <c r="B1" s="223"/>
      <c r="C1" s="223"/>
      <c r="D1" s="223"/>
      <c r="E1" s="223"/>
      <c r="F1" s="223"/>
    </row>
    <row r="2" spans="1:6" s="44" customFormat="1" ht="15.75">
      <c r="A2" s="222" t="s">
        <v>460</v>
      </c>
      <c r="B2" s="223"/>
      <c r="C2" s="223"/>
      <c r="D2" s="223"/>
      <c r="E2" s="223"/>
      <c r="F2" s="223"/>
    </row>
    <row r="3" s="44" customFormat="1" ht="12.75" customHeight="1"/>
    <row r="4" spans="1:6" ht="12.75" customHeight="1">
      <c r="A4" s="48" t="s">
        <v>461</v>
      </c>
      <c r="B4" s="48"/>
      <c r="C4" s="48"/>
      <c r="D4" s="48"/>
      <c r="E4" s="48"/>
      <c r="F4" s="48"/>
    </row>
    <row r="5" spans="1:3" ht="12.75" customHeight="1" thickBot="1">
      <c r="A5" s="348"/>
      <c r="B5" s="348"/>
      <c r="C5" s="348"/>
    </row>
    <row r="6" spans="1:6" s="354" customFormat="1" ht="45" customHeight="1" thickTop="1">
      <c r="A6" s="233" t="s">
        <v>462</v>
      </c>
      <c r="B6" s="349" t="s">
        <v>463</v>
      </c>
      <c r="C6" s="350" t="s">
        <v>464</v>
      </c>
      <c r="D6" s="351" t="s">
        <v>462</v>
      </c>
      <c r="E6" s="352" t="s">
        <v>463</v>
      </c>
      <c r="F6" s="353" t="s">
        <v>464</v>
      </c>
    </row>
    <row r="7" spans="1:6" ht="12.75">
      <c r="A7" s="6"/>
      <c r="B7" s="188"/>
      <c r="C7" s="186"/>
      <c r="D7" s="6"/>
      <c r="E7" s="188"/>
      <c r="F7" s="355"/>
    </row>
    <row r="8" spans="1:6" ht="12.75">
      <c r="A8" s="153" t="s">
        <v>59</v>
      </c>
      <c r="B8" s="356"/>
      <c r="C8" s="357">
        <v>1211537</v>
      </c>
      <c r="D8" s="358" t="s">
        <v>465</v>
      </c>
      <c r="E8" s="359" t="s">
        <v>1570</v>
      </c>
      <c r="F8" s="360"/>
    </row>
    <row r="9" spans="1:6" ht="12.75">
      <c r="A9" s="101"/>
      <c r="B9" s="361"/>
      <c r="C9" s="362" t="s">
        <v>1570</v>
      </c>
      <c r="D9" s="363">
        <v>96753</v>
      </c>
      <c r="E9" s="359" t="s">
        <v>323</v>
      </c>
      <c r="F9" s="360">
        <v>22437</v>
      </c>
    </row>
    <row r="10" spans="1:6" ht="12.75">
      <c r="A10" s="358" t="s">
        <v>15</v>
      </c>
      <c r="B10" s="361"/>
      <c r="C10" s="362" t="s">
        <v>1570</v>
      </c>
      <c r="D10" s="363">
        <v>96761</v>
      </c>
      <c r="E10" s="359" t="s">
        <v>324</v>
      </c>
      <c r="F10" s="360" t="s">
        <v>1570</v>
      </c>
    </row>
    <row r="11" spans="1:6" ht="12.75">
      <c r="A11" s="363">
        <v>96704</v>
      </c>
      <c r="B11" s="359" t="s">
        <v>273</v>
      </c>
      <c r="C11" s="357">
        <v>6617</v>
      </c>
      <c r="D11" s="363"/>
      <c r="E11" s="359" t="s">
        <v>466</v>
      </c>
      <c r="F11" s="360">
        <v>18518</v>
      </c>
    </row>
    <row r="12" spans="1:6" ht="12.75">
      <c r="A12" s="363">
        <v>96710</v>
      </c>
      <c r="B12" s="359" t="s">
        <v>467</v>
      </c>
      <c r="C12" s="357">
        <v>370</v>
      </c>
      <c r="D12" s="363">
        <v>96768</v>
      </c>
      <c r="E12" s="359" t="s">
        <v>468</v>
      </c>
      <c r="F12" s="360" t="s">
        <v>1570</v>
      </c>
    </row>
    <row r="13" spans="1:6" ht="12.75">
      <c r="A13" s="363">
        <v>96718</v>
      </c>
      <c r="B13" s="359" t="s">
        <v>469</v>
      </c>
      <c r="C13" s="357">
        <v>29</v>
      </c>
      <c r="D13" s="363" t="s">
        <v>1570</v>
      </c>
      <c r="E13" s="364" t="s">
        <v>329</v>
      </c>
      <c r="F13" s="360">
        <v>15877</v>
      </c>
    </row>
    <row r="14" spans="1:6" ht="12.75">
      <c r="A14" s="363">
        <v>96719</v>
      </c>
      <c r="B14" s="359" t="s">
        <v>282</v>
      </c>
      <c r="C14" s="357">
        <v>2615</v>
      </c>
      <c r="D14" s="363">
        <v>96779</v>
      </c>
      <c r="E14" s="359" t="s">
        <v>328</v>
      </c>
      <c r="F14" s="360">
        <v>2753</v>
      </c>
    </row>
    <row r="15" spans="1:6" ht="12.75">
      <c r="A15" s="363">
        <v>96720</v>
      </c>
      <c r="B15" s="359" t="s">
        <v>470</v>
      </c>
      <c r="C15" s="357">
        <v>42916</v>
      </c>
      <c r="D15" s="363">
        <v>96790</v>
      </c>
      <c r="E15" s="359" t="s">
        <v>471</v>
      </c>
      <c r="F15" s="360">
        <v>6690</v>
      </c>
    </row>
    <row r="16" spans="1:6" ht="12.75">
      <c r="A16" s="363">
        <v>96725</v>
      </c>
      <c r="B16" s="359" t="s">
        <v>472</v>
      </c>
      <c r="C16" s="357">
        <v>2956</v>
      </c>
      <c r="D16" s="363">
        <v>96793</v>
      </c>
      <c r="E16" s="359" t="s">
        <v>333</v>
      </c>
      <c r="F16" s="360">
        <v>21762</v>
      </c>
    </row>
    <row r="17" spans="1:6" ht="12.75">
      <c r="A17" s="363">
        <v>96727</v>
      </c>
      <c r="B17" s="359" t="s">
        <v>287</v>
      </c>
      <c r="C17" s="357">
        <v>4435</v>
      </c>
      <c r="D17" s="365" t="s">
        <v>1570</v>
      </c>
      <c r="E17" s="359"/>
      <c r="F17" s="360"/>
    </row>
    <row r="18" spans="1:6" ht="12.75">
      <c r="A18" s="363">
        <v>96728</v>
      </c>
      <c r="B18" s="359" t="s">
        <v>288</v>
      </c>
      <c r="C18" s="357">
        <v>587</v>
      </c>
      <c r="D18" s="358" t="s">
        <v>19</v>
      </c>
      <c r="E18" s="359"/>
      <c r="F18" s="360"/>
    </row>
    <row r="19" spans="1:6" ht="12.75">
      <c r="A19" s="363">
        <v>96737</v>
      </c>
      <c r="B19" s="359" t="s">
        <v>473</v>
      </c>
      <c r="C19" s="357">
        <v>2112</v>
      </c>
      <c r="D19" s="363">
        <v>96763</v>
      </c>
      <c r="E19" s="359" t="s">
        <v>334</v>
      </c>
      <c r="F19" s="360">
        <v>3189</v>
      </c>
    </row>
    <row r="20" spans="1:6" ht="12.75">
      <c r="A20" s="363">
        <v>96738</v>
      </c>
      <c r="B20" s="359" t="s">
        <v>474</v>
      </c>
      <c r="C20" s="357">
        <v>5269</v>
      </c>
      <c r="D20" s="365"/>
      <c r="E20" s="359"/>
      <c r="F20" s="360"/>
    </row>
    <row r="21" spans="1:6" ht="12.75">
      <c r="A21" s="363">
        <v>96740</v>
      </c>
      <c r="B21" s="359" t="s">
        <v>475</v>
      </c>
      <c r="C21" s="357">
        <v>25132</v>
      </c>
      <c r="D21" s="358" t="s">
        <v>20</v>
      </c>
      <c r="E21" s="359"/>
      <c r="F21" s="360"/>
    </row>
    <row r="22" spans="1:6" ht="12.75">
      <c r="A22" s="363">
        <v>96743</v>
      </c>
      <c r="B22" s="359" t="s">
        <v>476</v>
      </c>
      <c r="C22" s="357">
        <v>8546</v>
      </c>
      <c r="D22" s="363">
        <v>96729</v>
      </c>
      <c r="E22" s="359" t="s">
        <v>477</v>
      </c>
      <c r="F22" s="360">
        <v>1075</v>
      </c>
    </row>
    <row r="23" spans="1:6" ht="12.75">
      <c r="A23" s="363">
        <v>96749</v>
      </c>
      <c r="B23" s="359" t="s">
        <v>293</v>
      </c>
      <c r="C23" s="357">
        <v>11553</v>
      </c>
      <c r="D23" s="363">
        <v>96742</v>
      </c>
      <c r="E23" s="359" t="s">
        <v>478</v>
      </c>
      <c r="F23" s="360">
        <v>147</v>
      </c>
    </row>
    <row r="24" spans="1:6" ht="12.75">
      <c r="A24" s="363">
        <v>96750</v>
      </c>
      <c r="B24" s="359" t="s">
        <v>294</v>
      </c>
      <c r="C24" s="357">
        <v>2629</v>
      </c>
      <c r="D24" s="363">
        <v>96748</v>
      </c>
      <c r="E24" s="359" t="s">
        <v>335</v>
      </c>
      <c r="F24" s="360">
        <v>4692</v>
      </c>
    </row>
    <row r="25" spans="1:6" ht="12.75">
      <c r="A25" s="363">
        <v>96755</v>
      </c>
      <c r="B25" s="359" t="s">
        <v>292</v>
      </c>
      <c r="C25" s="357">
        <v>2973</v>
      </c>
      <c r="D25" s="363">
        <v>96757</v>
      </c>
      <c r="E25" s="359" t="s">
        <v>336</v>
      </c>
      <c r="F25" s="360">
        <v>858</v>
      </c>
    </row>
    <row r="26" spans="1:6" ht="12.75">
      <c r="A26" s="363">
        <v>96760</v>
      </c>
      <c r="B26" s="359" t="s">
        <v>479</v>
      </c>
      <c r="C26" s="357">
        <v>2070</v>
      </c>
      <c r="D26" s="363">
        <v>96770</v>
      </c>
      <c r="E26" s="359" t="s">
        <v>337</v>
      </c>
      <c r="F26" s="360">
        <v>630</v>
      </c>
    </row>
    <row r="27" spans="1:6" ht="12.75">
      <c r="A27" s="363">
        <v>96764</v>
      </c>
      <c r="B27" s="359" t="s">
        <v>297</v>
      </c>
      <c r="C27" s="357">
        <v>795</v>
      </c>
      <c r="D27" s="365"/>
      <c r="E27" s="359"/>
      <c r="F27" s="360"/>
    </row>
    <row r="28" spans="1:6" ht="12.75">
      <c r="A28" s="363">
        <v>96771</v>
      </c>
      <c r="B28" s="359" t="s">
        <v>480</v>
      </c>
      <c r="C28" s="357">
        <v>4410</v>
      </c>
      <c r="D28" s="358" t="s">
        <v>141</v>
      </c>
      <c r="E28" s="359"/>
      <c r="F28" s="360"/>
    </row>
    <row r="29" spans="1:6" ht="12.75">
      <c r="A29" s="363">
        <v>96772</v>
      </c>
      <c r="B29" s="359" t="s">
        <v>300</v>
      </c>
      <c r="C29" s="357">
        <v>1930</v>
      </c>
      <c r="D29" s="363">
        <v>96701</v>
      </c>
      <c r="E29" s="359" t="s">
        <v>340</v>
      </c>
      <c r="F29" s="360">
        <v>41423</v>
      </c>
    </row>
    <row r="30" spans="1:6" ht="12.75">
      <c r="A30" s="363">
        <v>96773</v>
      </c>
      <c r="B30" s="359" t="s">
        <v>481</v>
      </c>
      <c r="C30" s="357">
        <v>182</v>
      </c>
      <c r="D30" s="363">
        <v>96706</v>
      </c>
      <c r="E30" s="359" t="s">
        <v>342</v>
      </c>
      <c r="F30" s="360">
        <v>43874</v>
      </c>
    </row>
    <row r="31" spans="1:6" ht="12.75">
      <c r="A31" s="363">
        <v>96774</v>
      </c>
      <c r="B31" s="359" t="s">
        <v>482</v>
      </c>
      <c r="C31" s="357">
        <v>187</v>
      </c>
      <c r="D31" s="363">
        <v>96707</v>
      </c>
      <c r="E31" s="359" t="s">
        <v>483</v>
      </c>
      <c r="F31" s="360">
        <v>25054</v>
      </c>
    </row>
    <row r="32" spans="1:6" ht="12.75">
      <c r="A32" s="363">
        <v>96776</v>
      </c>
      <c r="B32" s="359" t="s">
        <v>303</v>
      </c>
      <c r="C32" s="357">
        <v>1396</v>
      </c>
      <c r="D32" s="363">
        <v>96712</v>
      </c>
      <c r="E32" s="359" t="s">
        <v>346</v>
      </c>
      <c r="F32" s="360">
        <v>7699</v>
      </c>
    </row>
    <row r="33" spans="1:6" ht="12.75">
      <c r="A33" s="363">
        <v>96777</v>
      </c>
      <c r="B33" s="359" t="s">
        <v>304</v>
      </c>
      <c r="C33" s="357">
        <v>1466</v>
      </c>
      <c r="D33" s="363">
        <v>96717</v>
      </c>
      <c r="E33" s="359" t="s">
        <v>484</v>
      </c>
      <c r="F33" s="360">
        <v>5063</v>
      </c>
    </row>
    <row r="34" spans="1:6" ht="12.75">
      <c r="A34" s="363">
        <v>96778</v>
      </c>
      <c r="B34" s="359" t="s">
        <v>308</v>
      </c>
      <c r="C34" s="357">
        <v>10653</v>
      </c>
      <c r="D34" s="363">
        <v>96730</v>
      </c>
      <c r="E34" s="359" t="s">
        <v>485</v>
      </c>
      <c r="F34" s="360">
        <v>1543</v>
      </c>
    </row>
    <row r="35" spans="1:6" ht="12.75">
      <c r="A35" s="363">
        <v>96780</v>
      </c>
      <c r="B35" s="359" t="s">
        <v>486</v>
      </c>
      <c r="C35" s="357">
        <v>524</v>
      </c>
      <c r="D35" s="363">
        <v>96731</v>
      </c>
      <c r="E35" s="359" t="s">
        <v>354</v>
      </c>
      <c r="F35" s="360">
        <v>2716</v>
      </c>
    </row>
    <row r="36" spans="1:6" ht="12.75">
      <c r="A36" s="363">
        <v>96781</v>
      </c>
      <c r="B36" s="359" t="s">
        <v>309</v>
      </c>
      <c r="C36" s="357">
        <v>1573</v>
      </c>
      <c r="D36" s="363">
        <v>96734</v>
      </c>
      <c r="E36" s="359" t="s">
        <v>355</v>
      </c>
      <c r="F36" s="360">
        <v>51081</v>
      </c>
    </row>
    <row r="37" spans="1:6" ht="12.75">
      <c r="A37" s="363">
        <v>96783</v>
      </c>
      <c r="B37" s="359" t="s">
        <v>311</v>
      </c>
      <c r="C37" s="357">
        <v>1895</v>
      </c>
      <c r="D37" s="363">
        <v>96744</v>
      </c>
      <c r="E37" s="359" t="s">
        <v>356</v>
      </c>
      <c r="F37" s="360">
        <v>54415</v>
      </c>
    </row>
    <row r="38" spans="1:6" ht="12.75">
      <c r="A38" s="363">
        <v>96785</v>
      </c>
      <c r="B38" s="359" t="s">
        <v>313</v>
      </c>
      <c r="C38" s="357">
        <v>2855</v>
      </c>
      <c r="D38" s="363">
        <v>96759</v>
      </c>
      <c r="E38" s="359" t="s">
        <v>487</v>
      </c>
      <c r="F38" s="360">
        <v>667</v>
      </c>
    </row>
    <row r="39" spans="1:6" ht="12.75">
      <c r="A39" s="365"/>
      <c r="B39" s="359"/>
      <c r="C39" s="357"/>
      <c r="D39" s="363">
        <v>96762</v>
      </c>
      <c r="E39" s="359" t="s">
        <v>359</v>
      </c>
      <c r="F39" s="360">
        <v>4883</v>
      </c>
    </row>
    <row r="40" spans="1:6" ht="12.75">
      <c r="A40" s="358" t="s">
        <v>64</v>
      </c>
      <c r="B40" s="359"/>
      <c r="C40" s="357"/>
      <c r="D40" s="363">
        <v>96782</v>
      </c>
      <c r="E40" s="359" t="s">
        <v>368</v>
      </c>
      <c r="F40" s="360">
        <v>37879</v>
      </c>
    </row>
    <row r="41" spans="1:6" ht="12.75">
      <c r="A41" s="363">
        <v>96708</v>
      </c>
      <c r="B41" s="359" t="s">
        <v>488</v>
      </c>
      <c r="C41" s="357">
        <v>8595</v>
      </c>
      <c r="D41" s="363">
        <v>96786</v>
      </c>
      <c r="E41" s="359" t="s">
        <v>373</v>
      </c>
      <c r="F41" s="360">
        <v>41605</v>
      </c>
    </row>
    <row r="42" spans="1:6" ht="12.75">
      <c r="A42" s="363">
        <v>96713</v>
      </c>
      <c r="B42" s="359" t="s">
        <v>319</v>
      </c>
      <c r="C42" s="357">
        <v>1612</v>
      </c>
      <c r="D42" s="363">
        <v>96789</v>
      </c>
      <c r="E42" s="359" t="s">
        <v>365</v>
      </c>
      <c r="F42" s="360">
        <v>45093</v>
      </c>
    </row>
    <row r="43" spans="1:6" ht="12.75">
      <c r="A43" s="363">
        <v>96732</v>
      </c>
      <c r="B43" s="359" t="s">
        <v>321</v>
      </c>
      <c r="C43" s="357">
        <v>19390</v>
      </c>
      <c r="D43" s="363">
        <v>96791</v>
      </c>
      <c r="E43" s="359" t="s">
        <v>374</v>
      </c>
      <c r="F43" s="360">
        <v>7908</v>
      </c>
    </row>
    <row r="44" spans="1:6" ht="12.75">
      <c r="A44" s="366"/>
      <c r="B44" s="367"/>
      <c r="C44" s="368"/>
      <c r="D44" s="110"/>
      <c r="E44" s="267"/>
      <c r="F44" s="252"/>
    </row>
    <row r="45" spans="1:6" ht="12.75">
      <c r="A45" s="369"/>
      <c r="B45" s="370"/>
      <c r="C45" s="371"/>
      <c r="D45" s="324"/>
      <c r="E45" s="324"/>
      <c r="F45" s="324"/>
    </row>
    <row r="46" spans="1:6" ht="12.75">
      <c r="A46" s="20" t="s">
        <v>305</v>
      </c>
      <c r="B46" s="372"/>
      <c r="C46" s="373"/>
      <c r="D46" s="68"/>
      <c r="E46" s="68"/>
      <c r="F46" s="68"/>
    </row>
    <row r="47" spans="1:6" ht="12.75">
      <c r="A47" s="20"/>
      <c r="B47" s="372"/>
      <c r="C47" s="373"/>
      <c r="D47" s="68"/>
      <c r="E47" s="68"/>
      <c r="F47" s="68"/>
    </row>
    <row r="48" spans="1:6" ht="12.75">
      <c r="A48" s="374"/>
      <c r="B48" s="372"/>
      <c r="C48" s="373"/>
      <c r="D48" s="68"/>
      <c r="E48" s="68"/>
      <c r="F48" s="68"/>
    </row>
    <row r="49" spans="1:6" ht="12.75">
      <c r="A49" s="374"/>
      <c r="B49" s="372"/>
      <c r="C49" s="373"/>
      <c r="D49" s="68"/>
      <c r="E49" s="68"/>
      <c r="F49" s="68"/>
    </row>
    <row r="50" spans="1:6" s="44" customFormat="1" ht="15.75">
      <c r="A50" s="222" t="s">
        <v>459</v>
      </c>
      <c r="B50" s="223"/>
      <c r="C50" s="223"/>
      <c r="D50" s="223"/>
      <c r="E50" s="223"/>
      <c r="F50" s="375"/>
    </row>
    <row r="51" spans="1:6" s="44" customFormat="1" ht="15.75">
      <c r="A51" s="222" t="s">
        <v>489</v>
      </c>
      <c r="B51" s="223"/>
      <c r="C51" s="223"/>
      <c r="D51" s="223"/>
      <c r="E51" s="223"/>
      <c r="F51" s="375"/>
    </row>
    <row r="52" spans="1:6" ht="12.75" customHeight="1" thickBot="1">
      <c r="A52" s="348"/>
      <c r="B52" s="348"/>
      <c r="C52" s="348"/>
      <c r="F52" s="68"/>
    </row>
    <row r="53" spans="1:6" s="354" customFormat="1" ht="45" customHeight="1" thickTop="1">
      <c r="A53" s="233" t="s">
        <v>462</v>
      </c>
      <c r="B53" s="349" t="s">
        <v>463</v>
      </c>
      <c r="C53" s="350" t="s">
        <v>464</v>
      </c>
      <c r="D53" s="351" t="s">
        <v>462</v>
      </c>
      <c r="E53" s="352" t="s">
        <v>463</v>
      </c>
      <c r="F53" s="353" t="s">
        <v>464</v>
      </c>
    </row>
    <row r="54" spans="1:6" ht="12.75">
      <c r="A54" s="6"/>
      <c r="B54" s="188"/>
      <c r="C54" s="186"/>
      <c r="D54" s="6"/>
      <c r="E54" s="188"/>
      <c r="F54" s="355"/>
    </row>
    <row r="55" spans="1:6" ht="12.75">
      <c r="A55" s="358" t="s">
        <v>381</v>
      </c>
      <c r="B55" s="372" t="s">
        <v>1570</v>
      </c>
      <c r="C55" s="357"/>
      <c r="D55" s="358" t="s">
        <v>22</v>
      </c>
      <c r="E55" s="372"/>
      <c r="F55" s="376"/>
    </row>
    <row r="56" spans="1:6" ht="12.75">
      <c r="A56" s="363">
        <v>96792</v>
      </c>
      <c r="B56" s="359" t="s">
        <v>375</v>
      </c>
      <c r="C56" s="357">
        <v>42342</v>
      </c>
      <c r="D56" s="363">
        <v>96703</v>
      </c>
      <c r="E56" s="372" t="s">
        <v>386</v>
      </c>
      <c r="F56" s="360">
        <v>2174</v>
      </c>
    </row>
    <row r="57" spans="1:6" ht="12.75">
      <c r="A57" s="363">
        <v>96795</v>
      </c>
      <c r="B57" s="372" t="s">
        <v>378</v>
      </c>
      <c r="C57" s="357">
        <v>9872</v>
      </c>
      <c r="D57" s="363">
        <v>96705</v>
      </c>
      <c r="E57" s="372" t="s">
        <v>387</v>
      </c>
      <c r="F57" s="360">
        <v>1955</v>
      </c>
    </row>
    <row r="58" spans="1:6" ht="12.75">
      <c r="A58" s="363">
        <v>96797</v>
      </c>
      <c r="B58" s="372" t="s">
        <v>380</v>
      </c>
      <c r="C58" s="357">
        <v>63228</v>
      </c>
      <c r="D58" s="363">
        <v>96714</v>
      </c>
      <c r="E58" s="372" t="s">
        <v>388</v>
      </c>
      <c r="F58" s="360">
        <v>2165</v>
      </c>
    </row>
    <row r="59" spans="1:6" ht="12.75">
      <c r="A59" s="363">
        <v>96813</v>
      </c>
      <c r="B59" s="372" t="s">
        <v>490</v>
      </c>
      <c r="C59" s="357">
        <v>21435</v>
      </c>
      <c r="D59" s="363">
        <v>96716</v>
      </c>
      <c r="E59" s="372" t="s">
        <v>390</v>
      </c>
      <c r="F59" s="360">
        <v>2475</v>
      </c>
    </row>
    <row r="60" spans="1:6" ht="12.75">
      <c r="A60" s="363">
        <v>96814</v>
      </c>
      <c r="B60" s="372" t="s">
        <v>490</v>
      </c>
      <c r="C60" s="357">
        <v>13906</v>
      </c>
      <c r="D60" s="363">
        <v>96722</v>
      </c>
      <c r="E60" s="372" t="s">
        <v>403</v>
      </c>
      <c r="F60" s="360">
        <v>1212</v>
      </c>
    </row>
    <row r="61" spans="1:6" ht="12.75">
      <c r="A61" s="363">
        <v>96815</v>
      </c>
      <c r="B61" s="372" t="s">
        <v>491</v>
      </c>
      <c r="C61" s="357">
        <v>27507</v>
      </c>
      <c r="D61" s="363">
        <v>96741</v>
      </c>
      <c r="E61" s="372" t="s">
        <v>492</v>
      </c>
      <c r="F61" s="360">
        <v>6277</v>
      </c>
    </row>
    <row r="62" spans="1:6" ht="12.75">
      <c r="A62" s="363">
        <v>96816</v>
      </c>
      <c r="B62" s="372" t="s">
        <v>493</v>
      </c>
      <c r="C62" s="357">
        <v>48839</v>
      </c>
      <c r="D62" s="363">
        <v>96746</v>
      </c>
      <c r="E62" s="372" t="s">
        <v>494</v>
      </c>
      <c r="F62" s="360">
        <v>16188</v>
      </c>
    </row>
    <row r="63" spans="1:6" ht="12.75">
      <c r="A63" s="363">
        <v>96817</v>
      </c>
      <c r="B63" s="372" t="s">
        <v>495</v>
      </c>
      <c r="C63" s="357">
        <v>52044</v>
      </c>
      <c r="D63" s="363">
        <v>96747</v>
      </c>
      <c r="E63" s="372" t="s">
        <v>394</v>
      </c>
      <c r="F63" s="360">
        <v>607</v>
      </c>
    </row>
    <row r="64" spans="1:6" ht="12.75">
      <c r="A64" s="363">
        <v>96818</v>
      </c>
      <c r="B64" s="372" t="s">
        <v>496</v>
      </c>
      <c r="C64" s="357" t="s">
        <v>1570</v>
      </c>
      <c r="D64" s="363">
        <v>96751</v>
      </c>
      <c r="E64" s="372" t="s">
        <v>497</v>
      </c>
      <c r="F64" s="360">
        <v>209</v>
      </c>
    </row>
    <row r="65" spans="1:6" ht="12.75">
      <c r="A65" s="363" t="s">
        <v>1570</v>
      </c>
      <c r="B65" s="372" t="s">
        <v>498</v>
      </c>
      <c r="C65" s="357">
        <v>54856</v>
      </c>
      <c r="D65" s="363">
        <v>96752</v>
      </c>
      <c r="E65" s="372" t="s">
        <v>395</v>
      </c>
      <c r="F65" s="360">
        <v>2930</v>
      </c>
    </row>
    <row r="66" spans="1:6" ht="12.75">
      <c r="A66" s="363">
        <v>96819</v>
      </c>
      <c r="B66" s="372" t="s">
        <v>495</v>
      </c>
      <c r="C66" s="357">
        <v>47299</v>
      </c>
      <c r="D66" s="363">
        <v>96754</v>
      </c>
      <c r="E66" s="372" t="s">
        <v>396</v>
      </c>
      <c r="F66" s="360">
        <v>2075</v>
      </c>
    </row>
    <row r="67" spans="1:6" ht="12.75">
      <c r="A67" s="363">
        <v>96821</v>
      </c>
      <c r="B67" s="372" t="s">
        <v>493</v>
      </c>
      <c r="C67" s="357">
        <v>18655</v>
      </c>
      <c r="D67" s="363">
        <v>96756</v>
      </c>
      <c r="E67" s="372" t="s">
        <v>397</v>
      </c>
      <c r="F67" s="360">
        <v>5312</v>
      </c>
    </row>
    <row r="68" spans="1:6" ht="12.75">
      <c r="A68" s="363">
        <v>96822</v>
      </c>
      <c r="B68" s="372" t="s">
        <v>499</v>
      </c>
      <c r="C68" s="357">
        <v>43921</v>
      </c>
      <c r="D68" s="363">
        <v>96766</v>
      </c>
      <c r="E68" s="372" t="s">
        <v>399</v>
      </c>
      <c r="F68" s="360">
        <v>12011</v>
      </c>
    </row>
    <row r="69" spans="1:6" ht="12.75">
      <c r="A69" s="363">
        <v>96825</v>
      </c>
      <c r="B69" s="372" t="s">
        <v>500</v>
      </c>
      <c r="C69" s="357">
        <v>27657</v>
      </c>
      <c r="D69" s="363">
        <v>96769</v>
      </c>
      <c r="E69" s="372" t="s">
        <v>501</v>
      </c>
      <c r="F69" s="360">
        <v>638</v>
      </c>
    </row>
    <row r="70" spans="1:6" ht="12.75">
      <c r="A70" s="363">
        <v>96826</v>
      </c>
      <c r="B70" s="372" t="s">
        <v>499</v>
      </c>
      <c r="C70" s="357">
        <v>31187</v>
      </c>
      <c r="D70" s="363">
        <v>96796</v>
      </c>
      <c r="E70" s="372" t="s">
        <v>315</v>
      </c>
      <c r="F70" s="360">
        <v>2205</v>
      </c>
    </row>
    <row r="71" spans="1:6" ht="12.75">
      <c r="A71" s="363">
        <v>96862</v>
      </c>
      <c r="B71" s="372" t="s">
        <v>1687</v>
      </c>
      <c r="C71" s="377" t="s">
        <v>17</v>
      </c>
      <c r="D71" s="365"/>
      <c r="E71" s="372"/>
      <c r="F71" s="360"/>
    </row>
    <row r="72" spans="1:6" ht="12.75">
      <c r="A72" s="363">
        <v>96863</v>
      </c>
      <c r="B72" s="372" t="s">
        <v>1687</v>
      </c>
      <c r="C72" s="357">
        <v>2505</v>
      </c>
      <c r="D72" s="378" t="s">
        <v>502</v>
      </c>
      <c r="E72" s="372"/>
      <c r="F72" s="360">
        <v>48</v>
      </c>
    </row>
    <row r="73" spans="1:6" ht="12.75">
      <c r="A73" s="366"/>
      <c r="B73" s="379"/>
      <c r="C73" s="368"/>
      <c r="D73" s="366"/>
      <c r="E73" s="379"/>
      <c r="F73" s="380"/>
    </row>
    <row r="75" ht="12.75">
      <c r="A75" s="20" t="s">
        <v>1691</v>
      </c>
    </row>
    <row r="76" ht="12.75">
      <c r="A76" s="20" t="s">
        <v>503</v>
      </c>
    </row>
    <row r="77" ht="12.75">
      <c r="A77" s="16" t="s">
        <v>504</v>
      </c>
    </row>
    <row r="78" ht="12.75">
      <c r="A78" s="16" t="s">
        <v>505</v>
      </c>
    </row>
    <row r="79" ht="12.75">
      <c r="A79" s="16" t="s">
        <v>506</v>
      </c>
    </row>
    <row r="80" ht="12.75">
      <c r="A80" s="16" t="s">
        <v>507</v>
      </c>
    </row>
    <row r="81" s="20" customFormat="1" ht="12.75">
      <c r="A81" s="381" t="s">
        <v>508</v>
      </c>
    </row>
    <row r="82" s="20" customFormat="1" ht="12.75">
      <c r="A82" s="381" t="s">
        <v>509</v>
      </c>
    </row>
    <row r="83" ht="12.75">
      <c r="A83" s="382" t="s">
        <v>510</v>
      </c>
    </row>
    <row r="84" ht="12.75">
      <c r="A84" s="383" t="s">
        <v>511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215" customWidth="1"/>
    <col min="2" max="7" width="10.28125" style="131" customWidth="1"/>
  </cols>
  <sheetData>
    <row r="1" spans="1:7" s="115" customFormat="1" ht="15.75">
      <c r="A1" s="60" t="s">
        <v>1070</v>
      </c>
      <c r="B1" s="640"/>
      <c r="C1" s="640"/>
      <c r="D1" s="640"/>
      <c r="E1" s="640"/>
      <c r="F1" s="640"/>
      <c r="G1" s="640"/>
    </row>
    <row r="2" spans="1:7" s="115" customFormat="1" ht="15.75">
      <c r="A2" s="60" t="s">
        <v>1071</v>
      </c>
      <c r="B2" s="640"/>
      <c r="C2" s="640"/>
      <c r="D2" s="640"/>
      <c r="E2" s="640"/>
      <c r="F2" s="640"/>
      <c r="G2" s="640"/>
    </row>
    <row r="3" spans="1:7" ht="12.75">
      <c r="A3" s="48"/>
      <c r="B3" s="48"/>
      <c r="C3" s="48"/>
      <c r="D3" s="48"/>
      <c r="E3" s="48"/>
      <c r="F3" s="48"/>
      <c r="G3" s="48"/>
    </row>
    <row r="4" spans="1:7" ht="12.75">
      <c r="A4" s="47" t="s">
        <v>1091</v>
      </c>
      <c r="B4" s="48"/>
      <c r="C4" s="48"/>
      <c r="D4" s="48"/>
      <c r="E4" s="48"/>
      <c r="F4" s="48"/>
      <c r="G4" s="48"/>
    </row>
    <row r="5" ht="12.75">
      <c r="A5" s="641" t="s">
        <v>1072</v>
      </c>
    </row>
    <row r="6" ht="13.5" thickBot="1">
      <c r="A6" s="642"/>
    </row>
    <row r="7" spans="1:7" s="67" customFormat="1" ht="24" customHeight="1" thickTop="1">
      <c r="A7" s="643"/>
      <c r="B7" s="644"/>
      <c r="C7" s="644"/>
      <c r="D7" s="644"/>
      <c r="E7" s="644"/>
      <c r="F7" s="24" t="s">
        <v>1073</v>
      </c>
      <c r="G7" s="24"/>
    </row>
    <row r="8" spans="1:7" s="255" customFormat="1" ht="24" customHeight="1">
      <c r="A8" s="645" t="s">
        <v>1074</v>
      </c>
      <c r="B8" s="645">
        <v>1970</v>
      </c>
      <c r="C8" s="645">
        <v>1980</v>
      </c>
      <c r="D8" s="645">
        <v>1990</v>
      </c>
      <c r="E8" s="645">
        <v>2000</v>
      </c>
      <c r="F8" s="646">
        <v>1990</v>
      </c>
      <c r="G8" s="647">
        <v>2000</v>
      </c>
    </row>
    <row r="9" spans="1:6" ht="12.75" customHeight="1">
      <c r="A9" s="648"/>
      <c r="B9" s="135"/>
      <c r="C9" s="135"/>
      <c r="D9" s="135"/>
      <c r="E9" s="135"/>
      <c r="F9" s="136"/>
    </row>
    <row r="10" spans="1:7" ht="12.75">
      <c r="A10" s="648" t="s">
        <v>1075</v>
      </c>
      <c r="B10" s="72">
        <v>13124</v>
      </c>
      <c r="C10" s="72">
        <v>17384</v>
      </c>
      <c r="D10" s="72">
        <v>19768</v>
      </c>
      <c r="E10" s="72">
        <v>19720</v>
      </c>
      <c r="F10" s="649">
        <v>25254.938772208305</v>
      </c>
      <c r="G10" s="650">
        <v>25193.6</v>
      </c>
    </row>
    <row r="11" spans="1:7" ht="12.75">
      <c r="A11" s="148" t="s">
        <v>1573</v>
      </c>
      <c r="B11" s="72">
        <v>176</v>
      </c>
      <c r="C11" s="72">
        <v>174</v>
      </c>
      <c r="D11" s="72">
        <v>327</v>
      </c>
      <c r="E11" s="78" t="s">
        <v>1687</v>
      </c>
      <c r="F11" s="649">
        <v>417.7643149793665</v>
      </c>
      <c r="G11" s="651" t="s">
        <v>1687</v>
      </c>
    </row>
    <row r="12" spans="1:7" ht="12.75">
      <c r="A12" s="648" t="s">
        <v>1076</v>
      </c>
      <c r="B12" s="72">
        <v>34874</v>
      </c>
      <c r="C12" s="72">
        <v>63710</v>
      </c>
      <c r="D12" s="72">
        <v>95979</v>
      </c>
      <c r="E12" s="78" t="s">
        <v>1687</v>
      </c>
      <c r="F12" s="649">
        <v>122619.5754966502</v>
      </c>
      <c r="G12" s="651" t="s">
        <v>1687</v>
      </c>
    </row>
    <row r="13" spans="1:7" ht="12.75">
      <c r="A13" s="148" t="s">
        <v>1077</v>
      </c>
      <c r="B13" s="72">
        <v>21926</v>
      </c>
      <c r="C13" s="72">
        <v>46500</v>
      </c>
      <c r="D13" s="72">
        <v>76538</v>
      </c>
      <c r="E13" s="78" t="s">
        <v>1687</v>
      </c>
      <c r="F13" s="649">
        <v>97782.40103942125</v>
      </c>
      <c r="G13" s="651" t="s">
        <v>1687</v>
      </c>
    </row>
    <row r="14" spans="1:7" ht="10.5" customHeight="1">
      <c r="A14" s="648"/>
      <c r="B14" s="72"/>
      <c r="C14" s="72"/>
      <c r="D14" s="72"/>
      <c r="E14" s="72"/>
      <c r="F14" s="649"/>
      <c r="G14" s="651"/>
    </row>
    <row r="15" spans="1:7" ht="12.75">
      <c r="A15" s="648" t="s">
        <v>1078</v>
      </c>
      <c r="B15" s="72"/>
      <c r="C15" s="72"/>
      <c r="D15" s="72"/>
      <c r="E15" s="72"/>
      <c r="F15" s="649"/>
      <c r="G15" s="651"/>
    </row>
    <row r="16" spans="1:7" ht="12.75">
      <c r="A16" s="150" t="s">
        <v>1079</v>
      </c>
      <c r="B16" s="72">
        <v>7866</v>
      </c>
      <c r="C16" s="72">
        <v>9593</v>
      </c>
      <c r="D16" s="72">
        <v>11065</v>
      </c>
      <c r="E16" s="72">
        <v>9898</v>
      </c>
      <c r="F16" s="649">
        <v>14136.275673537279</v>
      </c>
      <c r="G16" s="650">
        <v>12645.355320078805</v>
      </c>
    </row>
    <row r="17" spans="1:7" ht="12.75" customHeight="1">
      <c r="A17" s="150" t="s">
        <v>1080</v>
      </c>
      <c r="B17" s="78" t="s">
        <v>1687</v>
      </c>
      <c r="C17" s="72">
        <v>30011</v>
      </c>
      <c r="D17" s="78" t="s">
        <v>1687</v>
      </c>
      <c r="E17" s="78" t="s">
        <v>1687</v>
      </c>
      <c r="F17" s="151" t="s">
        <v>1687</v>
      </c>
      <c r="G17" s="651" t="s">
        <v>1687</v>
      </c>
    </row>
    <row r="18" spans="1:7" ht="12.75" customHeight="1">
      <c r="A18" s="652"/>
      <c r="B18" s="157"/>
      <c r="C18" s="157"/>
      <c r="D18" s="157"/>
      <c r="E18" s="157"/>
      <c r="F18" s="157"/>
      <c r="G18" s="653"/>
    </row>
    <row r="19" spans="1:7" ht="12.75" customHeight="1">
      <c r="A19" s="654"/>
      <c r="B19" s="160"/>
      <c r="C19" s="160"/>
      <c r="D19" s="160"/>
      <c r="E19" s="160"/>
      <c r="F19" s="160"/>
      <c r="G19" s="160"/>
    </row>
    <row r="20" ht="12.75" customHeight="1">
      <c r="A20" s="178" t="s">
        <v>1691</v>
      </c>
    </row>
    <row r="21" ht="12.75" customHeight="1">
      <c r="A21" s="178" t="s">
        <v>1081</v>
      </c>
    </row>
    <row r="22" ht="12.75">
      <c r="A22" s="178" t="s">
        <v>1082</v>
      </c>
    </row>
    <row r="23" ht="12.75">
      <c r="A23" s="221" t="s">
        <v>1595</v>
      </c>
    </row>
    <row r="24" ht="12.75">
      <c r="A24" s="221" t="s">
        <v>68</v>
      </c>
    </row>
    <row r="25" ht="12.75">
      <c r="A25" s="221" t="s">
        <v>1083</v>
      </c>
    </row>
    <row r="26" ht="12.75">
      <c r="A26" s="221" t="s">
        <v>1084</v>
      </c>
    </row>
    <row r="27" ht="12.75">
      <c r="A27" s="221" t="s">
        <v>1601</v>
      </c>
    </row>
    <row r="28" ht="12.75">
      <c r="A28" s="221" t="s">
        <v>70</v>
      </c>
    </row>
    <row r="29" ht="12.75">
      <c r="A29" s="178" t="s">
        <v>1085</v>
      </c>
    </row>
    <row r="30" ht="12.75">
      <c r="A30" s="178" t="s">
        <v>1086</v>
      </c>
    </row>
    <row r="31" ht="12.75">
      <c r="A31" s="655" t="s">
        <v>1087</v>
      </c>
    </row>
    <row r="32" ht="12.75">
      <c r="A32" s="655" t="s">
        <v>1088</v>
      </c>
    </row>
    <row r="33" ht="12.75">
      <c r="A33" s="655" t="s">
        <v>1089</v>
      </c>
    </row>
    <row r="34" ht="12.75">
      <c r="A34" s="655" t="s">
        <v>1090</v>
      </c>
    </row>
    <row r="35" ht="12.75">
      <c r="A35" s="656" t="s">
        <v>1092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215" customWidth="1"/>
    <col min="2" max="6" width="12.140625" style="131" customWidth="1"/>
    <col min="7" max="7" width="9.140625" style="131" customWidth="1"/>
  </cols>
  <sheetData>
    <row r="1" spans="1:7" s="253" customFormat="1" ht="15.75">
      <c r="A1" s="60" t="s">
        <v>1198</v>
      </c>
      <c r="B1" s="13"/>
      <c r="C1" s="13"/>
      <c r="D1" s="13"/>
      <c r="E1" s="13"/>
      <c r="F1" s="13"/>
      <c r="G1" s="272"/>
    </row>
    <row r="2" spans="1:7" s="253" customFormat="1" ht="15.75">
      <c r="A2" s="60" t="s">
        <v>1199</v>
      </c>
      <c r="B2" s="13"/>
      <c r="C2" s="13"/>
      <c r="D2" s="13"/>
      <c r="E2" s="13"/>
      <c r="F2" s="13"/>
      <c r="G2" s="272"/>
    </row>
    <row r="3" spans="1:7" s="253" customFormat="1" ht="12.75" customHeight="1">
      <c r="A3" s="689"/>
      <c r="B3" s="272"/>
      <c r="C3" s="272"/>
      <c r="D3" s="272"/>
      <c r="E3" s="272"/>
      <c r="F3" s="272"/>
      <c r="G3" s="272"/>
    </row>
    <row r="4" spans="1:7" s="253" customFormat="1" ht="13.5" customHeight="1">
      <c r="A4" s="690" t="s">
        <v>1200</v>
      </c>
      <c r="B4" s="13"/>
      <c r="C4" s="13"/>
      <c r="D4" s="13"/>
      <c r="E4" s="13"/>
      <c r="F4" s="13"/>
      <c r="G4" s="272"/>
    </row>
    <row r="5" spans="1:7" s="253" customFormat="1" ht="12.75" customHeight="1" thickBot="1">
      <c r="A5" s="689"/>
      <c r="B5" s="272"/>
      <c r="C5" s="272"/>
      <c r="D5" s="272"/>
      <c r="E5" s="272"/>
      <c r="F5" s="272"/>
      <c r="G5" s="272"/>
    </row>
    <row r="6" spans="1:6" s="255" customFormat="1" ht="31.5" customHeight="1" thickTop="1">
      <c r="A6" s="116" t="s">
        <v>1074</v>
      </c>
      <c r="B6" s="691" t="s">
        <v>59</v>
      </c>
      <c r="C6" s="117" t="s">
        <v>62</v>
      </c>
      <c r="D6" s="117" t="s">
        <v>15</v>
      </c>
      <c r="E6" s="117" t="s">
        <v>22</v>
      </c>
      <c r="F6" s="118" t="s">
        <v>18</v>
      </c>
    </row>
    <row r="7" spans="1:5" ht="12.75" customHeight="1">
      <c r="A7" s="648"/>
      <c r="B7" s="657"/>
      <c r="C7" s="135"/>
      <c r="D7" s="135"/>
      <c r="E7" s="135"/>
    </row>
    <row r="8" spans="1:6" ht="12.75" customHeight="1">
      <c r="A8" s="648" t="s">
        <v>1201</v>
      </c>
      <c r="B8" s="692">
        <v>6422.62</v>
      </c>
      <c r="C8" s="661">
        <v>599.77</v>
      </c>
      <c r="D8" s="693">
        <v>4028.02</v>
      </c>
      <c r="E8" s="694">
        <v>622.4</v>
      </c>
      <c r="F8" s="695">
        <v>1172.4</v>
      </c>
    </row>
    <row r="9" spans="1:6" ht="12.75" customHeight="1">
      <c r="A9" s="148" t="s">
        <v>1202</v>
      </c>
      <c r="B9" s="692">
        <v>355.4</v>
      </c>
      <c r="C9" s="661">
        <v>200.5</v>
      </c>
      <c r="D9" s="693">
        <v>68.1</v>
      </c>
      <c r="E9" s="694">
        <v>31.8</v>
      </c>
      <c r="F9" s="695">
        <v>55</v>
      </c>
    </row>
    <row r="10" spans="1:6" ht="12.75" customHeight="1">
      <c r="A10" s="148" t="s">
        <v>1203</v>
      </c>
      <c r="B10" s="692">
        <v>6067.2</v>
      </c>
      <c r="C10" s="661">
        <v>399.2</v>
      </c>
      <c r="D10" s="693">
        <v>3959.9</v>
      </c>
      <c r="E10" s="694">
        <v>590.6</v>
      </c>
      <c r="F10" s="695">
        <v>1117.4</v>
      </c>
    </row>
    <row r="11" spans="1:5" ht="12.75" customHeight="1" hidden="1">
      <c r="A11" s="648"/>
      <c r="B11" s="657"/>
      <c r="C11" s="135"/>
      <c r="D11" s="135"/>
      <c r="E11" s="135"/>
    </row>
    <row r="12" spans="1:6" ht="12.75" customHeight="1">
      <c r="A12" s="648" t="s">
        <v>450</v>
      </c>
      <c r="B12" s="658">
        <v>1211537</v>
      </c>
      <c r="C12" s="72">
        <v>876156</v>
      </c>
      <c r="D12" s="72">
        <v>148677</v>
      </c>
      <c r="E12" s="283">
        <v>58463</v>
      </c>
      <c r="F12" s="659">
        <v>128241</v>
      </c>
    </row>
    <row r="13" spans="1:6" ht="12.75" customHeight="1">
      <c r="A13" s="148" t="s">
        <v>1202</v>
      </c>
      <c r="B13" s="658">
        <v>1109179</v>
      </c>
      <c r="C13" s="72">
        <v>862498</v>
      </c>
      <c r="D13" s="72">
        <v>86965</v>
      </c>
      <c r="E13" s="283">
        <v>47512</v>
      </c>
      <c r="F13" s="659">
        <v>112204</v>
      </c>
    </row>
    <row r="14" spans="1:6" ht="12.75" customHeight="1">
      <c r="A14" s="696" t="s">
        <v>1204</v>
      </c>
      <c r="B14" s="697">
        <v>91.5513929826328</v>
      </c>
      <c r="C14" s="661">
        <v>98.44114518419094</v>
      </c>
      <c r="D14" s="661">
        <v>58.49257114415815</v>
      </c>
      <c r="E14" s="698">
        <v>81.26849460342439</v>
      </c>
      <c r="F14" s="699">
        <v>87.4946390000078</v>
      </c>
    </row>
    <row r="15" spans="1:6" ht="12.75" customHeight="1">
      <c r="A15" s="148" t="s">
        <v>1203</v>
      </c>
      <c r="B15" s="658">
        <v>102358</v>
      </c>
      <c r="C15" s="72">
        <v>13658</v>
      </c>
      <c r="D15" s="72">
        <v>61712</v>
      </c>
      <c r="E15" s="283">
        <v>10951</v>
      </c>
      <c r="F15" s="659">
        <v>16037</v>
      </c>
    </row>
    <row r="16" spans="1:6" ht="12.75" customHeight="1">
      <c r="A16" s="696" t="s">
        <v>1204</v>
      </c>
      <c r="B16" s="697">
        <v>8.448607017367197</v>
      </c>
      <c r="C16" s="661">
        <v>1.558854815809057</v>
      </c>
      <c r="D16" s="661">
        <v>41.50742885584186</v>
      </c>
      <c r="E16" s="698">
        <v>18.731505396575614</v>
      </c>
      <c r="F16" s="699">
        <v>12.505360999992202</v>
      </c>
    </row>
    <row r="17" spans="1:6" ht="12.75" customHeight="1">
      <c r="A17" s="652"/>
      <c r="B17" s="670"/>
      <c r="C17" s="157"/>
      <c r="D17" s="157"/>
      <c r="E17" s="157"/>
      <c r="F17" s="653"/>
    </row>
    <row r="18" ht="12.75" customHeight="1"/>
    <row r="19" ht="12.75" customHeight="1">
      <c r="A19" s="164" t="s">
        <v>107</v>
      </c>
    </row>
    <row r="20" ht="12.75" customHeight="1">
      <c r="A20" s="164" t="s">
        <v>1205</v>
      </c>
    </row>
    <row r="21" ht="12.75" customHeight="1">
      <c r="A21" s="58" t="s">
        <v>1206</v>
      </c>
    </row>
    <row r="22" ht="12.75" customHeight="1">
      <c r="A22" s="58" t="s">
        <v>1207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13.421875" style="0" customWidth="1"/>
    <col min="4" max="4" width="37.7109375" style="0" customWidth="1"/>
  </cols>
  <sheetData>
    <row r="1" spans="1:4" ht="15.75">
      <c r="A1" s="13" t="s">
        <v>1171</v>
      </c>
      <c r="B1" s="48"/>
      <c r="C1" s="48"/>
      <c r="D1" s="48"/>
    </row>
    <row r="2" ht="12.75" customHeight="1">
      <c r="A2" s="253"/>
    </row>
    <row r="3" ht="12.75" customHeight="1">
      <c r="A3" s="259" t="s">
        <v>1172</v>
      </c>
    </row>
    <row r="4" ht="12.75" customHeight="1">
      <c r="A4" s="682" t="s">
        <v>1173</v>
      </c>
    </row>
    <row r="5" ht="12.75" customHeight="1">
      <c r="A5" s="682" t="s">
        <v>1174</v>
      </c>
    </row>
    <row r="6" ht="12.75" customHeight="1" thickBot="1">
      <c r="A6" s="253"/>
    </row>
    <row r="7" spans="1:4" s="167" customFormat="1" ht="45" customHeight="1" thickTop="1">
      <c r="A7" s="117" t="s">
        <v>1175</v>
      </c>
      <c r="B7" s="117" t="s">
        <v>1176</v>
      </c>
      <c r="C7" s="117" t="s">
        <v>1177</v>
      </c>
      <c r="D7" s="118" t="s">
        <v>1178</v>
      </c>
    </row>
    <row r="8" spans="1:3" ht="12.75">
      <c r="A8" s="6"/>
      <c r="B8" s="6"/>
      <c r="C8" s="6"/>
    </row>
    <row r="9" spans="1:3" ht="12.75">
      <c r="A9" s="330">
        <v>1990</v>
      </c>
      <c r="B9" s="6"/>
      <c r="C9" s="6"/>
    </row>
    <row r="10" spans="1:3" ht="12.75">
      <c r="A10" s="6"/>
      <c r="B10" s="6"/>
      <c r="C10" s="6"/>
    </row>
    <row r="11" spans="1:4" ht="12.75">
      <c r="A11" s="259" t="s">
        <v>14</v>
      </c>
      <c r="B11" s="683">
        <v>21.1756</v>
      </c>
      <c r="C11" s="684">
        <v>157.5708</v>
      </c>
      <c r="D11" s="685" t="s">
        <v>1179</v>
      </c>
    </row>
    <row r="12" spans="1:4" ht="12.75">
      <c r="A12" s="6" t="s">
        <v>1526</v>
      </c>
      <c r="B12" s="683">
        <v>19.6898</v>
      </c>
      <c r="C12" s="684">
        <v>155.406</v>
      </c>
      <c r="D12" s="685" t="s">
        <v>1180</v>
      </c>
    </row>
    <row r="13" spans="1:4" ht="12.75">
      <c r="A13" s="6" t="s">
        <v>436</v>
      </c>
      <c r="B13" s="683">
        <v>20.8722</v>
      </c>
      <c r="C13" s="684">
        <v>156.4547</v>
      </c>
      <c r="D13" s="685" t="s">
        <v>1181</v>
      </c>
    </row>
    <row r="14" spans="1:4" ht="12.75">
      <c r="A14" s="6" t="s">
        <v>1182</v>
      </c>
      <c r="B14" s="683">
        <v>21.3748</v>
      </c>
      <c r="C14" s="684">
        <v>157.8993</v>
      </c>
      <c r="D14" s="685" t="s">
        <v>1183</v>
      </c>
    </row>
    <row r="15" spans="1:4" ht="12.75">
      <c r="A15" s="6" t="s">
        <v>1527</v>
      </c>
      <c r="B15" s="683">
        <v>22.0144</v>
      </c>
      <c r="C15" s="684">
        <v>159.4509</v>
      </c>
      <c r="D15" s="685" t="s">
        <v>1184</v>
      </c>
    </row>
    <row r="16" spans="1:4" ht="12.75">
      <c r="A16" s="6"/>
      <c r="B16" s="686"/>
      <c r="C16" s="686"/>
      <c r="D16" s="685"/>
    </row>
    <row r="17" spans="1:4" ht="12.75">
      <c r="A17" s="330">
        <v>2000</v>
      </c>
      <c r="B17" s="686"/>
      <c r="C17" s="686"/>
      <c r="D17" s="685"/>
    </row>
    <row r="18" spans="1:4" ht="12.75">
      <c r="A18" s="6"/>
      <c r="B18" s="686"/>
      <c r="C18" s="686"/>
      <c r="D18" s="685"/>
    </row>
    <row r="19" spans="1:4" ht="12.75">
      <c r="A19" s="259" t="s">
        <v>14</v>
      </c>
      <c r="B19" s="687">
        <v>21.146768</v>
      </c>
      <c r="C19" s="688">
        <v>157.52445</v>
      </c>
      <c r="D19" s="685" t="s">
        <v>1179</v>
      </c>
    </row>
    <row r="20" spans="1:4" ht="12.75">
      <c r="A20" s="6" t="s">
        <v>1526</v>
      </c>
      <c r="B20" s="687">
        <v>19.690126</v>
      </c>
      <c r="C20" s="688">
        <v>155.41573</v>
      </c>
      <c r="D20" s="685" t="s">
        <v>1185</v>
      </c>
    </row>
    <row r="21" spans="1:4" ht="12.75">
      <c r="A21" s="6" t="s">
        <v>1186</v>
      </c>
      <c r="B21" s="687">
        <v>20.868419</v>
      </c>
      <c r="C21" s="688">
        <v>156.50023</v>
      </c>
      <c r="D21" s="685" t="s">
        <v>1187</v>
      </c>
    </row>
    <row r="22" spans="1:4" ht="12.75">
      <c r="A22" s="6" t="s">
        <v>1188</v>
      </c>
      <c r="B22" s="687">
        <v>21.192297</v>
      </c>
      <c r="C22" s="688">
        <v>156.98023</v>
      </c>
      <c r="D22" s="685" t="s">
        <v>478</v>
      </c>
    </row>
    <row r="23" spans="1:4" ht="12.75">
      <c r="A23" s="6" t="s">
        <v>1182</v>
      </c>
      <c r="B23" s="687">
        <v>21.376294</v>
      </c>
      <c r="C23" s="688">
        <v>157.90885</v>
      </c>
      <c r="D23" s="685" t="s">
        <v>1189</v>
      </c>
    </row>
    <row r="24" spans="1:4" ht="12.75">
      <c r="A24" s="6" t="s">
        <v>1527</v>
      </c>
      <c r="B24" s="687">
        <v>22.021112</v>
      </c>
      <c r="C24" s="688">
        <v>159.44751</v>
      </c>
      <c r="D24" s="685" t="s">
        <v>1190</v>
      </c>
    </row>
    <row r="25" spans="1:4" ht="12.75">
      <c r="A25" s="110"/>
      <c r="B25" s="110"/>
      <c r="C25" s="110"/>
      <c r="D25" s="83"/>
    </row>
    <row r="27" ht="12.75">
      <c r="A27" s="381" t="s">
        <v>1191</v>
      </c>
    </row>
    <row r="28" ht="12.75">
      <c r="A28" s="20" t="s">
        <v>1192</v>
      </c>
    </row>
    <row r="29" ht="12.75">
      <c r="A29" s="17" t="s">
        <v>1193</v>
      </c>
    </row>
    <row r="30" ht="12.75">
      <c r="A30" s="17" t="s">
        <v>1194</v>
      </c>
    </row>
    <row r="31" ht="12.75">
      <c r="A31" s="17" t="s">
        <v>1195</v>
      </c>
    </row>
    <row r="32" ht="12.75">
      <c r="A32" s="17" t="s">
        <v>1196</v>
      </c>
    </row>
    <row r="33" ht="12.75">
      <c r="A33" s="17" t="s">
        <v>1197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7" width="12.28125" style="0" customWidth="1"/>
  </cols>
  <sheetData>
    <row r="1" spans="1:7" ht="15.75">
      <c r="A1" s="130" t="s">
        <v>1156</v>
      </c>
      <c r="B1" s="48"/>
      <c r="C1" s="48"/>
      <c r="D1" s="48"/>
      <c r="E1" s="48"/>
      <c r="F1" s="48"/>
      <c r="G1" s="48"/>
    </row>
    <row r="2" spans="1:5" ht="12.75" customHeight="1" thickBot="1">
      <c r="A2" s="130"/>
      <c r="B2" s="48"/>
      <c r="C2" s="48"/>
      <c r="D2" s="48"/>
      <c r="E2" s="48"/>
    </row>
    <row r="3" spans="1:7" s="28" customFormat="1" ht="24" customHeight="1" thickTop="1">
      <c r="A3" s="61"/>
      <c r="B3" s="675"/>
      <c r="C3" s="61"/>
      <c r="D3" s="62" t="s">
        <v>1157</v>
      </c>
      <c r="E3" s="24"/>
      <c r="F3" s="62"/>
      <c r="G3" s="27"/>
    </row>
    <row r="4" spans="1:7" s="167" customFormat="1" ht="45" customHeight="1">
      <c r="A4" s="66" t="s">
        <v>1679</v>
      </c>
      <c r="B4" s="40" t="s">
        <v>1158</v>
      </c>
      <c r="C4" s="66" t="s">
        <v>1096</v>
      </c>
      <c r="D4" s="676" t="s">
        <v>1159</v>
      </c>
      <c r="E4" s="66" t="s">
        <v>1097</v>
      </c>
      <c r="F4" s="66" t="s">
        <v>1098</v>
      </c>
      <c r="G4" s="43" t="s">
        <v>1160</v>
      </c>
    </row>
    <row r="5" spans="1:6" ht="12.75">
      <c r="A5" s="6"/>
      <c r="B5" s="34"/>
      <c r="C5" s="6"/>
      <c r="D5" s="34"/>
      <c r="E5" s="6"/>
      <c r="F5" s="6"/>
    </row>
    <row r="6" spans="1:7" ht="12.75">
      <c r="A6" s="677">
        <v>1950</v>
      </c>
      <c r="B6" s="678">
        <v>499794</v>
      </c>
      <c r="C6" s="98">
        <v>22856</v>
      </c>
      <c r="D6" s="678">
        <v>476938</v>
      </c>
      <c r="E6" s="249" t="s">
        <v>1687</v>
      </c>
      <c r="F6" s="78" t="s">
        <v>1687</v>
      </c>
      <c r="G6" s="679" t="s">
        <v>1687</v>
      </c>
    </row>
    <row r="7" spans="1:7" ht="12.75">
      <c r="A7" s="677">
        <v>1960</v>
      </c>
      <c r="B7" s="678">
        <v>632772</v>
      </c>
      <c r="C7" s="98">
        <v>47267</v>
      </c>
      <c r="D7" s="678">
        <v>585505</v>
      </c>
      <c r="E7" s="680">
        <v>56576</v>
      </c>
      <c r="F7" s="21">
        <v>528929</v>
      </c>
      <c r="G7" s="99">
        <v>103843</v>
      </c>
    </row>
    <row r="8" spans="1:7" ht="12.75">
      <c r="A8" s="677">
        <v>1970</v>
      </c>
      <c r="B8" s="678">
        <v>768559</v>
      </c>
      <c r="C8" s="98">
        <v>49953</v>
      </c>
      <c r="D8" s="678">
        <v>718606</v>
      </c>
      <c r="E8" s="680">
        <v>61261</v>
      </c>
      <c r="F8" s="21">
        <v>657345</v>
      </c>
      <c r="G8" s="99">
        <v>111214</v>
      </c>
    </row>
    <row r="9" spans="1:7" ht="12.75">
      <c r="A9" s="677">
        <v>1980</v>
      </c>
      <c r="B9" s="678">
        <v>964691</v>
      </c>
      <c r="C9" s="98">
        <v>58443</v>
      </c>
      <c r="D9" s="678">
        <v>906248</v>
      </c>
      <c r="E9" s="680">
        <v>61974</v>
      </c>
      <c r="F9" s="21">
        <v>844274</v>
      </c>
      <c r="G9" s="99">
        <v>120417</v>
      </c>
    </row>
    <row r="10" spans="1:7" ht="12.75">
      <c r="A10" s="677">
        <v>1990</v>
      </c>
      <c r="B10" s="678">
        <v>1108229</v>
      </c>
      <c r="C10" s="98">
        <v>54001</v>
      </c>
      <c r="D10" s="678">
        <v>1054228</v>
      </c>
      <c r="E10" s="680">
        <v>63215</v>
      </c>
      <c r="F10" s="21">
        <v>991013</v>
      </c>
      <c r="G10" s="99">
        <v>117216</v>
      </c>
    </row>
    <row r="11" spans="1:7" ht="12.75">
      <c r="A11" s="101" t="s">
        <v>1161</v>
      </c>
      <c r="B11" s="678">
        <v>1211535</v>
      </c>
      <c r="C11" s="98">
        <v>39035</v>
      </c>
      <c r="D11" s="678">
        <v>1172500</v>
      </c>
      <c r="E11" s="680">
        <v>43090</v>
      </c>
      <c r="F11" s="21">
        <v>1129410</v>
      </c>
      <c r="G11" s="99">
        <v>82125</v>
      </c>
    </row>
    <row r="12" spans="1:7" ht="12.75">
      <c r="A12" s="110"/>
      <c r="B12" s="681"/>
      <c r="C12" s="110"/>
      <c r="D12" s="681"/>
      <c r="E12" s="110"/>
      <c r="F12" s="110"/>
      <c r="G12" s="83"/>
    </row>
    <row r="13" spans="1:5" ht="12.75">
      <c r="A13" s="68"/>
      <c r="B13" s="68"/>
      <c r="C13" s="68"/>
      <c r="D13" s="68"/>
      <c r="E13" s="68"/>
    </row>
    <row r="14" ht="12.75">
      <c r="A14" s="20" t="s">
        <v>1691</v>
      </c>
    </row>
    <row r="15" ht="12.75">
      <c r="A15" s="20" t="s">
        <v>1162</v>
      </c>
    </row>
    <row r="16" ht="12.75">
      <c r="A16" s="16" t="s">
        <v>1163</v>
      </c>
    </row>
    <row r="17" ht="12.75">
      <c r="A17" s="16" t="s">
        <v>1164</v>
      </c>
    </row>
    <row r="18" ht="12.75">
      <c r="A18" s="16" t="s">
        <v>1165</v>
      </c>
    </row>
    <row r="19" ht="12.75">
      <c r="A19" s="16" t="s">
        <v>1166</v>
      </c>
    </row>
    <row r="20" ht="12.75">
      <c r="A20" s="16" t="s">
        <v>1167</v>
      </c>
    </row>
    <row r="21" ht="12.75">
      <c r="A21" s="16" t="s">
        <v>1168</v>
      </c>
    </row>
    <row r="22" ht="12.75">
      <c r="A22" s="16" t="s">
        <v>1170</v>
      </c>
    </row>
    <row r="23" ht="12.75">
      <c r="A23" s="16" t="s">
        <v>1169</v>
      </c>
    </row>
    <row r="24" ht="12.75">
      <c r="A24" s="128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3" width="12.140625" style="131" customWidth="1"/>
    <col min="4" max="4" width="12.421875" style="131" customWidth="1"/>
    <col min="5" max="5" width="12.140625" style="131" customWidth="1"/>
  </cols>
  <sheetData>
    <row r="1" spans="1:5" s="44" customFormat="1" ht="15.75">
      <c r="A1" s="222" t="s">
        <v>1093</v>
      </c>
      <c r="B1" s="223"/>
      <c r="C1" s="223"/>
      <c r="D1" s="223"/>
      <c r="E1" s="223"/>
    </row>
    <row r="2" spans="1:5" s="44" customFormat="1" ht="15.75">
      <c r="A2" s="222" t="s">
        <v>1094</v>
      </c>
      <c r="B2" s="223"/>
      <c r="C2" s="223"/>
      <c r="D2" s="223"/>
      <c r="E2" s="223"/>
    </row>
    <row r="3" spans="1:5" ht="12.75" customHeight="1" thickBot="1">
      <c r="A3" s="130"/>
      <c r="B3" s="130"/>
      <c r="C3" s="130"/>
      <c r="D3" s="130"/>
      <c r="E3" s="130"/>
    </row>
    <row r="4" spans="1:5" s="67" customFormat="1" ht="34.5" customHeight="1" thickTop="1">
      <c r="A4" s="116" t="s">
        <v>1074</v>
      </c>
      <c r="B4" s="183" t="s">
        <v>1095</v>
      </c>
      <c r="C4" s="117" t="s">
        <v>1096</v>
      </c>
      <c r="D4" s="117" t="s">
        <v>1097</v>
      </c>
      <c r="E4" s="118" t="s">
        <v>1098</v>
      </c>
    </row>
    <row r="5" spans="1:4" ht="12.75">
      <c r="A5" s="6"/>
      <c r="B5" s="657"/>
      <c r="C5" s="135"/>
      <c r="D5" s="135"/>
    </row>
    <row r="6" spans="1:5" ht="12.75">
      <c r="A6" s="6" t="s">
        <v>1099</v>
      </c>
      <c r="B6" s="658">
        <v>1108229</v>
      </c>
      <c r="C6" s="72">
        <v>54001</v>
      </c>
      <c r="D6" s="72">
        <v>63215</v>
      </c>
      <c r="E6" s="659">
        <v>991013</v>
      </c>
    </row>
    <row r="7" spans="1:5" ht="12.75">
      <c r="A7" s="148" t="s">
        <v>141</v>
      </c>
      <c r="B7" s="658">
        <v>836231</v>
      </c>
      <c r="C7" s="72">
        <v>53549</v>
      </c>
      <c r="D7" s="72">
        <v>62621</v>
      </c>
      <c r="E7" s="659">
        <v>720061</v>
      </c>
    </row>
    <row r="8" spans="1:5" ht="12.75">
      <c r="A8" s="148" t="s">
        <v>1100</v>
      </c>
      <c r="B8" s="658">
        <v>271998</v>
      </c>
      <c r="C8" s="72">
        <v>452</v>
      </c>
      <c r="D8" s="72">
        <v>594</v>
      </c>
      <c r="E8" s="659">
        <v>270952</v>
      </c>
    </row>
    <row r="9" spans="1:5" ht="12.75">
      <c r="A9" s="6" t="s">
        <v>1101</v>
      </c>
      <c r="B9" s="658">
        <v>356748</v>
      </c>
      <c r="C9" s="72">
        <v>28548</v>
      </c>
      <c r="D9" s="72">
        <v>1794</v>
      </c>
      <c r="E9" s="659">
        <v>326406</v>
      </c>
    </row>
    <row r="10" spans="1:5" ht="12.75">
      <c r="A10" s="6" t="s">
        <v>1102</v>
      </c>
      <c r="B10" s="658">
        <v>266439</v>
      </c>
      <c r="C10" s="72">
        <v>25338</v>
      </c>
      <c r="D10" s="72">
        <v>1794</v>
      </c>
      <c r="E10" s="659">
        <v>239307</v>
      </c>
    </row>
    <row r="11" spans="1:5" ht="12.75">
      <c r="A11" s="6" t="s">
        <v>1103</v>
      </c>
      <c r="B11" s="660">
        <v>100</v>
      </c>
      <c r="C11" s="661">
        <v>100</v>
      </c>
      <c r="D11" s="661">
        <v>100</v>
      </c>
      <c r="E11" s="662">
        <v>100</v>
      </c>
    </row>
    <row r="12" spans="1:5" ht="12.75">
      <c r="A12" s="148" t="s">
        <v>1104</v>
      </c>
      <c r="B12" s="660">
        <v>25.3</v>
      </c>
      <c r="C12" s="78" t="s">
        <v>1105</v>
      </c>
      <c r="D12" s="661">
        <v>54.9</v>
      </c>
      <c r="E12" s="662">
        <v>24.8</v>
      </c>
    </row>
    <row r="13" spans="1:5" ht="12.75">
      <c r="A13" s="148" t="s">
        <v>1106</v>
      </c>
      <c r="B13" s="660">
        <v>63.5</v>
      </c>
      <c r="C13" s="661">
        <v>100</v>
      </c>
      <c r="D13" s="661">
        <v>44.3</v>
      </c>
      <c r="E13" s="662">
        <v>62.7</v>
      </c>
    </row>
    <row r="14" spans="1:5" ht="12.75">
      <c r="A14" s="148" t="s">
        <v>1107</v>
      </c>
      <c r="B14" s="660">
        <v>11.3</v>
      </c>
      <c r="C14" s="78" t="s">
        <v>1105</v>
      </c>
      <c r="D14" s="661">
        <v>0.7</v>
      </c>
      <c r="E14" s="662">
        <v>12.5</v>
      </c>
    </row>
    <row r="15" spans="1:5" ht="12.75">
      <c r="A15" s="6" t="s">
        <v>1108</v>
      </c>
      <c r="B15" s="663">
        <v>33</v>
      </c>
      <c r="C15" s="664">
        <v>27</v>
      </c>
      <c r="D15" s="664">
        <v>15</v>
      </c>
      <c r="E15" s="665">
        <v>35</v>
      </c>
    </row>
    <row r="16" spans="1:5" ht="12.75">
      <c r="A16" s="148" t="s">
        <v>1109</v>
      </c>
      <c r="B16" s="663">
        <v>32</v>
      </c>
      <c r="C16" s="664">
        <v>27</v>
      </c>
      <c r="D16" s="664">
        <v>8</v>
      </c>
      <c r="E16" s="665">
        <v>34</v>
      </c>
    </row>
    <row r="17" spans="1:5" ht="12.75">
      <c r="A17" s="148" t="s">
        <v>1110</v>
      </c>
      <c r="B17" s="663">
        <v>34</v>
      </c>
      <c r="C17" s="664">
        <v>27</v>
      </c>
      <c r="D17" s="664">
        <v>23</v>
      </c>
      <c r="E17" s="665">
        <v>35</v>
      </c>
    </row>
    <row r="18" spans="1:5" ht="12.75">
      <c r="A18" s="6" t="s">
        <v>1111</v>
      </c>
      <c r="B18" s="660">
        <v>49.1</v>
      </c>
      <c r="C18" s="661">
        <v>12.1</v>
      </c>
      <c r="D18" s="661">
        <v>65.3</v>
      </c>
      <c r="E18" s="662">
        <v>50.1</v>
      </c>
    </row>
    <row r="19" spans="1:4" ht="12.75">
      <c r="A19" s="6"/>
      <c r="B19" s="657"/>
      <c r="C19" s="135"/>
      <c r="D19" s="135"/>
    </row>
    <row r="20" spans="1:5" ht="12.75">
      <c r="A20" s="6" t="s">
        <v>1112</v>
      </c>
      <c r="B20" s="660">
        <v>100</v>
      </c>
      <c r="C20" s="661">
        <v>100</v>
      </c>
      <c r="D20" s="661">
        <v>100</v>
      </c>
      <c r="E20" s="662">
        <v>100</v>
      </c>
    </row>
    <row r="21" spans="1:5" ht="12.75">
      <c r="A21" s="148" t="s">
        <v>1113</v>
      </c>
      <c r="B21" s="660">
        <v>33.4</v>
      </c>
      <c r="C21" s="661">
        <v>70.6</v>
      </c>
      <c r="D21" s="661">
        <v>61.9</v>
      </c>
      <c r="E21" s="662">
        <v>29.6</v>
      </c>
    </row>
    <row r="22" spans="1:5" ht="12.75">
      <c r="A22" s="148" t="s">
        <v>1114</v>
      </c>
      <c r="B22" s="660">
        <v>2.4</v>
      </c>
      <c r="C22" s="661">
        <v>16.5</v>
      </c>
      <c r="D22" s="661">
        <v>13.3</v>
      </c>
      <c r="E22" s="662">
        <v>0.9</v>
      </c>
    </row>
    <row r="23" spans="1:5" ht="12.75">
      <c r="A23" s="148" t="s">
        <v>1115</v>
      </c>
      <c r="B23" s="660">
        <v>0.5</v>
      </c>
      <c r="C23" s="661">
        <v>1</v>
      </c>
      <c r="D23" s="661">
        <v>0.8</v>
      </c>
      <c r="E23" s="662">
        <v>0.5</v>
      </c>
    </row>
    <row r="24" spans="1:5" ht="12.75">
      <c r="A24" s="148" t="s">
        <v>1116</v>
      </c>
      <c r="B24" s="660">
        <v>61.9</v>
      </c>
      <c r="C24" s="661">
        <v>7.7</v>
      </c>
      <c r="D24" s="661">
        <v>20.2</v>
      </c>
      <c r="E24" s="662">
        <v>67.5</v>
      </c>
    </row>
    <row r="25" spans="1:5" ht="12.75">
      <c r="A25" s="148" t="s">
        <v>1117</v>
      </c>
      <c r="B25" s="660">
        <v>1.7</v>
      </c>
      <c r="C25" s="661">
        <v>4.2</v>
      </c>
      <c r="D25" s="661">
        <v>3.8</v>
      </c>
      <c r="E25" s="662">
        <v>1.5</v>
      </c>
    </row>
    <row r="26" spans="1:5" ht="12.75">
      <c r="A26" s="6" t="s">
        <v>1118</v>
      </c>
      <c r="B26" s="660">
        <v>7.1</v>
      </c>
      <c r="C26" s="661">
        <v>7.7</v>
      </c>
      <c r="D26" s="661">
        <v>8.9</v>
      </c>
      <c r="E26" s="662">
        <v>7</v>
      </c>
    </row>
    <row r="27" spans="1:5" ht="12.75">
      <c r="A27" s="6" t="s">
        <v>1119</v>
      </c>
      <c r="B27" s="660">
        <v>14.7</v>
      </c>
      <c r="C27" s="661">
        <v>5.6</v>
      </c>
      <c r="D27" s="661">
        <v>9.8</v>
      </c>
      <c r="E27" s="662">
        <v>15.5</v>
      </c>
    </row>
    <row r="28" spans="1:5" ht="12.75">
      <c r="A28" s="6" t="s">
        <v>1120</v>
      </c>
      <c r="B28" s="666">
        <v>3</v>
      </c>
      <c r="C28" s="667">
        <v>1.21</v>
      </c>
      <c r="D28" s="78" t="s">
        <v>17</v>
      </c>
      <c r="E28" s="668">
        <v>2.98</v>
      </c>
    </row>
    <row r="29" spans="1:5" ht="12.75">
      <c r="A29" s="6" t="s">
        <v>1121</v>
      </c>
      <c r="B29" s="666">
        <v>3.47</v>
      </c>
      <c r="C29" s="667">
        <v>1.16</v>
      </c>
      <c r="D29" s="78" t="s">
        <v>17</v>
      </c>
      <c r="E29" s="668">
        <v>3.48</v>
      </c>
    </row>
    <row r="30" spans="1:5" ht="12.75">
      <c r="A30" s="6" t="s">
        <v>1122</v>
      </c>
      <c r="B30" s="660">
        <v>3.3</v>
      </c>
      <c r="C30" s="661">
        <v>36.3</v>
      </c>
      <c r="D30" s="664">
        <v>0</v>
      </c>
      <c r="E30" s="662">
        <v>1.7</v>
      </c>
    </row>
    <row r="31" spans="1:4" ht="12.75">
      <c r="A31" s="6"/>
      <c r="B31" s="657"/>
      <c r="C31" s="135"/>
      <c r="D31" s="135"/>
    </row>
    <row r="32" spans="1:4" ht="12.75">
      <c r="A32" s="6" t="s">
        <v>1123</v>
      </c>
      <c r="B32" s="657"/>
      <c r="C32" s="135"/>
      <c r="D32" s="135"/>
    </row>
    <row r="33" spans="1:5" ht="12.75">
      <c r="A33" s="148" t="s">
        <v>1124</v>
      </c>
      <c r="B33" s="660">
        <v>29.2</v>
      </c>
      <c r="C33" s="661">
        <v>35.4</v>
      </c>
      <c r="D33" s="661">
        <v>16.5</v>
      </c>
      <c r="E33" s="662">
        <v>29.2</v>
      </c>
    </row>
    <row r="34" spans="1:5" ht="12.75">
      <c r="A34" s="148" t="s">
        <v>1109</v>
      </c>
      <c r="B34" s="660">
        <v>33.8</v>
      </c>
      <c r="C34" s="661">
        <v>35</v>
      </c>
      <c r="D34" s="661">
        <v>51.2</v>
      </c>
      <c r="E34" s="662">
        <v>33.4</v>
      </c>
    </row>
    <row r="35" spans="1:5" ht="12.75">
      <c r="A35" s="148" t="s">
        <v>1110</v>
      </c>
      <c r="B35" s="660">
        <v>24.4</v>
      </c>
      <c r="C35" s="661">
        <v>38.7</v>
      </c>
      <c r="D35" s="661">
        <v>9.7</v>
      </c>
      <c r="E35" s="662">
        <v>25.1</v>
      </c>
    </row>
    <row r="36" spans="1:4" ht="12.75">
      <c r="A36" s="6" t="s">
        <v>1125</v>
      </c>
      <c r="B36" s="657"/>
      <c r="C36" s="135"/>
      <c r="D36" s="135"/>
    </row>
    <row r="37" spans="1:5" ht="12.75">
      <c r="A37" s="148" t="s">
        <v>1126</v>
      </c>
      <c r="B37" s="669">
        <v>289</v>
      </c>
      <c r="C37" s="72">
        <v>216</v>
      </c>
      <c r="D37" s="72">
        <v>591</v>
      </c>
      <c r="E37" s="659">
        <v>257</v>
      </c>
    </row>
    <row r="38" spans="1:5" ht="12.75">
      <c r="A38" s="148" t="s">
        <v>1127</v>
      </c>
      <c r="B38" s="669">
        <v>1199</v>
      </c>
      <c r="C38" s="72">
        <v>819</v>
      </c>
      <c r="D38" s="72">
        <v>1531</v>
      </c>
      <c r="E38" s="659">
        <v>1166</v>
      </c>
    </row>
    <row r="39" spans="1:5" ht="12.75">
      <c r="A39" s="148" t="s">
        <v>1128</v>
      </c>
      <c r="B39" s="669">
        <v>1812</v>
      </c>
      <c r="C39" s="72">
        <v>1189</v>
      </c>
      <c r="D39" s="72">
        <v>2096</v>
      </c>
      <c r="E39" s="659">
        <v>1800</v>
      </c>
    </row>
    <row r="40" spans="1:4" ht="12.75">
      <c r="A40" s="6" t="s">
        <v>1129</v>
      </c>
      <c r="B40" s="657"/>
      <c r="C40" s="135"/>
      <c r="D40" s="135"/>
    </row>
    <row r="41" spans="1:5" ht="12.75">
      <c r="A41" s="148" t="s">
        <v>1130</v>
      </c>
      <c r="B41" s="660">
        <v>50.9</v>
      </c>
      <c r="C41" s="661">
        <v>6.1</v>
      </c>
      <c r="D41" s="661">
        <v>10.1</v>
      </c>
      <c r="E41" s="662">
        <v>55.7</v>
      </c>
    </row>
    <row r="42" spans="1:5" ht="12.75">
      <c r="A42" s="148" t="s">
        <v>1131</v>
      </c>
      <c r="B42" s="660">
        <v>16.3</v>
      </c>
      <c r="C42" s="661">
        <v>77.6</v>
      </c>
      <c r="D42" s="661">
        <v>64.3</v>
      </c>
      <c r="E42" s="662">
        <v>10.2</v>
      </c>
    </row>
    <row r="43" spans="1:5" ht="12.75">
      <c r="A43" s="148" t="s">
        <v>1132</v>
      </c>
      <c r="B43" s="660">
        <v>4.7</v>
      </c>
      <c r="C43" s="661">
        <v>9.6</v>
      </c>
      <c r="D43" s="661">
        <v>14.5</v>
      </c>
      <c r="E43" s="662">
        <v>3.9</v>
      </c>
    </row>
    <row r="44" spans="1:5" ht="12.75">
      <c r="A44" s="110"/>
      <c r="B44" s="670"/>
      <c r="C44" s="157"/>
      <c r="D44" s="157"/>
      <c r="E44" s="653"/>
    </row>
    <row r="46" ht="12.75">
      <c r="A46" s="20" t="s">
        <v>305</v>
      </c>
    </row>
    <row r="47" spans="1:5" s="44" customFormat="1" ht="15.75">
      <c r="A47" s="222" t="s">
        <v>1093</v>
      </c>
      <c r="B47" s="223"/>
      <c r="C47" s="223"/>
      <c r="D47" s="223"/>
      <c r="E47" s="223"/>
    </row>
    <row r="48" spans="1:5" s="44" customFormat="1" ht="15.75">
      <c r="A48" s="222" t="s">
        <v>1133</v>
      </c>
      <c r="B48" s="223"/>
      <c r="C48" s="223"/>
      <c r="D48" s="223"/>
      <c r="E48" s="223"/>
    </row>
    <row r="49" s="44" customFormat="1" ht="12.75" customHeight="1" thickBot="1"/>
    <row r="50" spans="1:5" s="67" customFormat="1" ht="34.5" customHeight="1" thickTop="1">
      <c r="A50" s="116" t="s">
        <v>1074</v>
      </c>
      <c r="B50" s="183" t="s">
        <v>1095</v>
      </c>
      <c r="C50" s="117" t="s">
        <v>1096</v>
      </c>
      <c r="D50" s="117" t="s">
        <v>1097</v>
      </c>
      <c r="E50" s="118" t="s">
        <v>1098</v>
      </c>
    </row>
    <row r="51" spans="1:4" ht="12.75">
      <c r="A51" s="6"/>
      <c r="B51" s="657"/>
      <c r="C51" s="135"/>
      <c r="D51" s="135"/>
    </row>
    <row r="52" spans="1:4" ht="12.75">
      <c r="A52" s="6" t="s">
        <v>1134</v>
      </c>
      <c r="B52" s="657"/>
      <c r="C52" s="135"/>
      <c r="D52" s="135"/>
    </row>
    <row r="53" spans="1:5" ht="12.75">
      <c r="A53" s="148" t="s">
        <v>1135</v>
      </c>
      <c r="B53" s="669">
        <v>290578</v>
      </c>
      <c r="C53" s="72">
        <v>6531</v>
      </c>
      <c r="D53" s="72">
        <v>24605</v>
      </c>
      <c r="E53" s="659">
        <v>259442</v>
      </c>
    </row>
    <row r="54" spans="1:4" ht="12.75">
      <c r="A54" s="6" t="s">
        <v>1136</v>
      </c>
      <c r="B54" s="657"/>
      <c r="C54" s="135"/>
      <c r="D54" s="135"/>
    </row>
    <row r="55" spans="1:5" ht="12.75">
      <c r="A55" s="148" t="s">
        <v>1137</v>
      </c>
      <c r="B55" s="660">
        <v>80.1</v>
      </c>
      <c r="C55" s="661">
        <v>98.6</v>
      </c>
      <c r="D55" s="661">
        <v>95.2</v>
      </c>
      <c r="E55" s="662">
        <v>63.9</v>
      </c>
    </row>
    <row r="56" spans="1:5" ht="12.75">
      <c r="A56" s="148" t="s">
        <v>1138</v>
      </c>
      <c r="B56" s="660">
        <v>22.9</v>
      </c>
      <c r="C56" s="661">
        <v>24.1</v>
      </c>
      <c r="D56" s="661">
        <v>21.3</v>
      </c>
      <c r="E56" s="662">
        <v>22.9</v>
      </c>
    </row>
    <row r="57" spans="1:5" ht="12.75">
      <c r="A57" s="6" t="s">
        <v>1139</v>
      </c>
      <c r="B57" s="671"/>
      <c r="C57" s="672"/>
      <c r="D57" s="672"/>
      <c r="E57" s="673"/>
    </row>
    <row r="58" spans="1:5" ht="12.75">
      <c r="A58" s="148" t="s">
        <v>1124</v>
      </c>
      <c r="B58" s="660">
        <v>70.4</v>
      </c>
      <c r="C58" s="661">
        <v>100</v>
      </c>
      <c r="D58" s="661">
        <v>63.4</v>
      </c>
      <c r="E58" s="662">
        <v>68.6</v>
      </c>
    </row>
    <row r="59" spans="1:5" ht="12.75">
      <c r="A59" s="148" t="s">
        <v>1110</v>
      </c>
      <c r="B59" s="660">
        <v>63.3</v>
      </c>
      <c r="C59" s="661">
        <v>100</v>
      </c>
      <c r="D59" s="661">
        <v>61.7</v>
      </c>
      <c r="E59" s="662">
        <v>62.8</v>
      </c>
    </row>
    <row r="60" spans="1:5" ht="12.75">
      <c r="A60" s="6" t="s">
        <v>1140</v>
      </c>
      <c r="B60" s="660">
        <v>3.5</v>
      </c>
      <c r="C60" s="78" t="s">
        <v>1565</v>
      </c>
      <c r="D60" s="661">
        <v>7.8</v>
      </c>
      <c r="E60" s="662">
        <v>3.4</v>
      </c>
    </row>
    <row r="61" spans="1:5" ht="12.75">
      <c r="A61" s="6" t="s">
        <v>1141</v>
      </c>
      <c r="B61" s="660">
        <v>25.6</v>
      </c>
      <c r="C61" s="661">
        <v>18</v>
      </c>
      <c r="D61" s="661">
        <v>22.7</v>
      </c>
      <c r="E61" s="662">
        <v>26.5</v>
      </c>
    </row>
    <row r="62" spans="1:4" ht="12.75">
      <c r="A62" s="6" t="s">
        <v>1142</v>
      </c>
      <c r="B62" s="657"/>
      <c r="C62" s="135"/>
      <c r="D62" s="135"/>
    </row>
    <row r="63" spans="1:5" ht="12.75">
      <c r="A63" s="148" t="s">
        <v>1101</v>
      </c>
      <c r="B63" s="669">
        <v>38829</v>
      </c>
      <c r="C63" s="72">
        <v>29652</v>
      </c>
      <c r="D63" s="72">
        <v>33681</v>
      </c>
      <c r="E63" s="659">
        <v>40288</v>
      </c>
    </row>
    <row r="64" spans="1:5" ht="12.75">
      <c r="A64" s="148" t="s">
        <v>1102</v>
      </c>
      <c r="B64" s="669">
        <v>43176</v>
      </c>
      <c r="C64" s="72">
        <v>34283</v>
      </c>
      <c r="D64" s="72">
        <v>37763</v>
      </c>
      <c r="E64" s="659">
        <v>51165</v>
      </c>
    </row>
    <row r="65" spans="1:4" ht="12.75">
      <c r="A65" s="6" t="s">
        <v>1143</v>
      </c>
      <c r="B65" s="657"/>
      <c r="C65" s="135"/>
      <c r="D65" s="135"/>
    </row>
    <row r="66" spans="1:4" ht="12.75">
      <c r="A66" s="148" t="s">
        <v>1144</v>
      </c>
      <c r="B66" s="657"/>
      <c r="C66" s="135"/>
      <c r="D66" s="135"/>
    </row>
    <row r="67" spans="1:5" ht="12.75">
      <c r="A67" s="148" t="s">
        <v>1102</v>
      </c>
      <c r="B67" s="660">
        <v>6</v>
      </c>
      <c r="C67" s="661">
        <v>2.7</v>
      </c>
      <c r="D67" s="661">
        <v>0.7</v>
      </c>
      <c r="E67" s="662">
        <v>6.4</v>
      </c>
    </row>
    <row r="68" spans="1:5" ht="12.75">
      <c r="A68" s="148" t="s">
        <v>1145</v>
      </c>
      <c r="B68" s="660">
        <v>8.3</v>
      </c>
      <c r="C68" s="661">
        <v>2.4</v>
      </c>
      <c r="D68" s="661">
        <v>4.2</v>
      </c>
      <c r="E68" s="662">
        <v>8.7</v>
      </c>
    </row>
    <row r="69" spans="1:5" ht="12.75">
      <c r="A69" s="110"/>
      <c r="B69" s="670"/>
      <c r="C69" s="157"/>
      <c r="D69" s="157"/>
      <c r="E69" s="653"/>
    </row>
    <row r="71" ht="12.75">
      <c r="A71" s="161" t="s">
        <v>1146</v>
      </c>
    </row>
    <row r="72" ht="12.75">
      <c r="A72" s="164" t="s">
        <v>1147</v>
      </c>
    </row>
    <row r="73" ht="12.75">
      <c r="A73" s="164" t="s">
        <v>1148</v>
      </c>
    </row>
    <row r="74" ht="12.75">
      <c r="A74" s="164" t="s">
        <v>1149</v>
      </c>
    </row>
    <row r="75" ht="12.75">
      <c r="A75" s="164" t="s">
        <v>1150</v>
      </c>
    </row>
    <row r="76" ht="12.75">
      <c r="A76" s="163" t="s">
        <v>1151</v>
      </c>
    </row>
    <row r="77" ht="12.75">
      <c r="A77" s="164" t="s">
        <v>1152</v>
      </c>
    </row>
    <row r="78" ht="12.75">
      <c r="A78" s="163" t="s">
        <v>1153</v>
      </c>
    </row>
    <row r="79" ht="12.75">
      <c r="A79" s="58" t="s">
        <v>1154</v>
      </c>
    </row>
    <row r="80" ht="12.75">
      <c r="A80" s="674" t="s">
        <v>1155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  <rowBreaks count="1" manualBreakCount="1">
    <brk id="46" max="65535" man="1"/>
  </rowBreaks>
  <colBreaks count="1" manualBreakCount="1">
    <brk id="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112" customWidth="1"/>
    <col min="2" max="3" width="11.28125" style="0" customWidth="1"/>
    <col min="4" max="4" width="10.7109375" style="0" customWidth="1"/>
    <col min="5" max="5" width="10.00390625" style="0" customWidth="1"/>
    <col min="6" max="6" width="9.7109375" style="0" customWidth="1"/>
    <col min="7" max="7" width="10.28125" style="0" customWidth="1"/>
  </cols>
  <sheetData>
    <row r="1" spans="1:7" ht="15.75">
      <c r="A1" s="700" t="s">
        <v>1208</v>
      </c>
      <c r="B1" s="48"/>
      <c r="C1" s="48"/>
      <c r="D1" s="48"/>
      <c r="E1" s="48"/>
      <c r="F1" s="48"/>
      <c r="G1" s="48"/>
    </row>
    <row r="2" spans="1:7" ht="15.75">
      <c r="A2" s="700" t="s">
        <v>1209</v>
      </c>
      <c r="B2" s="48"/>
      <c r="C2" s="48"/>
      <c r="D2" s="48"/>
      <c r="E2" s="48"/>
      <c r="F2" s="48"/>
      <c r="G2" s="48"/>
    </row>
    <row r="3" spans="1:7" ht="12.75" customHeight="1">
      <c r="A3" s="701"/>
      <c r="B3" s="270"/>
      <c r="C3" s="270"/>
      <c r="D3" s="270"/>
      <c r="E3" s="270"/>
      <c r="F3" s="270"/>
      <c r="G3" s="270"/>
    </row>
    <row r="4" spans="1:7" ht="12.75">
      <c r="A4" s="47" t="s">
        <v>1210</v>
      </c>
      <c r="B4" s="48"/>
      <c r="C4" s="48"/>
      <c r="D4" s="48"/>
      <c r="E4" s="48"/>
      <c r="F4" s="48"/>
      <c r="G4" s="48"/>
    </row>
    <row r="5" spans="1:7" ht="13.5" thickBot="1">
      <c r="A5" s="702"/>
      <c r="B5" s="348"/>
      <c r="C5" s="348"/>
      <c r="D5" s="348"/>
      <c r="E5" s="348"/>
      <c r="F5" s="348"/>
      <c r="G5" s="348"/>
    </row>
    <row r="6" spans="1:7" s="231" customFormat="1" ht="21" customHeight="1" thickTop="1">
      <c r="A6" s="703"/>
      <c r="B6" s="704"/>
      <c r="C6" s="703"/>
      <c r="D6" s="705" t="s">
        <v>1211</v>
      </c>
      <c r="E6" s="705"/>
      <c r="F6" s="705"/>
      <c r="G6" s="706"/>
    </row>
    <row r="7" spans="1:7" s="29" customFormat="1" ht="45.75" customHeight="1">
      <c r="A7" s="66" t="s">
        <v>1212</v>
      </c>
      <c r="B7" s="676" t="s">
        <v>120</v>
      </c>
      <c r="C7" s="66" t="s">
        <v>83</v>
      </c>
      <c r="D7" s="40" t="s">
        <v>1572</v>
      </c>
      <c r="E7" s="66" t="s">
        <v>1213</v>
      </c>
      <c r="F7" s="66" t="s">
        <v>1214</v>
      </c>
      <c r="G7" s="43" t="s">
        <v>18</v>
      </c>
    </row>
    <row r="8" spans="1:7" ht="12.75">
      <c r="A8" s="201"/>
      <c r="B8" s="707"/>
      <c r="C8" s="708"/>
      <c r="D8" s="707"/>
      <c r="E8" s="708"/>
      <c r="F8" s="708"/>
      <c r="G8" s="709"/>
    </row>
    <row r="9" spans="1:7" ht="12.75">
      <c r="A9" s="710" t="s">
        <v>1075</v>
      </c>
      <c r="B9" s="707"/>
      <c r="C9" s="708"/>
      <c r="D9" s="707"/>
      <c r="E9" s="708"/>
      <c r="F9" s="708"/>
      <c r="G9" s="709"/>
    </row>
    <row r="10" spans="1:7" ht="12.75">
      <c r="A10" s="711" t="s">
        <v>1689</v>
      </c>
      <c r="B10" s="712">
        <v>1212670</v>
      </c>
      <c r="C10" s="713">
        <v>875881</v>
      </c>
      <c r="D10" s="714">
        <f aca="true" t="shared" si="0" ref="D10:D16">SUM(E10:G10)</f>
        <v>336788.6842323197</v>
      </c>
      <c r="E10" s="713">
        <v>149260.6842323197</v>
      </c>
      <c r="F10" s="715">
        <v>58560</v>
      </c>
      <c r="G10" s="716">
        <v>128968</v>
      </c>
    </row>
    <row r="11" spans="1:7" ht="12.75">
      <c r="A11" s="711" t="s">
        <v>1215</v>
      </c>
      <c r="B11" s="712">
        <v>1277950</v>
      </c>
      <c r="C11" s="713">
        <v>912900</v>
      </c>
      <c r="D11" s="714">
        <f t="shared" si="0"/>
        <v>365050</v>
      </c>
      <c r="E11" s="713">
        <v>163000</v>
      </c>
      <c r="F11" s="715">
        <v>62000</v>
      </c>
      <c r="G11" s="716">
        <v>140050</v>
      </c>
    </row>
    <row r="12" spans="1:7" ht="12.75">
      <c r="A12" s="711" t="s">
        <v>1216</v>
      </c>
      <c r="B12" s="712">
        <v>1346600</v>
      </c>
      <c r="C12" s="713">
        <v>952650</v>
      </c>
      <c r="D12" s="714">
        <f t="shared" si="0"/>
        <v>393950</v>
      </c>
      <c r="E12" s="713">
        <v>176750</v>
      </c>
      <c r="F12" s="715">
        <v>65900</v>
      </c>
      <c r="G12" s="716">
        <v>151300</v>
      </c>
    </row>
    <row r="13" spans="1:7" ht="12.75">
      <c r="A13" s="711" t="s">
        <v>1217</v>
      </c>
      <c r="B13" s="712">
        <v>1418650</v>
      </c>
      <c r="C13" s="713">
        <v>995550</v>
      </c>
      <c r="D13" s="714">
        <f t="shared" si="0"/>
        <v>423100</v>
      </c>
      <c r="E13" s="713">
        <v>190300</v>
      </c>
      <c r="F13" s="715">
        <v>70200</v>
      </c>
      <c r="G13" s="716">
        <v>162600</v>
      </c>
    </row>
    <row r="14" spans="1:7" ht="12.75">
      <c r="A14" s="711" t="s">
        <v>1218</v>
      </c>
      <c r="B14" s="712">
        <v>1489550</v>
      </c>
      <c r="C14" s="713">
        <v>1037250</v>
      </c>
      <c r="D14" s="714">
        <f t="shared" si="0"/>
        <v>452250</v>
      </c>
      <c r="E14" s="713">
        <v>203050</v>
      </c>
      <c r="F14" s="715">
        <v>74750</v>
      </c>
      <c r="G14" s="716">
        <v>174450</v>
      </c>
    </row>
    <row r="15" spans="1:7" ht="12.75">
      <c r="A15" s="711" t="s">
        <v>1219</v>
      </c>
      <c r="B15" s="712">
        <v>1560400</v>
      </c>
      <c r="C15" s="713">
        <v>1078050</v>
      </c>
      <c r="D15" s="714">
        <f t="shared" si="0"/>
        <v>482350</v>
      </c>
      <c r="E15" s="713">
        <v>216150</v>
      </c>
      <c r="F15" s="715">
        <v>79350</v>
      </c>
      <c r="G15" s="716">
        <v>186850</v>
      </c>
    </row>
    <row r="16" spans="1:7" ht="12.75">
      <c r="A16" s="711" t="s">
        <v>1220</v>
      </c>
      <c r="B16" s="712">
        <v>1630450</v>
      </c>
      <c r="C16" s="713">
        <v>1117300</v>
      </c>
      <c r="D16" s="714">
        <f t="shared" si="0"/>
        <v>513150</v>
      </c>
      <c r="E16" s="713">
        <v>229700</v>
      </c>
      <c r="F16" s="715">
        <v>83900</v>
      </c>
      <c r="G16" s="716">
        <v>199550</v>
      </c>
    </row>
    <row r="17" spans="1:7" ht="12.75">
      <c r="A17" s="710"/>
      <c r="B17" s="707"/>
      <c r="C17" s="708"/>
      <c r="D17" s="717"/>
      <c r="E17" s="243"/>
      <c r="F17" s="243"/>
      <c r="G17" s="718"/>
    </row>
    <row r="18" spans="1:7" ht="12.75">
      <c r="A18" s="710" t="s">
        <v>1221</v>
      </c>
      <c r="B18" s="707"/>
      <c r="C18" s="708"/>
      <c r="D18" s="717"/>
      <c r="E18" s="243"/>
      <c r="F18" s="243"/>
      <c r="G18" s="718"/>
    </row>
    <row r="19" spans="1:7" ht="12.75">
      <c r="A19" s="710" t="s">
        <v>1222</v>
      </c>
      <c r="B19" s="707"/>
      <c r="C19" s="708"/>
      <c r="D19" s="717"/>
      <c r="E19" s="243"/>
      <c r="F19" s="243"/>
      <c r="G19" s="718"/>
    </row>
    <row r="20" spans="1:7" ht="12.75">
      <c r="A20" s="711" t="s">
        <v>1689</v>
      </c>
      <c r="B20" s="719">
        <v>100</v>
      </c>
      <c r="C20" s="720">
        <v>72.22748150774737</v>
      </c>
      <c r="D20" s="721">
        <v>27.772492453208187</v>
      </c>
      <c r="E20" s="720">
        <v>12.308433805760817</v>
      </c>
      <c r="F20" s="722">
        <v>4.829013664063595</v>
      </c>
      <c r="G20" s="723">
        <v>10.635044983383773</v>
      </c>
    </row>
    <row r="21" spans="1:7" ht="12.75">
      <c r="A21" s="711" t="s">
        <v>1215</v>
      </c>
      <c r="B21" s="719">
        <v>100</v>
      </c>
      <c r="C21" s="720">
        <v>71.43471966821863</v>
      </c>
      <c r="D21" s="721">
        <v>28.565280331781366</v>
      </c>
      <c r="E21" s="720">
        <v>12.75480261356078</v>
      </c>
      <c r="F21" s="722">
        <v>4.8515200125200515</v>
      </c>
      <c r="G21" s="723">
        <v>10.958957705700536</v>
      </c>
    </row>
    <row r="22" spans="1:7" ht="12.75">
      <c r="A22" s="711" t="s">
        <v>1216</v>
      </c>
      <c r="B22" s="719">
        <v>100</v>
      </c>
      <c r="C22" s="720">
        <v>70.74483885340858</v>
      </c>
      <c r="D22" s="721">
        <v>29.255161146591412</v>
      </c>
      <c r="E22" s="720">
        <v>13.125649784642803</v>
      </c>
      <c r="F22" s="722">
        <v>4.893806624090302</v>
      </c>
      <c r="G22" s="723">
        <v>11.23570473785831</v>
      </c>
    </row>
    <row r="23" spans="1:7" ht="12.75">
      <c r="A23" s="711" t="s">
        <v>1217</v>
      </c>
      <c r="B23" s="719">
        <v>100</v>
      </c>
      <c r="C23" s="720">
        <v>70.17587142706094</v>
      </c>
      <c r="D23" s="721">
        <v>29.824128572939063</v>
      </c>
      <c r="E23" s="720">
        <v>13.414161350579775</v>
      </c>
      <c r="F23" s="722">
        <v>4.948366404680506</v>
      </c>
      <c r="G23" s="723">
        <v>11.46160081767878</v>
      </c>
    </row>
    <row r="24" spans="1:7" ht="12.75">
      <c r="A24" s="711" t="s">
        <v>1218</v>
      </c>
      <c r="B24" s="719">
        <v>100</v>
      </c>
      <c r="C24" s="720">
        <v>69.63746223564955</v>
      </c>
      <c r="D24" s="721">
        <v>30.362537764350456</v>
      </c>
      <c r="E24" s="720">
        <v>13.632091305807318</v>
      </c>
      <c r="F24" s="722">
        <v>5.018462571332662</v>
      </c>
      <c r="G24" s="723">
        <v>11.711983887210474</v>
      </c>
    </row>
    <row r="25" spans="1:7" ht="12.75">
      <c r="A25" s="711" t="s">
        <v>1219</v>
      </c>
      <c r="B25" s="719">
        <v>100</v>
      </c>
      <c r="C25" s="720">
        <v>69.08805434503972</v>
      </c>
      <c r="D25" s="721">
        <v>30.911945654960267</v>
      </c>
      <c r="E25" s="720">
        <v>13.852217380158935</v>
      </c>
      <c r="F25" s="722">
        <v>5.085234555242246</v>
      </c>
      <c r="G25" s="723">
        <v>11.974493719559087</v>
      </c>
    </row>
    <row r="26" spans="1:7" ht="12.75">
      <c r="A26" s="711" t="s">
        <v>1220</v>
      </c>
      <c r="B26" s="719">
        <v>100</v>
      </c>
      <c r="C26" s="720">
        <v>68.52709374712502</v>
      </c>
      <c r="D26" s="721">
        <v>31.47290625287497</v>
      </c>
      <c r="E26" s="720">
        <v>14.088135177405011</v>
      </c>
      <c r="F26" s="722">
        <v>5.145818639026036</v>
      </c>
      <c r="G26" s="723">
        <v>12.238952436443927</v>
      </c>
    </row>
    <row r="27" spans="1:7" ht="12.75">
      <c r="A27" s="710" t="s">
        <v>1570</v>
      </c>
      <c r="B27" s="707"/>
      <c r="C27" s="708"/>
      <c r="D27" s="707"/>
      <c r="E27" s="708"/>
      <c r="F27" s="708"/>
      <c r="G27" s="709"/>
    </row>
    <row r="28" spans="1:7" ht="12.75">
      <c r="A28" s="710" t="s">
        <v>1223</v>
      </c>
      <c r="B28" s="707"/>
      <c r="C28" s="708"/>
      <c r="D28" s="707"/>
      <c r="E28" s="708"/>
      <c r="F28" s="708"/>
      <c r="G28" s="709"/>
    </row>
    <row r="29" spans="1:7" ht="12.75">
      <c r="A29" s="711" t="s">
        <v>1689</v>
      </c>
      <c r="B29" s="712">
        <v>1335156</v>
      </c>
      <c r="C29" s="713">
        <v>925444</v>
      </c>
      <c r="D29" s="714">
        <f aca="true" t="shared" si="1" ref="D29:D35">SUM(E29:G29)</f>
        <v>409711.6842323197</v>
      </c>
      <c r="E29" s="713">
        <v>166445.6842323197</v>
      </c>
      <c r="F29" s="715">
        <v>74726</v>
      </c>
      <c r="G29" s="716">
        <v>168540</v>
      </c>
    </row>
    <row r="30" spans="1:7" ht="12.75">
      <c r="A30" s="711" t="s">
        <v>1215</v>
      </c>
      <c r="B30" s="712">
        <v>1406650</v>
      </c>
      <c r="C30" s="713">
        <v>964950</v>
      </c>
      <c r="D30" s="714">
        <f t="shared" si="1"/>
        <v>441700</v>
      </c>
      <c r="E30" s="713">
        <v>180800</v>
      </c>
      <c r="F30" s="715">
        <v>79050</v>
      </c>
      <c r="G30" s="716">
        <v>181850</v>
      </c>
    </row>
    <row r="31" spans="1:7" ht="12.75">
      <c r="A31" s="711" t="s">
        <v>1216</v>
      </c>
      <c r="B31" s="712">
        <v>1490500</v>
      </c>
      <c r="C31" s="713">
        <v>1011600</v>
      </c>
      <c r="D31" s="714">
        <f t="shared" si="1"/>
        <v>478900</v>
      </c>
      <c r="E31" s="713">
        <v>196500</v>
      </c>
      <c r="F31" s="715">
        <v>84850</v>
      </c>
      <c r="G31" s="716">
        <v>197550</v>
      </c>
    </row>
    <row r="32" spans="1:7" ht="12.75">
      <c r="A32" s="711" t="s">
        <v>1217</v>
      </c>
      <c r="B32" s="712">
        <v>1579400</v>
      </c>
      <c r="C32" s="713">
        <v>1062100</v>
      </c>
      <c r="D32" s="714">
        <f t="shared" si="1"/>
        <v>517300</v>
      </c>
      <c r="E32" s="713">
        <v>212250</v>
      </c>
      <c r="F32" s="715">
        <v>91200</v>
      </c>
      <c r="G32" s="716">
        <v>213850</v>
      </c>
    </row>
    <row r="33" spans="1:7" ht="12.75">
      <c r="A33" s="711" t="s">
        <v>1218</v>
      </c>
      <c r="B33" s="712">
        <v>1663450</v>
      </c>
      <c r="C33" s="713">
        <v>1109500</v>
      </c>
      <c r="D33" s="714">
        <f t="shared" si="1"/>
        <v>553950</v>
      </c>
      <c r="E33" s="713">
        <v>226800</v>
      </c>
      <c r="F33" s="715">
        <v>97450</v>
      </c>
      <c r="G33" s="716">
        <v>229700</v>
      </c>
    </row>
    <row r="34" spans="1:7" ht="12.75">
      <c r="A34" s="711" t="s">
        <v>1219</v>
      </c>
      <c r="B34" s="712">
        <v>1748600</v>
      </c>
      <c r="C34" s="713">
        <v>1156550</v>
      </c>
      <c r="D34" s="714">
        <f t="shared" si="1"/>
        <v>592050</v>
      </c>
      <c r="E34" s="713">
        <v>241800</v>
      </c>
      <c r="F34" s="715">
        <v>103850</v>
      </c>
      <c r="G34" s="716">
        <v>246400</v>
      </c>
    </row>
    <row r="35" spans="1:7" ht="12.75">
      <c r="A35" s="711" t="s">
        <v>1220</v>
      </c>
      <c r="B35" s="712">
        <v>1834200</v>
      </c>
      <c r="C35" s="713">
        <v>1202600</v>
      </c>
      <c r="D35" s="714">
        <f t="shared" si="1"/>
        <v>631600</v>
      </c>
      <c r="E35" s="713">
        <v>257700</v>
      </c>
      <c r="F35" s="715">
        <v>110400</v>
      </c>
      <c r="G35" s="716">
        <v>263500</v>
      </c>
    </row>
    <row r="36" spans="1:7" ht="12.75">
      <c r="A36" s="710"/>
      <c r="B36" s="707"/>
      <c r="C36" s="708"/>
      <c r="D36" s="717"/>
      <c r="E36" s="243"/>
      <c r="F36" s="243"/>
      <c r="G36" s="718"/>
    </row>
    <row r="37" spans="1:7" ht="12.75">
      <c r="A37" s="710" t="s">
        <v>1224</v>
      </c>
      <c r="B37" s="707"/>
      <c r="C37" s="708"/>
      <c r="D37" s="717"/>
      <c r="E37" s="243"/>
      <c r="F37" s="243"/>
      <c r="G37" s="718"/>
    </row>
    <row r="38" spans="1:7" ht="12.75">
      <c r="A38" s="710" t="s">
        <v>1222</v>
      </c>
      <c r="B38" s="707"/>
      <c r="C38" s="708"/>
      <c r="D38" s="717"/>
      <c r="E38" s="243"/>
      <c r="F38" s="243"/>
      <c r="G38" s="718"/>
    </row>
    <row r="39" spans="1:7" ht="12.75">
      <c r="A39" s="711" t="s">
        <v>1689</v>
      </c>
      <c r="B39" s="719">
        <v>100</v>
      </c>
      <c r="C39" s="720">
        <v>69.31354837936541</v>
      </c>
      <c r="D39" s="721">
        <v>30.686427970388458</v>
      </c>
      <c r="E39" s="720">
        <v>12.466384769444147</v>
      </c>
      <c r="F39" s="722">
        <v>5.596799175527054</v>
      </c>
      <c r="G39" s="723">
        <v>12.623244025417254</v>
      </c>
    </row>
    <row r="40" spans="1:7" ht="12.75">
      <c r="A40" s="711" t="s">
        <v>1215</v>
      </c>
      <c r="B40" s="719">
        <v>100</v>
      </c>
      <c r="C40" s="720">
        <v>68.59915401841255</v>
      </c>
      <c r="D40" s="721">
        <v>31.400845981587462</v>
      </c>
      <c r="E40" s="720">
        <v>12.853232858209221</v>
      </c>
      <c r="F40" s="722">
        <v>5.61973483098141</v>
      </c>
      <c r="G40" s="723">
        <v>12.92787829239683</v>
      </c>
    </row>
    <row r="41" spans="1:7" ht="12.75">
      <c r="A41" s="711" t="s">
        <v>1216</v>
      </c>
      <c r="B41" s="719">
        <v>100</v>
      </c>
      <c r="C41" s="720">
        <v>67.869842334787</v>
      </c>
      <c r="D41" s="721">
        <v>32.13015766521302</v>
      </c>
      <c r="E41" s="720">
        <v>13.183495471318349</v>
      </c>
      <c r="F41" s="722">
        <v>5.692720563569273</v>
      </c>
      <c r="G41" s="723">
        <v>13.253941630325395</v>
      </c>
    </row>
    <row r="42" spans="1:7" ht="12.75">
      <c r="A42" s="711" t="s">
        <v>1217</v>
      </c>
      <c r="B42" s="719">
        <v>100</v>
      </c>
      <c r="C42" s="720">
        <v>67.24705584399139</v>
      </c>
      <c r="D42" s="721">
        <v>32.75294415600861</v>
      </c>
      <c r="E42" s="720">
        <v>13.438647587691529</v>
      </c>
      <c r="F42" s="722">
        <v>5.774344687856148</v>
      </c>
      <c r="G42" s="723">
        <v>13.539951880460935</v>
      </c>
    </row>
    <row r="43" spans="1:7" ht="12.75">
      <c r="A43" s="711" t="s">
        <v>1218</v>
      </c>
      <c r="B43" s="719">
        <v>100</v>
      </c>
      <c r="C43" s="720">
        <v>66.69872854609396</v>
      </c>
      <c r="D43" s="721">
        <v>33.30127145390604</v>
      </c>
      <c r="E43" s="720">
        <v>13.634314226457061</v>
      </c>
      <c r="F43" s="722">
        <v>5.858306531605999</v>
      </c>
      <c r="G43" s="723">
        <v>13.808650695842978</v>
      </c>
    </row>
    <row r="44" spans="1:7" ht="12.75">
      <c r="A44" s="711" t="s">
        <v>1219</v>
      </c>
      <c r="B44" s="719">
        <v>100</v>
      </c>
      <c r="C44" s="720">
        <v>66.14148461626445</v>
      </c>
      <c r="D44" s="721">
        <v>33.85851538373556</v>
      </c>
      <c r="E44" s="720">
        <v>13.82820542148004</v>
      </c>
      <c r="F44" s="722">
        <v>5.9390369438407875</v>
      </c>
      <c r="G44" s="723">
        <v>14.091273018414732</v>
      </c>
    </row>
    <row r="45" spans="1:7" ht="12.75">
      <c r="A45" s="711" t="s">
        <v>1220</v>
      </c>
      <c r="B45" s="719">
        <v>100</v>
      </c>
      <c r="C45" s="720">
        <v>65.56536909824446</v>
      </c>
      <c r="D45" s="721">
        <v>34.43463090175554</v>
      </c>
      <c r="E45" s="720">
        <v>14.049721949623814</v>
      </c>
      <c r="F45" s="722">
        <v>6.018972849198561</v>
      </c>
      <c r="G45" s="723">
        <v>14.365936102933158</v>
      </c>
    </row>
    <row r="46" spans="1:7" ht="8.25" customHeight="1">
      <c r="A46" s="81"/>
      <c r="B46" s="724"/>
      <c r="C46" s="725"/>
      <c r="D46" s="724"/>
      <c r="E46" s="725"/>
      <c r="F46" s="725"/>
      <c r="G46" s="726"/>
    </row>
    <row r="47" spans="1:7" ht="12.75">
      <c r="A47" s="200"/>
      <c r="B47" s="709"/>
      <c r="C47" s="709"/>
      <c r="D47" s="709"/>
      <c r="E47" s="709"/>
      <c r="F47" s="709"/>
      <c r="G47" s="709"/>
    </row>
    <row r="48" ht="12.75">
      <c r="A48" s="298" t="s">
        <v>199</v>
      </c>
    </row>
    <row r="49" spans="1:7" ht="15.75">
      <c r="A49" s="700" t="s">
        <v>1225</v>
      </c>
      <c r="B49" s="48"/>
      <c r="C49" s="48"/>
      <c r="D49" s="48"/>
      <c r="E49" s="48"/>
      <c r="F49" s="48"/>
      <c r="G49" s="48"/>
    </row>
    <row r="50" spans="1:7" ht="15.75">
      <c r="A50" s="700" t="s">
        <v>1226</v>
      </c>
      <c r="B50" s="48"/>
      <c r="C50" s="48"/>
      <c r="D50" s="48"/>
      <c r="E50" s="48"/>
      <c r="F50" s="48"/>
      <c r="G50" s="48"/>
    </row>
    <row r="51" ht="12.75">
      <c r="A51" s="298"/>
    </row>
    <row r="52" s="161" customFormat="1" ht="12.75">
      <c r="A52" s="164" t="s">
        <v>1227</v>
      </c>
    </row>
    <row r="53" s="161" customFormat="1" ht="12.75">
      <c r="A53" s="164" t="s">
        <v>1082</v>
      </c>
    </row>
    <row r="54" s="161" customFormat="1" ht="12.75">
      <c r="A54" s="58" t="s">
        <v>1595</v>
      </c>
    </row>
    <row r="55" s="161" customFormat="1" ht="12.75">
      <c r="A55" s="58" t="s">
        <v>68</v>
      </c>
    </row>
    <row r="56" ht="12.75">
      <c r="A56" s="58" t="s">
        <v>1228</v>
      </c>
    </row>
    <row r="57" ht="12.75">
      <c r="A57" s="58" t="s">
        <v>150</v>
      </c>
    </row>
    <row r="58" ht="12.75">
      <c r="A58" s="58" t="s">
        <v>70</v>
      </c>
    </row>
    <row r="59" spans="1:6" s="161" customFormat="1" ht="12.75">
      <c r="A59" s="674" t="s">
        <v>1231</v>
      </c>
      <c r="F59" s="727"/>
    </row>
    <row r="60" ht="12.75">
      <c r="A60" s="674" t="s">
        <v>1232</v>
      </c>
    </row>
    <row r="61" ht="12.75">
      <c r="A61" s="221" t="s">
        <v>1229</v>
      </c>
    </row>
    <row r="62" ht="12.75">
      <c r="A62" s="221" t="s">
        <v>1230</v>
      </c>
    </row>
    <row r="64" ht="12.75">
      <c r="A64" s="180"/>
    </row>
    <row r="65" spans="1:3" ht="12.75">
      <c r="A65" s="180"/>
      <c r="C65" s="728"/>
    </row>
    <row r="66" ht="12.75">
      <c r="A66" s="180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60" t="s">
        <v>1300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pans="1:13" s="68" customFormat="1" ht="8.25" customHeight="1">
      <c r="A2" s="810"/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</row>
    <row r="3" spans="1:13" ht="12.75">
      <c r="A3" s="729" t="s">
        <v>1301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7.5" customHeight="1" thickBot="1"/>
    <row r="5" spans="1:13" s="28" customFormat="1" ht="24" customHeight="1" thickTop="1">
      <c r="A5" s="790"/>
      <c r="B5" s="730" t="s">
        <v>1689</v>
      </c>
      <c r="C5" s="812"/>
      <c r="D5" s="812"/>
      <c r="E5" s="730" t="s">
        <v>1216</v>
      </c>
      <c r="F5" s="62"/>
      <c r="G5" s="62"/>
      <c r="H5" s="24">
        <v>2020</v>
      </c>
      <c r="I5" s="62"/>
      <c r="J5" s="62"/>
      <c r="K5" s="24">
        <v>2030</v>
      </c>
      <c r="L5" s="24"/>
      <c r="M5" s="24"/>
    </row>
    <row r="6" spans="1:13" s="792" customFormat="1" ht="43.5" customHeight="1">
      <c r="A6" s="66" t="s">
        <v>1302</v>
      </c>
      <c r="B6" s="66" t="s">
        <v>1303</v>
      </c>
      <c r="C6" s="39" t="s">
        <v>1109</v>
      </c>
      <c r="D6" s="39" t="s">
        <v>1110</v>
      </c>
      <c r="E6" s="66" t="s">
        <v>1304</v>
      </c>
      <c r="F6" s="39" t="s">
        <v>1109</v>
      </c>
      <c r="G6" s="39" t="s">
        <v>1110</v>
      </c>
      <c r="H6" s="66" t="s">
        <v>1305</v>
      </c>
      <c r="I6" s="39" t="s">
        <v>1109</v>
      </c>
      <c r="J6" s="39" t="s">
        <v>1110</v>
      </c>
      <c r="K6" s="66" t="s">
        <v>1305</v>
      </c>
      <c r="L6" s="813" t="s">
        <v>1109</v>
      </c>
      <c r="M6" s="279" t="s">
        <v>1110</v>
      </c>
    </row>
    <row r="7" spans="1:13" ht="8.25" customHeight="1">
      <c r="A7" s="6"/>
      <c r="B7" s="6"/>
      <c r="C7" s="6"/>
      <c r="D7" s="6"/>
      <c r="E7" s="6"/>
      <c r="F7" s="202"/>
      <c r="G7" s="202"/>
      <c r="H7" s="6"/>
      <c r="I7" s="6"/>
      <c r="J7" s="6"/>
      <c r="K7" s="6"/>
      <c r="L7" s="188"/>
      <c r="M7" s="68"/>
    </row>
    <row r="8" spans="1:13" ht="12.75">
      <c r="A8" s="153" t="s">
        <v>1572</v>
      </c>
      <c r="B8" s="814">
        <v>1212670</v>
      </c>
      <c r="C8" s="814">
        <v>609238.9944354864</v>
      </c>
      <c r="D8" s="814">
        <v>603431.0055645137</v>
      </c>
      <c r="E8" s="814">
        <v>1346600</v>
      </c>
      <c r="F8" s="814">
        <v>674550</v>
      </c>
      <c r="G8" s="814">
        <v>672050</v>
      </c>
      <c r="H8" s="814">
        <v>1489550</v>
      </c>
      <c r="I8" s="814">
        <v>746700</v>
      </c>
      <c r="J8" s="814">
        <v>742800</v>
      </c>
      <c r="K8" s="814">
        <v>1630450</v>
      </c>
      <c r="L8" s="814">
        <v>818300</v>
      </c>
      <c r="M8" s="815">
        <v>812150</v>
      </c>
    </row>
    <row r="9" spans="1:13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8"/>
    </row>
    <row r="10" spans="1:13" ht="12.75">
      <c r="A10" s="6" t="s">
        <v>1306</v>
      </c>
      <c r="B10" s="816">
        <v>78446.72132164672</v>
      </c>
      <c r="C10" s="817">
        <v>40229.33284552595</v>
      </c>
      <c r="D10" s="816">
        <v>38217.38847612079</v>
      </c>
      <c r="E10" s="816">
        <v>88950</v>
      </c>
      <c r="F10" s="817">
        <v>45550</v>
      </c>
      <c r="G10" s="816">
        <v>43400</v>
      </c>
      <c r="H10" s="816">
        <v>96750</v>
      </c>
      <c r="I10" s="817">
        <v>49550</v>
      </c>
      <c r="J10" s="816">
        <v>47200</v>
      </c>
      <c r="K10" s="816">
        <v>103950</v>
      </c>
      <c r="L10" s="817">
        <v>53250</v>
      </c>
      <c r="M10" s="818">
        <v>50700</v>
      </c>
    </row>
    <row r="11" spans="1:13" ht="12.75">
      <c r="A11" s="6" t="s">
        <v>1307</v>
      </c>
      <c r="B11" s="816">
        <v>85175.06920182145</v>
      </c>
      <c r="C11" s="817">
        <v>43817.25788557605</v>
      </c>
      <c r="D11" s="816">
        <v>41357.811316245396</v>
      </c>
      <c r="E11" s="816">
        <v>88400</v>
      </c>
      <c r="F11" s="817">
        <v>45300</v>
      </c>
      <c r="G11" s="816">
        <v>43100</v>
      </c>
      <c r="H11" s="816">
        <v>97250</v>
      </c>
      <c r="I11" s="817">
        <v>49850</v>
      </c>
      <c r="J11" s="816">
        <v>47400</v>
      </c>
      <c r="K11" s="816">
        <v>104100</v>
      </c>
      <c r="L11" s="817">
        <v>53350</v>
      </c>
      <c r="M11" s="818">
        <v>50750</v>
      </c>
    </row>
    <row r="12" spans="1:13" ht="12.75">
      <c r="A12" s="6" t="s">
        <v>1308</v>
      </c>
      <c r="B12" s="816">
        <v>83178.98958871997</v>
      </c>
      <c r="C12" s="817">
        <v>42753.13295625728</v>
      </c>
      <c r="D12" s="816">
        <v>40425.85663246269</v>
      </c>
      <c r="E12" s="816">
        <v>82900</v>
      </c>
      <c r="F12" s="817">
        <v>42450</v>
      </c>
      <c r="G12" s="816">
        <v>40400</v>
      </c>
      <c r="H12" s="816">
        <v>95250</v>
      </c>
      <c r="I12" s="817">
        <v>48750</v>
      </c>
      <c r="J12" s="816">
        <v>46550</v>
      </c>
      <c r="K12" s="816">
        <v>103450</v>
      </c>
      <c r="L12" s="817">
        <v>52950</v>
      </c>
      <c r="M12" s="818">
        <v>50550</v>
      </c>
    </row>
    <row r="13" spans="1:13" ht="12.75">
      <c r="A13" s="6" t="s">
        <v>1309</v>
      </c>
      <c r="B13" s="816">
        <v>81073.7892209503</v>
      </c>
      <c r="C13" s="817">
        <v>42249.85785788691</v>
      </c>
      <c r="D13" s="816">
        <v>38823.931363063384</v>
      </c>
      <c r="E13" s="816">
        <v>88600</v>
      </c>
      <c r="F13" s="817">
        <v>46250</v>
      </c>
      <c r="G13" s="816">
        <v>42350</v>
      </c>
      <c r="H13" s="816">
        <v>93400</v>
      </c>
      <c r="I13" s="817">
        <v>48500</v>
      </c>
      <c r="J13" s="816">
        <v>44850</v>
      </c>
      <c r="K13" s="816">
        <v>102500</v>
      </c>
      <c r="L13" s="817">
        <v>53200</v>
      </c>
      <c r="M13" s="818">
        <v>49300</v>
      </c>
    </row>
    <row r="14" spans="1:13" ht="12.75">
      <c r="A14" s="6" t="s">
        <v>1310</v>
      </c>
      <c r="B14" s="816">
        <v>83971.80638682583</v>
      </c>
      <c r="C14" s="817">
        <v>46128.13491017462</v>
      </c>
      <c r="D14" s="816">
        <v>37843.67147665124</v>
      </c>
      <c r="E14" s="816">
        <v>89350</v>
      </c>
      <c r="F14" s="817">
        <v>49350</v>
      </c>
      <c r="G14" s="816">
        <v>40000</v>
      </c>
      <c r="H14" s="816">
        <v>87250</v>
      </c>
      <c r="I14" s="817">
        <v>48200</v>
      </c>
      <c r="J14" s="816">
        <v>39050</v>
      </c>
      <c r="K14" s="816">
        <v>99300</v>
      </c>
      <c r="L14" s="817">
        <v>54300</v>
      </c>
      <c r="M14" s="818">
        <v>45000</v>
      </c>
    </row>
    <row r="15" spans="1:13" ht="12.75">
      <c r="A15" s="6" t="s">
        <v>1311</v>
      </c>
      <c r="B15" s="816">
        <v>84353.10151898647</v>
      </c>
      <c r="C15" s="817">
        <v>44224.21493894297</v>
      </c>
      <c r="D15" s="816">
        <v>40128.88658004351</v>
      </c>
      <c r="E15" s="816">
        <v>88050</v>
      </c>
      <c r="F15" s="817">
        <v>46100</v>
      </c>
      <c r="G15" s="816">
        <v>41950</v>
      </c>
      <c r="H15" s="816">
        <v>98150</v>
      </c>
      <c r="I15" s="817">
        <v>51350</v>
      </c>
      <c r="J15" s="816">
        <v>46750</v>
      </c>
      <c r="K15" s="816">
        <v>103250</v>
      </c>
      <c r="L15" s="817">
        <v>53800</v>
      </c>
      <c r="M15" s="818">
        <v>49450</v>
      </c>
    </row>
    <row r="16" spans="1:13" ht="12.75">
      <c r="A16" s="6" t="s">
        <v>1312</v>
      </c>
      <c r="B16" s="816">
        <v>87399.69537107418</v>
      </c>
      <c r="C16" s="817">
        <v>44515.2262259525</v>
      </c>
      <c r="D16" s="816">
        <v>42884.46914512168</v>
      </c>
      <c r="E16" s="816">
        <v>97850</v>
      </c>
      <c r="F16" s="817">
        <v>49950</v>
      </c>
      <c r="G16" s="816">
        <v>47850</v>
      </c>
      <c r="H16" s="816">
        <v>105350</v>
      </c>
      <c r="I16" s="817">
        <v>54300</v>
      </c>
      <c r="J16" s="816">
        <v>51050</v>
      </c>
      <c r="K16" s="816">
        <v>104150</v>
      </c>
      <c r="L16" s="817">
        <v>53600</v>
      </c>
      <c r="M16" s="818">
        <v>50600</v>
      </c>
    </row>
    <row r="17" spans="1:13" ht="12.75">
      <c r="A17" s="6" t="s">
        <v>1313</v>
      </c>
      <c r="B17" s="816">
        <v>96131.30074804286</v>
      </c>
      <c r="C17" s="817">
        <v>48862.44892443888</v>
      </c>
      <c r="D17" s="816">
        <v>47268.851823603974</v>
      </c>
      <c r="E17" s="816">
        <v>93050</v>
      </c>
      <c r="F17" s="817">
        <v>47900</v>
      </c>
      <c r="G17" s="816">
        <v>45200</v>
      </c>
      <c r="H17" s="816">
        <v>100900</v>
      </c>
      <c r="I17" s="817">
        <v>51850</v>
      </c>
      <c r="J17" s="816">
        <v>49050</v>
      </c>
      <c r="K17" s="816">
        <v>111550</v>
      </c>
      <c r="L17" s="817">
        <v>57400</v>
      </c>
      <c r="M17" s="818">
        <v>54100</v>
      </c>
    </row>
    <row r="18" spans="1:13" ht="12.75">
      <c r="A18" s="6" t="s">
        <v>1314</v>
      </c>
      <c r="B18" s="816">
        <v>95247.57824942318</v>
      </c>
      <c r="C18" s="817">
        <v>47800.329897681884</v>
      </c>
      <c r="D18" s="816">
        <v>47447.2483517413</v>
      </c>
      <c r="E18" s="816">
        <v>88300</v>
      </c>
      <c r="F18" s="817">
        <v>44300</v>
      </c>
      <c r="G18" s="816">
        <v>44000</v>
      </c>
      <c r="H18" s="816">
        <v>98450</v>
      </c>
      <c r="I18" s="817">
        <v>49650</v>
      </c>
      <c r="J18" s="816">
        <v>48850</v>
      </c>
      <c r="K18" s="816">
        <v>106200</v>
      </c>
      <c r="L18" s="817">
        <v>54100</v>
      </c>
      <c r="M18" s="818">
        <v>52100</v>
      </c>
    </row>
    <row r="19" spans="1:13" ht="12.75">
      <c r="A19" s="6" t="s">
        <v>1315</v>
      </c>
      <c r="B19" s="816">
        <v>90306.29319639376</v>
      </c>
      <c r="C19" s="817">
        <v>45052.98066702701</v>
      </c>
      <c r="D19" s="816">
        <v>45253.31252936675</v>
      </c>
      <c r="E19" s="816">
        <v>89550</v>
      </c>
      <c r="F19" s="817">
        <v>44400</v>
      </c>
      <c r="G19" s="816">
        <v>45100</v>
      </c>
      <c r="H19" s="816">
        <v>87500</v>
      </c>
      <c r="I19" s="817">
        <v>44000</v>
      </c>
      <c r="J19" s="816">
        <v>43500</v>
      </c>
      <c r="K19" s="816">
        <v>95400</v>
      </c>
      <c r="L19" s="817">
        <v>48000</v>
      </c>
      <c r="M19" s="818">
        <v>47400</v>
      </c>
    </row>
    <row r="20" spans="1:13" ht="12.75">
      <c r="A20" s="6" t="s">
        <v>1316</v>
      </c>
      <c r="B20" s="816">
        <v>80442.2881421285</v>
      </c>
      <c r="C20" s="817">
        <v>40440.027642682995</v>
      </c>
      <c r="D20" s="816">
        <v>40002.2604994455</v>
      </c>
      <c r="E20" s="816">
        <v>93050</v>
      </c>
      <c r="F20" s="817">
        <v>46200</v>
      </c>
      <c r="G20" s="816">
        <v>46900</v>
      </c>
      <c r="H20" s="816">
        <v>86950</v>
      </c>
      <c r="I20" s="817">
        <v>43150</v>
      </c>
      <c r="J20" s="816">
        <v>43800</v>
      </c>
      <c r="K20" s="816">
        <v>97100</v>
      </c>
      <c r="L20" s="817">
        <v>48450</v>
      </c>
      <c r="M20" s="818">
        <v>48650</v>
      </c>
    </row>
    <row r="21" spans="1:13" ht="12.75">
      <c r="A21" s="6" t="s">
        <v>1317</v>
      </c>
      <c r="B21" s="816">
        <v>60435.57607706674</v>
      </c>
      <c r="C21" s="817">
        <v>29824.34562273762</v>
      </c>
      <c r="D21" s="816">
        <v>30611.230454329125</v>
      </c>
      <c r="E21" s="816">
        <v>89800</v>
      </c>
      <c r="F21" s="817">
        <v>44400</v>
      </c>
      <c r="G21" s="816">
        <v>45400</v>
      </c>
      <c r="H21" s="816">
        <v>90650</v>
      </c>
      <c r="I21" s="817">
        <v>44600</v>
      </c>
      <c r="J21" s="816">
        <v>46050</v>
      </c>
      <c r="K21" s="816">
        <v>89100</v>
      </c>
      <c r="L21" s="817">
        <v>44450</v>
      </c>
      <c r="M21" s="818">
        <v>44700</v>
      </c>
    </row>
    <row r="22" spans="1:13" ht="12.75">
      <c r="A22" s="6" t="s">
        <v>1318</v>
      </c>
      <c r="B22" s="816">
        <v>46297.11356873458</v>
      </c>
      <c r="C22" s="817">
        <v>22228.257421192186</v>
      </c>
      <c r="D22" s="816">
        <v>24068.8561475424</v>
      </c>
      <c r="E22" s="816">
        <v>78900</v>
      </c>
      <c r="F22" s="817">
        <v>38950</v>
      </c>
      <c r="G22" s="816">
        <v>39950</v>
      </c>
      <c r="H22" s="816">
        <v>91950</v>
      </c>
      <c r="I22" s="817">
        <v>44900</v>
      </c>
      <c r="J22" s="816">
        <v>47000</v>
      </c>
      <c r="K22" s="816">
        <v>86750</v>
      </c>
      <c r="L22" s="817">
        <v>42450</v>
      </c>
      <c r="M22" s="818">
        <v>44300</v>
      </c>
    </row>
    <row r="23" spans="1:13" ht="12.75">
      <c r="A23" s="6" t="s">
        <v>1319</v>
      </c>
      <c r="B23" s="816">
        <v>42743.44445061732</v>
      </c>
      <c r="C23" s="817">
        <v>19442.28281205913</v>
      </c>
      <c r="D23" s="816">
        <v>23301.16163855818</v>
      </c>
      <c r="E23" s="816">
        <v>55900</v>
      </c>
      <c r="F23" s="817">
        <v>26950</v>
      </c>
      <c r="G23" s="816">
        <v>28950</v>
      </c>
      <c r="H23" s="816">
        <v>83200</v>
      </c>
      <c r="I23" s="817">
        <v>40250</v>
      </c>
      <c r="J23" s="816">
        <v>42900</v>
      </c>
      <c r="K23" s="816">
        <v>84550</v>
      </c>
      <c r="L23" s="817">
        <v>40850</v>
      </c>
      <c r="M23" s="818">
        <v>43700</v>
      </c>
    </row>
    <row r="24" spans="1:13" ht="12.75">
      <c r="A24" s="6" t="s">
        <v>1320</v>
      </c>
      <c r="B24" s="816">
        <v>42313.19611581864</v>
      </c>
      <c r="C24" s="817">
        <v>18859.7838661207</v>
      </c>
      <c r="D24" s="816">
        <v>23453.412249697936</v>
      </c>
      <c r="E24" s="816">
        <v>39900</v>
      </c>
      <c r="F24" s="817">
        <v>18400</v>
      </c>
      <c r="G24" s="816">
        <v>21550</v>
      </c>
      <c r="H24" s="816">
        <v>68350</v>
      </c>
      <c r="I24" s="817">
        <v>32600</v>
      </c>
      <c r="J24" s="816">
        <v>35750</v>
      </c>
      <c r="K24" s="816">
        <v>80350</v>
      </c>
      <c r="L24" s="817">
        <v>38100</v>
      </c>
      <c r="M24" s="818">
        <v>42250</v>
      </c>
    </row>
    <row r="25" spans="1:13" ht="12.75">
      <c r="A25" s="6" t="s">
        <v>1321</v>
      </c>
      <c r="B25" s="816">
        <v>35297.74509171184</v>
      </c>
      <c r="C25" s="817">
        <v>15968.200207711556</v>
      </c>
      <c r="D25" s="816">
        <v>19329.54488400029</v>
      </c>
      <c r="E25" s="816">
        <v>34300</v>
      </c>
      <c r="F25" s="817">
        <v>14650</v>
      </c>
      <c r="G25" s="816">
        <v>19650</v>
      </c>
      <c r="H25" s="816">
        <v>45550</v>
      </c>
      <c r="I25" s="817">
        <v>20900</v>
      </c>
      <c r="J25" s="816">
        <v>24650</v>
      </c>
      <c r="K25" s="816">
        <v>68500</v>
      </c>
      <c r="L25" s="817">
        <v>31850</v>
      </c>
      <c r="M25" s="818">
        <v>36650</v>
      </c>
    </row>
    <row r="26" spans="1:13" ht="12.75">
      <c r="A26" s="6" t="s">
        <v>1322</v>
      </c>
      <c r="B26" s="816">
        <v>22334.52431415351</v>
      </c>
      <c r="C26" s="817">
        <v>9595.258310516543</v>
      </c>
      <c r="D26" s="816">
        <v>12739.26600363697</v>
      </c>
      <c r="E26" s="816">
        <v>30050</v>
      </c>
      <c r="F26" s="817">
        <v>12350</v>
      </c>
      <c r="G26" s="816">
        <v>17700</v>
      </c>
      <c r="H26" s="816">
        <v>28800</v>
      </c>
      <c r="I26" s="817">
        <v>12500</v>
      </c>
      <c r="J26" s="816">
        <v>16300</v>
      </c>
      <c r="K26" s="816">
        <v>49950</v>
      </c>
      <c r="L26" s="817">
        <v>22750</v>
      </c>
      <c r="M26" s="818">
        <v>27200</v>
      </c>
    </row>
    <row r="27" spans="1:13" ht="12.75">
      <c r="A27" s="6" t="s">
        <v>1323</v>
      </c>
      <c r="B27" s="816">
        <v>17521.76743588418</v>
      </c>
      <c r="C27" s="817">
        <v>7247.921443001541</v>
      </c>
      <c r="D27" s="816">
        <v>10273.845992882638</v>
      </c>
      <c r="E27" s="816">
        <v>29750</v>
      </c>
      <c r="F27" s="817">
        <v>11050</v>
      </c>
      <c r="G27" s="816">
        <v>18700</v>
      </c>
      <c r="H27" s="816">
        <v>33800</v>
      </c>
      <c r="I27" s="817">
        <v>11750</v>
      </c>
      <c r="J27" s="816">
        <v>22000</v>
      </c>
      <c r="K27" s="816">
        <v>40350</v>
      </c>
      <c r="L27" s="817">
        <v>15600</v>
      </c>
      <c r="M27" s="818">
        <v>24750</v>
      </c>
    </row>
    <row r="28" spans="1:13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8"/>
    </row>
    <row r="29" spans="1:13" ht="12.75">
      <c r="A29" s="6" t="s">
        <v>1324</v>
      </c>
      <c r="B29" s="819"/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20"/>
    </row>
    <row r="30" spans="1:13" ht="12.75">
      <c r="A30" s="6" t="s">
        <v>1325</v>
      </c>
      <c r="B30" s="819">
        <v>36.2</v>
      </c>
      <c r="C30" s="819">
        <v>35.1</v>
      </c>
      <c r="D30" s="819">
        <v>37.3</v>
      </c>
      <c r="E30" s="819">
        <v>37.7</v>
      </c>
      <c r="F30" s="819">
        <v>36.2</v>
      </c>
      <c r="G30" s="819">
        <v>39.2</v>
      </c>
      <c r="H30" s="819">
        <v>38.2</v>
      </c>
      <c r="I30" s="819">
        <v>36.9</v>
      </c>
      <c r="J30" s="819">
        <v>39.9</v>
      </c>
      <c r="K30" s="819">
        <v>39.2</v>
      </c>
      <c r="L30" s="819">
        <v>38</v>
      </c>
      <c r="M30" s="820">
        <v>40.5</v>
      </c>
    </row>
    <row r="31" spans="1:13" ht="9.75" customHeight="1">
      <c r="A31" s="110"/>
      <c r="B31" s="110"/>
      <c r="C31" s="110"/>
      <c r="D31" s="110"/>
      <c r="E31" s="110"/>
      <c r="F31" s="267"/>
      <c r="G31" s="267"/>
      <c r="H31" s="110"/>
      <c r="I31" s="110"/>
      <c r="J31" s="110"/>
      <c r="K31" s="110"/>
      <c r="L31" s="267"/>
      <c r="M31" s="83"/>
    </row>
    <row r="32" ht="6.75" customHeight="1"/>
    <row r="33" ht="12.75">
      <c r="A33" s="16" t="s">
        <v>1328</v>
      </c>
    </row>
    <row r="34" ht="12.75">
      <c r="A34" s="128" t="s">
        <v>1329</v>
      </c>
    </row>
    <row r="35" ht="12.75">
      <c r="A35" s="17" t="s">
        <v>1326</v>
      </c>
    </row>
    <row r="36" ht="12.75">
      <c r="A36" s="17" t="s">
        <v>1327</v>
      </c>
    </row>
  </sheetData>
  <printOptions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2004&amp;R&amp;"Arial"&amp;9http://www.hawaii.gov/dbedt/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7" width="11.28125" style="0" customWidth="1"/>
  </cols>
  <sheetData>
    <row r="1" spans="1:7" ht="15.75">
      <c r="A1" s="60" t="s">
        <v>1288</v>
      </c>
      <c r="B1" s="729"/>
      <c r="C1" s="729"/>
      <c r="D1" s="729"/>
      <c r="E1" s="729"/>
      <c r="F1" s="729"/>
      <c r="G1" s="729"/>
    </row>
    <row r="2" ht="13.5" thickBot="1"/>
    <row r="3" spans="1:7" s="28" customFormat="1" ht="24" customHeight="1" thickTop="1">
      <c r="A3" s="790"/>
      <c r="B3" s="730" t="s">
        <v>1289</v>
      </c>
      <c r="C3" s="24"/>
      <c r="D3" s="62"/>
      <c r="E3" s="791" t="s">
        <v>1237</v>
      </c>
      <c r="F3" s="24"/>
      <c r="G3" s="24"/>
    </row>
    <row r="4" spans="1:7" s="792" customFormat="1" ht="34.5" customHeight="1">
      <c r="A4" s="39" t="s">
        <v>1290</v>
      </c>
      <c r="B4" s="40" t="s">
        <v>1291</v>
      </c>
      <c r="C4" s="39" t="s">
        <v>1109</v>
      </c>
      <c r="D4" s="39" t="s">
        <v>1110</v>
      </c>
      <c r="E4" s="40" t="s">
        <v>1280</v>
      </c>
      <c r="F4" s="39" t="s">
        <v>1109</v>
      </c>
      <c r="G4" s="279" t="s">
        <v>1110</v>
      </c>
    </row>
    <row r="5" spans="1:7" ht="12.75">
      <c r="A5" s="6"/>
      <c r="B5" s="34"/>
      <c r="C5" s="6"/>
      <c r="D5" s="793"/>
      <c r="E5" s="735"/>
      <c r="F5" s="330"/>
      <c r="G5" s="736"/>
    </row>
    <row r="6" spans="1:7" ht="12.75">
      <c r="A6" s="330" t="s">
        <v>1292</v>
      </c>
      <c r="B6" s="794">
        <v>1108229</v>
      </c>
      <c r="C6" s="168">
        <v>563891</v>
      </c>
      <c r="D6" s="168">
        <v>544338</v>
      </c>
      <c r="E6" s="771">
        <v>1211537</v>
      </c>
      <c r="F6" s="795">
        <v>608671</v>
      </c>
      <c r="G6" s="796">
        <v>602866</v>
      </c>
    </row>
    <row r="7" spans="1:7" ht="12.75">
      <c r="A7" s="6"/>
      <c r="B7" s="797"/>
      <c r="C7" s="46"/>
      <c r="D7" s="798"/>
      <c r="E7" s="799"/>
      <c r="F7" s="800"/>
      <c r="G7" s="801"/>
    </row>
    <row r="8" spans="1:7" ht="12.75">
      <c r="A8" s="6" t="s">
        <v>1242</v>
      </c>
      <c r="B8" s="797">
        <v>83223</v>
      </c>
      <c r="C8" s="46">
        <v>42748</v>
      </c>
      <c r="D8" s="798">
        <v>40475</v>
      </c>
      <c r="E8" s="777">
        <v>78163</v>
      </c>
      <c r="F8" s="757">
        <v>40110</v>
      </c>
      <c r="G8" s="759">
        <v>38053</v>
      </c>
    </row>
    <row r="9" spans="1:7" ht="12.75">
      <c r="A9" s="6" t="s">
        <v>1243</v>
      </c>
      <c r="B9" s="797">
        <v>80907</v>
      </c>
      <c r="C9" s="46">
        <v>41579</v>
      </c>
      <c r="D9" s="798">
        <v>39328</v>
      </c>
      <c r="E9" s="777">
        <v>84980</v>
      </c>
      <c r="F9" s="757">
        <v>43739</v>
      </c>
      <c r="G9" s="759">
        <v>41241</v>
      </c>
    </row>
    <row r="10" spans="1:7" ht="12.75">
      <c r="A10" s="6" t="s">
        <v>1244</v>
      </c>
      <c r="B10" s="797">
        <v>73896</v>
      </c>
      <c r="C10" s="46">
        <v>38144</v>
      </c>
      <c r="D10" s="798">
        <v>35752</v>
      </c>
      <c r="E10" s="777">
        <v>83106</v>
      </c>
      <c r="F10" s="757">
        <v>42740</v>
      </c>
      <c r="G10" s="759">
        <v>40366</v>
      </c>
    </row>
    <row r="11" spans="1:7" ht="12.75">
      <c r="A11" s="6" t="s">
        <v>1245</v>
      </c>
      <c r="B11" s="797">
        <v>72491</v>
      </c>
      <c r="C11" s="46">
        <v>38097</v>
      </c>
      <c r="D11" s="798">
        <v>34394</v>
      </c>
      <c r="E11" s="777">
        <v>81002</v>
      </c>
      <c r="F11" s="757">
        <v>42200</v>
      </c>
      <c r="G11" s="759">
        <v>38802</v>
      </c>
    </row>
    <row r="12" spans="1:7" ht="12.75">
      <c r="A12" s="6" t="s">
        <v>1246</v>
      </c>
      <c r="B12" s="797">
        <v>90794</v>
      </c>
      <c r="C12" s="46">
        <v>50552</v>
      </c>
      <c r="D12" s="798">
        <v>40242</v>
      </c>
      <c r="E12" s="777">
        <v>83409</v>
      </c>
      <c r="F12" s="757">
        <v>45709</v>
      </c>
      <c r="G12" s="759">
        <v>37700</v>
      </c>
    </row>
    <row r="13" spans="1:7" ht="12.75">
      <c r="A13" s="6" t="s">
        <v>1247</v>
      </c>
      <c r="B13" s="797">
        <v>100178</v>
      </c>
      <c r="C13" s="46">
        <v>52738</v>
      </c>
      <c r="D13" s="798">
        <v>47440</v>
      </c>
      <c r="E13" s="777">
        <v>84000</v>
      </c>
      <c r="F13" s="757">
        <v>44016</v>
      </c>
      <c r="G13" s="759">
        <v>39984</v>
      </c>
    </row>
    <row r="14" spans="1:7" ht="12.75">
      <c r="A14" s="6" t="s">
        <v>1248</v>
      </c>
      <c r="B14" s="797">
        <v>100518</v>
      </c>
      <c r="C14" s="46">
        <v>51325</v>
      </c>
      <c r="D14" s="798">
        <v>49193</v>
      </c>
      <c r="E14" s="777">
        <v>87159</v>
      </c>
      <c r="F14" s="757">
        <v>44391</v>
      </c>
      <c r="G14" s="759">
        <v>42768</v>
      </c>
    </row>
    <row r="15" spans="1:7" ht="12.75">
      <c r="A15" s="6" t="s">
        <v>1249</v>
      </c>
      <c r="B15" s="797">
        <v>95782</v>
      </c>
      <c r="C15" s="46">
        <v>48955</v>
      </c>
      <c r="D15" s="798">
        <v>46827</v>
      </c>
      <c r="E15" s="777">
        <v>95935</v>
      </c>
      <c r="F15" s="757">
        <v>48760</v>
      </c>
      <c r="G15" s="759">
        <v>47175</v>
      </c>
    </row>
    <row r="16" spans="1:7" ht="12.75">
      <c r="A16" s="6" t="s">
        <v>1250</v>
      </c>
      <c r="B16" s="797">
        <v>82557</v>
      </c>
      <c r="C16" s="46">
        <v>42368</v>
      </c>
      <c r="D16" s="798">
        <v>40189</v>
      </c>
      <c r="E16" s="777">
        <v>95242</v>
      </c>
      <c r="F16" s="757">
        <v>47817</v>
      </c>
      <c r="G16" s="759">
        <v>47425</v>
      </c>
    </row>
    <row r="17" spans="1:7" ht="12.75">
      <c r="A17" s="6" t="s">
        <v>1251</v>
      </c>
      <c r="B17" s="797">
        <v>61963</v>
      </c>
      <c r="C17" s="46">
        <v>31253</v>
      </c>
      <c r="D17" s="798">
        <v>30710</v>
      </c>
      <c r="E17" s="777">
        <v>90404</v>
      </c>
      <c r="F17" s="757">
        <v>45130</v>
      </c>
      <c r="G17" s="759">
        <v>45274</v>
      </c>
    </row>
    <row r="18" spans="1:7" ht="12.75">
      <c r="A18" s="6" t="s">
        <v>1252</v>
      </c>
      <c r="B18" s="797">
        <v>46812</v>
      </c>
      <c r="C18" s="46">
        <v>23019</v>
      </c>
      <c r="D18" s="798">
        <v>23793</v>
      </c>
      <c r="E18" s="777">
        <v>80575</v>
      </c>
      <c r="F18" s="757">
        <v>40523</v>
      </c>
      <c r="G18" s="759">
        <v>40052</v>
      </c>
    </row>
    <row r="19" spans="1:7" ht="12.75">
      <c r="A19" s="6" t="s">
        <v>1253</v>
      </c>
      <c r="B19" s="797">
        <v>45375</v>
      </c>
      <c r="C19" s="46">
        <v>21087</v>
      </c>
      <c r="D19" s="798">
        <v>24288</v>
      </c>
      <c r="E19" s="777">
        <v>60561</v>
      </c>
      <c r="F19" s="757">
        <v>29905</v>
      </c>
      <c r="G19" s="759">
        <v>30656</v>
      </c>
    </row>
    <row r="20" spans="1:7" ht="12.75">
      <c r="A20" s="6" t="s">
        <v>1254</v>
      </c>
      <c r="B20" s="797">
        <v>48728</v>
      </c>
      <c r="C20" s="46">
        <v>22651</v>
      </c>
      <c r="D20" s="798">
        <v>26077</v>
      </c>
      <c r="E20" s="777">
        <v>46400</v>
      </c>
      <c r="F20" s="757">
        <v>22293</v>
      </c>
      <c r="G20" s="759">
        <v>24107</v>
      </c>
    </row>
    <row r="21" spans="1:7" ht="12.75">
      <c r="A21" s="6" t="s">
        <v>1255</v>
      </c>
      <c r="B21" s="797">
        <v>45584</v>
      </c>
      <c r="C21" s="46">
        <v>21848</v>
      </c>
      <c r="D21" s="798">
        <v>23736</v>
      </c>
      <c r="E21" s="777">
        <v>42847</v>
      </c>
      <c r="F21" s="757">
        <v>19503</v>
      </c>
      <c r="G21" s="759">
        <v>23344</v>
      </c>
    </row>
    <row r="22" spans="1:7" ht="12.75">
      <c r="A22" s="6" t="s">
        <v>1256</v>
      </c>
      <c r="B22" s="797">
        <v>33069</v>
      </c>
      <c r="C22" s="46">
        <v>15696</v>
      </c>
      <c r="D22" s="798">
        <v>17373</v>
      </c>
      <c r="E22" s="777">
        <v>42415</v>
      </c>
      <c r="F22" s="757">
        <v>18919</v>
      </c>
      <c r="G22" s="759">
        <v>23496</v>
      </c>
    </row>
    <row r="23" spans="1:7" ht="12.75">
      <c r="A23" s="6" t="s">
        <v>1257</v>
      </c>
      <c r="B23" s="797">
        <v>22694</v>
      </c>
      <c r="C23" s="46">
        <v>11255</v>
      </c>
      <c r="D23" s="798">
        <v>11439</v>
      </c>
      <c r="E23" s="777">
        <v>35386</v>
      </c>
      <c r="F23" s="757">
        <v>16020</v>
      </c>
      <c r="G23" s="759">
        <v>19366</v>
      </c>
    </row>
    <row r="24" spans="1:7" ht="12.75">
      <c r="A24" s="6" t="s">
        <v>1258</v>
      </c>
      <c r="B24" s="797">
        <v>13261</v>
      </c>
      <c r="C24" s="46">
        <v>6599</v>
      </c>
      <c r="D24" s="798">
        <v>6662</v>
      </c>
      <c r="E24" s="777">
        <v>22389</v>
      </c>
      <c r="F24" s="757">
        <v>9626</v>
      </c>
      <c r="G24" s="759">
        <v>12763</v>
      </c>
    </row>
    <row r="25" spans="1:7" ht="12.75">
      <c r="A25" s="6" t="s">
        <v>1267</v>
      </c>
      <c r="B25" s="797">
        <v>10397</v>
      </c>
      <c r="C25" s="46">
        <v>3977</v>
      </c>
      <c r="D25" s="798">
        <v>6420</v>
      </c>
      <c r="E25" s="777">
        <v>17564</v>
      </c>
      <c r="F25" s="757">
        <v>7270</v>
      </c>
      <c r="G25" s="759">
        <v>10294</v>
      </c>
    </row>
    <row r="26" spans="1:7" ht="12.75">
      <c r="A26" s="6"/>
      <c r="B26" s="797"/>
      <c r="C26" s="46"/>
      <c r="D26" s="798"/>
      <c r="E26" s="797"/>
      <c r="F26" s="778"/>
      <c r="G26" s="781"/>
    </row>
    <row r="27" spans="1:7" ht="12.75">
      <c r="A27" s="6" t="s">
        <v>1260</v>
      </c>
      <c r="B27" s="756">
        <v>196903</v>
      </c>
      <c r="C27" s="780">
        <v>101530</v>
      </c>
      <c r="D27" s="780">
        <v>95373</v>
      </c>
      <c r="E27" s="777">
        <v>217604</v>
      </c>
      <c r="F27" s="757">
        <v>112115</v>
      </c>
      <c r="G27" s="759">
        <v>105489</v>
      </c>
    </row>
    <row r="28" spans="1:7" ht="12.75">
      <c r="A28" s="6" t="s">
        <v>1261</v>
      </c>
      <c r="B28" s="756">
        <v>121185</v>
      </c>
      <c r="C28" s="780">
        <v>66842</v>
      </c>
      <c r="D28" s="780">
        <v>54343</v>
      </c>
      <c r="E28" s="777">
        <v>114893</v>
      </c>
      <c r="F28" s="757">
        <v>62273</v>
      </c>
      <c r="G28" s="759">
        <v>52620</v>
      </c>
    </row>
    <row r="29" spans="1:7" ht="12.75">
      <c r="A29" s="6" t="s">
        <v>1262</v>
      </c>
      <c r="B29" s="756">
        <v>379035</v>
      </c>
      <c r="C29" s="780">
        <v>195386</v>
      </c>
      <c r="D29" s="780">
        <v>183649</v>
      </c>
      <c r="E29" s="777">
        <v>362336</v>
      </c>
      <c r="F29" s="757">
        <v>184984</v>
      </c>
      <c r="G29" s="759">
        <v>177352</v>
      </c>
    </row>
    <row r="30" spans="1:7" ht="12.75">
      <c r="A30" s="6" t="s">
        <v>1263</v>
      </c>
      <c r="B30" s="756">
        <v>202878</v>
      </c>
      <c r="C30" s="780">
        <v>98010</v>
      </c>
      <c r="D30" s="780">
        <v>104868</v>
      </c>
      <c r="E30" s="777">
        <v>277940</v>
      </c>
      <c r="F30" s="757">
        <v>137851</v>
      </c>
      <c r="G30" s="759">
        <v>140089</v>
      </c>
    </row>
    <row r="31" spans="1:7" ht="12.75">
      <c r="A31" s="6"/>
      <c r="B31" s="746"/>
      <c r="C31" s="46"/>
      <c r="D31" s="46"/>
      <c r="E31" s="777"/>
      <c r="F31" s="757"/>
      <c r="G31" s="760"/>
    </row>
    <row r="32" spans="1:7" ht="12.75">
      <c r="A32" s="6" t="s">
        <v>1264</v>
      </c>
      <c r="B32" s="746">
        <v>856267</v>
      </c>
      <c r="C32" s="802">
        <v>434073</v>
      </c>
      <c r="D32" s="802">
        <v>422194</v>
      </c>
      <c r="E32" s="777">
        <v>949184</v>
      </c>
      <c r="F32" s="757">
        <v>473683</v>
      </c>
      <c r="G32" s="759">
        <v>475501</v>
      </c>
    </row>
    <row r="33" spans="1:7" ht="12.75">
      <c r="A33" s="6" t="s">
        <v>1265</v>
      </c>
      <c r="B33" s="746">
        <v>828103</v>
      </c>
      <c r="C33" s="802">
        <v>419613</v>
      </c>
      <c r="D33" s="802">
        <v>408490</v>
      </c>
      <c r="E33" s="777">
        <v>915770</v>
      </c>
      <c r="F33" s="757">
        <v>456446</v>
      </c>
      <c r="G33" s="759">
        <v>459324</v>
      </c>
    </row>
    <row r="34" spans="1:7" ht="12.75">
      <c r="A34" s="6" t="s">
        <v>1266</v>
      </c>
      <c r="B34" s="746">
        <v>779554</v>
      </c>
      <c r="C34" s="802">
        <v>393045</v>
      </c>
      <c r="D34" s="802">
        <v>386509</v>
      </c>
      <c r="E34" s="777">
        <v>867329</v>
      </c>
      <c r="F34" s="757">
        <v>430630</v>
      </c>
      <c r="G34" s="759">
        <v>436699</v>
      </c>
    </row>
    <row r="35" spans="1:7" ht="12.75">
      <c r="A35" s="6" t="s">
        <v>1107</v>
      </c>
      <c r="B35" s="746">
        <v>125005</v>
      </c>
      <c r="C35" s="802">
        <v>59375</v>
      </c>
      <c r="D35" s="802">
        <v>65630</v>
      </c>
      <c r="E35" s="777">
        <v>160601</v>
      </c>
      <c r="F35" s="757">
        <v>71338</v>
      </c>
      <c r="G35" s="759">
        <v>89263</v>
      </c>
    </row>
    <row r="36" spans="1:7" ht="12.75">
      <c r="A36" s="6" t="s">
        <v>1267</v>
      </c>
      <c r="B36" s="746">
        <v>10397</v>
      </c>
      <c r="C36" s="802">
        <v>3977</v>
      </c>
      <c r="D36" s="802">
        <v>6420</v>
      </c>
      <c r="E36" s="777">
        <v>17564</v>
      </c>
      <c r="F36" s="757">
        <v>7270</v>
      </c>
      <c r="G36" s="759">
        <v>10294</v>
      </c>
    </row>
    <row r="37" spans="1:7" ht="12.75">
      <c r="A37" s="6"/>
      <c r="B37" s="761"/>
      <c r="C37" s="782"/>
      <c r="D37" s="782"/>
      <c r="E37" s="783"/>
      <c r="F37" s="782"/>
      <c r="G37" s="784"/>
    </row>
    <row r="38" spans="1:7" ht="12.75">
      <c r="A38" s="6" t="s">
        <v>1268</v>
      </c>
      <c r="B38" s="783">
        <v>32.6</v>
      </c>
      <c r="C38" s="782">
        <v>31.7</v>
      </c>
      <c r="D38" s="803">
        <v>33.5</v>
      </c>
      <c r="E38" s="785">
        <v>36.2</v>
      </c>
      <c r="F38" s="786">
        <v>35.1</v>
      </c>
      <c r="G38" s="22">
        <v>37.4</v>
      </c>
    </row>
    <row r="39" spans="1:7" ht="12.75">
      <c r="A39" s="110"/>
      <c r="B39" s="681"/>
      <c r="C39" s="110"/>
      <c r="D39" s="110"/>
      <c r="E39" s="771"/>
      <c r="F39" s="795"/>
      <c r="G39" s="804"/>
    </row>
    <row r="40" spans="4:7" ht="12.75">
      <c r="D40" s="324"/>
      <c r="E40" s="805"/>
      <c r="F40" s="805"/>
      <c r="G40" s="759"/>
    </row>
    <row r="41" spans="1:7" ht="12.75">
      <c r="A41" s="16" t="s">
        <v>1293</v>
      </c>
      <c r="D41" s="68"/>
      <c r="E41" s="759"/>
      <c r="F41" s="759"/>
      <c r="G41" s="759"/>
    </row>
    <row r="42" spans="1:7" ht="12.75">
      <c r="A42" s="806" t="s">
        <v>1299</v>
      </c>
      <c r="D42" s="68"/>
      <c r="E42" s="759"/>
      <c r="F42" s="759"/>
      <c r="G42" s="759"/>
    </row>
    <row r="43" spans="1:7" ht="12.75">
      <c r="A43" s="16" t="s">
        <v>1294</v>
      </c>
      <c r="D43" s="68"/>
      <c r="E43" s="807"/>
      <c r="F43" s="807"/>
      <c r="G43" s="807"/>
    </row>
    <row r="44" spans="4:7" ht="12.75" hidden="1">
      <c r="D44" s="68"/>
      <c r="E44" s="808"/>
      <c r="F44" s="807"/>
      <c r="G44" s="22"/>
    </row>
    <row r="45" spans="4:7" ht="12.75" hidden="1">
      <c r="D45" s="68"/>
      <c r="E45" s="83"/>
      <c r="F45" s="83"/>
      <c r="G45" s="83"/>
    </row>
    <row r="46" spans="4:6" ht="12.75" hidden="1">
      <c r="D46" s="68"/>
      <c r="E46" s="68"/>
      <c r="F46" s="68"/>
    </row>
    <row r="47" spans="4:6" ht="12.75" hidden="1">
      <c r="D47" s="68"/>
      <c r="E47" s="68"/>
      <c r="F47" s="68"/>
    </row>
    <row r="48" spans="4:6" ht="12.75" hidden="1">
      <c r="D48" s="68"/>
      <c r="E48" s="68"/>
      <c r="F48" s="68"/>
    </row>
    <row r="49" spans="4:6" ht="12.75" hidden="1">
      <c r="D49" s="68"/>
      <c r="E49" s="68"/>
      <c r="F49" s="68"/>
    </row>
    <row r="50" spans="1:6" ht="12.75" hidden="1">
      <c r="A50" s="2" t="s">
        <v>1295</v>
      </c>
      <c r="B50" s="131"/>
      <c r="D50" s="68"/>
      <c r="E50" s="68"/>
      <c r="F50" s="68"/>
    </row>
    <row r="51" spans="1:6" ht="12.75" hidden="1">
      <c r="A51" s="2" t="s">
        <v>1296</v>
      </c>
      <c r="B51" s="131"/>
      <c r="D51" s="68"/>
      <c r="E51" s="68"/>
      <c r="F51" s="68"/>
    </row>
    <row r="52" spans="1:6" ht="12.75" hidden="1">
      <c r="A52" s="2" t="s">
        <v>1297</v>
      </c>
      <c r="B52" s="131"/>
      <c r="D52" s="68"/>
      <c r="E52" s="68"/>
      <c r="F52" s="68"/>
    </row>
    <row r="53" spans="1:6" ht="12.75" hidden="1">
      <c r="A53" s="2" t="s">
        <v>1298</v>
      </c>
      <c r="B53" s="131"/>
      <c r="D53" s="68"/>
      <c r="E53" s="68"/>
      <c r="F53" s="68"/>
    </row>
    <row r="54" spans="3:6" ht="12.75">
      <c r="C54" s="779" t="s">
        <v>1570</v>
      </c>
      <c r="D54" s="68"/>
      <c r="E54" s="68"/>
      <c r="F54" s="68"/>
    </row>
    <row r="55" spans="2:4" ht="12.75">
      <c r="B55" s="809"/>
      <c r="C55" s="779"/>
      <c r="D55" s="809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2" customWidth="1"/>
    <col min="2" max="2" width="11.57421875" style="0" customWidth="1"/>
    <col min="3" max="3" width="10.00390625" style="0" customWidth="1"/>
    <col min="4" max="4" width="11.7109375" style="53" customWidth="1"/>
    <col min="5" max="5" width="11.7109375" style="4" customWidth="1"/>
    <col min="6" max="6" width="11.7109375" style="53" customWidth="1"/>
    <col min="7" max="7" width="12.57421875" style="0" customWidth="1"/>
  </cols>
  <sheetData>
    <row r="1" spans="1:7" ht="15.75">
      <c r="A1" s="12" t="s">
        <v>1552</v>
      </c>
      <c r="B1" s="13"/>
      <c r="C1" s="13"/>
      <c r="D1" s="14"/>
      <c r="E1" s="15"/>
      <c r="F1" s="14"/>
      <c r="G1" s="13"/>
    </row>
    <row r="2" s="44" customFormat="1" ht="15.75"/>
    <row r="3" spans="1:7" ht="12.75">
      <c r="A3" s="47" t="s">
        <v>1520</v>
      </c>
      <c r="B3" s="48"/>
      <c r="C3" s="48"/>
      <c r="D3" s="51"/>
      <c r="E3" s="49"/>
      <c r="F3" s="51"/>
      <c r="G3" s="48"/>
    </row>
    <row r="4" spans="1:7" ht="12.75">
      <c r="A4" s="50" t="s">
        <v>1521</v>
      </c>
      <c r="B4" s="31"/>
      <c r="C4" s="31"/>
      <c r="D4" s="52"/>
      <c r="E4" s="32"/>
      <c r="F4" s="52"/>
      <c r="G4" s="31"/>
    </row>
    <row r="5" spans="1:7" ht="12.75">
      <c r="A5" s="50" t="s">
        <v>1553</v>
      </c>
      <c r="B5" s="31"/>
      <c r="C5" s="31"/>
      <c r="D5" s="52"/>
      <c r="E5" s="32"/>
      <c r="F5" s="52"/>
      <c r="G5" s="31"/>
    </row>
    <row r="6" spans="1:7" ht="12.75">
      <c r="A6" s="50" t="s">
        <v>1555</v>
      </c>
      <c r="B6" s="31"/>
      <c r="C6" s="31"/>
      <c r="D6" s="52"/>
      <c r="E6" s="32"/>
      <c r="F6" s="52"/>
      <c r="G6" s="31"/>
    </row>
    <row r="7" spans="1:7" ht="12.75">
      <c r="A7" s="50" t="s">
        <v>1554</v>
      </c>
      <c r="B7" s="31"/>
      <c r="C7" s="31"/>
      <c r="D7" s="52"/>
      <c r="E7" s="32"/>
      <c r="F7" s="52"/>
      <c r="G7" s="31"/>
    </row>
    <row r="8" ht="12.75" customHeight="1" thickBot="1"/>
    <row r="9" spans="1:7" s="28" customFormat="1" ht="24" customHeight="1" thickTop="1">
      <c r="A9" s="23"/>
      <c r="B9" s="24" t="s">
        <v>1522</v>
      </c>
      <c r="C9" s="33"/>
      <c r="D9" s="25"/>
      <c r="E9" s="26"/>
      <c r="F9" s="25"/>
      <c r="G9" s="27"/>
    </row>
    <row r="10" spans="1:8" s="30" customFormat="1" ht="45" customHeight="1">
      <c r="A10" s="38" t="s">
        <v>1523</v>
      </c>
      <c r="B10" s="39" t="s">
        <v>1524</v>
      </c>
      <c r="C10" s="40" t="s">
        <v>1560</v>
      </c>
      <c r="D10" s="41" t="s">
        <v>1525</v>
      </c>
      <c r="E10" s="42" t="s">
        <v>1526</v>
      </c>
      <c r="F10" s="41" t="s">
        <v>1527</v>
      </c>
      <c r="G10" s="43" t="s">
        <v>1561</v>
      </c>
      <c r="H10" s="29"/>
    </row>
    <row r="11" spans="1:6" ht="12.75">
      <c r="A11" s="5"/>
      <c r="B11" s="6"/>
      <c r="C11" s="34"/>
      <c r="D11" s="54"/>
      <c r="E11" s="7"/>
      <c r="F11" s="54"/>
    </row>
    <row r="12" spans="1:8" ht="12.75">
      <c r="A12" s="5" t="s">
        <v>1556</v>
      </c>
      <c r="B12" s="46">
        <v>130313</v>
      </c>
      <c r="C12" s="59" t="s">
        <v>1565</v>
      </c>
      <c r="D12" s="21">
        <v>29755</v>
      </c>
      <c r="E12" s="55">
        <v>45792</v>
      </c>
      <c r="F12" s="21">
        <v>12024</v>
      </c>
      <c r="G12" s="56">
        <v>42742</v>
      </c>
      <c r="H12" s="1"/>
    </row>
    <row r="13" spans="1:8" ht="12.75">
      <c r="A13" s="5" t="s">
        <v>1557</v>
      </c>
      <c r="B13" s="46">
        <v>108579</v>
      </c>
      <c r="C13" s="45">
        <v>-4.6</v>
      </c>
      <c r="D13" s="55">
        <v>27809</v>
      </c>
      <c r="E13" s="21">
        <v>39364</v>
      </c>
      <c r="F13" s="55">
        <v>9927</v>
      </c>
      <c r="G13" s="37">
        <v>31479</v>
      </c>
      <c r="H13" s="1"/>
    </row>
    <row r="14" spans="1:7" s="3" customFormat="1" ht="12.75">
      <c r="A14" s="8" t="s">
        <v>1528</v>
      </c>
      <c r="B14" s="46">
        <v>84165</v>
      </c>
      <c r="C14" s="45">
        <v>-1.8</v>
      </c>
      <c r="D14" s="55">
        <v>25440</v>
      </c>
      <c r="E14" s="21">
        <v>25864</v>
      </c>
      <c r="F14" s="55">
        <v>7670</v>
      </c>
      <c r="G14" s="37">
        <v>25191</v>
      </c>
    </row>
    <row r="15" spans="1:7" s="3" customFormat="1" ht="12.75">
      <c r="A15" s="8" t="s">
        <v>1529</v>
      </c>
      <c r="B15" s="46">
        <v>73138</v>
      </c>
      <c r="C15" s="45">
        <v>-3.5</v>
      </c>
      <c r="D15" s="55">
        <v>19126</v>
      </c>
      <c r="E15" s="21">
        <v>24450</v>
      </c>
      <c r="F15" s="55">
        <v>7781</v>
      </c>
      <c r="G15" s="37">
        <v>21781</v>
      </c>
    </row>
    <row r="16" spans="1:7" s="3" customFormat="1" ht="12.75">
      <c r="A16" s="8" t="s">
        <v>1530</v>
      </c>
      <c r="B16" s="46">
        <v>69800</v>
      </c>
      <c r="C16" s="45">
        <v>-0.7</v>
      </c>
      <c r="D16" s="55">
        <v>21275</v>
      </c>
      <c r="E16" s="21">
        <v>21481</v>
      </c>
      <c r="F16" s="55">
        <v>7134</v>
      </c>
      <c r="G16" s="37">
        <v>19910</v>
      </c>
    </row>
    <row r="17" spans="1:7" s="3" customFormat="1" ht="12.75">
      <c r="A17" s="8" t="s">
        <v>1531</v>
      </c>
      <c r="B17" s="46">
        <v>62959</v>
      </c>
      <c r="C17" s="45">
        <v>-1.7</v>
      </c>
      <c r="D17" s="55">
        <v>19799</v>
      </c>
      <c r="E17" s="21">
        <v>19808</v>
      </c>
      <c r="F17" s="55">
        <v>6624</v>
      </c>
      <c r="G17" s="37">
        <v>16728</v>
      </c>
    </row>
    <row r="18" spans="1:7" s="3" customFormat="1" ht="12.75">
      <c r="A18" s="8" t="s">
        <v>1532</v>
      </c>
      <c r="B18" s="46">
        <v>56897</v>
      </c>
      <c r="C18" s="45">
        <v>-1.7</v>
      </c>
      <c r="D18" s="55">
        <v>20671</v>
      </c>
      <c r="E18" s="21">
        <v>16001</v>
      </c>
      <c r="F18" s="55">
        <v>5194</v>
      </c>
      <c r="G18" s="37">
        <v>15031</v>
      </c>
    </row>
    <row r="19" spans="1:7" s="3" customFormat="1" ht="12.75">
      <c r="A19" s="8" t="s">
        <v>1533</v>
      </c>
      <c r="B19" s="46">
        <v>57985</v>
      </c>
      <c r="C19" s="45">
        <v>0.3</v>
      </c>
      <c r="D19" s="55">
        <v>20236</v>
      </c>
      <c r="E19" s="21">
        <v>17034</v>
      </c>
      <c r="F19" s="55">
        <v>5811</v>
      </c>
      <c r="G19" s="37">
        <v>14904</v>
      </c>
    </row>
    <row r="20" spans="1:7" s="3" customFormat="1" ht="12.75">
      <c r="A20" s="8" t="s">
        <v>1534</v>
      </c>
      <c r="B20" s="46">
        <v>80578</v>
      </c>
      <c r="C20" s="45">
        <v>5.5</v>
      </c>
      <c r="D20" s="55">
        <v>28068</v>
      </c>
      <c r="E20" s="21">
        <v>24991</v>
      </c>
      <c r="F20" s="55">
        <v>8935</v>
      </c>
      <c r="G20" s="37">
        <v>18584</v>
      </c>
    </row>
    <row r="21" spans="1:7" s="3" customFormat="1" ht="12.75">
      <c r="A21" s="8" t="s">
        <v>1535</v>
      </c>
      <c r="B21" s="46">
        <v>89990</v>
      </c>
      <c r="C21" s="45">
        <v>1.8</v>
      </c>
      <c r="D21" s="55">
        <v>31194</v>
      </c>
      <c r="E21" s="21">
        <v>26754</v>
      </c>
      <c r="F21" s="55">
        <v>11859</v>
      </c>
      <c r="G21" s="37">
        <v>20183</v>
      </c>
    </row>
    <row r="22" spans="1:7" s="3" customFormat="1" ht="12.75">
      <c r="A22" s="8" t="s">
        <v>1536</v>
      </c>
      <c r="B22" s="46">
        <v>109020</v>
      </c>
      <c r="C22" s="45">
        <v>3.3</v>
      </c>
      <c r="D22" s="55">
        <v>40205</v>
      </c>
      <c r="E22" s="21">
        <v>33285</v>
      </c>
      <c r="F22" s="55">
        <v>15392</v>
      </c>
      <c r="G22" s="37">
        <v>20138</v>
      </c>
    </row>
    <row r="23" spans="1:7" s="3" customFormat="1" ht="12.75">
      <c r="A23" s="8"/>
      <c r="B23" s="46"/>
      <c r="C23" s="45"/>
      <c r="D23" s="55"/>
      <c r="E23" s="21"/>
      <c r="F23" s="55"/>
      <c r="G23" s="37"/>
    </row>
    <row r="24" spans="1:7" s="3" customFormat="1" ht="12.75">
      <c r="A24" s="8" t="s">
        <v>1537</v>
      </c>
      <c r="B24" s="46">
        <v>154001</v>
      </c>
      <c r="C24" s="45">
        <v>9.4</v>
      </c>
      <c r="D24" s="55">
        <v>58504</v>
      </c>
      <c r="E24" s="21">
        <v>46843</v>
      </c>
      <c r="F24" s="55">
        <v>20734</v>
      </c>
      <c r="G24" s="37">
        <v>27920</v>
      </c>
    </row>
    <row r="25" spans="1:7" s="3" customFormat="1" ht="12.75">
      <c r="A25" s="8" t="s">
        <v>1538</v>
      </c>
      <c r="B25" s="46">
        <v>191874</v>
      </c>
      <c r="C25" s="45">
        <v>2.2</v>
      </c>
      <c r="D25" s="55">
        <v>81993</v>
      </c>
      <c r="E25" s="21">
        <v>55382</v>
      </c>
      <c r="F25" s="55">
        <v>23952</v>
      </c>
      <c r="G25" s="37">
        <v>30547</v>
      </c>
    </row>
    <row r="26" spans="1:7" s="3" customFormat="1" ht="12.75">
      <c r="A26" s="8" t="s">
        <v>1539</v>
      </c>
      <c r="B26" s="46">
        <v>255881</v>
      </c>
      <c r="C26" s="45">
        <v>3</v>
      </c>
      <c r="D26" s="55">
        <v>123496</v>
      </c>
      <c r="E26" s="21">
        <v>64895</v>
      </c>
      <c r="F26" s="55">
        <v>29438</v>
      </c>
      <c r="G26" s="37">
        <v>38052</v>
      </c>
    </row>
    <row r="27" spans="1:7" s="3" customFormat="1" ht="12.75">
      <c r="A27" s="8" t="s">
        <v>1540</v>
      </c>
      <c r="B27" s="46">
        <v>368300</v>
      </c>
      <c r="C27" s="45">
        <v>3.6</v>
      </c>
      <c r="D27" s="55">
        <v>202887</v>
      </c>
      <c r="E27" s="21">
        <v>73325</v>
      </c>
      <c r="F27" s="55">
        <v>35942</v>
      </c>
      <c r="G27" s="37">
        <v>56146</v>
      </c>
    </row>
    <row r="28" spans="1:7" s="3" customFormat="1" ht="12.75">
      <c r="A28" s="8" t="s">
        <v>1541</v>
      </c>
      <c r="B28" s="46">
        <v>422770</v>
      </c>
      <c r="C28" s="45">
        <v>1.4</v>
      </c>
      <c r="D28" s="55">
        <v>257696</v>
      </c>
      <c r="E28" s="21">
        <v>73276</v>
      </c>
      <c r="F28" s="55">
        <v>35818</v>
      </c>
      <c r="G28" s="37">
        <v>55980</v>
      </c>
    </row>
    <row r="29" spans="1:7" s="3" customFormat="1" ht="12.75">
      <c r="A29" s="8" t="s">
        <v>1542</v>
      </c>
      <c r="B29" s="46">
        <v>499794</v>
      </c>
      <c r="C29" s="45">
        <v>1.7</v>
      </c>
      <c r="D29" s="55">
        <v>353020</v>
      </c>
      <c r="E29" s="21">
        <v>68350</v>
      </c>
      <c r="F29" s="55">
        <v>29905</v>
      </c>
      <c r="G29" s="37">
        <v>48519</v>
      </c>
    </row>
    <row r="30" spans="1:7" s="3" customFormat="1" ht="12.75">
      <c r="A30" s="8" t="s">
        <v>1543</v>
      </c>
      <c r="B30" s="46">
        <v>632772</v>
      </c>
      <c r="C30" s="45">
        <v>2.4</v>
      </c>
      <c r="D30" s="55">
        <v>500409</v>
      </c>
      <c r="E30" s="21">
        <v>61332</v>
      </c>
      <c r="F30" s="55">
        <v>28176</v>
      </c>
      <c r="G30" s="37">
        <v>42855</v>
      </c>
    </row>
    <row r="31" spans="1:7" s="3" customFormat="1" ht="12.75">
      <c r="A31" s="8" t="s">
        <v>1544</v>
      </c>
      <c r="B31" s="46">
        <v>769913</v>
      </c>
      <c r="C31" s="45">
        <v>2</v>
      </c>
      <c r="D31" s="55">
        <v>630528</v>
      </c>
      <c r="E31" s="21">
        <v>63468</v>
      </c>
      <c r="F31" s="55">
        <v>29761</v>
      </c>
      <c r="G31" s="37">
        <v>46156</v>
      </c>
    </row>
    <row r="32" spans="1:7" s="3" customFormat="1" ht="12.75">
      <c r="A32" s="8" t="s">
        <v>1545</v>
      </c>
      <c r="B32" s="46">
        <v>964691</v>
      </c>
      <c r="C32" s="45">
        <v>2.3</v>
      </c>
      <c r="D32" s="55">
        <v>762565</v>
      </c>
      <c r="E32" s="21">
        <v>92053</v>
      </c>
      <c r="F32" s="55">
        <v>39082</v>
      </c>
      <c r="G32" s="37">
        <v>70991</v>
      </c>
    </row>
    <row r="33" spans="1:7" s="3" customFormat="1" ht="12.75">
      <c r="A33" s="8" t="s">
        <v>1546</v>
      </c>
      <c r="B33" s="46">
        <v>1108229</v>
      </c>
      <c r="C33" s="45">
        <v>1.4</v>
      </c>
      <c r="D33" s="55">
        <v>836231</v>
      </c>
      <c r="E33" s="21">
        <v>120317</v>
      </c>
      <c r="F33" s="55">
        <v>51177</v>
      </c>
      <c r="G33" s="37">
        <v>100504</v>
      </c>
    </row>
    <row r="34" spans="1:7" s="3" customFormat="1" ht="12.75">
      <c r="A34" s="8" t="s">
        <v>1549</v>
      </c>
      <c r="B34" s="46">
        <v>1211537</v>
      </c>
      <c r="C34" s="45">
        <v>0.9</v>
      </c>
      <c r="D34" s="55">
        <v>876156</v>
      </c>
      <c r="E34" s="21">
        <v>148677</v>
      </c>
      <c r="F34" s="55">
        <v>58463</v>
      </c>
      <c r="G34" s="37">
        <f>128094+147</f>
        <v>128241</v>
      </c>
    </row>
    <row r="35" spans="1:7" s="3" customFormat="1" ht="12.75">
      <c r="A35" s="9"/>
      <c r="B35" s="9"/>
      <c r="C35" s="35"/>
      <c r="D35" s="57"/>
      <c r="E35" s="10"/>
      <c r="F35" s="57"/>
      <c r="G35" s="11"/>
    </row>
    <row r="36" spans="1:6" s="3" customFormat="1" ht="12.75">
      <c r="A36" s="2"/>
      <c r="C36" s="22"/>
      <c r="D36" s="53"/>
      <c r="E36" s="4"/>
      <c r="F36" s="53"/>
    </row>
    <row r="37" spans="1:6" s="3" customFormat="1" ht="12.75">
      <c r="A37" s="58" t="s">
        <v>1564</v>
      </c>
      <c r="C37" s="22"/>
      <c r="D37" s="53"/>
      <c r="E37" s="4"/>
      <c r="F37" s="53"/>
    </row>
    <row r="38" spans="1:6" s="17" customFormat="1" ht="12.75">
      <c r="A38" s="20" t="s">
        <v>1562</v>
      </c>
      <c r="D38" s="18"/>
      <c r="E38" s="19"/>
      <c r="F38" s="18"/>
    </row>
    <row r="39" spans="1:6" s="3" customFormat="1" ht="12.75">
      <c r="A39" s="16" t="s">
        <v>1563</v>
      </c>
      <c r="C39" s="22"/>
      <c r="D39" s="53"/>
      <c r="E39" s="4"/>
      <c r="F39" s="53"/>
    </row>
    <row r="40" spans="1:6" s="17" customFormat="1" ht="12.75">
      <c r="A40" s="20" t="s">
        <v>1558</v>
      </c>
      <c r="D40" s="18"/>
      <c r="E40" s="19"/>
      <c r="F40" s="18"/>
    </row>
    <row r="41" spans="1:6" s="17" customFormat="1" ht="12.75">
      <c r="A41" s="20" t="s">
        <v>1559</v>
      </c>
      <c r="D41" s="18"/>
      <c r="E41" s="19"/>
      <c r="F41" s="18"/>
    </row>
    <row r="42" spans="1:6" s="17" customFormat="1" ht="12.75">
      <c r="A42" s="16" t="s">
        <v>1547</v>
      </c>
      <c r="D42" s="18"/>
      <c r="E42" s="19"/>
      <c r="F42" s="18"/>
    </row>
    <row r="43" spans="1:6" s="17" customFormat="1" ht="12.75">
      <c r="A43" s="16" t="s">
        <v>1548</v>
      </c>
      <c r="D43" s="18"/>
      <c r="E43" s="19"/>
      <c r="F43" s="18"/>
    </row>
    <row r="44" spans="1:6" s="17" customFormat="1" ht="12.75">
      <c r="A44" s="36" t="s">
        <v>1551</v>
      </c>
      <c r="D44" s="18"/>
      <c r="E44" s="19"/>
      <c r="F44" s="18"/>
    </row>
    <row r="45" ht="12.75">
      <c r="A45" s="16" t="s">
        <v>1550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7" width="11.28125" style="0" customWidth="1"/>
  </cols>
  <sheetData>
    <row r="1" spans="1:7" ht="15.75">
      <c r="A1" s="13" t="s">
        <v>1277</v>
      </c>
      <c r="B1" s="48"/>
      <c r="C1" s="48"/>
      <c r="D1" s="48"/>
      <c r="E1" s="48"/>
      <c r="F1" s="48"/>
      <c r="G1" s="48"/>
    </row>
    <row r="2" spans="1:7" ht="15.75">
      <c r="A2" s="13" t="s">
        <v>1234</v>
      </c>
      <c r="B2" s="48"/>
      <c r="C2" s="48"/>
      <c r="D2" s="48"/>
      <c r="E2" s="48"/>
      <c r="F2" s="48"/>
      <c r="G2" s="48"/>
    </row>
    <row r="3" spans="1:7" ht="9" customHeight="1">
      <c r="A3" s="13"/>
      <c r="B3" s="48"/>
      <c r="C3" s="48"/>
      <c r="D3" s="48"/>
      <c r="E3" s="48"/>
      <c r="F3" s="48"/>
      <c r="G3" s="48"/>
    </row>
    <row r="4" spans="1:7" ht="12.75" customHeight="1">
      <c r="A4" s="729" t="s">
        <v>1278</v>
      </c>
      <c r="B4" s="48"/>
      <c r="C4" s="48"/>
      <c r="D4" s="48"/>
      <c r="E4" s="48"/>
      <c r="F4" s="48"/>
      <c r="G4" s="48"/>
    </row>
    <row r="5" spans="1:7" ht="12.75" customHeight="1">
      <c r="A5" s="729" t="s">
        <v>1279</v>
      </c>
      <c r="B5" s="729"/>
      <c r="C5" s="729"/>
      <c r="D5" s="729"/>
      <c r="E5" s="729"/>
      <c r="F5" s="729"/>
      <c r="G5" s="729"/>
    </row>
    <row r="6" ht="9" customHeight="1" thickBot="1"/>
    <row r="7" spans="1:7" s="28" customFormat="1" ht="22.5" customHeight="1" thickTop="1">
      <c r="A7" s="61"/>
      <c r="B7" s="24" t="s">
        <v>1237</v>
      </c>
      <c r="C7" s="24"/>
      <c r="D7" s="62"/>
      <c r="E7" s="730" t="s">
        <v>1238</v>
      </c>
      <c r="F7" s="24"/>
      <c r="G7" s="24"/>
    </row>
    <row r="8" spans="1:7" s="255" customFormat="1" ht="29.25" customHeight="1">
      <c r="A8" s="39" t="s">
        <v>1239</v>
      </c>
      <c r="B8" s="40" t="s">
        <v>1280</v>
      </c>
      <c r="C8" s="39" t="s">
        <v>1109</v>
      </c>
      <c r="D8" s="39" t="s">
        <v>1110</v>
      </c>
      <c r="E8" s="40" t="s">
        <v>1280</v>
      </c>
      <c r="F8" s="39" t="s">
        <v>1109</v>
      </c>
      <c r="G8" s="279" t="s">
        <v>1110</v>
      </c>
    </row>
    <row r="9" spans="1:7" s="258" customFormat="1" ht="9.75" customHeight="1">
      <c r="A9" s="330"/>
      <c r="B9" s="735"/>
      <c r="C9" s="330"/>
      <c r="D9" s="330"/>
      <c r="E9" s="735"/>
      <c r="F9" s="330"/>
      <c r="G9" s="736"/>
    </row>
    <row r="10" spans="1:7" ht="12.75">
      <c r="A10" s="137" t="s">
        <v>1572</v>
      </c>
      <c r="B10" s="737">
        <v>1211537</v>
      </c>
      <c r="C10" s="168">
        <v>608671</v>
      </c>
      <c r="D10" s="168">
        <v>602866</v>
      </c>
      <c r="E10" s="771">
        <v>1262840</v>
      </c>
      <c r="F10" s="772">
        <v>630025</v>
      </c>
      <c r="G10" s="773">
        <v>632815</v>
      </c>
    </row>
    <row r="11" spans="1:7" ht="9.75" customHeight="1">
      <c r="A11" s="6"/>
      <c r="B11" s="741"/>
      <c r="C11" s="774"/>
      <c r="D11" s="775"/>
      <c r="E11" s="741"/>
      <c r="F11" s="774"/>
      <c r="G11" s="776"/>
    </row>
    <row r="12" spans="1:7" ht="12.75">
      <c r="A12" s="6" t="s">
        <v>1242</v>
      </c>
      <c r="B12" s="746">
        <v>78163</v>
      </c>
      <c r="C12" s="46">
        <v>40110</v>
      </c>
      <c r="D12" s="46">
        <v>38053</v>
      </c>
      <c r="E12" s="777">
        <v>88759</v>
      </c>
      <c r="F12" s="778">
        <v>45399</v>
      </c>
      <c r="G12" s="779">
        <v>43360</v>
      </c>
    </row>
    <row r="13" spans="1:7" ht="12.75">
      <c r="A13" s="6" t="s">
        <v>1243</v>
      </c>
      <c r="B13" s="746">
        <v>84980</v>
      </c>
      <c r="C13" s="46">
        <v>43739</v>
      </c>
      <c r="D13" s="46">
        <v>41241</v>
      </c>
      <c r="E13" s="777">
        <v>76766</v>
      </c>
      <c r="F13" s="778">
        <v>39426</v>
      </c>
      <c r="G13" s="779">
        <v>37340</v>
      </c>
    </row>
    <row r="14" spans="1:7" ht="12.75">
      <c r="A14" s="6" t="s">
        <v>1244</v>
      </c>
      <c r="B14" s="746">
        <v>83106</v>
      </c>
      <c r="C14" s="46">
        <v>42740</v>
      </c>
      <c r="D14" s="46">
        <v>40366</v>
      </c>
      <c r="E14" s="777">
        <v>84042</v>
      </c>
      <c r="F14" s="778">
        <v>43206</v>
      </c>
      <c r="G14" s="779">
        <v>40836</v>
      </c>
    </row>
    <row r="15" spans="1:7" ht="12.75">
      <c r="A15" s="6" t="s">
        <v>1245</v>
      </c>
      <c r="B15" s="746">
        <v>81002</v>
      </c>
      <c r="C15" s="46">
        <v>42200</v>
      </c>
      <c r="D15" s="46">
        <v>38802</v>
      </c>
      <c r="E15" s="777">
        <v>84833</v>
      </c>
      <c r="F15" s="778">
        <v>44747</v>
      </c>
      <c r="G15" s="779">
        <v>40086</v>
      </c>
    </row>
    <row r="16" spans="1:7" ht="12.75">
      <c r="A16" s="6" t="s">
        <v>1246</v>
      </c>
      <c r="B16" s="746">
        <v>83409</v>
      </c>
      <c r="C16" s="46">
        <v>45709</v>
      </c>
      <c r="D16" s="46">
        <v>37700</v>
      </c>
      <c r="E16" s="777">
        <v>90541</v>
      </c>
      <c r="F16" s="778">
        <v>49912</v>
      </c>
      <c r="G16" s="779">
        <v>40629</v>
      </c>
    </row>
    <row r="17" spans="1:7" ht="12.75">
      <c r="A17" s="6" t="s">
        <v>1247</v>
      </c>
      <c r="B17" s="746">
        <v>84000</v>
      </c>
      <c r="C17" s="46">
        <v>44016</v>
      </c>
      <c r="D17" s="46">
        <v>39984</v>
      </c>
      <c r="E17" s="777">
        <v>79373</v>
      </c>
      <c r="F17" s="778">
        <v>42491</v>
      </c>
      <c r="G17" s="779">
        <v>36882</v>
      </c>
    </row>
    <row r="18" spans="1:7" ht="12.75">
      <c r="A18" s="6" t="s">
        <v>1248</v>
      </c>
      <c r="B18" s="746">
        <v>87159</v>
      </c>
      <c r="C18" s="46">
        <v>44391</v>
      </c>
      <c r="D18" s="46">
        <v>42768</v>
      </c>
      <c r="E18" s="777">
        <v>81799</v>
      </c>
      <c r="F18" s="778">
        <v>42276</v>
      </c>
      <c r="G18" s="779">
        <v>39523</v>
      </c>
    </row>
    <row r="19" spans="1:7" ht="12.75">
      <c r="A19" s="6" t="s">
        <v>1249</v>
      </c>
      <c r="B19" s="746">
        <v>95935</v>
      </c>
      <c r="C19" s="46">
        <v>48760</v>
      </c>
      <c r="D19" s="46">
        <v>47175</v>
      </c>
      <c r="E19" s="777">
        <v>85675</v>
      </c>
      <c r="F19" s="778">
        <v>43240</v>
      </c>
      <c r="G19" s="779">
        <v>42435</v>
      </c>
    </row>
    <row r="20" spans="1:7" ht="12.75">
      <c r="A20" s="6" t="s">
        <v>1250</v>
      </c>
      <c r="B20" s="746">
        <v>95242</v>
      </c>
      <c r="C20" s="46">
        <v>47817</v>
      </c>
      <c r="D20" s="46">
        <v>47425</v>
      </c>
      <c r="E20" s="777">
        <v>94512</v>
      </c>
      <c r="F20" s="778">
        <v>46999</v>
      </c>
      <c r="G20" s="779">
        <v>47513</v>
      </c>
    </row>
    <row r="21" spans="1:7" ht="12.75">
      <c r="A21" s="6" t="s">
        <v>1251</v>
      </c>
      <c r="B21" s="746">
        <v>90404</v>
      </c>
      <c r="C21" s="46">
        <v>45130</v>
      </c>
      <c r="D21" s="46">
        <v>45274</v>
      </c>
      <c r="E21" s="777">
        <v>94670</v>
      </c>
      <c r="F21" s="778">
        <v>46940</v>
      </c>
      <c r="G21" s="779">
        <v>47730</v>
      </c>
    </row>
    <row r="22" spans="1:7" ht="12.75">
      <c r="A22" s="6" t="s">
        <v>1252</v>
      </c>
      <c r="B22" s="746">
        <v>80575</v>
      </c>
      <c r="C22" s="46">
        <v>40523</v>
      </c>
      <c r="D22" s="46">
        <v>40052</v>
      </c>
      <c r="E22" s="777">
        <v>91529</v>
      </c>
      <c r="F22" s="778">
        <v>45302</v>
      </c>
      <c r="G22" s="779">
        <v>46227</v>
      </c>
    </row>
    <row r="23" spans="1:7" ht="12.75">
      <c r="A23" s="6" t="s">
        <v>1253</v>
      </c>
      <c r="B23" s="746">
        <v>60561</v>
      </c>
      <c r="C23" s="46">
        <v>29905</v>
      </c>
      <c r="D23" s="46">
        <v>30656</v>
      </c>
      <c r="E23" s="777">
        <v>79412</v>
      </c>
      <c r="F23" s="778">
        <v>39496</v>
      </c>
      <c r="G23" s="779">
        <v>39916</v>
      </c>
    </row>
    <row r="24" spans="1:7" ht="12.75">
      <c r="A24" s="6" t="s">
        <v>1254</v>
      </c>
      <c r="B24" s="746">
        <v>46400</v>
      </c>
      <c r="C24" s="46">
        <v>22293</v>
      </c>
      <c r="D24" s="46">
        <v>24107</v>
      </c>
      <c r="E24" s="777">
        <v>58921</v>
      </c>
      <c r="F24" s="778">
        <v>28656</v>
      </c>
      <c r="G24" s="779">
        <v>30265</v>
      </c>
    </row>
    <row r="25" spans="1:7" ht="12.75">
      <c r="A25" s="6" t="s">
        <v>1255</v>
      </c>
      <c r="B25" s="746">
        <v>42847</v>
      </c>
      <c r="C25" s="46">
        <v>19503</v>
      </c>
      <c r="D25" s="46">
        <v>23344</v>
      </c>
      <c r="E25" s="777">
        <v>40646</v>
      </c>
      <c r="F25" s="778">
        <v>19441</v>
      </c>
      <c r="G25" s="779">
        <v>21205</v>
      </c>
    </row>
    <row r="26" spans="1:7" ht="12.75">
      <c r="A26" s="6" t="s">
        <v>1256</v>
      </c>
      <c r="B26" s="746">
        <v>42415</v>
      </c>
      <c r="C26" s="46">
        <v>18919</v>
      </c>
      <c r="D26" s="46">
        <v>23496</v>
      </c>
      <c r="E26" s="777">
        <v>38461</v>
      </c>
      <c r="F26" s="778">
        <v>15928</v>
      </c>
      <c r="G26" s="779">
        <v>22533</v>
      </c>
    </row>
    <row r="27" spans="1:7" ht="12.75">
      <c r="A27" s="6" t="s">
        <v>1257</v>
      </c>
      <c r="B27" s="746">
        <v>35386</v>
      </c>
      <c r="C27" s="46">
        <v>16020</v>
      </c>
      <c r="D27" s="46">
        <v>19366</v>
      </c>
      <c r="E27" s="777">
        <v>38653</v>
      </c>
      <c r="F27" s="778">
        <v>15269</v>
      </c>
      <c r="G27" s="779">
        <v>23384</v>
      </c>
    </row>
    <row r="28" spans="1:7" ht="12.75">
      <c r="A28" s="6" t="s">
        <v>1258</v>
      </c>
      <c r="B28" s="746">
        <v>22389</v>
      </c>
      <c r="C28" s="46">
        <v>9626</v>
      </c>
      <c r="D28" s="46">
        <v>12763</v>
      </c>
      <c r="E28" s="777">
        <v>28904</v>
      </c>
      <c r="F28" s="778">
        <v>12509</v>
      </c>
      <c r="G28" s="779">
        <v>16395</v>
      </c>
    </row>
    <row r="29" spans="1:7" ht="12.75">
      <c r="A29" s="6" t="s">
        <v>1259</v>
      </c>
      <c r="B29" s="746">
        <v>17564</v>
      </c>
      <c r="C29" s="46">
        <v>7270</v>
      </c>
      <c r="D29" s="46">
        <v>10294</v>
      </c>
      <c r="E29" s="777">
        <v>25344</v>
      </c>
      <c r="F29" s="778">
        <v>8788</v>
      </c>
      <c r="G29" s="779">
        <v>16556</v>
      </c>
    </row>
    <row r="30" spans="1:7" ht="8.25" customHeight="1">
      <c r="A30" s="6"/>
      <c r="B30" s="751"/>
      <c r="C30" s="752"/>
      <c r="D30" s="753"/>
      <c r="E30" s="751"/>
      <c r="F30" s="752"/>
      <c r="G30" s="755"/>
    </row>
    <row r="31" spans="1:7" ht="12.75">
      <c r="A31" s="6" t="s">
        <v>1260</v>
      </c>
      <c r="B31" s="756">
        <v>217604</v>
      </c>
      <c r="C31" s="780">
        <v>112115</v>
      </c>
      <c r="D31" s="780">
        <v>105489</v>
      </c>
      <c r="E31" s="777">
        <v>209934</v>
      </c>
      <c r="F31" s="778">
        <v>107963</v>
      </c>
      <c r="G31" s="779">
        <v>101971</v>
      </c>
    </row>
    <row r="32" spans="1:7" ht="12.75">
      <c r="A32" s="6" t="s">
        <v>1261</v>
      </c>
      <c r="B32" s="756">
        <v>114893</v>
      </c>
      <c r="C32" s="780">
        <v>62273</v>
      </c>
      <c r="D32" s="780">
        <v>52620</v>
      </c>
      <c r="E32" s="777">
        <v>126248</v>
      </c>
      <c r="F32" s="778">
        <v>69328</v>
      </c>
      <c r="G32" s="779">
        <v>56920</v>
      </c>
    </row>
    <row r="33" spans="1:7" ht="12.75">
      <c r="A33" s="6" t="s">
        <v>1262</v>
      </c>
      <c r="B33" s="756">
        <v>362336</v>
      </c>
      <c r="C33" s="780">
        <v>184984</v>
      </c>
      <c r="D33" s="780">
        <v>177352</v>
      </c>
      <c r="E33" s="777">
        <v>341359</v>
      </c>
      <c r="F33" s="778">
        <v>175006</v>
      </c>
      <c r="G33" s="779">
        <v>166353</v>
      </c>
    </row>
    <row r="34" spans="1:7" ht="12.75">
      <c r="A34" s="6" t="s">
        <v>1263</v>
      </c>
      <c r="B34" s="756">
        <v>277940</v>
      </c>
      <c r="C34" s="780">
        <v>137851</v>
      </c>
      <c r="D34" s="780">
        <v>140089</v>
      </c>
      <c r="E34" s="777">
        <v>324532</v>
      </c>
      <c r="F34" s="778">
        <v>160394</v>
      </c>
      <c r="G34" s="779">
        <v>164138</v>
      </c>
    </row>
    <row r="35" spans="1:7" ht="8.25" customHeight="1">
      <c r="A35" s="6"/>
      <c r="B35" s="746"/>
      <c r="C35" s="46"/>
      <c r="D35" s="46"/>
      <c r="E35" s="777"/>
      <c r="F35" s="778"/>
      <c r="G35" s="781"/>
    </row>
    <row r="36" spans="1:7" ht="12.75">
      <c r="A36" s="6" t="s">
        <v>1264</v>
      </c>
      <c r="B36" s="746">
        <v>949184</v>
      </c>
      <c r="C36" s="46">
        <v>473683</v>
      </c>
      <c r="D36" s="46">
        <v>475501</v>
      </c>
      <c r="E36" s="777">
        <v>996946</v>
      </c>
      <c r="F36" s="778">
        <v>493546</v>
      </c>
      <c r="G36" s="779">
        <v>503400</v>
      </c>
    </row>
    <row r="37" spans="1:7" ht="12.75">
      <c r="A37" s="6" t="s">
        <v>1265</v>
      </c>
      <c r="B37" s="746">
        <v>915770</v>
      </c>
      <c r="C37" s="46">
        <v>456446</v>
      </c>
      <c r="D37" s="46">
        <v>459324</v>
      </c>
      <c r="E37" s="777">
        <v>964147</v>
      </c>
      <c r="F37" s="778">
        <v>476663</v>
      </c>
      <c r="G37" s="779">
        <v>487484</v>
      </c>
    </row>
    <row r="38" spans="1:7" ht="12.75">
      <c r="A38" s="6" t="s">
        <v>1266</v>
      </c>
      <c r="B38" s="746">
        <v>867329</v>
      </c>
      <c r="C38" s="46">
        <v>430630</v>
      </c>
      <c r="D38" s="46">
        <v>436699</v>
      </c>
      <c r="E38" s="777">
        <v>909204</v>
      </c>
      <c r="F38" s="778">
        <v>446470</v>
      </c>
      <c r="G38" s="779">
        <v>462734</v>
      </c>
    </row>
    <row r="39" spans="1:7" ht="12.75">
      <c r="A39" s="6" t="s">
        <v>1107</v>
      </c>
      <c r="B39" s="746">
        <v>160601</v>
      </c>
      <c r="C39" s="46">
        <v>71338</v>
      </c>
      <c r="D39" s="46">
        <v>89263</v>
      </c>
      <c r="E39" s="777">
        <v>172008</v>
      </c>
      <c r="F39" s="778">
        <v>71935</v>
      </c>
      <c r="G39" s="779">
        <v>100073</v>
      </c>
    </row>
    <row r="40" spans="1:7" ht="12.75">
      <c r="A40" s="6" t="s">
        <v>1267</v>
      </c>
      <c r="B40" s="746">
        <v>17564</v>
      </c>
      <c r="C40" s="46">
        <v>7270</v>
      </c>
      <c r="D40" s="46">
        <v>10294</v>
      </c>
      <c r="E40" s="777">
        <v>25344</v>
      </c>
      <c r="F40" s="778">
        <v>8788</v>
      </c>
      <c r="G40" s="779">
        <v>16556</v>
      </c>
    </row>
    <row r="41" spans="1:7" ht="8.25" customHeight="1">
      <c r="A41" s="6"/>
      <c r="B41" s="761"/>
      <c r="C41" s="782"/>
      <c r="D41" s="782"/>
      <c r="E41" s="783"/>
      <c r="F41" s="782"/>
      <c r="G41" s="784"/>
    </row>
    <row r="42" spans="1:7" ht="12.75">
      <c r="A42" s="6" t="s">
        <v>1268</v>
      </c>
      <c r="B42" s="766">
        <v>36.24517405063291</v>
      </c>
      <c r="C42" s="782">
        <v>35.14524317189562</v>
      </c>
      <c r="D42" s="782">
        <v>37.385533340311945</v>
      </c>
      <c r="E42" s="785">
        <v>37.73018247083458</v>
      </c>
      <c r="F42" s="786">
        <v>35.903876061729875</v>
      </c>
      <c r="G42" s="22">
        <v>39.49025903352199</v>
      </c>
    </row>
    <row r="43" spans="1:7" ht="12.75">
      <c r="A43" s="6" t="s">
        <v>1281</v>
      </c>
      <c r="B43" s="766">
        <v>37.042803892906285</v>
      </c>
      <c r="C43" s="782">
        <v>36.060425911535134</v>
      </c>
      <c r="D43" s="782">
        <v>38.03464119721464</v>
      </c>
      <c r="E43" s="396" t="s">
        <v>1687</v>
      </c>
      <c r="F43" s="787" t="s">
        <v>1687</v>
      </c>
      <c r="G43" s="788" t="s">
        <v>1687</v>
      </c>
    </row>
    <row r="44" spans="1:7" ht="9" customHeight="1">
      <c r="A44" s="110"/>
      <c r="B44" s="681"/>
      <c r="C44" s="110"/>
      <c r="D44" s="110"/>
      <c r="E44" s="681"/>
      <c r="F44" s="110"/>
      <c r="G44" s="83"/>
    </row>
    <row r="45" ht="8.25" customHeight="1"/>
    <row r="46" ht="13.5" customHeight="1">
      <c r="A46" s="17" t="s">
        <v>233</v>
      </c>
    </row>
    <row r="47" ht="12.75">
      <c r="A47" s="17" t="s">
        <v>1282</v>
      </c>
    </row>
    <row r="48" ht="12.75">
      <c r="A48" s="17" t="s">
        <v>1283</v>
      </c>
    </row>
    <row r="49" ht="12.75">
      <c r="A49" s="789" t="s">
        <v>1284</v>
      </c>
    </row>
    <row r="50" ht="12.75">
      <c r="A50" s="16" t="s">
        <v>1285</v>
      </c>
    </row>
    <row r="51" ht="12.75">
      <c r="A51" s="16" t="s">
        <v>1286</v>
      </c>
    </row>
    <row r="52" ht="12.75">
      <c r="A52" s="16" t="s">
        <v>1287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7" width="11.28125" style="0" customWidth="1"/>
  </cols>
  <sheetData>
    <row r="1" spans="1:7" ht="15.75" customHeight="1">
      <c r="A1" s="13" t="s">
        <v>1233</v>
      </c>
      <c r="B1" s="48"/>
      <c r="C1" s="48"/>
      <c r="D1" s="48"/>
      <c r="E1" s="48"/>
      <c r="F1" s="48"/>
      <c r="G1" s="48"/>
    </row>
    <row r="2" spans="1:7" ht="15.75">
      <c r="A2" s="13" t="s">
        <v>1234</v>
      </c>
      <c r="B2" s="48"/>
      <c r="C2" s="48"/>
      <c r="D2" s="48"/>
      <c r="E2" s="48"/>
      <c r="F2" s="48"/>
      <c r="G2" s="48"/>
    </row>
    <row r="3" spans="1:7" ht="10.5" customHeight="1">
      <c r="A3" s="13"/>
      <c r="B3" s="48"/>
      <c r="C3" s="48"/>
      <c r="D3" s="48"/>
      <c r="E3" s="48"/>
      <c r="F3" s="48"/>
      <c r="G3" s="48"/>
    </row>
    <row r="4" spans="1:7" ht="12.75" customHeight="1">
      <c r="A4" s="729" t="s">
        <v>1235</v>
      </c>
      <c r="B4" s="48"/>
      <c r="C4" s="48"/>
      <c r="D4" s="48"/>
      <c r="E4" s="48"/>
      <c r="F4" s="48"/>
      <c r="G4" s="48"/>
    </row>
    <row r="5" spans="1:7" ht="12.75" customHeight="1">
      <c r="A5" s="729" t="s">
        <v>1236</v>
      </c>
      <c r="B5" s="729"/>
      <c r="C5" s="729"/>
      <c r="D5" s="729"/>
      <c r="E5" s="729"/>
      <c r="F5" s="729"/>
      <c r="G5" s="729"/>
    </row>
    <row r="6" ht="9" customHeight="1" thickBot="1"/>
    <row r="7" spans="1:7" s="28" customFormat="1" ht="21" customHeight="1" thickTop="1">
      <c r="A7" s="61"/>
      <c r="B7" s="24" t="s">
        <v>1237</v>
      </c>
      <c r="C7" s="24"/>
      <c r="D7" s="62"/>
      <c r="E7" s="730" t="s">
        <v>1238</v>
      </c>
      <c r="F7" s="24"/>
      <c r="G7" s="24"/>
    </row>
    <row r="8" spans="1:7" s="255" customFormat="1" ht="27" customHeight="1">
      <c r="A8" s="39" t="s">
        <v>1239</v>
      </c>
      <c r="B8" s="731" t="s">
        <v>1572</v>
      </c>
      <c r="C8" s="732" t="s">
        <v>1240</v>
      </c>
      <c r="D8" s="733" t="s">
        <v>1241</v>
      </c>
      <c r="E8" s="731" t="s">
        <v>1572</v>
      </c>
      <c r="F8" s="732" t="s">
        <v>1240</v>
      </c>
      <c r="G8" s="734" t="s">
        <v>1241</v>
      </c>
    </row>
    <row r="9" spans="1:7" s="258" customFormat="1" ht="9.75" customHeight="1">
      <c r="A9" s="330"/>
      <c r="B9" s="735"/>
      <c r="C9" s="330"/>
      <c r="D9" s="330"/>
      <c r="E9" s="735"/>
      <c r="F9" s="330"/>
      <c r="G9" s="736"/>
    </row>
    <row r="10" spans="1:7" ht="12.75">
      <c r="A10" s="137" t="s">
        <v>1572</v>
      </c>
      <c r="B10" s="737">
        <v>1211537</v>
      </c>
      <c r="C10" s="738">
        <v>42540</v>
      </c>
      <c r="D10" s="268">
        <v>1168997</v>
      </c>
      <c r="E10" s="737">
        <v>1262840</v>
      </c>
      <c r="F10" s="739">
        <v>44496</v>
      </c>
      <c r="G10" s="740">
        <v>1218344</v>
      </c>
    </row>
    <row r="11" spans="1:7" ht="9" customHeight="1">
      <c r="A11" s="6"/>
      <c r="B11" s="741"/>
      <c r="C11" s="742"/>
      <c r="D11" s="743"/>
      <c r="E11" s="741"/>
      <c r="F11" s="744"/>
      <c r="G11" s="745"/>
    </row>
    <row r="12" spans="1:7" ht="12.75">
      <c r="A12" s="6" t="s">
        <v>1242</v>
      </c>
      <c r="B12" s="746">
        <v>78163</v>
      </c>
      <c r="C12" s="747" t="s">
        <v>17</v>
      </c>
      <c r="D12" s="748">
        <v>78163</v>
      </c>
      <c r="E12" s="746">
        <v>88759</v>
      </c>
      <c r="F12" s="749" t="s">
        <v>17</v>
      </c>
      <c r="G12" s="397">
        <v>88759</v>
      </c>
    </row>
    <row r="13" spans="1:7" ht="12.75">
      <c r="A13" s="6" t="s">
        <v>1243</v>
      </c>
      <c r="B13" s="746">
        <v>84980</v>
      </c>
      <c r="C13" s="747" t="s">
        <v>17</v>
      </c>
      <c r="D13" s="748">
        <v>84980</v>
      </c>
      <c r="E13" s="746">
        <v>76766</v>
      </c>
      <c r="F13" s="749" t="s">
        <v>17</v>
      </c>
      <c r="G13" s="397">
        <v>76766</v>
      </c>
    </row>
    <row r="14" spans="1:7" ht="12.75">
      <c r="A14" s="6" t="s">
        <v>1244</v>
      </c>
      <c r="B14" s="746">
        <v>83106</v>
      </c>
      <c r="C14" s="747" t="s">
        <v>17</v>
      </c>
      <c r="D14" s="748">
        <v>83106</v>
      </c>
      <c r="E14" s="746">
        <v>84042</v>
      </c>
      <c r="F14" s="749" t="s">
        <v>17</v>
      </c>
      <c r="G14" s="397">
        <v>84042</v>
      </c>
    </row>
    <row r="15" spans="1:7" ht="12.75">
      <c r="A15" s="6" t="s">
        <v>1245</v>
      </c>
      <c r="B15" s="746">
        <v>81002</v>
      </c>
      <c r="C15" s="750">
        <v>3824</v>
      </c>
      <c r="D15" s="748">
        <v>77178</v>
      </c>
      <c r="E15" s="746">
        <v>84833</v>
      </c>
      <c r="F15" s="269">
        <v>3220</v>
      </c>
      <c r="G15" s="397">
        <v>81613</v>
      </c>
    </row>
    <row r="16" spans="1:7" ht="12.75">
      <c r="A16" s="6" t="s">
        <v>1246</v>
      </c>
      <c r="B16" s="746">
        <v>83409</v>
      </c>
      <c r="C16" s="750">
        <v>13199</v>
      </c>
      <c r="D16" s="748">
        <v>70210</v>
      </c>
      <c r="E16" s="746">
        <v>90541</v>
      </c>
      <c r="F16" s="269">
        <v>15310</v>
      </c>
      <c r="G16" s="397">
        <v>75231</v>
      </c>
    </row>
    <row r="17" spans="1:7" ht="12.75">
      <c r="A17" s="6" t="s">
        <v>1247</v>
      </c>
      <c r="B17" s="746">
        <v>84000</v>
      </c>
      <c r="C17" s="750">
        <v>8485</v>
      </c>
      <c r="D17" s="748">
        <v>75515</v>
      </c>
      <c r="E17" s="746">
        <v>79373</v>
      </c>
      <c r="F17" s="269">
        <v>9137</v>
      </c>
      <c r="G17" s="397">
        <v>70236</v>
      </c>
    </row>
    <row r="18" spans="1:7" ht="12.75">
      <c r="A18" s="6" t="s">
        <v>1248</v>
      </c>
      <c r="B18" s="746">
        <v>87159</v>
      </c>
      <c r="C18" s="750">
        <v>6466</v>
      </c>
      <c r="D18" s="748">
        <v>80693</v>
      </c>
      <c r="E18" s="746">
        <v>81799</v>
      </c>
      <c r="F18" s="269">
        <v>6369</v>
      </c>
      <c r="G18" s="397">
        <v>75430</v>
      </c>
    </row>
    <row r="19" spans="1:7" ht="12.75">
      <c r="A19" s="6" t="s">
        <v>1249</v>
      </c>
      <c r="B19" s="746">
        <v>95935</v>
      </c>
      <c r="C19" s="750">
        <v>6321</v>
      </c>
      <c r="D19" s="748">
        <v>89614</v>
      </c>
      <c r="E19" s="746">
        <v>85675</v>
      </c>
      <c r="F19" s="269">
        <v>5538</v>
      </c>
      <c r="G19" s="397">
        <v>80137</v>
      </c>
    </row>
    <row r="20" spans="1:7" ht="12.75">
      <c r="A20" s="6" t="s">
        <v>1250</v>
      </c>
      <c r="B20" s="746">
        <v>95242</v>
      </c>
      <c r="C20" s="750">
        <v>2919</v>
      </c>
      <c r="D20" s="748">
        <v>92323</v>
      </c>
      <c r="E20" s="746">
        <v>94512</v>
      </c>
      <c r="F20" s="269">
        <v>3373</v>
      </c>
      <c r="G20" s="397">
        <v>91139</v>
      </c>
    </row>
    <row r="21" spans="1:7" ht="12.75">
      <c r="A21" s="6" t="s">
        <v>1251</v>
      </c>
      <c r="B21" s="746">
        <v>90404</v>
      </c>
      <c r="C21" s="750">
        <v>999</v>
      </c>
      <c r="D21" s="748">
        <v>89405</v>
      </c>
      <c r="E21" s="746">
        <v>94670</v>
      </c>
      <c r="F21" s="269">
        <v>1151</v>
      </c>
      <c r="G21" s="397">
        <v>93519</v>
      </c>
    </row>
    <row r="22" spans="1:7" ht="12.75">
      <c r="A22" s="6" t="s">
        <v>1252</v>
      </c>
      <c r="B22" s="746">
        <v>80575</v>
      </c>
      <c r="C22" s="750">
        <v>278</v>
      </c>
      <c r="D22" s="748">
        <v>80297</v>
      </c>
      <c r="E22" s="746">
        <v>91529</v>
      </c>
      <c r="F22" s="269">
        <v>319</v>
      </c>
      <c r="G22" s="397">
        <v>91210</v>
      </c>
    </row>
    <row r="23" spans="1:7" ht="12.75">
      <c r="A23" s="6" t="s">
        <v>1253</v>
      </c>
      <c r="B23" s="746">
        <v>60561</v>
      </c>
      <c r="C23" s="750">
        <v>42</v>
      </c>
      <c r="D23" s="748">
        <v>60519</v>
      </c>
      <c r="E23" s="746">
        <v>79412</v>
      </c>
      <c r="F23" s="269">
        <v>69</v>
      </c>
      <c r="G23" s="397">
        <v>79343</v>
      </c>
    </row>
    <row r="24" spans="1:7" ht="12.75">
      <c r="A24" s="6" t="s">
        <v>1254</v>
      </c>
      <c r="B24" s="746">
        <v>46400</v>
      </c>
      <c r="C24" s="750">
        <v>7</v>
      </c>
      <c r="D24" s="748">
        <v>46393</v>
      </c>
      <c r="E24" s="746">
        <v>58921</v>
      </c>
      <c r="F24" s="269">
        <v>10</v>
      </c>
      <c r="G24" s="397">
        <v>58911</v>
      </c>
    </row>
    <row r="25" spans="1:7" ht="12.75">
      <c r="A25" s="6" t="s">
        <v>1255</v>
      </c>
      <c r="B25" s="746">
        <v>42847</v>
      </c>
      <c r="C25" s="747" t="s">
        <v>17</v>
      </c>
      <c r="D25" s="748">
        <v>42847</v>
      </c>
      <c r="E25" s="746">
        <v>40646</v>
      </c>
      <c r="F25" s="749" t="s">
        <v>17</v>
      </c>
      <c r="G25" s="397">
        <v>40646</v>
      </c>
    </row>
    <row r="26" spans="1:7" ht="12.75">
      <c r="A26" s="6" t="s">
        <v>1256</v>
      </c>
      <c r="B26" s="746">
        <v>42415</v>
      </c>
      <c r="C26" s="747" t="s">
        <v>17</v>
      </c>
      <c r="D26" s="748">
        <v>42415</v>
      </c>
      <c r="E26" s="746">
        <v>38461</v>
      </c>
      <c r="F26" s="749" t="s">
        <v>17</v>
      </c>
      <c r="G26" s="397">
        <v>38461</v>
      </c>
    </row>
    <row r="27" spans="1:7" ht="12.75">
      <c r="A27" s="6" t="s">
        <v>1257</v>
      </c>
      <c r="B27" s="746">
        <v>35386</v>
      </c>
      <c r="C27" s="747" t="s">
        <v>17</v>
      </c>
      <c r="D27" s="748">
        <v>35386</v>
      </c>
      <c r="E27" s="746">
        <v>38653</v>
      </c>
      <c r="F27" s="749" t="s">
        <v>17</v>
      </c>
      <c r="G27" s="397">
        <v>38653</v>
      </c>
    </row>
    <row r="28" spans="1:7" ht="12.75">
      <c r="A28" s="6" t="s">
        <v>1258</v>
      </c>
      <c r="B28" s="746">
        <v>22389</v>
      </c>
      <c r="C28" s="747" t="s">
        <v>17</v>
      </c>
      <c r="D28" s="748">
        <v>22389</v>
      </c>
      <c r="E28" s="746">
        <v>28904</v>
      </c>
      <c r="F28" s="749" t="s">
        <v>17</v>
      </c>
      <c r="G28" s="397">
        <v>28904</v>
      </c>
    </row>
    <row r="29" spans="1:7" ht="12.75">
      <c r="A29" s="6" t="s">
        <v>1259</v>
      </c>
      <c r="B29" s="746">
        <v>17564</v>
      </c>
      <c r="C29" s="747" t="s">
        <v>17</v>
      </c>
      <c r="D29" s="748">
        <v>17564</v>
      </c>
      <c r="E29" s="746">
        <v>25344</v>
      </c>
      <c r="F29" s="749" t="s">
        <v>17</v>
      </c>
      <c r="G29" s="397">
        <v>25344</v>
      </c>
    </row>
    <row r="30" spans="1:7" ht="9" customHeight="1">
      <c r="A30" s="6"/>
      <c r="B30" s="751"/>
      <c r="C30" s="752"/>
      <c r="D30" s="753"/>
      <c r="E30" s="751"/>
      <c r="F30" s="754"/>
      <c r="G30" s="755"/>
    </row>
    <row r="31" spans="1:7" ht="12.75">
      <c r="A31" s="6" t="s">
        <v>1260</v>
      </c>
      <c r="B31" s="756">
        <v>217604</v>
      </c>
      <c r="C31" s="757">
        <v>60</v>
      </c>
      <c r="D31" s="758">
        <v>217544</v>
      </c>
      <c r="E31" s="756">
        <v>209934</v>
      </c>
      <c r="F31" s="759">
        <v>65</v>
      </c>
      <c r="G31" s="760">
        <v>209869</v>
      </c>
    </row>
    <row r="32" spans="1:7" ht="12.75">
      <c r="A32" s="6" t="s">
        <v>1261</v>
      </c>
      <c r="B32" s="756">
        <v>114893</v>
      </c>
      <c r="C32" s="757">
        <v>16963</v>
      </c>
      <c r="D32" s="758">
        <v>97930</v>
      </c>
      <c r="E32" s="756">
        <v>126248</v>
      </c>
      <c r="F32" s="759">
        <v>18465</v>
      </c>
      <c r="G32" s="760">
        <v>107783</v>
      </c>
    </row>
    <row r="33" spans="1:7" ht="12.75">
      <c r="A33" s="6" t="s">
        <v>1262</v>
      </c>
      <c r="B33" s="756">
        <v>362336</v>
      </c>
      <c r="C33" s="757">
        <v>24191</v>
      </c>
      <c r="D33" s="758">
        <v>338145</v>
      </c>
      <c r="E33" s="756">
        <v>341359</v>
      </c>
      <c r="F33" s="759">
        <v>24417</v>
      </c>
      <c r="G33" s="760">
        <v>316942</v>
      </c>
    </row>
    <row r="34" spans="1:7" ht="12.75">
      <c r="A34" s="6" t="s">
        <v>1263</v>
      </c>
      <c r="B34" s="756">
        <v>277940</v>
      </c>
      <c r="C34" s="757">
        <v>1326</v>
      </c>
      <c r="D34" s="758">
        <v>276614</v>
      </c>
      <c r="E34" s="756">
        <v>324532</v>
      </c>
      <c r="F34" s="759">
        <v>1549</v>
      </c>
      <c r="G34" s="760">
        <v>322983</v>
      </c>
    </row>
    <row r="35" spans="1:7" ht="7.5" customHeight="1">
      <c r="A35" s="6"/>
      <c r="B35" s="746"/>
      <c r="C35" s="750"/>
      <c r="D35" s="748"/>
      <c r="E35" s="746"/>
      <c r="F35" s="269"/>
      <c r="G35" s="397"/>
    </row>
    <row r="36" spans="1:7" ht="12.75">
      <c r="A36" s="6" t="s">
        <v>1264</v>
      </c>
      <c r="B36" s="746">
        <v>949184</v>
      </c>
      <c r="C36" s="750">
        <v>42540</v>
      </c>
      <c r="D36" s="748">
        <v>906644</v>
      </c>
      <c r="E36" s="746">
        <v>996946</v>
      </c>
      <c r="F36" s="269">
        <v>44496</v>
      </c>
      <c r="G36" s="397">
        <v>952450</v>
      </c>
    </row>
    <row r="37" spans="1:7" ht="12.75">
      <c r="A37" s="6" t="s">
        <v>1265</v>
      </c>
      <c r="B37" s="746">
        <v>915770</v>
      </c>
      <c r="C37" s="750">
        <v>42480</v>
      </c>
      <c r="D37" s="748">
        <v>873290</v>
      </c>
      <c r="E37" s="746">
        <v>964147</v>
      </c>
      <c r="F37" s="269">
        <v>44431</v>
      </c>
      <c r="G37" s="397">
        <v>919716</v>
      </c>
    </row>
    <row r="38" spans="1:7" ht="12.75">
      <c r="A38" s="6" t="s">
        <v>1266</v>
      </c>
      <c r="B38" s="746">
        <v>867329</v>
      </c>
      <c r="C38" s="750">
        <v>35710</v>
      </c>
      <c r="D38" s="748">
        <v>831619</v>
      </c>
      <c r="E38" s="746">
        <v>909204</v>
      </c>
      <c r="F38" s="269">
        <v>38306</v>
      </c>
      <c r="G38" s="397">
        <v>870898</v>
      </c>
    </row>
    <row r="39" spans="1:7" ht="12.75">
      <c r="A39" s="6" t="s">
        <v>1107</v>
      </c>
      <c r="B39" s="746">
        <v>160601</v>
      </c>
      <c r="C39" s="747" t="s">
        <v>17</v>
      </c>
      <c r="D39" s="748">
        <v>160601</v>
      </c>
      <c r="E39" s="746">
        <v>172008</v>
      </c>
      <c r="F39" s="749" t="s">
        <v>17</v>
      </c>
      <c r="G39" s="397">
        <v>172008</v>
      </c>
    </row>
    <row r="40" spans="1:7" ht="12.75">
      <c r="A40" s="6" t="s">
        <v>1267</v>
      </c>
      <c r="B40" s="746">
        <v>17564</v>
      </c>
      <c r="C40" s="747" t="s">
        <v>17</v>
      </c>
      <c r="D40" s="748">
        <v>17564</v>
      </c>
      <c r="E40" s="746">
        <v>25344</v>
      </c>
      <c r="F40" s="749" t="s">
        <v>17</v>
      </c>
      <c r="G40" s="397">
        <v>25344</v>
      </c>
    </row>
    <row r="41" spans="1:7" ht="8.25" customHeight="1">
      <c r="A41" s="6"/>
      <c r="B41" s="761"/>
      <c r="C41" s="762"/>
      <c r="D41" s="763"/>
      <c r="E41" s="761"/>
      <c r="F41" s="764"/>
      <c r="G41" s="765"/>
    </row>
    <row r="42" spans="1:7" ht="12.75">
      <c r="A42" s="6" t="s">
        <v>1268</v>
      </c>
      <c r="B42" s="766">
        <v>36.2</v>
      </c>
      <c r="C42" s="767">
        <v>27.4</v>
      </c>
      <c r="D42" s="768">
        <v>36.9</v>
      </c>
      <c r="E42" s="766">
        <v>37.7</v>
      </c>
      <c r="F42" s="769">
        <v>26.7</v>
      </c>
      <c r="G42" s="770">
        <v>38.7</v>
      </c>
    </row>
    <row r="43" spans="1:7" ht="6.75" customHeight="1">
      <c r="A43" s="110"/>
      <c r="B43" s="681"/>
      <c r="C43" s="408"/>
      <c r="D43" s="267"/>
      <c r="E43" s="681"/>
      <c r="F43" s="110"/>
      <c r="G43" s="83"/>
    </row>
    <row r="44" ht="6.75" customHeight="1"/>
    <row r="45" ht="12.75">
      <c r="A45" s="17" t="s">
        <v>1269</v>
      </c>
    </row>
    <row r="46" ht="12.75">
      <c r="A46" s="17" t="s">
        <v>1270</v>
      </c>
    </row>
    <row r="47" ht="12.75">
      <c r="A47" s="17" t="s">
        <v>1271</v>
      </c>
    </row>
    <row r="48" ht="12.75">
      <c r="A48" s="17" t="s">
        <v>1272</v>
      </c>
    </row>
    <row r="49" ht="12.75">
      <c r="A49" s="17" t="s">
        <v>1273</v>
      </c>
    </row>
    <row r="50" ht="12.75">
      <c r="A50" s="17" t="s">
        <v>1274</v>
      </c>
    </row>
    <row r="51" ht="12.75">
      <c r="A51" s="17" t="s">
        <v>1275</v>
      </c>
    </row>
    <row r="52" ht="12.75">
      <c r="A52" s="17" t="s">
        <v>1276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11.140625" style="0" customWidth="1"/>
    <col min="4" max="4" width="10.28125" style="0" customWidth="1"/>
    <col min="5" max="5" width="9.7109375" style="0" customWidth="1"/>
    <col min="6" max="7" width="10.421875" style="0" customWidth="1"/>
  </cols>
  <sheetData>
    <row r="1" spans="1:7" ht="15.75" customHeight="1">
      <c r="A1" s="301" t="s">
        <v>1330</v>
      </c>
      <c r="B1" s="729"/>
      <c r="C1" s="729"/>
      <c r="D1" s="729"/>
      <c r="E1" s="729"/>
      <c r="F1" s="729"/>
      <c r="G1" s="729"/>
    </row>
    <row r="2" spans="1:7" ht="12.75" customHeight="1">
      <c r="A2" s="301"/>
      <c r="B2" s="729"/>
      <c r="C2" s="729"/>
      <c r="D2" s="729"/>
      <c r="E2" s="729"/>
      <c r="F2" s="729"/>
      <c r="G2" s="729"/>
    </row>
    <row r="3" spans="1:7" ht="12.75" customHeight="1">
      <c r="A3" s="821" t="s">
        <v>1331</v>
      </c>
      <c r="B3" s="729"/>
      <c r="C3" s="729"/>
      <c r="D3" s="729"/>
      <c r="E3" s="729"/>
      <c r="F3" s="729"/>
      <c r="G3" s="729"/>
    </row>
    <row r="4" spans="1:7" ht="12.75" customHeight="1">
      <c r="A4" s="821" t="s">
        <v>1332</v>
      </c>
      <c r="B4" s="729"/>
      <c r="C4" s="729"/>
      <c r="D4" s="729"/>
      <c r="E4" s="729"/>
      <c r="F4" s="729"/>
      <c r="G4" s="729"/>
    </row>
    <row r="5" ht="12.75" customHeight="1" thickBot="1">
      <c r="A5" s="179"/>
    </row>
    <row r="6" spans="1:7" s="28" customFormat="1" ht="24" customHeight="1" thickTop="1">
      <c r="A6" s="61"/>
      <c r="B6" s="675"/>
      <c r="C6" s="61"/>
      <c r="D6" s="24" t="s">
        <v>1211</v>
      </c>
      <c r="E6" s="24"/>
      <c r="F6" s="24"/>
      <c r="G6" s="24"/>
    </row>
    <row r="7" spans="1:7" s="67" customFormat="1" ht="45" customHeight="1">
      <c r="A7" s="66" t="s">
        <v>1074</v>
      </c>
      <c r="B7" s="40" t="s">
        <v>1333</v>
      </c>
      <c r="C7" s="66" t="s">
        <v>1334</v>
      </c>
      <c r="D7" s="66" t="s">
        <v>15</v>
      </c>
      <c r="E7" s="66" t="s">
        <v>437</v>
      </c>
      <c r="F7" s="66" t="s">
        <v>22</v>
      </c>
      <c r="G7" s="43" t="s">
        <v>64</v>
      </c>
    </row>
    <row r="8" spans="1:6" ht="12.75">
      <c r="A8" s="6"/>
      <c r="B8" s="34"/>
      <c r="C8" s="6"/>
      <c r="D8" s="6"/>
      <c r="E8" s="6"/>
      <c r="F8" s="6"/>
    </row>
    <row r="9" spans="1:7" ht="12.75">
      <c r="A9" s="330" t="s">
        <v>1335</v>
      </c>
      <c r="B9" s="737">
        <v>1211537</v>
      </c>
      <c r="C9" s="168">
        <v>876156</v>
      </c>
      <c r="D9" s="168">
        <v>148677</v>
      </c>
      <c r="E9" s="822">
        <v>147</v>
      </c>
      <c r="F9" s="168">
        <v>58463</v>
      </c>
      <c r="G9" s="823">
        <v>128094</v>
      </c>
    </row>
    <row r="10" spans="1:7" ht="12.75">
      <c r="A10" s="6"/>
      <c r="B10" s="746"/>
      <c r="C10" s="46"/>
      <c r="D10" s="46"/>
      <c r="E10" s="680"/>
      <c r="F10" s="46"/>
      <c r="G10" s="779"/>
    </row>
    <row r="11" spans="1:7" ht="12.75">
      <c r="A11" s="6" t="s">
        <v>1109</v>
      </c>
      <c r="B11" s="746">
        <v>608671</v>
      </c>
      <c r="C11" s="46">
        <v>440518</v>
      </c>
      <c r="D11" s="46">
        <v>74499</v>
      </c>
      <c r="E11" s="680">
        <v>73</v>
      </c>
      <c r="F11" s="46">
        <v>29252</v>
      </c>
      <c r="G11" s="779">
        <v>64329</v>
      </c>
    </row>
    <row r="12" spans="1:7" ht="12.75">
      <c r="A12" s="6" t="s">
        <v>1110</v>
      </c>
      <c r="B12" s="746">
        <v>602866</v>
      </c>
      <c r="C12" s="46">
        <v>435638</v>
      </c>
      <c r="D12" s="46">
        <v>74178</v>
      </c>
      <c r="E12" s="680">
        <v>74</v>
      </c>
      <c r="F12" s="46">
        <v>29211</v>
      </c>
      <c r="G12" s="779">
        <v>63765</v>
      </c>
    </row>
    <row r="13" spans="1:7" ht="12.75">
      <c r="A13" s="6" t="s">
        <v>1336</v>
      </c>
      <c r="B13" s="824">
        <f aca="true" t="shared" si="0" ref="B13:G13">+(B11/B12)*100</f>
        <v>100.96290054506308</v>
      </c>
      <c r="C13" s="782">
        <f t="shared" si="0"/>
        <v>101.12019612614142</v>
      </c>
      <c r="D13" s="782">
        <f t="shared" si="0"/>
        <v>100.43274286176494</v>
      </c>
      <c r="E13" s="825">
        <f t="shared" si="0"/>
        <v>98.64864864864865</v>
      </c>
      <c r="F13" s="782">
        <f t="shared" si="0"/>
        <v>100.14035808428332</v>
      </c>
      <c r="G13" s="22">
        <f t="shared" si="0"/>
        <v>100.88449776523171</v>
      </c>
    </row>
    <row r="14" spans="1:6" ht="12.75">
      <c r="A14" s="6"/>
      <c r="B14" s="34"/>
      <c r="C14" s="6"/>
      <c r="D14" s="6"/>
      <c r="E14" s="6"/>
      <c r="F14" s="6"/>
    </row>
    <row r="15" spans="1:7" ht="12.75">
      <c r="A15" s="6" t="s">
        <v>1104</v>
      </c>
      <c r="B15" s="746">
        <v>295767</v>
      </c>
      <c r="C15" s="46">
        <v>208758</v>
      </c>
      <c r="D15" s="46">
        <v>38852</v>
      </c>
      <c r="E15" s="680">
        <v>3</v>
      </c>
      <c r="F15" s="46">
        <v>15443</v>
      </c>
      <c r="G15" s="779">
        <v>32711</v>
      </c>
    </row>
    <row r="16" spans="1:7" ht="12.75">
      <c r="A16" s="6" t="s">
        <v>1106</v>
      </c>
      <c r="B16" s="746">
        <f aca="true" t="shared" si="1" ref="B16:G16">+B9-(B15+B17)</f>
        <v>755169</v>
      </c>
      <c r="C16" s="46">
        <f t="shared" si="1"/>
        <v>549661</v>
      </c>
      <c r="D16" s="46">
        <f t="shared" si="1"/>
        <v>89706</v>
      </c>
      <c r="E16" s="680">
        <f t="shared" si="1"/>
        <v>97</v>
      </c>
      <c r="F16" s="46">
        <f t="shared" si="1"/>
        <v>34951</v>
      </c>
      <c r="G16" s="779">
        <f t="shared" si="1"/>
        <v>80754</v>
      </c>
    </row>
    <row r="17" spans="1:7" ht="12.75">
      <c r="A17" s="6" t="s">
        <v>1107</v>
      </c>
      <c r="B17" s="746">
        <v>160601</v>
      </c>
      <c r="C17" s="46">
        <v>117737</v>
      </c>
      <c r="D17" s="46">
        <v>20119</v>
      </c>
      <c r="E17" s="680">
        <v>47</v>
      </c>
      <c r="F17" s="46">
        <v>8069</v>
      </c>
      <c r="G17" s="779">
        <v>14629</v>
      </c>
    </row>
    <row r="18" spans="1:6" ht="12.75">
      <c r="A18" s="6"/>
      <c r="B18" s="34"/>
      <c r="C18" s="6"/>
      <c r="D18" s="6"/>
      <c r="E18" s="6"/>
      <c r="F18" s="6"/>
    </row>
    <row r="19" spans="1:6" ht="12.75">
      <c r="A19" s="6" t="s">
        <v>1337</v>
      </c>
      <c r="B19" s="34"/>
      <c r="C19" s="6"/>
      <c r="D19" s="6"/>
      <c r="E19" s="6"/>
      <c r="F19" s="6"/>
    </row>
    <row r="20" spans="1:7" ht="12.75">
      <c r="A20" s="173" t="s">
        <v>1104</v>
      </c>
      <c r="B20" s="824">
        <f>+(B15/B$9)*100</f>
        <v>24.412543735767045</v>
      </c>
      <c r="C20" s="782">
        <f>+(C15/C9)*100</f>
        <v>23.826578828427813</v>
      </c>
      <c r="D20" s="782">
        <f>+(D15/D9)*100</f>
        <v>26.131815950012445</v>
      </c>
      <c r="E20" s="825">
        <f>+(E15/E9)*100</f>
        <v>2.0408163265306123</v>
      </c>
      <c r="F20" s="782">
        <f>+(F15/F9)*100</f>
        <v>26.41499751979885</v>
      </c>
      <c r="G20" s="22">
        <f>+(G15/G9)*100</f>
        <v>25.53671522475682</v>
      </c>
    </row>
    <row r="21" spans="1:7" ht="12.75">
      <c r="A21" s="173" t="s">
        <v>1106</v>
      </c>
      <c r="B21" s="824">
        <f>+(B16/B$9)*100</f>
        <v>62.33148471734664</v>
      </c>
      <c r="C21" s="782">
        <f aca="true" t="shared" si="2" ref="C21:G22">+(C16/C$9)*100</f>
        <v>62.73551741927237</v>
      </c>
      <c r="D21" s="782">
        <f t="shared" si="2"/>
        <v>60.33616497508021</v>
      </c>
      <c r="E21" s="825">
        <f t="shared" si="2"/>
        <v>65.98639455782312</v>
      </c>
      <c r="F21" s="782">
        <f t="shared" si="2"/>
        <v>59.78311068539076</v>
      </c>
      <c r="G21" s="22">
        <f t="shared" si="2"/>
        <v>63.042765469108616</v>
      </c>
    </row>
    <row r="22" spans="1:7" ht="12.75">
      <c r="A22" s="173" t="s">
        <v>1107</v>
      </c>
      <c r="B22" s="824">
        <f>+(B17/B$9)*100</f>
        <v>13.255971546886311</v>
      </c>
      <c r="C22" s="782">
        <f t="shared" si="2"/>
        <v>13.437903752299817</v>
      </c>
      <c r="D22" s="782">
        <f t="shared" si="2"/>
        <v>13.53201907490735</v>
      </c>
      <c r="E22" s="825">
        <f t="shared" si="2"/>
        <v>31.97278911564626</v>
      </c>
      <c r="F22" s="782">
        <f t="shared" si="2"/>
        <v>13.801891794810391</v>
      </c>
      <c r="G22" s="22">
        <f t="shared" si="2"/>
        <v>11.420519306134558</v>
      </c>
    </row>
    <row r="23" spans="1:7" ht="12.75">
      <c r="A23" s="6"/>
      <c r="B23" s="34"/>
      <c r="C23" s="782"/>
      <c r="D23" s="782"/>
      <c r="E23" s="825"/>
      <c r="F23" s="782"/>
      <c r="G23" s="22"/>
    </row>
    <row r="24" spans="1:7" ht="12.75">
      <c r="A24" s="6" t="s">
        <v>1108</v>
      </c>
      <c r="B24" s="824">
        <v>36.2</v>
      </c>
      <c r="C24" s="782">
        <v>35.7</v>
      </c>
      <c r="D24" s="782">
        <v>38.6</v>
      </c>
      <c r="E24" s="825">
        <v>58.6</v>
      </c>
      <c r="F24" s="782">
        <v>38.4</v>
      </c>
      <c r="G24" s="22">
        <v>36.8</v>
      </c>
    </row>
    <row r="25" spans="1:7" ht="12.75">
      <c r="A25" s="6"/>
      <c r="B25" s="34"/>
      <c r="C25" s="782"/>
      <c r="D25" s="782"/>
      <c r="E25" s="6"/>
      <c r="F25" s="782"/>
      <c r="G25" s="22"/>
    </row>
    <row r="26" spans="1:7" ht="12.75">
      <c r="A26" s="6" t="s">
        <v>1338</v>
      </c>
      <c r="B26" s="746">
        <v>35782</v>
      </c>
      <c r="C26" s="46">
        <v>30945</v>
      </c>
      <c r="D26" s="46">
        <v>2804</v>
      </c>
      <c r="E26" s="249" t="s">
        <v>17</v>
      </c>
      <c r="F26" s="46">
        <v>632</v>
      </c>
      <c r="G26" s="779">
        <v>1401</v>
      </c>
    </row>
    <row r="27" spans="1:7" ht="12.75">
      <c r="A27" s="173" t="s">
        <v>1339</v>
      </c>
      <c r="B27" s="824">
        <v>3</v>
      </c>
      <c r="C27" s="782">
        <v>3.5</v>
      </c>
      <c r="D27" s="782">
        <v>1.9</v>
      </c>
      <c r="E27" s="825">
        <v>0</v>
      </c>
      <c r="F27" s="782">
        <v>1.1</v>
      </c>
      <c r="G27" s="22">
        <v>1.1</v>
      </c>
    </row>
    <row r="28" spans="1:7" ht="12.75">
      <c r="A28" s="110"/>
      <c r="B28" s="681"/>
      <c r="C28" s="110"/>
      <c r="D28" s="110"/>
      <c r="E28" s="110"/>
      <c r="F28" s="110"/>
      <c r="G28" s="83"/>
    </row>
    <row r="30" ht="12.75">
      <c r="A30" s="826" t="s">
        <v>1340</v>
      </c>
    </row>
    <row r="31" ht="12.75">
      <c r="A31" s="827" t="s">
        <v>1341</v>
      </c>
    </row>
    <row r="38" ht="12.75" hidden="1">
      <c r="F38" s="828" t="s">
        <v>1342</v>
      </c>
    </row>
    <row r="39" ht="12.75" hidden="1">
      <c r="F39" t="s">
        <v>1343</v>
      </c>
    </row>
    <row r="40" ht="12.75" hidden="1">
      <c r="F40" t="s">
        <v>1344</v>
      </c>
    </row>
    <row r="41" ht="12.75" hidden="1"/>
    <row r="42" ht="12.75" hidden="1"/>
    <row r="43" ht="12.75" hidden="1"/>
    <row r="44" ht="12.75" hidden="1"/>
    <row r="45" ht="12.75" hidden="1"/>
    <row r="46" ht="12.75" hidden="1"/>
    <row r="47" spans="1:2" ht="12.75" hidden="1">
      <c r="A47" s="2" t="s">
        <v>1345</v>
      </c>
      <c r="B47" s="131"/>
    </row>
    <row r="48" spans="1:2" ht="12.75" hidden="1">
      <c r="A48" s="2" t="s">
        <v>1346</v>
      </c>
      <c r="B48" s="131"/>
    </row>
    <row r="49" spans="1:2" ht="12.75" hidden="1">
      <c r="A49" s="2" t="s">
        <v>1347</v>
      </c>
      <c r="B49" s="131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15.75" customHeight="1">
      <c r="A1" s="301" t="s">
        <v>1439</v>
      </c>
      <c r="B1" s="130"/>
      <c r="C1" s="130"/>
      <c r="D1" s="130"/>
      <c r="E1" s="130"/>
      <c r="F1" s="130"/>
    </row>
    <row r="2" spans="1:6" ht="15.75" customHeight="1">
      <c r="A2" s="301" t="s">
        <v>1440</v>
      </c>
      <c r="B2" s="130"/>
      <c r="C2" s="130"/>
      <c r="D2" s="130"/>
      <c r="E2" s="130"/>
      <c r="F2" s="130"/>
    </row>
    <row r="3" ht="12.75" customHeight="1">
      <c r="A3" s="179"/>
    </row>
    <row r="4" spans="1:6" ht="12.75" customHeight="1">
      <c r="A4" s="920" t="s">
        <v>1278</v>
      </c>
      <c r="B4" s="47"/>
      <c r="C4" s="47"/>
      <c r="D4" s="47"/>
      <c r="E4" s="47"/>
      <c r="F4" s="47"/>
    </row>
    <row r="5" spans="1:6" ht="12.75" customHeight="1">
      <c r="A5" s="921" t="s">
        <v>1441</v>
      </c>
      <c r="B5" s="48"/>
      <c r="C5" s="48"/>
      <c r="D5" s="48"/>
      <c r="E5" s="48"/>
      <c r="F5" s="48"/>
    </row>
    <row r="6" spans="1:6" ht="12.75" customHeight="1">
      <c r="A6" s="921" t="s">
        <v>1442</v>
      </c>
      <c r="B6" s="48"/>
      <c r="C6" s="48"/>
      <c r="D6" s="48"/>
      <c r="E6" s="48"/>
      <c r="F6" s="48"/>
    </row>
    <row r="7" spans="1:6" ht="12.75" customHeight="1">
      <c r="A7" s="921" t="s">
        <v>1443</v>
      </c>
      <c r="B7" s="48"/>
      <c r="C7" s="48"/>
      <c r="D7" s="48"/>
      <c r="E7" s="48"/>
      <c r="F7" s="48"/>
    </row>
    <row r="8" spans="1:6" ht="12.75" customHeight="1">
      <c r="A8" s="921" t="s">
        <v>1444</v>
      </c>
      <c r="B8" s="48"/>
      <c r="C8" s="48"/>
      <c r="D8" s="48"/>
      <c r="E8" s="48"/>
      <c r="F8" s="48"/>
    </row>
    <row r="9" spans="1:6" ht="12.75" customHeight="1">
      <c r="A9" s="922" t="s">
        <v>1445</v>
      </c>
      <c r="B9" s="48"/>
      <c r="C9" s="48"/>
      <c r="D9" s="48"/>
      <c r="E9" s="48"/>
      <c r="F9" s="48"/>
    </row>
    <row r="10" ht="12.75" customHeight="1" thickBot="1">
      <c r="A10" s="179"/>
    </row>
    <row r="11" spans="1:6" s="28" customFormat="1" ht="24" customHeight="1" thickTop="1">
      <c r="A11" s="61"/>
      <c r="B11" s="675"/>
      <c r="C11" s="61"/>
      <c r="D11" s="923" t="s">
        <v>1211</v>
      </c>
      <c r="E11" s="24"/>
      <c r="F11" s="63"/>
    </row>
    <row r="12" spans="1:6" s="67" customFormat="1" ht="45" customHeight="1">
      <c r="A12" s="39" t="s">
        <v>1239</v>
      </c>
      <c r="B12" s="40" t="s">
        <v>1333</v>
      </c>
      <c r="C12" s="66" t="s">
        <v>1334</v>
      </c>
      <c r="D12" s="66" t="s">
        <v>15</v>
      </c>
      <c r="E12" s="66" t="s">
        <v>22</v>
      </c>
      <c r="F12" s="392" t="s">
        <v>18</v>
      </c>
    </row>
    <row r="13" spans="1:6" ht="10.5" customHeight="1">
      <c r="A13" s="6"/>
      <c r="B13" s="97" t="s">
        <v>1570</v>
      </c>
      <c r="C13" s="6"/>
      <c r="D13" s="6"/>
      <c r="E13" s="6"/>
      <c r="F13" s="355"/>
    </row>
    <row r="14" spans="1:6" ht="12.75">
      <c r="A14" s="330" t="s">
        <v>1335</v>
      </c>
      <c r="B14" s="924">
        <v>1257608</v>
      </c>
      <c r="C14" s="925">
        <v>902709</v>
      </c>
      <c r="D14" s="680">
        <v>158423</v>
      </c>
      <c r="E14" s="73">
        <v>60747</v>
      </c>
      <c r="F14" s="926">
        <v>135734</v>
      </c>
    </row>
    <row r="15" spans="1:6" ht="10.5" customHeight="1">
      <c r="A15" s="927"/>
      <c r="B15" s="924"/>
      <c r="C15" s="925" t="s">
        <v>1570</v>
      </c>
      <c r="D15" s="680"/>
      <c r="E15" s="73"/>
      <c r="F15" s="926"/>
    </row>
    <row r="16" spans="1:6" ht="12.75">
      <c r="A16" s="6" t="s">
        <v>1306</v>
      </c>
      <c r="B16" s="924">
        <v>85073</v>
      </c>
      <c r="C16" s="925">
        <v>61792</v>
      </c>
      <c r="D16" s="680">
        <v>10361</v>
      </c>
      <c r="E16" s="73">
        <v>3930</v>
      </c>
      <c r="F16" s="926">
        <v>8990</v>
      </c>
    </row>
    <row r="17" spans="1:6" ht="12.75">
      <c r="A17" s="6" t="s">
        <v>1446</v>
      </c>
      <c r="B17" s="924">
        <v>146599</v>
      </c>
      <c r="C17" s="925">
        <v>101991</v>
      </c>
      <c r="D17" s="680">
        <v>20629</v>
      </c>
      <c r="E17" s="73">
        <v>7526</v>
      </c>
      <c r="F17" s="926">
        <v>16453</v>
      </c>
    </row>
    <row r="18" spans="1:6" ht="12.75">
      <c r="A18" s="6" t="s">
        <v>1447</v>
      </c>
      <c r="B18" s="924">
        <v>65470</v>
      </c>
      <c r="C18" s="925">
        <v>44408</v>
      </c>
      <c r="D18" s="680">
        <v>9809</v>
      </c>
      <c r="E18" s="73">
        <v>3740</v>
      </c>
      <c r="F18" s="926">
        <v>7513</v>
      </c>
    </row>
    <row r="19" spans="1:6" ht="12.75">
      <c r="A19" s="6" t="s">
        <v>1261</v>
      </c>
      <c r="B19" s="924">
        <v>125284</v>
      </c>
      <c r="C19" s="925">
        <v>90709</v>
      </c>
      <c r="D19" s="680">
        <v>16558</v>
      </c>
      <c r="E19" s="73">
        <v>5540</v>
      </c>
      <c r="F19" s="926">
        <v>12477</v>
      </c>
    </row>
    <row r="20" spans="1:6" ht="12.75">
      <c r="A20" s="6" t="s">
        <v>1264</v>
      </c>
      <c r="B20" s="924">
        <v>993229</v>
      </c>
      <c r="C20" s="925">
        <v>716598</v>
      </c>
      <c r="D20" s="680">
        <v>122599</v>
      </c>
      <c r="E20" s="73">
        <v>47431</v>
      </c>
      <c r="F20" s="926">
        <v>106606</v>
      </c>
    </row>
    <row r="21" spans="1:6" ht="12.75">
      <c r="A21" s="6" t="s">
        <v>1265</v>
      </c>
      <c r="B21" s="924">
        <v>960466</v>
      </c>
      <c r="C21" s="925">
        <v>694518</v>
      </c>
      <c r="D21" s="680">
        <v>117624</v>
      </c>
      <c r="E21" s="73">
        <v>45551</v>
      </c>
      <c r="F21" s="926">
        <v>102778</v>
      </c>
    </row>
    <row r="22" spans="1:6" ht="12.75">
      <c r="A22" s="6" t="s">
        <v>1448</v>
      </c>
      <c r="B22" s="924">
        <v>523091</v>
      </c>
      <c r="C22" s="925">
        <v>383617</v>
      </c>
      <c r="D22" s="680">
        <v>60804</v>
      </c>
      <c r="E22" s="73">
        <v>22784</v>
      </c>
      <c r="F22" s="926">
        <v>55886</v>
      </c>
    </row>
    <row r="23" spans="1:6" ht="12.75">
      <c r="A23" s="6" t="s">
        <v>1107</v>
      </c>
      <c r="B23" s="924">
        <v>169346</v>
      </c>
      <c r="C23" s="925">
        <v>124000</v>
      </c>
      <c r="D23" s="680">
        <v>21292</v>
      </c>
      <c r="E23" s="73">
        <v>8540</v>
      </c>
      <c r="F23" s="926">
        <v>15519</v>
      </c>
    </row>
    <row r="24" spans="1:6" ht="12.75">
      <c r="A24" s="6" t="s">
        <v>1267</v>
      </c>
      <c r="B24" s="924">
        <v>22070</v>
      </c>
      <c r="C24" s="925">
        <v>16260</v>
      </c>
      <c r="D24" s="680">
        <v>2611</v>
      </c>
      <c r="E24" s="73">
        <v>1211</v>
      </c>
      <c r="F24" s="926">
        <v>1990</v>
      </c>
    </row>
    <row r="25" spans="1:6" ht="10.5" customHeight="1">
      <c r="A25" s="6"/>
      <c r="B25" s="924"/>
      <c r="C25" s="269"/>
      <c r="D25" s="397"/>
      <c r="E25" s="397"/>
      <c r="F25" s="397"/>
    </row>
    <row r="26" spans="1:6" ht="12.75">
      <c r="A26" s="6" t="s">
        <v>1104</v>
      </c>
      <c r="B26" s="924">
        <f>+(B14-B21)</f>
        <v>297142</v>
      </c>
      <c r="C26" s="925">
        <f>+(C14-C21)</f>
        <v>208191</v>
      </c>
      <c r="D26" s="680">
        <f>+(D14-D21)</f>
        <v>40799</v>
      </c>
      <c r="E26" s="73">
        <f>+(E14-E21)</f>
        <v>15196</v>
      </c>
      <c r="F26" s="926">
        <f>+(F14-F21)</f>
        <v>32956</v>
      </c>
    </row>
    <row r="27" spans="1:6" ht="12.75">
      <c r="A27" s="6" t="s">
        <v>1449</v>
      </c>
      <c r="B27" s="924">
        <f>+B14-B26-B28</f>
        <v>791120</v>
      </c>
      <c r="C27" s="925">
        <f>+C14-C26-C28</f>
        <v>570518</v>
      </c>
      <c r="D27" s="680">
        <f>+D14-D26-D28</f>
        <v>96332</v>
      </c>
      <c r="E27" s="73">
        <f>+E14-E26-E28</f>
        <v>37011</v>
      </c>
      <c r="F27" s="926">
        <f>+F14-F26-F28</f>
        <v>87259</v>
      </c>
    </row>
    <row r="28" spans="1:6" ht="12.75">
      <c r="A28" s="6" t="s">
        <v>1107</v>
      </c>
      <c r="B28" s="924">
        <f>+B23</f>
        <v>169346</v>
      </c>
      <c r="C28" s="925">
        <f>+C23</f>
        <v>124000</v>
      </c>
      <c r="D28" s="680">
        <f>+D23</f>
        <v>21292</v>
      </c>
      <c r="E28" s="73">
        <f>+E23</f>
        <v>8540</v>
      </c>
      <c r="F28" s="926">
        <f>+F23</f>
        <v>15519</v>
      </c>
    </row>
    <row r="29" spans="1:6" ht="12.75">
      <c r="A29" s="6"/>
      <c r="B29" s="395"/>
      <c r="C29" s="928"/>
      <c r="D29" s="928"/>
      <c r="E29" s="928"/>
      <c r="F29" s="926"/>
    </row>
    <row r="30" spans="1:6" ht="12.75">
      <c r="A30" s="6" t="s">
        <v>1337</v>
      </c>
      <c r="B30" s="929"/>
      <c r="C30" s="825"/>
      <c r="D30" s="825"/>
      <c r="E30" s="171"/>
      <c r="F30" s="930"/>
    </row>
    <row r="31" spans="1:6" ht="12.75">
      <c r="A31" s="173" t="s">
        <v>1104</v>
      </c>
      <c r="B31" s="929">
        <f>+((B26/$B$14)*100)</f>
        <v>23.627553259839313</v>
      </c>
      <c r="C31" s="931">
        <f>+((C26/$C$14)*100)</f>
        <v>23.062913962306787</v>
      </c>
      <c r="D31" s="915">
        <f>+((D26/$D$14)*100)</f>
        <v>25.753205027047844</v>
      </c>
      <c r="E31" s="916">
        <f>+((E26/$E$14)*100)</f>
        <v>25.01522708940359</v>
      </c>
      <c r="F31" s="930">
        <f>+((F26/$F$14)*100)</f>
        <v>24.279841454609752</v>
      </c>
    </row>
    <row r="32" spans="1:6" ht="12.75">
      <c r="A32" s="173" t="s">
        <v>1106</v>
      </c>
      <c r="B32" s="929">
        <f>+((B27/$B$14)*100)</f>
        <v>62.90672451193059</v>
      </c>
      <c r="C32" s="931">
        <f>+((C27/$C$14)*100)</f>
        <v>63.20065491758695</v>
      </c>
      <c r="D32" s="915">
        <f>+((D27/$D$14)*100)</f>
        <v>60.80682729149176</v>
      </c>
      <c r="E32" s="916">
        <f>+((E27/$E$14)*100)</f>
        <v>60.92646550446935</v>
      </c>
      <c r="F32" s="930">
        <f>+((F27/$F$14)*100)</f>
        <v>64.28676676440685</v>
      </c>
    </row>
    <row r="33" spans="1:6" ht="12.75">
      <c r="A33" s="173" t="s">
        <v>1107</v>
      </c>
      <c r="B33" s="929">
        <f>+((B28/$B$14)*100)</f>
        <v>13.465722228230101</v>
      </c>
      <c r="C33" s="931">
        <f>+((C28/$C$14)*100)</f>
        <v>13.736431120106257</v>
      </c>
      <c r="D33" s="915">
        <f>+((D28/$D$14)*100)</f>
        <v>13.439967681460393</v>
      </c>
      <c r="E33" s="916">
        <f>+((E28/$E$14)*100)</f>
        <v>14.058307406127051</v>
      </c>
      <c r="F33" s="930">
        <f>+((F28/$F$14)*100)</f>
        <v>11.433391780983394</v>
      </c>
    </row>
    <row r="34" spans="1:6" ht="12.75">
      <c r="A34" s="782"/>
      <c r="B34" s="783"/>
      <c r="C34" s="932"/>
      <c r="D34" s="932"/>
      <c r="E34" s="932"/>
      <c r="F34" s="784"/>
    </row>
    <row r="35" spans="1:6" ht="12.75">
      <c r="A35" s="782" t="s">
        <v>1450</v>
      </c>
      <c r="B35" s="933">
        <f>+((B26+B28)/B27)*100</f>
        <v>58.9655172413793</v>
      </c>
      <c r="C35" s="934">
        <f>+((C26+C28)/C27)*100</f>
        <v>58.22620846318609</v>
      </c>
      <c r="D35" s="934">
        <f>+((D26+D28)/D27)*100</f>
        <v>64.45521737325083</v>
      </c>
      <c r="E35" s="935">
        <f>+((E26+E28)/E27)*100</f>
        <v>64.13228499635244</v>
      </c>
      <c r="F35" s="936">
        <f>+((F26+F28)/F27)*100</f>
        <v>55.55300885868506</v>
      </c>
    </row>
    <row r="36" spans="1:6" ht="9" customHeight="1">
      <c r="A36" s="110"/>
      <c r="B36" s="409" t="s">
        <v>1570</v>
      </c>
      <c r="C36" s="110"/>
      <c r="D36" s="110"/>
      <c r="E36" s="110"/>
      <c r="F36" s="252"/>
    </row>
    <row r="37" ht="8.25" customHeight="1"/>
    <row r="38" ht="12.75">
      <c r="A38" s="16" t="s">
        <v>1451</v>
      </c>
    </row>
    <row r="39" ht="12.75">
      <c r="A39" s="16" t="s">
        <v>1452</v>
      </c>
    </row>
    <row r="40" ht="12.75">
      <c r="A40" s="16" t="s">
        <v>1453</v>
      </c>
    </row>
    <row r="41" ht="12.75">
      <c r="A41" s="16" t="s">
        <v>1454</v>
      </c>
    </row>
    <row r="42" ht="12.75">
      <c r="A42" s="16" t="s">
        <v>1455</v>
      </c>
    </row>
    <row r="43" ht="12.75">
      <c r="A43" s="16" t="s">
        <v>1456</v>
      </c>
    </row>
    <row r="44" ht="12.75">
      <c r="A44" s="16" t="s">
        <v>1457</v>
      </c>
    </row>
    <row r="45" ht="12.75">
      <c r="A45" s="937" t="s">
        <v>1458</v>
      </c>
    </row>
    <row r="46" ht="12.75">
      <c r="A46" s="937" t="s">
        <v>1459</v>
      </c>
    </row>
    <row r="47" ht="12.75">
      <c r="A47" s="937" t="s">
        <v>1460</v>
      </c>
    </row>
    <row r="48" ht="12.75">
      <c r="A48" s="937" t="s">
        <v>1461</v>
      </c>
    </row>
    <row r="49" ht="12.75">
      <c r="A49" s="937" t="s">
        <v>1462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6" width="12.7109375" style="0" customWidth="1"/>
  </cols>
  <sheetData>
    <row r="1" spans="1:6" ht="15.75" customHeight="1">
      <c r="A1" s="301" t="s">
        <v>1410</v>
      </c>
      <c r="B1" s="130"/>
      <c r="C1" s="130"/>
      <c r="D1" s="130"/>
      <c r="E1" s="130"/>
      <c r="F1" s="130"/>
    </row>
    <row r="2" spans="1:6" ht="15.75" customHeight="1">
      <c r="A2" s="301" t="s">
        <v>1411</v>
      </c>
      <c r="B2" s="130"/>
      <c r="C2" s="130"/>
      <c r="D2" s="130"/>
      <c r="E2" s="130"/>
      <c r="F2" s="130"/>
    </row>
    <row r="3" ht="12.75" customHeight="1">
      <c r="A3" s="905" t="s">
        <v>1570</v>
      </c>
    </row>
    <row r="4" spans="1:6" ht="12.75" customHeight="1">
      <c r="A4" s="47" t="s">
        <v>1617</v>
      </c>
      <c r="B4" s="48"/>
      <c r="C4" s="48"/>
      <c r="D4" s="48"/>
      <c r="E4" s="48"/>
      <c r="F4" s="48"/>
    </row>
    <row r="5" spans="1:6" ht="12.75" customHeight="1">
      <c r="A5" s="906" t="s">
        <v>1618</v>
      </c>
      <c r="B5" s="48"/>
      <c r="C5" s="48"/>
      <c r="D5" s="48"/>
      <c r="E5" s="48"/>
      <c r="F5" s="48"/>
    </row>
    <row r="6" spans="1:6" ht="12.75" customHeight="1">
      <c r="A6" s="906" t="s">
        <v>1412</v>
      </c>
      <c r="B6" s="48"/>
      <c r="C6" s="48"/>
      <c r="D6" s="48"/>
      <c r="E6" s="48"/>
      <c r="F6" s="48"/>
    </row>
    <row r="7" ht="12.75" customHeight="1">
      <c r="A7" s="906" t="s">
        <v>1413</v>
      </c>
    </row>
    <row r="8" ht="12.75" customHeight="1">
      <c r="A8" s="906" t="s">
        <v>1414</v>
      </c>
    </row>
    <row r="9" ht="12.75" customHeight="1">
      <c r="A9" s="906" t="s">
        <v>1420</v>
      </c>
    </row>
    <row r="10" ht="12.75" customHeight="1" thickBot="1">
      <c r="A10" s="215"/>
    </row>
    <row r="11" spans="1:6" s="67" customFormat="1" ht="45" customHeight="1" thickTop="1">
      <c r="A11" s="116" t="s">
        <v>1239</v>
      </c>
      <c r="B11" s="216" t="s">
        <v>120</v>
      </c>
      <c r="C11" s="117" t="s">
        <v>101</v>
      </c>
      <c r="D11" s="117" t="s">
        <v>121</v>
      </c>
      <c r="E11" s="117" t="s">
        <v>122</v>
      </c>
      <c r="F11" s="118" t="s">
        <v>104</v>
      </c>
    </row>
    <row r="12" spans="1:6" ht="12.75">
      <c r="A12" s="6"/>
      <c r="B12" s="97" t="s">
        <v>1570</v>
      </c>
      <c r="C12" s="6"/>
      <c r="D12" s="6"/>
      <c r="E12" s="6"/>
      <c r="F12" s="355"/>
    </row>
    <row r="13" spans="1:6" ht="12.75">
      <c r="A13" s="330" t="s">
        <v>1572</v>
      </c>
      <c r="B13" s="678">
        <v>1257608</v>
      </c>
      <c r="C13" s="907">
        <v>902709</v>
      </c>
      <c r="D13" s="907">
        <v>158423</v>
      </c>
      <c r="E13" s="908">
        <v>60747</v>
      </c>
      <c r="F13" s="909">
        <v>135734</v>
      </c>
    </row>
    <row r="14" spans="1:6" ht="12.75">
      <c r="A14" s="910"/>
      <c r="B14" s="797"/>
      <c r="C14" s="911" t="s">
        <v>1570</v>
      </c>
      <c r="D14" s="911" t="s">
        <v>1570</v>
      </c>
      <c r="E14" s="911" t="s">
        <v>1570</v>
      </c>
      <c r="F14" s="355"/>
    </row>
    <row r="15" spans="1:6" ht="12.75">
      <c r="A15" s="912" t="s">
        <v>1421</v>
      </c>
      <c r="B15" s="678">
        <v>85073</v>
      </c>
      <c r="C15" s="907">
        <v>61792</v>
      </c>
      <c r="D15" s="907">
        <v>10361</v>
      </c>
      <c r="E15" s="908">
        <v>3930</v>
      </c>
      <c r="F15" s="909">
        <v>8990</v>
      </c>
    </row>
    <row r="16" spans="1:6" ht="12.75">
      <c r="A16" s="912" t="s">
        <v>1422</v>
      </c>
      <c r="B16" s="678">
        <v>78682</v>
      </c>
      <c r="C16" s="907">
        <v>55345</v>
      </c>
      <c r="D16" s="907">
        <v>10626</v>
      </c>
      <c r="E16" s="908">
        <v>3892</v>
      </c>
      <c r="F16" s="909">
        <v>8819</v>
      </c>
    </row>
    <row r="17" spans="1:6" ht="12.75">
      <c r="A17" s="912" t="s">
        <v>1423</v>
      </c>
      <c r="B17" s="678">
        <v>84413</v>
      </c>
      <c r="C17" s="907">
        <v>57952</v>
      </c>
      <c r="D17" s="907">
        <v>12450</v>
      </c>
      <c r="E17" s="908">
        <v>4560</v>
      </c>
      <c r="F17" s="909">
        <v>9451</v>
      </c>
    </row>
    <row r="18" spans="1:6" ht="12.75">
      <c r="A18" s="912" t="s">
        <v>1424</v>
      </c>
      <c r="B18" s="678">
        <v>85262</v>
      </c>
      <c r="C18" s="907">
        <v>58351</v>
      </c>
      <c r="D18" s="907">
        <v>12626</v>
      </c>
      <c r="E18" s="908">
        <v>4650</v>
      </c>
      <c r="F18" s="909">
        <v>9635</v>
      </c>
    </row>
    <row r="19" spans="1:6" ht="12.75">
      <c r="A19" s="912" t="s">
        <v>1425</v>
      </c>
      <c r="B19" s="678">
        <v>88996</v>
      </c>
      <c r="C19" s="907">
        <v>65460</v>
      </c>
      <c r="D19" s="907">
        <v>11294</v>
      </c>
      <c r="E19" s="908">
        <v>3704</v>
      </c>
      <c r="F19" s="909">
        <v>8538</v>
      </c>
    </row>
    <row r="20" spans="1:6" ht="12.75">
      <c r="A20" s="912" t="s">
        <v>1426</v>
      </c>
      <c r="B20" s="678">
        <v>80213</v>
      </c>
      <c r="C20" s="907">
        <v>61197</v>
      </c>
      <c r="D20" s="907">
        <v>8443</v>
      </c>
      <c r="E20" s="908">
        <v>2810</v>
      </c>
      <c r="F20" s="909">
        <v>7763</v>
      </c>
    </row>
    <row r="21" spans="1:6" ht="12.75">
      <c r="A21" s="912" t="s">
        <v>1427</v>
      </c>
      <c r="B21" s="678">
        <v>84287</v>
      </c>
      <c r="C21" s="907">
        <v>63802</v>
      </c>
      <c r="D21" s="907">
        <v>8188</v>
      </c>
      <c r="E21" s="908">
        <v>3330</v>
      </c>
      <c r="F21" s="909">
        <v>8967</v>
      </c>
    </row>
    <row r="22" spans="1:6" ht="12.75">
      <c r="A22" s="912" t="s">
        <v>1428</v>
      </c>
      <c r="B22" s="678">
        <v>88712</v>
      </c>
      <c r="C22" s="907">
        <v>65977</v>
      </c>
      <c r="D22" s="907">
        <v>8992</v>
      </c>
      <c r="E22" s="908">
        <v>3830</v>
      </c>
      <c r="F22" s="909">
        <v>9913</v>
      </c>
    </row>
    <row r="23" spans="1:6" ht="12.75">
      <c r="A23" s="912" t="s">
        <v>1429</v>
      </c>
      <c r="B23" s="678">
        <v>95621</v>
      </c>
      <c r="C23" s="907">
        <v>68830</v>
      </c>
      <c r="D23" s="907">
        <v>11261</v>
      </c>
      <c r="E23" s="908">
        <v>4460</v>
      </c>
      <c r="F23" s="909">
        <v>11070</v>
      </c>
    </row>
    <row r="24" spans="1:6" ht="12.75">
      <c r="A24" s="912" t="s">
        <v>1430</v>
      </c>
      <c r="B24" s="678">
        <v>94920</v>
      </c>
      <c r="C24" s="907">
        <v>65612</v>
      </c>
      <c r="D24" s="907">
        <v>12746</v>
      </c>
      <c r="E24" s="908">
        <v>5060</v>
      </c>
      <c r="F24" s="909">
        <v>11502</v>
      </c>
    </row>
    <row r="25" spans="1:6" ht="12.75">
      <c r="A25" s="912" t="s">
        <v>1431</v>
      </c>
      <c r="B25" s="678">
        <v>90492</v>
      </c>
      <c r="C25" s="907">
        <v>61385</v>
      </c>
      <c r="D25" s="907">
        <v>12901</v>
      </c>
      <c r="E25" s="908">
        <v>5190</v>
      </c>
      <c r="F25" s="909">
        <v>11016</v>
      </c>
    </row>
    <row r="26" spans="1:6" ht="12.75">
      <c r="A26" s="912" t="s">
        <v>1432</v>
      </c>
      <c r="B26" s="678">
        <v>76449</v>
      </c>
      <c r="C26" s="907">
        <v>53674</v>
      </c>
      <c r="D26" s="907">
        <v>10309</v>
      </c>
      <c r="E26" s="908">
        <v>3919</v>
      </c>
      <c r="F26" s="909">
        <v>8547</v>
      </c>
    </row>
    <row r="27" spans="1:6" ht="12.75">
      <c r="A27" s="912" t="s">
        <v>1433</v>
      </c>
      <c r="B27" s="678">
        <v>55142</v>
      </c>
      <c r="C27" s="907">
        <v>39332</v>
      </c>
      <c r="D27" s="907">
        <v>6934</v>
      </c>
      <c r="E27" s="908">
        <v>2872</v>
      </c>
      <c r="F27" s="909">
        <v>6004</v>
      </c>
    </row>
    <row r="28" spans="1:6" ht="12.75">
      <c r="A28" s="912" t="s">
        <v>1434</v>
      </c>
      <c r="B28" s="678">
        <v>42409</v>
      </c>
      <c r="C28" s="907">
        <v>30220</v>
      </c>
      <c r="D28" s="907">
        <v>5739</v>
      </c>
      <c r="E28" s="908">
        <v>2114</v>
      </c>
      <c r="F28" s="909">
        <v>4336</v>
      </c>
    </row>
    <row r="29" spans="1:6" ht="12.75">
      <c r="A29" s="912" t="s">
        <v>1435</v>
      </c>
      <c r="B29" s="678">
        <v>40906</v>
      </c>
      <c r="C29" s="907">
        <v>30137</v>
      </c>
      <c r="D29" s="907">
        <v>5211</v>
      </c>
      <c r="E29" s="908">
        <v>1968</v>
      </c>
      <c r="F29" s="909">
        <v>3590</v>
      </c>
    </row>
    <row r="30" spans="1:6" ht="12.75">
      <c r="A30" s="912" t="s">
        <v>1436</v>
      </c>
      <c r="B30" s="678">
        <v>37721</v>
      </c>
      <c r="C30" s="907">
        <v>27931</v>
      </c>
      <c r="D30" s="907">
        <v>4669</v>
      </c>
      <c r="E30" s="908">
        <v>1874</v>
      </c>
      <c r="F30" s="909">
        <v>3247</v>
      </c>
    </row>
    <row r="31" spans="1:6" ht="12.75">
      <c r="A31" s="912" t="s">
        <v>1437</v>
      </c>
      <c r="B31" s="678">
        <v>26240</v>
      </c>
      <c r="C31" s="907">
        <v>19452</v>
      </c>
      <c r="D31" s="907">
        <v>3062</v>
      </c>
      <c r="E31" s="908">
        <v>1373</v>
      </c>
      <c r="F31" s="909">
        <v>2356</v>
      </c>
    </row>
    <row r="32" spans="1:6" ht="12.75">
      <c r="A32" s="912" t="s">
        <v>1438</v>
      </c>
      <c r="B32" s="678">
        <v>22070</v>
      </c>
      <c r="C32" s="907">
        <v>16260</v>
      </c>
      <c r="D32" s="907">
        <v>2611</v>
      </c>
      <c r="E32" s="908">
        <v>1211</v>
      </c>
      <c r="F32" s="909">
        <v>1990</v>
      </c>
    </row>
    <row r="33" spans="1:6" ht="12.75">
      <c r="A33" s="912"/>
      <c r="B33" s="678"/>
      <c r="C33" s="907"/>
      <c r="D33" s="907"/>
      <c r="E33" s="908"/>
      <c r="F33" s="909"/>
    </row>
    <row r="34" spans="1:6" ht="12.75">
      <c r="A34" s="913" t="s">
        <v>1415</v>
      </c>
      <c r="B34" s="678">
        <v>248357</v>
      </c>
      <c r="C34" s="907">
        <v>171648</v>
      </c>
      <c r="D34" s="907">
        <v>35702</v>
      </c>
      <c r="E34" s="908">
        <v>13102</v>
      </c>
      <c r="F34" s="909">
        <v>27905</v>
      </c>
    </row>
    <row r="35" spans="1:6" ht="12.75">
      <c r="A35" s="913" t="s">
        <v>1310</v>
      </c>
      <c r="B35" s="678">
        <v>88996</v>
      </c>
      <c r="C35" s="907">
        <v>65460</v>
      </c>
      <c r="D35" s="907">
        <v>11294</v>
      </c>
      <c r="E35" s="908">
        <v>3704</v>
      </c>
      <c r="F35" s="909">
        <v>8538</v>
      </c>
    </row>
    <row r="36" spans="1:6" ht="12.75">
      <c r="A36" s="913" t="s">
        <v>1262</v>
      </c>
      <c r="B36" s="678">
        <v>348833</v>
      </c>
      <c r="C36" s="907">
        <v>259806</v>
      </c>
      <c r="D36" s="907">
        <v>36884</v>
      </c>
      <c r="E36" s="908">
        <v>14430</v>
      </c>
      <c r="F36" s="909">
        <v>37713</v>
      </c>
    </row>
    <row r="37" spans="1:6" ht="12.75">
      <c r="A37" s="913" t="s">
        <v>1263</v>
      </c>
      <c r="B37" s="678">
        <v>317003</v>
      </c>
      <c r="C37" s="907">
        <v>220003</v>
      </c>
      <c r="D37" s="907">
        <v>42890</v>
      </c>
      <c r="E37" s="908">
        <v>17041</v>
      </c>
      <c r="F37" s="909">
        <v>37069</v>
      </c>
    </row>
    <row r="38" spans="1:6" ht="12.75">
      <c r="A38" s="913" t="s">
        <v>1107</v>
      </c>
      <c r="B38" s="678">
        <v>169346</v>
      </c>
      <c r="C38" s="907">
        <v>124000</v>
      </c>
      <c r="D38" s="907">
        <v>21292</v>
      </c>
      <c r="E38" s="908">
        <v>8540</v>
      </c>
      <c r="F38" s="909">
        <v>15519</v>
      </c>
    </row>
    <row r="39" spans="1:6" ht="12.75">
      <c r="A39" s="913" t="s">
        <v>1267</v>
      </c>
      <c r="B39" s="678">
        <v>22070</v>
      </c>
      <c r="C39" s="907">
        <v>16260</v>
      </c>
      <c r="D39" s="907">
        <v>2611</v>
      </c>
      <c r="E39" s="908">
        <v>1211</v>
      </c>
      <c r="F39" s="909">
        <v>1990</v>
      </c>
    </row>
    <row r="40" spans="1:6" ht="12.75" hidden="1">
      <c r="A40" s="913"/>
      <c r="B40" s="186"/>
      <c r="C40" s="6"/>
      <c r="D40" s="188"/>
      <c r="E40" s="188"/>
      <c r="F40" s="68"/>
    </row>
    <row r="41" spans="1:6" ht="12.75">
      <c r="A41" s="913"/>
      <c r="B41" s="186"/>
      <c r="C41" s="6"/>
      <c r="D41" s="188"/>
      <c r="E41" s="188"/>
      <c r="F41" s="68"/>
    </row>
    <row r="42" spans="1:6" ht="12.75">
      <c r="A42" s="913" t="s">
        <v>1268</v>
      </c>
      <c r="B42" s="914">
        <v>37.5</v>
      </c>
      <c r="C42" s="825">
        <v>37.1</v>
      </c>
      <c r="D42" s="915">
        <v>37.9</v>
      </c>
      <c r="E42" s="916">
        <v>39.6</v>
      </c>
      <c r="F42" s="917">
        <v>37.9</v>
      </c>
    </row>
    <row r="43" spans="1:6" ht="12.75">
      <c r="A43" s="918"/>
      <c r="B43" s="409"/>
      <c r="C43" s="110"/>
      <c r="D43" s="267"/>
      <c r="E43" s="267"/>
      <c r="F43" s="83"/>
    </row>
    <row r="44" spans="1:6" ht="12.75">
      <c r="A44" s="919"/>
      <c r="B44" s="68"/>
      <c r="C44" s="68"/>
      <c r="D44" s="68"/>
      <c r="E44" s="68"/>
      <c r="F44" s="68"/>
    </row>
    <row r="45" ht="12.75">
      <c r="A45" s="16" t="s">
        <v>1416</v>
      </c>
    </row>
    <row r="46" ht="12.75">
      <c r="A46" s="17" t="s">
        <v>1417</v>
      </c>
    </row>
    <row r="47" ht="12.75">
      <c r="A47" s="17" t="s">
        <v>1418</v>
      </c>
    </row>
    <row r="48" ht="12.75">
      <c r="A48" s="17" t="s">
        <v>1419</v>
      </c>
    </row>
    <row r="49" ht="12.75">
      <c r="A49" s="17" t="s">
        <v>96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28125" style="867" customWidth="1"/>
    <col min="2" max="2" width="12.140625" style="867" customWidth="1"/>
    <col min="3" max="3" width="11.140625" style="867" customWidth="1"/>
    <col min="4" max="4" width="11.8515625" style="867" customWidth="1"/>
    <col min="5" max="5" width="12.421875" style="867" customWidth="1"/>
    <col min="6" max="6" width="12.00390625" style="867" customWidth="1"/>
    <col min="7" max="7" width="11.421875" style="867" customWidth="1"/>
    <col min="8" max="8" width="12.00390625" style="867" customWidth="1"/>
    <col min="9" max="9" width="11.140625" style="867" customWidth="1"/>
    <col min="10" max="16384" width="10.28125" style="867" customWidth="1"/>
  </cols>
  <sheetData>
    <row r="1" spans="1:9" ht="15.75">
      <c r="A1" s="865" t="s">
        <v>1380</v>
      </c>
      <c r="B1" s="866"/>
      <c r="C1" s="866"/>
      <c r="D1" s="866"/>
      <c r="E1" s="866"/>
      <c r="F1" s="866"/>
      <c r="G1" s="866"/>
      <c r="H1" s="866"/>
      <c r="I1" s="866"/>
    </row>
    <row r="2" ht="7.5" customHeight="1" thickBot="1"/>
    <row r="3" spans="1:9" ht="16.5" customHeight="1" thickTop="1">
      <c r="A3" s="868"/>
      <c r="B3" s="869" t="s">
        <v>1381</v>
      </c>
      <c r="C3" s="870"/>
      <c r="D3" s="869" t="s">
        <v>1382</v>
      </c>
      <c r="E3" s="871"/>
      <c r="F3" s="872" t="s">
        <v>1383</v>
      </c>
      <c r="G3" s="873"/>
      <c r="H3" s="873"/>
      <c r="I3" s="873"/>
    </row>
    <row r="4" spans="1:9" ht="41.25" customHeight="1">
      <c r="A4" s="874"/>
      <c r="B4" s="875"/>
      <c r="C4" s="876"/>
      <c r="D4" s="875"/>
      <c r="E4" s="875"/>
      <c r="F4" s="877" t="s">
        <v>1384</v>
      </c>
      <c r="G4" s="878"/>
      <c r="H4" s="877" t="s">
        <v>1385</v>
      </c>
      <c r="I4" s="879"/>
    </row>
    <row r="5" spans="1:9" ht="54" customHeight="1">
      <c r="A5" s="880" t="s">
        <v>1074</v>
      </c>
      <c r="B5" s="881" t="s">
        <v>1524</v>
      </c>
      <c r="C5" s="882" t="s">
        <v>1386</v>
      </c>
      <c r="D5" s="883" t="s">
        <v>1387</v>
      </c>
      <c r="E5" s="883" t="s">
        <v>1388</v>
      </c>
      <c r="F5" s="884" t="s">
        <v>1389</v>
      </c>
      <c r="G5" s="884" t="s">
        <v>1390</v>
      </c>
      <c r="H5" s="884" t="s">
        <v>1389</v>
      </c>
      <c r="I5" s="885" t="s">
        <v>1390</v>
      </c>
    </row>
    <row r="6" spans="1:9" ht="6.75" customHeight="1">
      <c r="A6" s="886"/>
      <c r="B6" s="887"/>
      <c r="C6" s="887"/>
      <c r="D6" s="887"/>
      <c r="E6" s="887"/>
      <c r="F6" s="888"/>
      <c r="G6" s="888"/>
      <c r="H6" s="888"/>
      <c r="I6" s="889"/>
    </row>
    <row r="7" spans="1:9" ht="12.75">
      <c r="A7" s="890" t="s">
        <v>1391</v>
      </c>
      <c r="B7" s="891">
        <v>1108229</v>
      </c>
      <c r="C7" s="892">
        <v>100</v>
      </c>
      <c r="D7" s="891">
        <v>1211537</v>
      </c>
      <c r="E7" s="891">
        <v>1211537</v>
      </c>
      <c r="F7" s="893">
        <v>103308</v>
      </c>
      <c r="G7" s="892">
        <v>9.321900076608715</v>
      </c>
      <c r="H7" s="893">
        <v>103308</v>
      </c>
      <c r="I7" s="894">
        <v>9.321900076608715</v>
      </c>
    </row>
    <row r="8" spans="1:9" ht="6.75" customHeight="1">
      <c r="A8" s="895"/>
      <c r="B8" s="891"/>
      <c r="C8" s="892"/>
      <c r="D8" s="891"/>
      <c r="E8" s="891"/>
      <c r="F8" s="893"/>
      <c r="G8" s="892"/>
      <c r="H8" s="893"/>
      <c r="I8" s="894"/>
    </row>
    <row r="9" spans="1:9" ht="12.75">
      <c r="A9" s="896" t="s">
        <v>1113</v>
      </c>
      <c r="B9" s="891">
        <v>369616</v>
      </c>
      <c r="C9" s="892">
        <v>33.35195162732612</v>
      </c>
      <c r="D9" s="891">
        <v>294102</v>
      </c>
      <c r="E9" s="891">
        <v>476162</v>
      </c>
      <c r="F9" s="893">
        <v>-75514</v>
      </c>
      <c r="G9" s="892">
        <v>-20.430392623695944</v>
      </c>
      <c r="H9" s="893">
        <v>106546</v>
      </c>
      <c r="I9" s="894">
        <v>28.82613306783256</v>
      </c>
    </row>
    <row r="10" spans="1:9" ht="12.75">
      <c r="A10" s="896" t="s">
        <v>1392</v>
      </c>
      <c r="B10" s="891"/>
      <c r="C10" s="892"/>
      <c r="D10" s="891"/>
      <c r="E10" s="891"/>
      <c r="F10" s="893"/>
      <c r="G10" s="892"/>
      <c r="H10" s="893"/>
      <c r="I10" s="894"/>
    </row>
    <row r="11" spans="1:9" ht="12.75">
      <c r="A11" s="897" t="s">
        <v>1393</v>
      </c>
      <c r="B11" s="891">
        <v>27195</v>
      </c>
      <c r="C11" s="892">
        <v>2.4539152106649436</v>
      </c>
      <c r="D11" s="891">
        <v>22003</v>
      </c>
      <c r="E11" s="891">
        <v>33343</v>
      </c>
      <c r="F11" s="893">
        <v>-5192</v>
      </c>
      <c r="G11" s="892">
        <v>-19.09174480603052</v>
      </c>
      <c r="H11" s="893">
        <v>6148</v>
      </c>
      <c r="I11" s="894">
        <v>22.607096892811178</v>
      </c>
    </row>
    <row r="12" spans="1:9" ht="12.75">
      <c r="A12" s="896" t="s">
        <v>1394</v>
      </c>
      <c r="B12" s="891"/>
      <c r="C12" s="892"/>
      <c r="D12" s="891"/>
      <c r="E12" s="891"/>
      <c r="F12" s="893"/>
      <c r="G12" s="892"/>
      <c r="H12" s="893"/>
      <c r="I12" s="894"/>
    </row>
    <row r="13" spans="1:9" ht="12.75">
      <c r="A13" s="897" t="s">
        <v>1395</v>
      </c>
      <c r="B13" s="891">
        <v>5099</v>
      </c>
      <c r="C13" s="892">
        <v>0.4601034623710442</v>
      </c>
      <c r="D13" s="891">
        <v>3535</v>
      </c>
      <c r="E13" s="891">
        <v>24882</v>
      </c>
      <c r="F13" s="893">
        <v>-1564</v>
      </c>
      <c r="G13" s="892">
        <v>-30.672680917827027</v>
      </c>
      <c r="H13" s="893">
        <v>19783</v>
      </c>
      <c r="I13" s="894">
        <v>387.9780349088056</v>
      </c>
    </row>
    <row r="14" spans="1:9" ht="12.75">
      <c r="A14" s="896" t="s">
        <v>1361</v>
      </c>
      <c r="B14" s="891">
        <v>522967</v>
      </c>
      <c r="C14" s="892">
        <v>47.18943467460245</v>
      </c>
      <c r="D14" s="891">
        <v>503868</v>
      </c>
      <c r="E14" s="891">
        <v>703232</v>
      </c>
      <c r="F14" s="893">
        <v>-19099</v>
      </c>
      <c r="G14" s="892">
        <v>-3.652046878674945</v>
      </c>
      <c r="H14" s="893">
        <v>180265</v>
      </c>
      <c r="I14" s="894">
        <v>34.469670170393165</v>
      </c>
    </row>
    <row r="15" spans="1:9" ht="12.75">
      <c r="A15" s="896" t="s">
        <v>1396</v>
      </c>
      <c r="B15" s="891"/>
      <c r="C15" s="892"/>
      <c r="D15" s="891"/>
      <c r="E15" s="891"/>
      <c r="F15" s="893"/>
      <c r="G15" s="892"/>
      <c r="H15" s="893"/>
      <c r="I15" s="894"/>
    </row>
    <row r="16" spans="1:9" ht="12.75">
      <c r="A16" s="898" t="s">
        <v>1397</v>
      </c>
      <c r="B16" s="891">
        <v>162269</v>
      </c>
      <c r="C16" s="892">
        <v>14.642190377620508</v>
      </c>
      <c r="D16" s="891">
        <v>113539</v>
      </c>
      <c r="E16" s="891">
        <v>282667</v>
      </c>
      <c r="F16" s="893">
        <v>-48730</v>
      </c>
      <c r="G16" s="892">
        <v>-30.030381650222775</v>
      </c>
      <c r="H16" s="893">
        <v>120398</v>
      </c>
      <c r="I16" s="894">
        <v>74.19655017286111</v>
      </c>
    </row>
    <row r="17" spans="1:9" ht="12.75">
      <c r="A17" s="896" t="s">
        <v>1398</v>
      </c>
      <c r="B17" s="891">
        <v>21083</v>
      </c>
      <c r="C17" s="892">
        <v>1.9024046474149297</v>
      </c>
      <c r="D17" s="891">
        <v>15147</v>
      </c>
      <c r="E17" s="891">
        <v>47603</v>
      </c>
      <c r="F17" s="893">
        <v>-5936</v>
      </c>
      <c r="G17" s="892">
        <v>-28.15538585590286</v>
      </c>
      <c r="H17" s="893">
        <v>26520</v>
      </c>
      <c r="I17" s="894">
        <v>125.78855001660105</v>
      </c>
    </row>
    <row r="18" spans="1:9" ht="6.75" customHeight="1">
      <c r="A18" s="899"/>
      <c r="B18" s="900"/>
      <c r="C18" s="900"/>
      <c r="D18" s="900"/>
      <c r="E18" s="900"/>
      <c r="F18" s="901"/>
      <c r="G18" s="901"/>
      <c r="H18" s="901"/>
      <c r="I18" s="902"/>
    </row>
    <row r="19" ht="6.75" customHeight="1"/>
    <row r="20" ht="12.75">
      <c r="A20" s="903" t="s">
        <v>1399</v>
      </c>
    </row>
    <row r="21" ht="12.75">
      <c r="A21" s="904" t="s">
        <v>1400</v>
      </c>
    </row>
    <row r="22" ht="12.75">
      <c r="A22" s="904" t="s">
        <v>1401</v>
      </c>
    </row>
    <row r="23" ht="12.75">
      <c r="A23" s="904" t="s">
        <v>1402</v>
      </c>
    </row>
    <row r="24" ht="12.75">
      <c r="A24" s="903" t="s">
        <v>1403</v>
      </c>
    </row>
    <row r="25" ht="12.75">
      <c r="A25" s="904" t="s">
        <v>1404</v>
      </c>
    </row>
    <row r="26" ht="12.75">
      <c r="A26" s="904" t="s">
        <v>1409</v>
      </c>
    </row>
    <row r="27" ht="12.75">
      <c r="A27" s="904" t="s">
        <v>1405</v>
      </c>
    </row>
    <row r="28" ht="12.75">
      <c r="A28" s="903" t="s">
        <v>1406</v>
      </c>
    </row>
    <row r="29" ht="12.75">
      <c r="A29" s="903" t="s">
        <v>1407</v>
      </c>
    </row>
    <row r="30" ht="12.75">
      <c r="A30" s="903" t="s">
        <v>1408</v>
      </c>
    </row>
  </sheetData>
  <printOptions/>
  <pageMargins left="1" right="1" top="1" bottom="1" header="0.5" footer="0.5"/>
  <pageSetup horizontalDpi="600" verticalDpi="600" orientation="landscape" r:id="rId1"/>
  <headerFooter alignWithMargins="0">
    <oddFooter>&amp;L&amp;"Arial,Italic"&amp;9      The State of Hawaii Data Book 2004&amp;R&amp;"Arial"&amp;9http://www.hawaii.gov/dbedt/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832" customWidth="1"/>
    <col min="2" max="2" width="11.7109375" style="831" customWidth="1"/>
    <col min="3" max="3" width="10.28125" style="831" customWidth="1"/>
    <col min="4" max="6" width="9.7109375" style="831" customWidth="1"/>
    <col min="7" max="16384" width="9.140625" style="831" customWidth="1"/>
  </cols>
  <sheetData>
    <row r="1" spans="1:6" ht="15.75">
      <c r="A1" s="829" t="s">
        <v>1348</v>
      </c>
      <c r="B1" s="830"/>
      <c r="C1" s="830"/>
      <c r="D1" s="830"/>
      <c r="E1" s="830"/>
      <c r="F1" s="830"/>
    </row>
    <row r="2" ht="13.5" thickBot="1"/>
    <row r="3" spans="1:6" s="837" customFormat="1" ht="45" customHeight="1" thickTop="1">
      <c r="A3" s="833" t="s">
        <v>1349</v>
      </c>
      <c r="B3" s="834" t="s">
        <v>120</v>
      </c>
      <c r="C3" s="835" t="s">
        <v>101</v>
      </c>
      <c r="D3" s="835" t="s">
        <v>121</v>
      </c>
      <c r="E3" s="835" t="s">
        <v>122</v>
      </c>
      <c r="F3" s="836" t="s">
        <v>104</v>
      </c>
    </row>
    <row r="4" spans="1:5" ht="12.75" customHeight="1">
      <c r="A4" s="838"/>
      <c r="B4" s="839"/>
      <c r="C4" s="840"/>
      <c r="D4" s="840"/>
      <c r="E4" s="840"/>
    </row>
    <row r="5" spans="1:6" ht="12.75">
      <c r="A5" s="841" t="s">
        <v>59</v>
      </c>
      <c r="B5" s="842">
        <v>1211537</v>
      </c>
      <c r="C5" s="843">
        <v>876156</v>
      </c>
      <c r="D5" s="844">
        <v>148677</v>
      </c>
      <c r="E5" s="844">
        <v>58463</v>
      </c>
      <c r="F5" s="845">
        <v>128241</v>
      </c>
    </row>
    <row r="6" spans="1:5" ht="12.75" customHeight="1">
      <c r="A6" s="838"/>
      <c r="B6" s="839"/>
      <c r="C6" s="840"/>
      <c r="D6" s="840"/>
      <c r="E6" s="840"/>
    </row>
    <row r="7" spans="1:6" ht="12.75">
      <c r="A7" s="846" t="s">
        <v>1350</v>
      </c>
      <c r="B7" s="847">
        <v>952194</v>
      </c>
      <c r="C7" s="848">
        <v>701532</v>
      </c>
      <c r="D7" s="849">
        <v>106389</v>
      </c>
      <c r="E7" s="849">
        <v>44525</v>
      </c>
      <c r="F7" s="850">
        <v>99748</v>
      </c>
    </row>
    <row r="8" spans="1:6" ht="12.75">
      <c r="A8" s="851" t="s">
        <v>1113</v>
      </c>
      <c r="B8" s="847">
        <v>294102</v>
      </c>
      <c r="C8" s="848">
        <v>186484</v>
      </c>
      <c r="D8" s="849">
        <v>46904</v>
      </c>
      <c r="E8" s="849">
        <v>17255</v>
      </c>
      <c r="F8" s="850">
        <v>43459</v>
      </c>
    </row>
    <row r="9" spans="1:6" ht="12.75">
      <c r="A9" s="852" t="s">
        <v>1351</v>
      </c>
      <c r="B9" s="847">
        <v>22003</v>
      </c>
      <c r="C9" s="848">
        <v>20619</v>
      </c>
      <c r="D9" s="849">
        <v>698</v>
      </c>
      <c r="E9" s="849">
        <v>177</v>
      </c>
      <c r="F9" s="850">
        <v>509</v>
      </c>
    </row>
    <row r="10" spans="1:6" ht="12.75">
      <c r="A10" s="852" t="s">
        <v>1352</v>
      </c>
      <c r="B10" s="847">
        <v>3535</v>
      </c>
      <c r="C10" s="848">
        <v>2178</v>
      </c>
      <c r="D10" s="849">
        <v>666</v>
      </c>
      <c r="E10" s="849">
        <v>212</v>
      </c>
      <c r="F10" s="850">
        <v>479</v>
      </c>
    </row>
    <row r="11" spans="1:6" ht="12.75">
      <c r="A11" s="852" t="s">
        <v>1353</v>
      </c>
      <c r="B11" s="847">
        <v>503868</v>
      </c>
      <c r="C11" s="848">
        <v>403371</v>
      </c>
      <c r="D11" s="849">
        <v>39702</v>
      </c>
      <c r="E11" s="849">
        <v>21042</v>
      </c>
      <c r="F11" s="850">
        <v>39753</v>
      </c>
    </row>
    <row r="12" spans="1:6" ht="12.75">
      <c r="A12" s="853" t="s">
        <v>1354</v>
      </c>
      <c r="B12" s="847"/>
      <c r="C12" s="848"/>
      <c r="D12" s="849"/>
      <c r="E12" s="849"/>
      <c r="F12" s="850"/>
    </row>
    <row r="13" spans="1:6" ht="12.75">
      <c r="A13" s="853" t="s">
        <v>1355</v>
      </c>
      <c r="B13" s="847">
        <v>113539</v>
      </c>
      <c r="C13" s="848">
        <v>77680</v>
      </c>
      <c r="D13" s="849">
        <v>16724</v>
      </c>
      <c r="E13" s="849">
        <v>5334</v>
      </c>
      <c r="F13" s="850">
        <v>13801</v>
      </c>
    </row>
    <row r="14" spans="1:6" ht="12.75">
      <c r="A14" s="853" t="s">
        <v>1356</v>
      </c>
      <c r="B14" s="847">
        <v>15147</v>
      </c>
      <c r="C14" s="848">
        <v>11200</v>
      </c>
      <c r="D14" s="849">
        <v>1695</v>
      </c>
      <c r="E14" s="849">
        <v>505</v>
      </c>
      <c r="F14" s="850">
        <v>1747</v>
      </c>
    </row>
    <row r="15" spans="1:6" ht="12.75" customHeight="1">
      <c r="A15" s="854"/>
      <c r="B15" s="847"/>
      <c r="C15" s="848"/>
      <c r="D15" s="849"/>
      <c r="E15" s="849"/>
      <c r="F15" s="850"/>
    </row>
    <row r="16" spans="1:6" ht="12.75" customHeight="1">
      <c r="A16" s="846" t="s">
        <v>1357</v>
      </c>
      <c r="B16" s="847">
        <v>259343</v>
      </c>
      <c r="C16" s="848">
        <v>174624</v>
      </c>
      <c r="D16" s="849">
        <v>42288</v>
      </c>
      <c r="E16" s="849">
        <v>13938</v>
      </c>
      <c r="F16" s="850">
        <v>28493</v>
      </c>
    </row>
    <row r="17" spans="1:6" ht="12.75" customHeight="1">
      <c r="A17" s="853"/>
      <c r="B17" s="847"/>
      <c r="C17" s="848"/>
      <c r="D17" s="849"/>
      <c r="E17" s="849"/>
      <c r="F17" s="850"/>
    </row>
    <row r="18" spans="1:6" ht="12.75">
      <c r="A18" s="841" t="s">
        <v>1358</v>
      </c>
      <c r="B18" s="847"/>
      <c r="C18" s="848"/>
      <c r="D18" s="849"/>
      <c r="E18" s="849"/>
      <c r="F18" s="850"/>
    </row>
    <row r="19" spans="1:6" ht="12.75">
      <c r="A19" s="841" t="s">
        <v>1359</v>
      </c>
      <c r="B19" s="847"/>
      <c r="C19" s="848"/>
      <c r="D19" s="849"/>
      <c r="E19" s="849"/>
      <c r="F19" s="850"/>
    </row>
    <row r="20" spans="1:6" ht="12.75">
      <c r="A20" s="841" t="s">
        <v>1360</v>
      </c>
      <c r="B20" s="847"/>
      <c r="C20" s="848"/>
      <c r="D20" s="849"/>
      <c r="E20" s="849"/>
      <c r="F20" s="850"/>
    </row>
    <row r="21" spans="1:6" ht="12.75">
      <c r="A21" s="853" t="s">
        <v>1113</v>
      </c>
      <c r="B21" s="847">
        <v>476162</v>
      </c>
      <c r="C21" s="848">
        <v>308838</v>
      </c>
      <c r="D21" s="849">
        <v>77477</v>
      </c>
      <c r="E21" s="849">
        <v>27113</v>
      </c>
      <c r="F21" s="850">
        <v>62734</v>
      </c>
    </row>
    <row r="22" spans="1:6" ht="12.75">
      <c r="A22" s="853" t="s">
        <v>1351</v>
      </c>
      <c r="B22" s="847">
        <v>33343</v>
      </c>
      <c r="C22" s="848">
        <v>29764</v>
      </c>
      <c r="D22" s="849">
        <v>1789</v>
      </c>
      <c r="E22" s="849">
        <v>518</v>
      </c>
      <c r="F22" s="850">
        <v>1272</v>
      </c>
    </row>
    <row r="23" spans="1:6" ht="12.75">
      <c r="A23" s="853" t="s">
        <v>1352</v>
      </c>
      <c r="B23" s="847">
        <v>24882</v>
      </c>
      <c r="C23" s="848">
        <v>15921</v>
      </c>
      <c r="D23" s="849">
        <v>4847</v>
      </c>
      <c r="E23" s="849">
        <v>1376</v>
      </c>
      <c r="F23" s="850">
        <v>2738</v>
      </c>
    </row>
    <row r="24" spans="1:6" ht="12.75">
      <c r="A24" s="853" t="s">
        <v>1361</v>
      </c>
      <c r="B24" s="847">
        <v>703232</v>
      </c>
      <c r="C24" s="848">
        <v>539384</v>
      </c>
      <c r="D24" s="849">
        <v>70921</v>
      </c>
      <c r="E24" s="849">
        <v>31752</v>
      </c>
      <c r="F24" s="850">
        <v>61175</v>
      </c>
    </row>
    <row r="25" spans="1:6" ht="12.75">
      <c r="A25" s="853" t="s">
        <v>1354</v>
      </c>
      <c r="B25" s="847"/>
      <c r="C25" s="848"/>
      <c r="D25" s="849"/>
      <c r="E25" s="849"/>
      <c r="F25" s="850"/>
    </row>
    <row r="26" spans="1:6" ht="12.75">
      <c r="A26" s="853" t="s">
        <v>1362</v>
      </c>
      <c r="B26" s="847">
        <v>282667</v>
      </c>
      <c r="C26" s="848">
        <v>189292</v>
      </c>
      <c r="D26" s="849">
        <v>46111</v>
      </c>
      <c r="E26" s="849">
        <v>14171</v>
      </c>
      <c r="F26" s="850">
        <v>33093</v>
      </c>
    </row>
    <row r="27" spans="1:6" ht="12.75">
      <c r="A27" s="853" t="s">
        <v>1356</v>
      </c>
      <c r="B27" s="847">
        <v>47603</v>
      </c>
      <c r="C27" s="848">
        <v>32003</v>
      </c>
      <c r="D27" s="849">
        <v>7271</v>
      </c>
      <c r="E27" s="849">
        <v>2445</v>
      </c>
      <c r="F27" s="850">
        <v>5884</v>
      </c>
    </row>
    <row r="28" spans="1:6" ht="12.75">
      <c r="A28" s="853"/>
      <c r="B28" s="847"/>
      <c r="C28" s="848"/>
      <c r="D28" s="849"/>
      <c r="E28" s="849"/>
      <c r="F28" s="850"/>
    </row>
    <row r="29" spans="1:6" ht="12.75">
      <c r="A29" s="841" t="s">
        <v>1363</v>
      </c>
      <c r="B29" s="847"/>
      <c r="C29" s="848"/>
      <c r="D29" s="849"/>
      <c r="E29" s="849"/>
      <c r="F29" s="850"/>
    </row>
    <row r="30" spans="1:6" ht="12.75">
      <c r="A30" s="855" t="s">
        <v>1364</v>
      </c>
      <c r="B30" s="847">
        <v>87699</v>
      </c>
      <c r="C30" s="848">
        <v>58729</v>
      </c>
      <c r="D30" s="849">
        <v>14111</v>
      </c>
      <c r="E30" s="849">
        <v>4803</v>
      </c>
      <c r="F30" s="850">
        <v>10056</v>
      </c>
    </row>
    <row r="31" spans="1:6" ht="12.75">
      <c r="A31" s="855" t="s">
        <v>1365</v>
      </c>
      <c r="B31" s="847">
        <v>19820</v>
      </c>
      <c r="C31" s="848">
        <v>13362</v>
      </c>
      <c r="D31" s="849">
        <v>2635</v>
      </c>
      <c r="E31" s="849">
        <v>935</v>
      </c>
      <c r="F31" s="850">
        <v>2888</v>
      </c>
    </row>
    <row r="32" spans="1:6" ht="12.75">
      <c r="A32" s="855" t="s">
        <v>1366</v>
      </c>
      <c r="B32" s="847">
        <v>30005</v>
      </c>
      <c r="C32" s="848">
        <v>18933</v>
      </c>
      <c r="D32" s="849">
        <v>6243</v>
      </c>
      <c r="E32" s="849">
        <v>1539</v>
      </c>
      <c r="F32" s="850">
        <v>3290</v>
      </c>
    </row>
    <row r="33" spans="1:6" ht="12.75">
      <c r="A33" s="855" t="s">
        <v>1367</v>
      </c>
      <c r="B33" s="847">
        <v>711</v>
      </c>
      <c r="C33" s="848">
        <v>525</v>
      </c>
      <c r="D33" s="849">
        <v>79</v>
      </c>
      <c r="E33" s="849">
        <v>42</v>
      </c>
      <c r="F33" s="850">
        <v>65</v>
      </c>
    </row>
    <row r="34" spans="1:6" ht="12.75">
      <c r="A34" s="855" t="s">
        <v>1368</v>
      </c>
      <c r="B34" s="847">
        <v>37163</v>
      </c>
      <c r="C34" s="848">
        <v>25909</v>
      </c>
      <c r="D34" s="849">
        <v>5154</v>
      </c>
      <c r="E34" s="849">
        <v>2287</v>
      </c>
      <c r="F34" s="850">
        <v>3813</v>
      </c>
    </row>
    <row r="35" spans="1:6" ht="12.75">
      <c r="A35" s="855" t="s">
        <v>1369</v>
      </c>
      <c r="B35" s="847">
        <v>1123838</v>
      </c>
      <c r="C35" s="848">
        <v>817427</v>
      </c>
      <c r="D35" s="849">
        <v>134566</v>
      </c>
      <c r="E35" s="849">
        <v>53660</v>
      </c>
      <c r="F35" s="850">
        <v>118185</v>
      </c>
    </row>
    <row r="36" spans="1:6" ht="12.75">
      <c r="A36" s="855" t="s">
        <v>1370</v>
      </c>
      <c r="B36" s="847">
        <v>277091</v>
      </c>
      <c r="C36" s="848">
        <v>175633</v>
      </c>
      <c r="D36" s="849">
        <v>44223</v>
      </c>
      <c r="E36" s="849">
        <v>16284</v>
      </c>
      <c r="F36" s="850">
        <v>40951</v>
      </c>
    </row>
    <row r="37" spans="1:6" ht="12.75" customHeight="1">
      <c r="A37" s="856"/>
      <c r="B37" s="842"/>
      <c r="C37" s="843"/>
      <c r="D37" s="857"/>
      <c r="E37" s="858"/>
      <c r="F37" s="845"/>
    </row>
    <row r="38" spans="1:6" ht="12.75">
      <c r="A38" s="853"/>
      <c r="B38" s="859"/>
      <c r="C38" s="859"/>
      <c r="D38" s="860"/>
      <c r="E38" s="861"/>
      <c r="F38" s="850"/>
    </row>
    <row r="39" ht="12.75">
      <c r="A39" s="862" t="s">
        <v>1371</v>
      </c>
    </row>
    <row r="40" ht="12.75">
      <c r="A40" s="862" t="s">
        <v>1372</v>
      </c>
    </row>
    <row r="41" ht="12.75">
      <c r="A41" s="863" t="s">
        <v>1373</v>
      </c>
    </row>
    <row r="42" ht="12.75">
      <c r="A42" s="862" t="s">
        <v>1374</v>
      </c>
    </row>
    <row r="43" ht="12.75">
      <c r="A43" s="863" t="s">
        <v>1375</v>
      </c>
    </row>
    <row r="44" ht="12.75">
      <c r="A44" s="863" t="s">
        <v>1376</v>
      </c>
    </row>
    <row r="45" spans="1:2" s="864" customFormat="1" ht="12.75">
      <c r="A45" s="862" t="s">
        <v>1377</v>
      </c>
      <c r="B45" s="831"/>
    </row>
    <row r="46" spans="1:2" s="864" customFormat="1" ht="12.75">
      <c r="A46" s="863" t="s">
        <v>1378</v>
      </c>
      <c r="B46" s="831"/>
    </row>
    <row r="47" ht="12.75">
      <c r="A47" s="656" t="s">
        <v>1379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9.8515625" style="0" customWidth="1"/>
    <col min="3" max="3" width="31.28125" style="0" customWidth="1"/>
    <col min="4" max="4" width="11.140625" style="0" customWidth="1"/>
  </cols>
  <sheetData>
    <row r="1" spans="1:4" ht="15.75">
      <c r="A1" s="13" t="s">
        <v>1463</v>
      </c>
      <c r="B1" s="48"/>
      <c r="C1" s="48"/>
      <c r="D1" s="48"/>
    </row>
    <row r="2" ht="12.75" customHeight="1" thickBot="1"/>
    <row r="3" spans="1:4" ht="59.25" customHeight="1" thickTop="1">
      <c r="A3" s="116" t="s">
        <v>1464</v>
      </c>
      <c r="B3" s="117" t="s">
        <v>1465</v>
      </c>
      <c r="C3" s="116" t="s">
        <v>1464</v>
      </c>
      <c r="D3" s="938" t="s">
        <v>1466</v>
      </c>
    </row>
    <row r="4" spans="1:4" ht="12.75" customHeight="1">
      <c r="A4" s="927"/>
      <c r="B4" s="927"/>
      <c r="C4" s="927"/>
      <c r="D4" s="939"/>
    </row>
    <row r="5" spans="1:4" ht="12.75">
      <c r="A5" s="940" t="s">
        <v>1113</v>
      </c>
      <c r="B5" s="941">
        <v>294102</v>
      </c>
      <c r="C5" s="940" t="s">
        <v>1113</v>
      </c>
      <c r="D5" s="942">
        <v>476162</v>
      </c>
    </row>
    <row r="6" spans="1:4" ht="12.75">
      <c r="A6" s="940" t="s">
        <v>1467</v>
      </c>
      <c r="B6" s="941">
        <v>201764</v>
      </c>
      <c r="C6" s="940" t="s">
        <v>1467</v>
      </c>
      <c r="D6" s="942">
        <v>296674</v>
      </c>
    </row>
    <row r="7" spans="1:4" ht="12.75">
      <c r="A7" s="940" t="s">
        <v>1468</v>
      </c>
      <c r="B7" s="941">
        <v>170635</v>
      </c>
      <c r="C7" s="940" t="s">
        <v>1468</v>
      </c>
      <c r="D7" s="942">
        <v>275728</v>
      </c>
    </row>
    <row r="8" spans="1:4" ht="12.75">
      <c r="A8" s="940" t="s">
        <v>514</v>
      </c>
      <c r="B8" s="941">
        <v>80137</v>
      </c>
      <c r="C8" s="940" t="s">
        <v>514</v>
      </c>
      <c r="D8" s="942">
        <v>239655</v>
      </c>
    </row>
    <row r="9" spans="1:4" ht="12.75">
      <c r="A9" s="940" t="s">
        <v>1469</v>
      </c>
      <c r="B9" s="941">
        <v>56600</v>
      </c>
      <c r="C9" s="940" t="s">
        <v>1469</v>
      </c>
      <c r="D9" s="942">
        <v>170803</v>
      </c>
    </row>
    <row r="10" spans="1:4" ht="12.75">
      <c r="A10" s="940" t="s">
        <v>1470</v>
      </c>
      <c r="B10" s="941">
        <v>23537</v>
      </c>
      <c r="C10" s="940" t="s">
        <v>1470</v>
      </c>
      <c r="D10" s="942">
        <v>41352</v>
      </c>
    </row>
    <row r="11" spans="1:4" ht="12.75">
      <c r="A11" s="940" t="s">
        <v>1351</v>
      </c>
      <c r="B11" s="941">
        <v>22003</v>
      </c>
      <c r="C11" s="940" t="s">
        <v>1351</v>
      </c>
      <c r="D11" s="942">
        <v>33343</v>
      </c>
    </row>
    <row r="12" spans="1:4" ht="12.75">
      <c r="A12" s="940" t="s">
        <v>1471</v>
      </c>
      <c r="B12" s="941">
        <v>16166</v>
      </c>
      <c r="C12" s="940" t="s">
        <v>1471</v>
      </c>
      <c r="D12" s="942">
        <v>28184</v>
      </c>
    </row>
    <row r="13" spans="1:4" ht="12.75">
      <c r="A13" s="940" t="s">
        <v>1472</v>
      </c>
      <c r="B13" s="941">
        <v>7867</v>
      </c>
      <c r="C13" s="940" t="s">
        <v>1352</v>
      </c>
      <c r="D13" s="942">
        <v>24882</v>
      </c>
    </row>
    <row r="14" spans="1:4" ht="12.75">
      <c r="A14" s="940" t="s">
        <v>1473</v>
      </c>
      <c r="B14" s="941" t="s">
        <v>1570</v>
      </c>
      <c r="C14" s="940" t="s">
        <v>1472</v>
      </c>
      <c r="D14" s="942">
        <v>10040</v>
      </c>
    </row>
    <row r="15" spans="1:4" ht="12.75">
      <c r="A15" s="943" t="s">
        <v>1474</v>
      </c>
      <c r="B15" s="941">
        <v>6492</v>
      </c>
      <c r="C15" s="940" t="s">
        <v>1475</v>
      </c>
      <c r="D15" s="942">
        <v>10020</v>
      </c>
    </row>
    <row r="16" spans="1:4" ht="12.75">
      <c r="A16" s="940" t="s">
        <v>1476</v>
      </c>
      <c r="B16" s="941">
        <v>3993</v>
      </c>
      <c r="C16" s="940" t="s">
        <v>1473</v>
      </c>
      <c r="D16" s="942" t="s">
        <v>1570</v>
      </c>
    </row>
    <row r="17" spans="1:4" ht="12.75">
      <c r="A17" s="940" t="s">
        <v>1352</v>
      </c>
      <c r="B17" s="941">
        <v>3535</v>
      </c>
      <c r="C17" s="943" t="s">
        <v>1474</v>
      </c>
      <c r="D17" s="942">
        <v>8401</v>
      </c>
    </row>
    <row r="18" spans="1:4" ht="12.75">
      <c r="A18" s="940" t="s">
        <v>1475</v>
      </c>
      <c r="B18" s="941">
        <v>3418</v>
      </c>
      <c r="C18" s="940" t="s">
        <v>1476</v>
      </c>
      <c r="D18" s="942">
        <v>5988</v>
      </c>
    </row>
    <row r="19" spans="1:4" ht="12.75">
      <c r="A19" s="940" t="s">
        <v>1477</v>
      </c>
      <c r="B19" s="941">
        <v>1842</v>
      </c>
      <c r="C19" s="940" t="s">
        <v>1478</v>
      </c>
      <c r="D19" s="942">
        <v>5059</v>
      </c>
    </row>
    <row r="20" spans="1:4" ht="12.75">
      <c r="A20" s="940" t="s">
        <v>1479</v>
      </c>
      <c r="B20" s="941">
        <v>1663</v>
      </c>
      <c r="C20" s="940" t="s">
        <v>1479</v>
      </c>
      <c r="D20" s="942">
        <v>4221</v>
      </c>
    </row>
    <row r="21" spans="1:4" ht="12.75">
      <c r="A21" s="940" t="s">
        <v>1480</v>
      </c>
      <c r="B21" s="941">
        <v>1441</v>
      </c>
      <c r="C21" s="940" t="s">
        <v>1480</v>
      </c>
      <c r="D21" s="942">
        <v>3145</v>
      </c>
    </row>
    <row r="22" spans="1:4" ht="12.75">
      <c r="A22" s="940" t="s">
        <v>1481</v>
      </c>
      <c r="B22" s="941">
        <v>1259</v>
      </c>
      <c r="C22" s="940" t="s">
        <v>1482</v>
      </c>
      <c r="D22" s="942" t="s">
        <v>1570</v>
      </c>
    </row>
    <row r="23" spans="1:4" ht="12.75">
      <c r="A23" s="940" t="s">
        <v>1478</v>
      </c>
      <c r="B23" s="941">
        <v>872</v>
      </c>
      <c r="C23" s="944" t="s">
        <v>1483</v>
      </c>
      <c r="D23" s="942">
        <v>3019</v>
      </c>
    </row>
    <row r="24" spans="1:4" ht="12.75">
      <c r="A24" s="940" t="s">
        <v>1482</v>
      </c>
      <c r="B24" s="941" t="s">
        <v>1570</v>
      </c>
      <c r="C24" s="940" t="s">
        <v>1477</v>
      </c>
      <c r="D24" s="942">
        <v>2437</v>
      </c>
    </row>
    <row r="25" spans="1:4" ht="12.75">
      <c r="A25" s="944" t="s">
        <v>1483</v>
      </c>
      <c r="B25" s="941">
        <v>588</v>
      </c>
      <c r="C25" s="940" t="s">
        <v>1481</v>
      </c>
      <c r="D25" s="942">
        <v>2284</v>
      </c>
    </row>
    <row r="26" spans="1:4" ht="12.75">
      <c r="A26" s="940" t="s">
        <v>1484</v>
      </c>
      <c r="B26" s="941">
        <v>292</v>
      </c>
      <c r="C26" s="940" t="s">
        <v>1484</v>
      </c>
      <c r="D26" s="942">
        <v>709</v>
      </c>
    </row>
    <row r="27" spans="1:4" ht="12.75">
      <c r="A27" s="940" t="s">
        <v>1485</v>
      </c>
      <c r="B27" s="941">
        <v>235</v>
      </c>
      <c r="C27" s="940" t="s">
        <v>1486</v>
      </c>
      <c r="D27" s="942">
        <v>459</v>
      </c>
    </row>
    <row r="28" spans="1:4" ht="12.75">
      <c r="A28" s="940" t="s">
        <v>1486</v>
      </c>
      <c r="B28" s="941">
        <v>214</v>
      </c>
      <c r="C28" s="940" t="s">
        <v>1487</v>
      </c>
      <c r="D28" s="942">
        <v>354</v>
      </c>
    </row>
    <row r="29" spans="1:4" ht="12.75">
      <c r="A29" s="940" t="s">
        <v>1487</v>
      </c>
      <c r="B29" s="941">
        <v>115</v>
      </c>
      <c r="C29" s="940" t="s">
        <v>1485</v>
      </c>
      <c r="D29" s="942">
        <v>330</v>
      </c>
    </row>
    <row r="30" spans="1:4" ht="12.75">
      <c r="A30" s="940" t="s">
        <v>1488</v>
      </c>
      <c r="B30" s="941">
        <v>114</v>
      </c>
      <c r="C30" s="940" t="s">
        <v>1488</v>
      </c>
      <c r="D30" s="942">
        <v>176</v>
      </c>
    </row>
    <row r="31" spans="1:4" ht="12.75">
      <c r="A31" s="940" t="s">
        <v>1489</v>
      </c>
      <c r="B31" s="941">
        <v>35</v>
      </c>
      <c r="C31" s="940" t="s">
        <v>1489</v>
      </c>
      <c r="D31" s="942">
        <v>97</v>
      </c>
    </row>
    <row r="32" spans="1:4" ht="12.75">
      <c r="A32" s="940" t="s">
        <v>1490</v>
      </c>
      <c r="B32" s="941">
        <v>26</v>
      </c>
      <c r="C32" s="940" t="s">
        <v>1490</v>
      </c>
      <c r="D32" s="942">
        <v>44</v>
      </c>
    </row>
    <row r="33" spans="1:4" ht="12.75">
      <c r="A33" s="940" t="s">
        <v>1491</v>
      </c>
      <c r="B33" s="941">
        <v>20</v>
      </c>
      <c r="C33" s="940" t="s">
        <v>1491</v>
      </c>
      <c r="D33" s="942">
        <v>22</v>
      </c>
    </row>
    <row r="34" spans="1:4" ht="12.75">
      <c r="A34" s="940" t="s">
        <v>1492</v>
      </c>
      <c r="B34" s="941">
        <v>6</v>
      </c>
      <c r="C34" s="940" t="s">
        <v>1492</v>
      </c>
      <c r="D34" s="942">
        <v>10</v>
      </c>
    </row>
    <row r="35" spans="1:4" ht="12.75" customHeight="1">
      <c r="A35" s="110"/>
      <c r="B35" s="945"/>
      <c r="C35" s="110"/>
      <c r="D35" s="252"/>
    </row>
    <row r="36" spans="1:4" ht="12.75" customHeight="1">
      <c r="A36" s="68"/>
      <c r="B36" s="68"/>
      <c r="C36" s="68"/>
      <c r="D36" s="68"/>
    </row>
    <row r="37" spans="1:4" ht="12.75" customHeight="1">
      <c r="A37" s="16" t="s">
        <v>1493</v>
      </c>
      <c r="B37" s="68"/>
      <c r="C37" s="68"/>
      <c r="D37" s="68"/>
    </row>
    <row r="38" spans="1:4" ht="12.75" customHeight="1">
      <c r="A38" s="16" t="s">
        <v>1494</v>
      </c>
      <c r="B38" s="68"/>
      <c r="C38" s="68"/>
      <c r="D38" s="68"/>
    </row>
    <row r="39" spans="1:4" ht="12.75" customHeight="1">
      <c r="A39" s="16" t="s">
        <v>1495</v>
      </c>
      <c r="B39" s="68"/>
      <c r="C39" s="68"/>
      <c r="D39" s="68"/>
    </row>
    <row r="40" spans="1:4" ht="12.75" customHeight="1">
      <c r="A40" s="16" t="s">
        <v>1500</v>
      </c>
      <c r="B40" s="68"/>
      <c r="C40" s="68"/>
      <c r="D40" s="68"/>
    </row>
    <row r="41" spans="1:4" ht="12.75" customHeight="1">
      <c r="A41" s="16" t="s">
        <v>1496</v>
      </c>
      <c r="B41" s="68"/>
      <c r="C41" s="68"/>
      <c r="D41" s="68"/>
    </row>
    <row r="42" ht="12.75">
      <c r="A42" s="16" t="s">
        <v>1497</v>
      </c>
    </row>
    <row r="43" ht="12.75">
      <c r="A43" s="16" t="s">
        <v>1498</v>
      </c>
    </row>
    <row r="44" ht="12.75">
      <c r="A44" s="16" t="s">
        <v>1499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421875" style="1061" customWidth="1"/>
    <col min="2" max="2" width="13.00390625" style="1061" customWidth="1"/>
    <col min="3" max="3" width="12.28125" style="1061" customWidth="1"/>
    <col min="4" max="4" width="12.421875" style="1061" customWidth="1"/>
    <col min="5" max="5" width="12.28125" style="1061" customWidth="1"/>
    <col min="6" max="6" width="11.57421875" style="1061" customWidth="1"/>
    <col min="7" max="7" width="11.421875" style="1061" customWidth="1"/>
    <col min="8" max="8" width="11.00390625" style="1061" customWidth="1"/>
    <col min="9" max="9" width="12.00390625" style="1061" customWidth="1"/>
    <col min="10" max="16384" width="10.28125" style="1061" customWidth="1"/>
  </cols>
  <sheetData>
    <row r="1" spans="1:9" ht="15.75">
      <c r="A1" s="1059" t="s">
        <v>1722</v>
      </c>
      <c r="B1" s="1060"/>
      <c r="C1" s="1060"/>
      <c r="D1" s="1060"/>
      <c r="E1" s="1060"/>
      <c r="F1" s="1060"/>
      <c r="G1" s="1060"/>
      <c r="H1" s="1060"/>
      <c r="I1" s="1060"/>
    </row>
    <row r="2" ht="7.5" customHeight="1" thickBot="1"/>
    <row r="3" spans="1:9" ht="16.5" customHeight="1" thickTop="1">
      <c r="A3" s="1062"/>
      <c r="B3" s="1063" t="s">
        <v>1381</v>
      </c>
      <c r="C3" s="1064"/>
      <c r="D3" s="1063" t="s">
        <v>1382</v>
      </c>
      <c r="E3" s="1065"/>
      <c r="F3" s="1066" t="s">
        <v>1383</v>
      </c>
      <c r="G3" s="1067"/>
      <c r="H3" s="1067"/>
      <c r="I3" s="1067"/>
    </row>
    <row r="4" spans="1:9" ht="40.5" customHeight="1">
      <c r="A4" s="1068"/>
      <c r="B4" s="1069"/>
      <c r="C4" s="1070"/>
      <c r="D4" s="1069"/>
      <c r="E4" s="1069"/>
      <c r="F4" s="1071" t="s">
        <v>1384</v>
      </c>
      <c r="G4" s="1072"/>
      <c r="H4" s="1071" t="s">
        <v>1385</v>
      </c>
      <c r="I4" s="1073"/>
    </row>
    <row r="5" spans="1:9" ht="68.25" customHeight="1">
      <c r="A5" s="1074" t="s">
        <v>1074</v>
      </c>
      <c r="B5" s="1075" t="s">
        <v>1524</v>
      </c>
      <c r="C5" s="1076" t="s">
        <v>1723</v>
      </c>
      <c r="D5" s="1077" t="s">
        <v>1387</v>
      </c>
      <c r="E5" s="1077" t="s">
        <v>1704</v>
      </c>
      <c r="F5" s="1078" t="s">
        <v>1389</v>
      </c>
      <c r="G5" s="1078" t="s">
        <v>1390</v>
      </c>
      <c r="H5" s="1078" t="s">
        <v>1389</v>
      </c>
      <c r="I5" s="1079" t="s">
        <v>1390</v>
      </c>
    </row>
    <row r="6" spans="1:9" ht="6" customHeight="1">
      <c r="A6" s="1080"/>
      <c r="B6" s="1081"/>
      <c r="C6" s="1081" t="s">
        <v>1570</v>
      </c>
      <c r="D6" s="1081"/>
      <c r="E6" s="1081"/>
      <c r="F6" s="1082"/>
      <c r="G6" s="1082"/>
      <c r="H6" s="1082"/>
      <c r="I6" s="1083"/>
    </row>
    <row r="7" spans="1:9" ht="12.75">
      <c r="A7" s="1084" t="s">
        <v>1522</v>
      </c>
      <c r="B7" s="1085">
        <v>1108229</v>
      </c>
      <c r="C7" s="1086">
        <v>100</v>
      </c>
      <c r="D7" s="1087">
        <v>1211537</v>
      </c>
      <c r="E7" s="1087">
        <v>1211537</v>
      </c>
      <c r="F7" s="1088">
        <v>103308</v>
      </c>
      <c r="G7" s="1089">
        <v>9.321900076608715</v>
      </c>
      <c r="H7" s="1088">
        <v>103308</v>
      </c>
      <c r="I7" s="1090">
        <v>9.321900076608715</v>
      </c>
    </row>
    <row r="8" spans="1:9" ht="6.75" customHeight="1">
      <c r="A8" s="1091" t="s">
        <v>1570</v>
      </c>
      <c r="B8" s="1092"/>
      <c r="C8" s="1092"/>
      <c r="D8" s="1092"/>
      <c r="E8" s="1092"/>
      <c r="F8" s="1093"/>
      <c r="G8" s="1094"/>
      <c r="H8" s="1093" t="s">
        <v>1570</v>
      </c>
      <c r="I8" s="1095"/>
    </row>
    <row r="9" spans="1:9" ht="12.75">
      <c r="A9" s="1096" t="s">
        <v>1724</v>
      </c>
      <c r="B9" s="1097">
        <v>522967</v>
      </c>
      <c r="C9" s="1098">
        <v>47.18943467460245</v>
      </c>
      <c r="D9" s="1099" t="s">
        <v>1725</v>
      </c>
      <c r="E9" s="1099" t="s">
        <v>1726</v>
      </c>
      <c r="F9" s="1100">
        <v>-53787</v>
      </c>
      <c r="G9" s="1094">
        <v>-10.284970179762777</v>
      </c>
      <c r="H9" s="1100">
        <v>291214</v>
      </c>
      <c r="I9" s="1095">
        <v>55.68496673786301</v>
      </c>
    </row>
    <row r="10" spans="1:9" ht="12.75">
      <c r="A10" s="1101" t="s">
        <v>1727</v>
      </c>
      <c r="B10" s="1097">
        <v>68804</v>
      </c>
      <c r="C10" s="1098">
        <v>6.208464135120088</v>
      </c>
      <c r="D10" s="1102">
        <v>56600</v>
      </c>
      <c r="E10" s="1102">
        <v>170803</v>
      </c>
      <c r="F10" s="1100">
        <v>-12204</v>
      </c>
      <c r="G10" s="1094">
        <v>-17.73734085227603</v>
      </c>
      <c r="H10" s="1100">
        <v>101999</v>
      </c>
      <c r="I10" s="1095">
        <v>148.24574152665542</v>
      </c>
    </row>
    <row r="11" spans="1:9" ht="12.75">
      <c r="A11" s="1101" t="s">
        <v>1468</v>
      </c>
      <c r="B11" s="1097">
        <v>168682</v>
      </c>
      <c r="C11" s="1098">
        <v>15.220861392365656</v>
      </c>
      <c r="D11" s="1102">
        <v>170635</v>
      </c>
      <c r="E11" s="1102">
        <v>275728</v>
      </c>
      <c r="F11" s="1100">
        <v>1953</v>
      </c>
      <c r="G11" s="1094">
        <v>1.1577998838050296</v>
      </c>
      <c r="H11" s="1100">
        <v>107046</v>
      </c>
      <c r="I11" s="1095">
        <v>63.46023879252084</v>
      </c>
    </row>
    <row r="12" spans="1:9" ht="12.75">
      <c r="A12" s="1101" t="s">
        <v>1467</v>
      </c>
      <c r="B12" s="1097">
        <v>247486</v>
      </c>
      <c r="C12" s="1098">
        <v>22.331666108719407</v>
      </c>
      <c r="D12" s="1102">
        <v>201764</v>
      </c>
      <c r="E12" s="1102">
        <v>296674</v>
      </c>
      <c r="F12" s="1100">
        <v>-45722</v>
      </c>
      <c r="G12" s="1094">
        <v>-18.47458038030434</v>
      </c>
      <c r="H12" s="1100">
        <v>49188</v>
      </c>
      <c r="I12" s="1095">
        <v>19.87506363996347</v>
      </c>
    </row>
    <row r="13" spans="1:9" ht="12.75">
      <c r="A13" s="1101" t="s">
        <v>1470</v>
      </c>
      <c r="B13" s="1097">
        <v>24454</v>
      </c>
      <c r="C13" s="1098">
        <v>2.206583657348797</v>
      </c>
      <c r="D13" s="1102">
        <v>23537</v>
      </c>
      <c r="E13" s="1102">
        <v>41352</v>
      </c>
      <c r="F13" s="1100">
        <v>-917</v>
      </c>
      <c r="G13" s="1094">
        <v>-3.749897767236444</v>
      </c>
      <c r="H13" s="1100">
        <v>16898</v>
      </c>
      <c r="I13" s="1095">
        <v>69.10116954281507</v>
      </c>
    </row>
    <row r="14" spans="1:9" ht="12.75">
      <c r="A14" s="1101" t="s">
        <v>1472</v>
      </c>
      <c r="B14" s="1097">
        <v>5468</v>
      </c>
      <c r="C14" s="1098">
        <v>0.4933998298185664</v>
      </c>
      <c r="D14" s="1102">
        <v>7867</v>
      </c>
      <c r="E14" s="1102">
        <v>10040</v>
      </c>
      <c r="F14" s="1100">
        <v>2399</v>
      </c>
      <c r="G14" s="1094">
        <v>43.873445501097294</v>
      </c>
      <c r="H14" s="1100">
        <v>4572</v>
      </c>
      <c r="I14" s="1095">
        <v>83.61375274323336</v>
      </c>
    </row>
    <row r="15" spans="1:9" ht="12.75">
      <c r="A15" s="1101" t="s">
        <v>1475</v>
      </c>
      <c r="B15" s="1097">
        <v>8073</v>
      </c>
      <c r="C15" s="1098">
        <v>0.7284595512299353</v>
      </c>
      <c r="D15" s="1102">
        <v>8777</v>
      </c>
      <c r="E15" s="1102">
        <v>19584</v>
      </c>
      <c r="F15" s="1097">
        <v>704</v>
      </c>
      <c r="G15" s="1094">
        <v>8.7</v>
      </c>
      <c r="H15" s="1097">
        <v>11511</v>
      </c>
      <c r="I15" s="1095">
        <v>142.6</v>
      </c>
    </row>
    <row r="16" spans="1:9" ht="6" customHeight="1">
      <c r="A16" s="1103"/>
      <c r="B16" s="1104"/>
      <c r="C16" s="1086"/>
      <c r="D16" s="1104" t="s">
        <v>1570</v>
      </c>
      <c r="E16" s="1104"/>
      <c r="F16" s="1105"/>
      <c r="G16" s="1089"/>
      <c r="H16" s="1105"/>
      <c r="I16" s="1106"/>
    </row>
    <row r="17" ht="6" customHeight="1"/>
    <row r="18" ht="12.75">
      <c r="A18" s="1107" t="s">
        <v>1728</v>
      </c>
    </row>
    <row r="19" ht="12.75">
      <c r="A19" s="1107" t="s">
        <v>1729</v>
      </c>
    </row>
    <row r="20" ht="12.75">
      <c r="A20" s="1107" t="s">
        <v>1730</v>
      </c>
    </row>
    <row r="21" ht="12.75">
      <c r="A21" s="1108" t="s">
        <v>1731</v>
      </c>
    </row>
    <row r="22" ht="12.75">
      <c r="A22" s="1108" t="s">
        <v>1737</v>
      </c>
    </row>
    <row r="23" ht="12.75">
      <c r="A23" s="1108" t="s">
        <v>1732</v>
      </c>
    </row>
    <row r="24" ht="12.75">
      <c r="A24" s="1108" t="s">
        <v>1733</v>
      </c>
    </row>
    <row r="25" ht="12.75">
      <c r="A25" s="1108" t="s">
        <v>1734</v>
      </c>
    </row>
    <row r="26" ht="12.75">
      <c r="A26" s="1108" t="s">
        <v>1735</v>
      </c>
    </row>
    <row r="27" ht="12.75">
      <c r="A27" s="1108" t="s">
        <v>1736</v>
      </c>
    </row>
    <row r="28" ht="12.75">
      <c r="A28" s="1107" t="s">
        <v>1719</v>
      </c>
    </row>
    <row r="29" ht="12.75" customHeight="1">
      <c r="A29" s="1107" t="s">
        <v>1720</v>
      </c>
    </row>
  </sheetData>
  <printOptions/>
  <pageMargins left="1" right="1" top="1" bottom="1" header="0.5" footer="0.5"/>
  <pageSetup horizontalDpi="600" verticalDpi="600" orientation="landscape" r:id="rId1"/>
  <headerFooter alignWithMargins="0">
    <oddFooter>&amp;L&amp;"Arial,Italic"&amp;9      The State of Hawaii Data Book 2004&amp;R&amp;"Arial"&amp;9http://www.hawaii.gov/dbedt/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7109375" style="1003" customWidth="1"/>
    <col min="2" max="2" width="11.421875" style="1003" customWidth="1"/>
    <col min="3" max="3" width="10.7109375" style="1003" customWidth="1"/>
    <col min="4" max="5" width="11.8515625" style="1003" customWidth="1"/>
    <col min="6" max="6" width="11.7109375" style="1003" customWidth="1"/>
    <col min="7" max="7" width="11.57421875" style="1003" customWidth="1"/>
    <col min="8" max="8" width="12.00390625" style="1003" customWidth="1"/>
    <col min="9" max="9" width="11.57421875" style="1003" customWidth="1"/>
    <col min="10" max="16384" width="10.28125" style="1003" customWidth="1"/>
  </cols>
  <sheetData>
    <row r="1" spans="1:9" ht="15.75" customHeight="1">
      <c r="A1" s="1001" t="s">
        <v>1701</v>
      </c>
      <c r="B1" s="1002"/>
      <c r="C1" s="1002"/>
      <c r="D1" s="1002"/>
      <c r="E1" s="1002"/>
      <c r="F1" s="1002"/>
      <c r="G1" s="1002"/>
      <c r="H1" s="1002"/>
      <c r="I1" s="1002"/>
    </row>
    <row r="2" spans="1:9" ht="15.75" customHeight="1">
      <c r="A2" s="1001" t="s">
        <v>1702</v>
      </c>
      <c r="B2" s="1002"/>
      <c r="C2" s="1002"/>
      <c r="D2" s="1002"/>
      <c r="E2" s="1002"/>
      <c r="F2" s="1002"/>
      <c r="G2" s="1002"/>
      <c r="H2" s="1002"/>
      <c r="I2" s="1002"/>
    </row>
    <row r="3" ht="5.25" customHeight="1" thickBot="1">
      <c r="I3" s="1004"/>
    </row>
    <row r="4" spans="1:9" ht="14.25" customHeight="1" thickTop="1">
      <c r="A4" s="1005"/>
      <c r="B4" s="1006" t="s">
        <v>1381</v>
      </c>
      <c r="C4" s="1007"/>
      <c r="D4" s="1006" t="s">
        <v>1382</v>
      </c>
      <c r="E4" s="1008"/>
      <c r="F4" s="1009" t="s">
        <v>1383</v>
      </c>
      <c r="G4" s="1010"/>
      <c r="H4" s="1010"/>
      <c r="I4" s="1010"/>
    </row>
    <row r="5" spans="1:9" ht="41.25" customHeight="1">
      <c r="A5" s="1011"/>
      <c r="B5" s="1012"/>
      <c r="C5" s="1013"/>
      <c r="D5" s="1012"/>
      <c r="E5" s="1012"/>
      <c r="F5" s="1014" t="s">
        <v>1384</v>
      </c>
      <c r="G5" s="1015"/>
      <c r="H5" s="1014" t="s">
        <v>1385</v>
      </c>
      <c r="I5" s="1016"/>
    </row>
    <row r="6" spans="1:9" ht="54" customHeight="1">
      <c r="A6" s="1017" t="s">
        <v>1074</v>
      </c>
      <c r="B6" s="1018" t="s">
        <v>1524</v>
      </c>
      <c r="C6" s="1019" t="s">
        <v>1703</v>
      </c>
      <c r="D6" s="1020" t="s">
        <v>1387</v>
      </c>
      <c r="E6" s="1020" t="s">
        <v>1704</v>
      </c>
      <c r="F6" s="1021" t="s">
        <v>1389</v>
      </c>
      <c r="G6" s="1021" t="s">
        <v>1390</v>
      </c>
      <c r="H6" s="1021" t="s">
        <v>1389</v>
      </c>
      <c r="I6" s="1022" t="s">
        <v>1390</v>
      </c>
    </row>
    <row r="7" spans="1:9" ht="3.75" customHeight="1">
      <c r="A7" s="1023"/>
      <c r="B7" s="1024"/>
      <c r="C7" s="1024" t="s">
        <v>1570</v>
      </c>
      <c r="D7" s="1024"/>
      <c r="E7" s="1024"/>
      <c r="F7" s="1025"/>
      <c r="G7" s="1025"/>
      <c r="H7" s="1025"/>
      <c r="I7" s="1026"/>
    </row>
    <row r="8" spans="1:9" ht="12.75" customHeight="1">
      <c r="A8" s="1027" t="s">
        <v>1522</v>
      </c>
      <c r="B8" s="1028">
        <v>1108229</v>
      </c>
      <c r="C8" s="1029">
        <v>100</v>
      </c>
      <c r="D8" s="1030">
        <v>1211537</v>
      </c>
      <c r="E8" s="1030">
        <v>1211537</v>
      </c>
      <c r="F8" s="1031">
        <v>103308</v>
      </c>
      <c r="G8" s="1032">
        <v>9.321900076608715</v>
      </c>
      <c r="H8" s="1033">
        <v>103308</v>
      </c>
      <c r="I8" s="1034">
        <v>9.321900076608715</v>
      </c>
    </row>
    <row r="9" spans="1:9" ht="6.75" customHeight="1">
      <c r="A9" s="1035" t="s">
        <v>1570</v>
      </c>
      <c r="B9" s="1036"/>
      <c r="C9" s="1037"/>
      <c r="D9" s="1038"/>
      <c r="E9" s="1038"/>
      <c r="F9" s="1039"/>
      <c r="G9" s="1040"/>
      <c r="H9" s="1039"/>
      <c r="I9" s="1041"/>
    </row>
    <row r="10" spans="1:9" ht="12" customHeight="1">
      <c r="A10" s="1042" t="s">
        <v>1705</v>
      </c>
      <c r="B10" s="1043" t="s">
        <v>1570</v>
      </c>
      <c r="C10" s="1043"/>
      <c r="D10" s="1043"/>
      <c r="E10" s="1043"/>
      <c r="F10" s="1044"/>
      <c r="G10" s="1040"/>
      <c r="H10" s="1044"/>
      <c r="I10" s="1041"/>
    </row>
    <row r="11" spans="1:9" ht="12.75" customHeight="1">
      <c r="A11" s="1042" t="s">
        <v>1706</v>
      </c>
      <c r="B11" s="1045">
        <v>162269</v>
      </c>
      <c r="C11" s="1046">
        <v>14.642190377620508</v>
      </c>
      <c r="D11" s="1047" t="s">
        <v>1707</v>
      </c>
      <c r="E11" s="1047" t="s">
        <v>1708</v>
      </c>
      <c r="F11" s="1048">
        <v>-52118</v>
      </c>
      <c r="G11" s="1040">
        <v>-32.11827274464007</v>
      </c>
      <c r="H11" s="1039">
        <v>132761</v>
      </c>
      <c r="I11" s="1041">
        <v>81.81538063339269</v>
      </c>
    </row>
    <row r="12" spans="1:9" ht="12.75" customHeight="1">
      <c r="A12" s="1049" t="s">
        <v>1709</v>
      </c>
      <c r="B12" s="1045">
        <v>157749</v>
      </c>
      <c r="C12" s="1046">
        <v>14.234332434902894</v>
      </c>
      <c r="D12" s="1045">
        <v>100884</v>
      </c>
      <c r="E12" s="1045">
        <v>276846</v>
      </c>
      <c r="F12" s="1048">
        <v>-56865</v>
      </c>
      <c r="G12" s="1040">
        <v>-36.047772093642436</v>
      </c>
      <c r="H12" s="1039">
        <v>119097</v>
      </c>
      <c r="I12" s="1041">
        <v>75.49778445505201</v>
      </c>
    </row>
    <row r="13" spans="1:9" ht="12.75">
      <c r="A13" s="1050" t="s">
        <v>514</v>
      </c>
      <c r="B13" s="1045">
        <v>138742</v>
      </c>
      <c r="C13" s="1046">
        <v>12.519253692152073</v>
      </c>
      <c r="D13" s="1045">
        <v>80137</v>
      </c>
      <c r="E13" s="1045">
        <v>239655</v>
      </c>
      <c r="F13" s="1048">
        <v>-58605</v>
      </c>
      <c r="G13" s="1040">
        <v>-42.24027331305589</v>
      </c>
      <c r="H13" s="1039">
        <v>100913</v>
      </c>
      <c r="I13" s="1041">
        <v>72.73428377852417</v>
      </c>
    </row>
    <row r="14" spans="1:9" ht="12.75">
      <c r="A14" s="1050" t="s">
        <v>1471</v>
      </c>
      <c r="B14" s="1045">
        <v>15034</v>
      </c>
      <c r="C14" s="1046">
        <v>1.3565788298266874</v>
      </c>
      <c r="D14" s="1045">
        <v>16166</v>
      </c>
      <c r="E14" s="1045">
        <v>28184</v>
      </c>
      <c r="F14" s="1048">
        <v>1132</v>
      </c>
      <c r="G14" s="1040">
        <v>7.529599574298257</v>
      </c>
      <c r="H14" s="1039">
        <v>13150</v>
      </c>
      <c r="I14" s="1041">
        <v>87.46840494878276</v>
      </c>
    </row>
    <row r="15" spans="1:9" ht="12.75">
      <c r="A15" s="1050" t="s">
        <v>1476</v>
      </c>
      <c r="B15" s="1045">
        <v>3088</v>
      </c>
      <c r="C15" s="1046">
        <v>0.2786427714849548</v>
      </c>
      <c r="D15" s="1045">
        <v>3993</v>
      </c>
      <c r="E15" s="1045">
        <v>5988</v>
      </c>
      <c r="F15" s="1048">
        <v>905</v>
      </c>
      <c r="G15" s="1040">
        <v>29.30699481865285</v>
      </c>
      <c r="H15" s="1039">
        <v>2900</v>
      </c>
      <c r="I15" s="1041">
        <v>93.9119170984456</v>
      </c>
    </row>
    <row r="16" spans="1:9" ht="12.75">
      <c r="A16" s="1050" t="s">
        <v>1710</v>
      </c>
      <c r="B16" s="1045">
        <v>885</v>
      </c>
      <c r="C16" s="1046">
        <v>0.07985714143917909</v>
      </c>
      <c r="D16" s="1045">
        <v>588</v>
      </c>
      <c r="E16" s="1045">
        <v>3019</v>
      </c>
      <c r="F16" s="1048">
        <v>-297</v>
      </c>
      <c r="G16" s="1040">
        <v>-33.559322033898304</v>
      </c>
      <c r="H16" s="1039">
        <v>2134</v>
      </c>
      <c r="I16" s="1041">
        <v>241.12994350282486</v>
      </c>
    </row>
    <row r="17" spans="1:9" ht="12.75">
      <c r="A17" s="1049" t="s">
        <v>1711</v>
      </c>
      <c r="B17" s="1045">
        <v>3968</v>
      </c>
      <c r="C17" s="1046">
        <v>0.38430685354741667</v>
      </c>
      <c r="D17" s="1045">
        <v>8155</v>
      </c>
      <c r="E17" s="1045">
        <v>12622</v>
      </c>
      <c r="F17" s="1048">
        <v>4187</v>
      </c>
      <c r="G17" s="1040">
        <v>105.51915322580645</v>
      </c>
      <c r="H17" s="1039">
        <v>8654</v>
      </c>
      <c r="I17" s="1041">
        <v>218.09475806451616</v>
      </c>
    </row>
    <row r="18" spans="1:9" ht="12.75">
      <c r="A18" s="1050" t="s">
        <v>1479</v>
      </c>
      <c r="B18" s="1045">
        <v>2120</v>
      </c>
      <c r="C18" s="1046">
        <v>0.19129620322153634</v>
      </c>
      <c r="D18" s="1045">
        <v>1663</v>
      </c>
      <c r="E18" s="1045">
        <v>4221</v>
      </c>
      <c r="F18" s="1048">
        <v>-457</v>
      </c>
      <c r="G18" s="1040">
        <v>-21.556603773584907</v>
      </c>
      <c r="H18" s="1039">
        <v>2101</v>
      </c>
      <c r="I18" s="1041">
        <v>99.10377358490567</v>
      </c>
    </row>
    <row r="19" spans="1:9" ht="12.75">
      <c r="A19" s="1049" t="s">
        <v>1712</v>
      </c>
      <c r="B19" s="1045">
        <v>291</v>
      </c>
      <c r="C19" s="1046">
        <v>0.026258110913899565</v>
      </c>
      <c r="D19" s="1045">
        <v>240</v>
      </c>
      <c r="E19" s="1045">
        <v>503</v>
      </c>
      <c r="F19" s="1048">
        <v>-51</v>
      </c>
      <c r="G19" s="1040">
        <v>-17.525773195876287</v>
      </c>
      <c r="H19" s="1039">
        <v>212</v>
      </c>
      <c r="I19" s="1041">
        <v>72.85223367697594</v>
      </c>
    </row>
    <row r="20" spans="1:9" ht="12.75" customHeight="1">
      <c r="A20" s="1049" t="s">
        <v>1478</v>
      </c>
      <c r="B20" s="1045">
        <v>261</v>
      </c>
      <c r="C20" s="1046">
        <v>0.023551089170198578</v>
      </c>
      <c r="D20" s="1045">
        <v>872</v>
      </c>
      <c r="E20" s="1045">
        <v>5059</v>
      </c>
      <c r="F20" s="1048">
        <v>611</v>
      </c>
      <c r="G20" s="1040">
        <v>234.09961685823757</v>
      </c>
      <c r="H20" s="1039">
        <v>4798</v>
      </c>
      <c r="I20" s="1041">
        <v>1838.3141762452108</v>
      </c>
    </row>
    <row r="21" spans="1:9" ht="3.75" customHeight="1">
      <c r="A21" s="1051"/>
      <c r="B21" s="1052"/>
      <c r="C21" s="1053"/>
      <c r="D21" s="1052" t="s">
        <v>1570</v>
      </c>
      <c r="E21" s="1052"/>
      <c r="F21" s="1054"/>
      <c r="G21" s="1055"/>
      <c r="H21" s="1054"/>
      <c r="I21" s="1056"/>
    </row>
    <row r="22" ht="3" customHeight="1">
      <c r="I22" s="1004"/>
    </row>
    <row r="23" spans="1:9" ht="12.75">
      <c r="A23" s="1057" t="s">
        <v>1713</v>
      </c>
      <c r="I23" s="1004"/>
    </row>
    <row r="24" ht="12.75">
      <c r="A24" s="1057" t="s">
        <v>1714</v>
      </c>
    </row>
    <row r="25" ht="12.75">
      <c r="A25" s="1057" t="s">
        <v>1715</v>
      </c>
    </row>
    <row r="26" ht="12.75">
      <c r="A26" s="1058" t="s">
        <v>1716</v>
      </c>
    </row>
    <row r="27" ht="12.75">
      <c r="A27" s="1058" t="s">
        <v>1721</v>
      </c>
    </row>
    <row r="28" ht="12.75">
      <c r="A28" s="1058" t="s">
        <v>1717</v>
      </c>
    </row>
    <row r="29" ht="12.75">
      <c r="A29" s="1057" t="s">
        <v>1718</v>
      </c>
    </row>
    <row r="30" ht="12.75">
      <c r="A30" s="1057" t="s">
        <v>1719</v>
      </c>
    </row>
    <row r="31" ht="12.75">
      <c r="A31" s="1057" t="s">
        <v>1720</v>
      </c>
    </row>
  </sheetData>
  <printOptions/>
  <pageMargins left="1" right="1" top="1" bottom="1" header="0.5" footer="0.5"/>
  <pageSetup horizontalDpi="600" verticalDpi="600" orientation="landscape" scale="95" r:id="rId1"/>
  <headerFooter alignWithMargins="0">
    <oddFooter>&amp;L&amp;"Arial,Italic"&amp;9      The State of Hawaii Data Book 2004&amp;R&amp;"Arial"&amp;9http://www.hawaii.gov/dbedt/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140625" defaultRowHeight="12.75"/>
  <cols>
    <col min="2" max="6" width="12.140625" style="0" customWidth="1"/>
    <col min="7" max="7" width="13.7109375" style="0" customWidth="1"/>
  </cols>
  <sheetData>
    <row r="1" spans="1:7" s="115" customFormat="1" ht="15.75">
      <c r="A1" s="13" t="s">
        <v>1677</v>
      </c>
      <c r="B1" s="13"/>
      <c r="C1" s="13"/>
      <c r="D1" s="13"/>
      <c r="E1" s="13"/>
      <c r="F1" s="13"/>
      <c r="G1" s="13"/>
    </row>
    <row r="2" s="115" customFormat="1" ht="12.75" customHeight="1"/>
    <row r="3" spans="1:7" ht="12.75">
      <c r="A3" s="48" t="s">
        <v>1678</v>
      </c>
      <c r="B3" s="48"/>
      <c r="C3" s="48"/>
      <c r="D3" s="48"/>
      <c r="E3" s="48"/>
      <c r="F3" s="48"/>
      <c r="G3" s="48"/>
    </row>
    <row r="4" ht="12.75" customHeight="1" thickBot="1"/>
    <row r="5" spans="1:8" ht="45" customHeight="1" thickTop="1">
      <c r="A5" s="116" t="s">
        <v>1679</v>
      </c>
      <c r="B5" s="117" t="s">
        <v>1680</v>
      </c>
      <c r="C5" s="117" t="s">
        <v>1681</v>
      </c>
      <c r="D5" s="117" t="s">
        <v>1682</v>
      </c>
      <c r="E5" s="117" t="s">
        <v>1683</v>
      </c>
      <c r="F5" s="117" t="s">
        <v>1684</v>
      </c>
      <c r="G5" s="118" t="s">
        <v>1685</v>
      </c>
      <c r="H5" s="119"/>
    </row>
    <row r="6" spans="1:6" ht="9" customHeight="1">
      <c r="A6" s="6"/>
      <c r="B6" s="6"/>
      <c r="C6" s="6"/>
      <c r="D6" s="6"/>
      <c r="E6" s="6"/>
      <c r="F6" s="6"/>
    </row>
    <row r="7" spans="1:7" ht="12.75">
      <c r="A7" s="101" t="s">
        <v>1686</v>
      </c>
      <c r="B7" s="120">
        <v>10.3</v>
      </c>
      <c r="C7" s="121">
        <v>105.3</v>
      </c>
      <c r="D7" s="122">
        <v>26.1</v>
      </c>
      <c r="E7" s="123" t="s">
        <v>1687</v>
      </c>
      <c r="F7" s="123" t="s">
        <v>1687</v>
      </c>
      <c r="G7" s="124" t="s">
        <v>1687</v>
      </c>
    </row>
    <row r="8" spans="1:7" ht="12.75">
      <c r="A8" s="101" t="s">
        <v>1688</v>
      </c>
      <c r="B8" s="120">
        <v>12</v>
      </c>
      <c r="C8" s="125" t="s">
        <v>1687</v>
      </c>
      <c r="D8" s="123" t="s">
        <v>1687</v>
      </c>
      <c r="E8" s="123" t="s">
        <v>1687</v>
      </c>
      <c r="F8" s="123" t="s">
        <v>1687</v>
      </c>
      <c r="G8" s="124" t="s">
        <v>1687</v>
      </c>
    </row>
    <row r="9" spans="1:7" ht="12.75">
      <c r="A9" s="101">
        <v>1850</v>
      </c>
      <c r="B9" s="120">
        <v>17.2</v>
      </c>
      <c r="C9" s="121">
        <v>110.1</v>
      </c>
      <c r="D9" s="123" t="s">
        <v>1687</v>
      </c>
      <c r="E9" s="123" t="s">
        <v>1687</v>
      </c>
      <c r="F9" s="123" t="s">
        <v>1687</v>
      </c>
      <c r="G9" s="124" t="s">
        <v>1687</v>
      </c>
    </row>
    <row r="10" spans="1:7" ht="12.75">
      <c r="A10" s="101">
        <v>1853</v>
      </c>
      <c r="B10" s="120">
        <v>15.7</v>
      </c>
      <c r="C10" s="121">
        <v>113.1</v>
      </c>
      <c r="D10" s="123" t="s">
        <v>1687</v>
      </c>
      <c r="E10" s="122">
        <v>2.3</v>
      </c>
      <c r="F10" s="122">
        <v>97.5</v>
      </c>
      <c r="G10" s="124" t="s">
        <v>1687</v>
      </c>
    </row>
    <row r="11" spans="1:7" ht="12.75">
      <c r="A11" s="101">
        <v>1860</v>
      </c>
      <c r="B11" s="120">
        <v>20.5</v>
      </c>
      <c r="C11" s="121">
        <v>116.1</v>
      </c>
      <c r="D11" s="123" t="s">
        <v>1687</v>
      </c>
      <c r="E11" s="122">
        <v>2.7</v>
      </c>
      <c r="F11" s="123" t="s">
        <v>1687</v>
      </c>
      <c r="G11" s="124" t="s">
        <v>1687</v>
      </c>
    </row>
    <row r="12" spans="1:7" ht="12.75">
      <c r="A12" s="101">
        <v>1866</v>
      </c>
      <c r="B12" s="120">
        <v>21.5</v>
      </c>
      <c r="C12" s="121">
        <v>120.4</v>
      </c>
      <c r="D12" s="122">
        <v>26.5</v>
      </c>
      <c r="E12" s="122">
        <v>3.8</v>
      </c>
      <c r="F12" s="123" t="s">
        <v>1687</v>
      </c>
      <c r="G12" s="124" t="s">
        <v>1687</v>
      </c>
    </row>
    <row r="13" spans="1:7" ht="12.75">
      <c r="A13" s="101">
        <v>1872</v>
      </c>
      <c r="B13" s="120">
        <v>26.1</v>
      </c>
      <c r="C13" s="121">
        <v>125.4</v>
      </c>
      <c r="D13" s="122">
        <v>27.8</v>
      </c>
      <c r="E13" s="122">
        <v>5.2</v>
      </c>
      <c r="F13" s="122">
        <v>92.1</v>
      </c>
      <c r="G13" s="124" t="s">
        <v>1687</v>
      </c>
    </row>
    <row r="14" spans="1:7" ht="12.75">
      <c r="A14" s="101">
        <v>1878</v>
      </c>
      <c r="B14" s="120">
        <v>24.3</v>
      </c>
      <c r="C14" s="121">
        <v>142.8</v>
      </c>
      <c r="D14" s="122">
        <v>28.1</v>
      </c>
      <c r="E14" s="122">
        <v>6.5</v>
      </c>
      <c r="F14" s="122">
        <v>83.6</v>
      </c>
      <c r="G14" s="124" t="s">
        <v>1687</v>
      </c>
    </row>
    <row r="15" spans="1:7" ht="12.75">
      <c r="A15" s="101">
        <v>1884</v>
      </c>
      <c r="B15" s="120">
        <v>25.4</v>
      </c>
      <c r="C15" s="121">
        <v>177.5</v>
      </c>
      <c r="D15" s="122">
        <v>28</v>
      </c>
      <c r="E15" s="122">
        <v>20.6</v>
      </c>
      <c r="F15" s="122">
        <v>57.4</v>
      </c>
      <c r="G15" s="124" t="s">
        <v>1687</v>
      </c>
    </row>
    <row r="16" spans="1:7" ht="12.75">
      <c r="A16" s="101">
        <v>1890</v>
      </c>
      <c r="B16" s="120">
        <v>25.5</v>
      </c>
      <c r="C16" s="121">
        <v>187.7</v>
      </c>
      <c r="D16" s="122">
        <v>26.1</v>
      </c>
      <c r="E16" s="122">
        <v>21</v>
      </c>
      <c r="F16" s="122">
        <v>53.5</v>
      </c>
      <c r="G16" s="124" t="s">
        <v>1687</v>
      </c>
    </row>
    <row r="17" spans="1:7" ht="12.75">
      <c r="A17" s="101">
        <v>1896</v>
      </c>
      <c r="B17" s="120">
        <v>27.4</v>
      </c>
      <c r="C17" s="121">
        <v>198.7</v>
      </c>
      <c r="D17" s="122">
        <v>27.7</v>
      </c>
      <c r="E17" s="122">
        <v>20.6</v>
      </c>
      <c r="F17" s="122">
        <v>48.8</v>
      </c>
      <c r="G17" s="124" t="s">
        <v>1687</v>
      </c>
    </row>
    <row r="18" spans="1:7" ht="8.25" customHeight="1">
      <c r="A18" s="101"/>
      <c r="B18" s="120"/>
      <c r="C18" s="121"/>
      <c r="D18" s="122"/>
      <c r="E18" s="122"/>
      <c r="F18" s="122"/>
      <c r="G18" s="126"/>
    </row>
    <row r="19" spans="1:7" ht="12.75">
      <c r="A19" s="101">
        <v>1900</v>
      </c>
      <c r="B19" s="120">
        <v>25.5</v>
      </c>
      <c r="C19" s="121">
        <v>223.3</v>
      </c>
      <c r="D19" s="122">
        <v>22.6</v>
      </c>
      <c r="E19" s="122">
        <v>17.3</v>
      </c>
      <c r="F19" s="122">
        <v>38.3</v>
      </c>
      <c r="G19" s="127">
        <v>3.71</v>
      </c>
    </row>
    <row r="20" spans="1:7" ht="12.75">
      <c r="A20" s="101">
        <v>1910</v>
      </c>
      <c r="B20" s="120">
        <v>30.7</v>
      </c>
      <c r="C20" s="121">
        <v>178.9</v>
      </c>
      <c r="D20" s="122">
        <v>29.5</v>
      </c>
      <c r="E20" s="122">
        <v>20.4</v>
      </c>
      <c r="F20" s="122">
        <v>45.1</v>
      </c>
      <c r="G20" s="124" t="s">
        <v>1687</v>
      </c>
    </row>
    <row r="21" spans="1:7" ht="12.75">
      <c r="A21" s="101">
        <v>1920</v>
      </c>
      <c r="B21" s="120">
        <v>36.1</v>
      </c>
      <c r="C21" s="121">
        <v>144.3</v>
      </c>
      <c r="D21" s="122">
        <v>35.5</v>
      </c>
      <c r="E21" s="122">
        <v>19.2</v>
      </c>
      <c r="F21" s="122">
        <v>53.3</v>
      </c>
      <c r="G21" s="124" t="s">
        <v>1687</v>
      </c>
    </row>
    <row r="22" spans="1:7" ht="12.75">
      <c r="A22" s="101">
        <v>1930</v>
      </c>
      <c r="B22" s="120">
        <v>53.7</v>
      </c>
      <c r="C22" s="121">
        <v>152.8</v>
      </c>
      <c r="D22" s="122">
        <v>36.2</v>
      </c>
      <c r="E22" s="122">
        <v>20</v>
      </c>
      <c r="F22" s="122">
        <v>58.2</v>
      </c>
      <c r="G22" s="124" t="s">
        <v>1687</v>
      </c>
    </row>
    <row r="23" spans="1:7" ht="12.75">
      <c r="A23" s="101">
        <v>1940</v>
      </c>
      <c r="B23" s="120">
        <v>62.5</v>
      </c>
      <c r="C23" s="121">
        <v>137.6</v>
      </c>
      <c r="D23" s="122">
        <v>30.9</v>
      </c>
      <c r="E23" s="122">
        <v>24.5</v>
      </c>
      <c r="F23" s="122">
        <v>65.8</v>
      </c>
      <c r="G23" s="127">
        <v>4.46</v>
      </c>
    </row>
    <row r="24" spans="1:7" ht="12.75">
      <c r="A24" s="101">
        <v>1950</v>
      </c>
      <c r="B24" s="120">
        <v>69</v>
      </c>
      <c r="C24" s="121">
        <v>121.2</v>
      </c>
      <c r="D24" s="122">
        <v>31.2</v>
      </c>
      <c r="E24" s="122">
        <v>23</v>
      </c>
      <c r="F24" s="122">
        <v>71.1</v>
      </c>
      <c r="G24" s="127">
        <v>4.14</v>
      </c>
    </row>
    <row r="25" spans="1:7" ht="12.75">
      <c r="A25" s="101">
        <v>1960</v>
      </c>
      <c r="B25" s="120">
        <v>76.5</v>
      </c>
      <c r="C25" s="121">
        <v>114.8</v>
      </c>
      <c r="D25" s="122">
        <v>34.4</v>
      </c>
      <c r="E25" s="122">
        <v>32</v>
      </c>
      <c r="F25" s="122">
        <v>66.6</v>
      </c>
      <c r="G25" s="127">
        <v>3.87</v>
      </c>
    </row>
    <row r="26" spans="1:7" ht="12.75">
      <c r="A26" s="101">
        <v>1970</v>
      </c>
      <c r="B26" s="120">
        <v>83.5</v>
      </c>
      <c r="C26" s="121">
        <v>108.1</v>
      </c>
      <c r="D26" s="122">
        <v>30</v>
      </c>
      <c r="E26" s="122">
        <v>39.2</v>
      </c>
      <c r="F26" s="122">
        <v>59.2</v>
      </c>
      <c r="G26" s="127">
        <v>3.59</v>
      </c>
    </row>
    <row r="27" spans="1:7" ht="12.75">
      <c r="A27" s="101">
        <v>1980</v>
      </c>
      <c r="B27" s="120">
        <v>86.5</v>
      </c>
      <c r="C27" s="121">
        <v>105.2</v>
      </c>
      <c r="D27" s="122">
        <v>23.4</v>
      </c>
      <c r="E27" s="122">
        <v>34.4</v>
      </c>
      <c r="F27" s="122">
        <v>57.8</v>
      </c>
      <c r="G27" s="127">
        <v>3.15</v>
      </c>
    </row>
    <row r="28" spans="1:7" ht="12.75">
      <c r="A28" s="101">
        <v>1990</v>
      </c>
      <c r="B28" s="120">
        <v>89</v>
      </c>
      <c r="C28" s="121">
        <v>103.6</v>
      </c>
      <c r="D28" s="122">
        <v>21.5</v>
      </c>
      <c r="E28" s="122">
        <v>33.4</v>
      </c>
      <c r="F28" s="122">
        <v>56.1</v>
      </c>
      <c r="G28" s="127">
        <v>3.01</v>
      </c>
    </row>
    <row r="29" spans="1:7" ht="12.75">
      <c r="A29" s="101" t="s">
        <v>1689</v>
      </c>
      <c r="B29" s="120">
        <v>91.6</v>
      </c>
      <c r="C29" s="121">
        <v>101</v>
      </c>
      <c r="D29" s="122">
        <v>20.3</v>
      </c>
      <c r="E29" s="123" t="s">
        <v>1690</v>
      </c>
      <c r="F29" s="122">
        <v>56.9</v>
      </c>
      <c r="G29" s="127">
        <v>2.92</v>
      </c>
    </row>
    <row r="30" spans="1:7" ht="8.25" customHeight="1">
      <c r="A30" s="110"/>
      <c r="B30" s="110"/>
      <c r="C30" s="110"/>
      <c r="D30" s="110"/>
      <c r="E30" s="110"/>
      <c r="F30" s="110"/>
      <c r="G30" s="83"/>
    </row>
    <row r="31" spans="1:7" ht="9" customHeight="1">
      <c r="A31" s="68"/>
      <c r="B31" s="68"/>
      <c r="C31" s="68"/>
      <c r="D31" s="68"/>
      <c r="E31" s="68"/>
      <c r="F31" s="68"/>
      <c r="G31" s="68"/>
    </row>
    <row r="32" ht="12.75">
      <c r="A32" s="20" t="s">
        <v>1691</v>
      </c>
    </row>
    <row r="33" ht="12.75">
      <c r="A33" s="20" t="s">
        <v>1692</v>
      </c>
    </row>
    <row r="34" ht="12.75">
      <c r="A34" s="17" t="s">
        <v>1693</v>
      </c>
    </row>
    <row r="35" ht="12.75">
      <c r="A35" s="20" t="s">
        <v>1694</v>
      </c>
    </row>
    <row r="36" ht="12.75">
      <c r="A36" s="20" t="s">
        <v>1695</v>
      </c>
    </row>
    <row r="37" ht="12.75">
      <c r="A37" s="16" t="s">
        <v>1696</v>
      </c>
    </row>
    <row r="38" ht="12.75">
      <c r="A38" s="16" t="s">
        <v>1697</v>
      </c>
    </row>
    <row r="39" ht="12.75">
      <c r="A39" s="16" t="s">
        <v>1698</v>
      </c>
    </row>
    <row r="40" ht="12.75">
      <c r="A40" s="16" t="s">
        <v>3</v>
      </c>
    </row>
    <row r="41" ht="12.75">
      <c r="A41" s="17" t="s">
        <v>4</v>
      </c>
    </row>
    <row r="42" ht="12.75">
      <c r="A42" s="128" t="s">
        <v>5</v>
      </c>
    </row>
    <row r="43" ht="12.75">
      <c r="A43" s="128" t="s">
        <v>6</v>
      </c>
    </row>
    <row r="44" ht="12.75">
      <c r="A44" s="128" t="s">
        <v>7</v>
      </c>
    </row>
    <row r="45" ht="12.75">
      <c r="A45" s="17" t="s">
        <v>8</v>
      </c>
    </row>
    <row r="46" ht="12.75">
      <c r="A46" s="129" t="s">
        <v>9</v>
      </c>
    </row>
    <row r="47" ht="12.75">
      <c r="A47" s="17" t="s">
        <v>10</v>
      </c>
    </row>
    <row r="48" ht="12.75">
      <c r="A48" s="17" t="s">
        <v>1</v>
      </c>
    </row>
    <row r="49" ht="12.75">
      <c r="A49" s="17" t="s">
        <v>2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1.7109375" style="0" customWidth="1"/>
    <col min="3" max="3" width="13.421875" style="0" customWidth="1"/>
    <col min="4" max="5" width="11.421875" style="0" customWidth="1"/>
    <col min="6" max="6" width="11.00390625" style="0" customWidth="1"/>
  </cols>
  <sheetData>
    <row r="1" spans="1:6" ht="15.75">
      <c r="A1" s="13" t="s">
        <v>1630</v>
      </c>
      <c r="B1" s="48"/>
      <c r="C1" s="48"/>
      <c r="D1" s="48"/>
      <c r="E1" s="48"/>
      <c r="F1" s="48"/>
    </row>
    <row r="2" ht="12.75" customHeight="1">
      <c r="A2" s="253"/>
    </row>
    <row r="3" spans="1:6" ht="12.75" customHeight="1">
      <c r="A3" s="729" t="s">
        <v>1631</v>
      </c>
      <c r="B3" s="729"/>
      <c r="C3" s="729"/>
      <c r="D3" s="729"/>
      <c r="E3" s="729"/>
      <c r="F3" s="729"/>
    </row>
    <row r="4" spans="1:6" ht="12.75" customHeight="1">
      <c r="A4" s="88" t="s">
        <v>1632</v>
      </c>
      <c r="B4" s="729"/>
      <c r="C4" s="729"/>
      <c r="D4" s="729"/>
      <c r="E4" s="729"/>
      <c r="F4" s="729"/>
    </row>
    <row r="5" spans="1:6" ht="12.75" customHeight="1">
      <c r="A5" s="88" t="s">
        <v>1633</v>
      </c>
      <c r="B5" s="729"/>
      <c r="C5" s="729"/>
      <c r="D5" s="729"/>
      <c r="E5" s="729"/>
      <c r="F5" s="729"/>
    </row>
    <row r="6" ht="13.5" thickBot="1"/>
    <row r="7" spans="1:6" s="167" customFormat="1" ht="45" customHeight="1" thickTop="1">
      <c r="A7" s="117" t="s">
        <v>1634</v>
      </c>
      <c r="B7" s="183" t="s">
        <v>59</v>
      </c>
      <c r="C7" s="117" t="s">
        <v>1635</v>
      </c>
      <c r="D7" s="117" t="s">
        <v>1526</v>
      </c>
      <c r="E7" s="117" t="s">
        <v>1636</v>
      </c>
      <c r="F7" s="118" t="s">
        <v>1186</v>
      </c>
    </row>
    <row r="8" spans="1:6" ht="12.75">
      <c r="A8" s="6"/>
      <c r="B8" s="797"/>
      <c r="C8" s="981"/>
      <c r="D8" s="982"/>
      <c r="E8" s="982" t="s">
        <v>1570</v>
      </c>
      <c r="F8" s="983"/>
    </row>
    <row r="9" spans="1:6" ht="12.75">
      <c r="A9" s="259" t="s">
        <v>1095</v>
      </c>
      <c r="B9" s="984">
        <v>1222281</v>
      </c>
      <c r="C9" s="985">
        <v>873707</v>
      </c>
      <c r="D9" s="986">
        <v>154527</v>
      </c>
      <c r="E9" s="987">
        <v>59949</v>
      </c>
      <c r="F9" s="988">
        <v>134098</v>
      </c>
    </row>
    <row r="10" spans="1:6" ht="12.75">
      <c r="A10" s="6"/>
      <c r="B10" s="989"/>
      <c r="C10" s="990"/>
      <c r="D10" s="991"/>
      <c r="E10" s="990"/>
      <c r="F10" s="992"/>
    </row>
    <row r="11" spans="1:6" ht="12.75">
      <c r="A11" s="6" t="s">
        <v>1637</v>
      </c>
      <c r="B11" s="993">
        <v>739890</v>
      </c>
      <c r="C11" s="990">
        <v>538692</v>
      </c>
      <c r="D11" s="991">
        <v>82103</v>
      </c>
      <c r="E11" s="990">
        <v>36821</v>
      </c>
      <c r="F11" s="992">
        <v>82275</v>
      </c>
    </row>
    <row r="12" spans="1:6" ht="12.75">
      <c r="A12" s="148" t="s">
        <v>1638</v>
      </c>
      <c r="B12" s="994">
        <v>286727</v>
      </c>
      <c r="C12" s="990">
        <v>178050</v>
      </c>
      <c r="D12" s="991">
        <v>43608</v>
      </c>
      <c r="E12" s="990">
        <v>19133</v>
      </c>
      <c r="F12" s="992">
        <v>45936</v>
      </c>
    </row>
    <row r="13" spans="1:6" ht="12.75">
      <c r="A13" s="150" t="s">
        <v>1114</v>
      </c>
      <c r="B13" s="994">
        <v>11587</v>
      </c>
      <c r="C13" s="990">
        <v>11021</v>
      </c>
      <c r="D13" s="995" t="s">
        <v>1639</v>
      </c>
      <c r="E13" s="996" t="s">
        <v>1639</v>
      </c>
      <c r="F13" s="997" t="s">
        <v>1639</v>
      </c>
    </row>
    <row r="14" spans="1:6" ht="12.75">
      <c r="A14" s="150" t="s">
        <v>1467</v>
      </c>
      <c r="B14" s="994">
        <v>203963</v>
      </c>
      <c r="C14" s="990">
        <v>159767</v>
      </c>
      <c r="D14" s="991">
        <v>23350</v>
      </c>
      <c r="E14" s="990">
        <v>7028</v>
      </c>
      <c r="F14" s="992">
        <v>13817</v>
      </c>
    </row>
    <row r="15" spans="1:6" ht="12.75">
      <c r="A15" s="150" t="s">
        <v>1640</v>
      </c>
      <c r="B15" s="994">
        <v>47609</v>
      </c>
      <c r="C15" s="990">
        <v>45410</v>
      </c>
      <c r="D15" s="991">
        <v>1259</v>
      </c>
      <c r="E15" s="990">
        <v>452</v>
      </c>
      <c r="F15" s="992">
        <v>489</v>
      </c>
    </row>
    <row r="16" spans="1:6" ht="12.75">
      <c r="A16" s="150" t="s">
        <v>1468</v>
      </c>
      <c r="B16" s="994">
        <v>162542</v>
      </c>
      <c r="C16" s="990">
        <v>119237</v>
      </c>
      <c r="D16" s="991">
        <v>12704</v>
      </c>
      <c r="E16" s="990">
        <v>9915</v>
      </c>
      <c r="F16" s="992">
        <v>20686</v>
      </c>
    </row>
    <row r="17" spans="1:6" ht="12.75">
      <c r="A17" s="150" t="s">
        <v>1470</v>
      </c>
      <c r="B17" s="994">
        <v>10236</v>
      </c>
      <c r="C17" s="990">
        <v>9000</v>
      </c>
      <c r="D17" s="995" t="s">
        <v>1639</v>
      </c>
      <c r="E17" s="996" t="s">
        <v>1639</v>
      </c>
      <c r="F17" s="992">
        <v>639</v>
      </c>
    </row>
    <row r="18" spans="1:6" ht="12.75">
      <c r="A18" s="148" t="s">
        <v>1641</v>
      </c>
      <c r="B18" s="993">
        <v>17226</v>
      </c>
      <c r="C18" s="990">
        <v>16206</v>
      </c>
      <c r="D18" s="991">
        <v>359</v>
      </c>
      <c r="E18" s="990">
        <v>146</v>
      </c>
      <c r="F18" s="992">
        <v>515</v>
      </c>
    </row>
    <row r="19" spans="1:6" ht="12.75">
      <c r="A19" s="6" t="s">
        <v>1642</v>
      </c>
      <c r="B19" s="994">
        <v>223901</v>
      </c>
      <c r="C19" s="990">
        <v>165051</v>
      </c>
      <c r="D19" s="991">
        <v>27772</v>
      </c>
      <c r="E19" s="990">
        <v>9596</v>
      </c>
      <c r="F19" s="992">
        <v>21482</v>
      </c>
    </row>
    <row r="20" spans="1:6" ht="12.75">
      <c r="A20" s="6" t="s">
        <v>1643</v>
      </c>
      <c r="B20" s="924">
        <v>258490</v>
      </c>
      <c r="C20" s="680">
        <v>169964</v>
      </c>
      <c r="D20" s="21">
        <v>44652</v>
      </c>
      <c r="E20" s="680">
        <v>13532</v>
      </c>
      <c r="F20" s="779">
        <v>30341</v>
      </c>
    </row>
    <row r="21" spans="1:6" ht="12.75">
      <c r="A21" s="110"/>
      <c r="B21" s="998" t="s">
        <v>1570</v>
      </c>
      <c r="C21" s="822"/>
      <c r="D21" s="110" t="s">
        <v>1570</v>
      </c>
      <c r="E21" s="110"/>
      <c r="F21" s="823"/>
    </row>
    <row r="23" ht="12.75">
      <c r="A23" s="20" t="s">
        <v>1664</v>
      </c>
    </row>
    <row r="24" ht="12.75">
      <c r="A24" s="16" t="s">
        <v>1665</v>
      </c>
    </row>
    <row r="25" ht="12.75">
      <c r="A25" s="16" t="s">
        <v>1666</v>
      </c>
    </row>
    <row r="26" ht="12.75">
      <c r="A26" s="16" t="s">
        <v>1667</v>
      </c>
    </row>
    <row r="27" ht="12.75">
      <c r="A27" s="16" t="s">
        <v>1668</v>
      </c>
    </row>
    <row r="28" ht="12.75">
      <c r="A28" s="20" t="s">
        <v>1669</v>
      </c>
    </row>
    <row r="29" ht="12.75">
      <c r="A29" s="16" t="s">
        <v>1670</v>
      </c>
    </row>
    <row r="30" ht="12.75">
      <c r="A30" s="16" t="s">
        <v>1699</v>
      </c>
    </row>
    <row r="31" ht="12.75">
      <c r="A31" s="16" t="s">
        <v>1700</v>
      </c>
    </row>
    <row r="32" ht="12.75">
      <c r="A32" s="16" t="s">
        <v>1671</v>
      </c>
    </row>
    <row r="33" ht="12.75">
      <c r="A33" s="20" t="s">
        <v>1672</v>
      </c>
    </row>
    <row r="34" ht="12.75">
      <c r="A34" s="16" t="s">
        <v>1673</v>
      </c>
    </row>
    <row r="35" spans="3:6" ht="12.75">
      <c r="C35" s="999"/>
      <c r="D35" s="1000"/>
      <c r="E35" s="999"/>
      <c r="F35" s="779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951" customWidth="1"/>
    <col min="2" max="2" width="15.140625" style="951" customWidth="1"/>
    <col min="3" max="3" width="12.140625" style="951" customWidth="1"/>
    <col min="4" max="4" width="13.140625" style="951" customWidth="1"/>
    <col min="5" max="5" width="12.00390625" style="951" customWidth="1"/>
    <col min="6" max="6" width="12.57421875" style="951" customWidth="1"/>
    <col min="7" max="16384" width="10.28125" style="951" customWidth="1"/>
  </cols>
  <sheetData>
    <row r="1" spans="1:6" ht="15.75">
      <c r="A1" s="13" t="s">
        <v>1501</v>
      </c>
      <c r="B1" s="13"/>
      <c r="C1" s="48"/>
      <c r="D1" s="48"/>
      <c r="E1" s="48"/>
      <c r="F1" s="48"/>
    </row>
    <row r="2" spans="1:6" ht="15.75">
      <c r="A2" s="130" t="s">
        <v>156</v>
      </c>
      <c r="B2" s="130"/>
      <c r="C2" s="48"/>
      <c r="D2" s="48"/>
      <c r="E2" s="48"/>
      <c r="F2" s="48"/>
    </row>
    <row r="3" spans="1:6" ht="12.75" customHeight="1" thickBot="1">
      <c r="A3" s="130"/>
      <c r="B3" s="130"/>
      <c r="C3" s="48"/>
      <c r="D3" s="48"/>
      <c r="E3" s="48"/>
      <c r="F3" s="48"/>
    </row>
    <row r="4" spans="1:6" ht="34.5" customHeight="1" thickTop="1">
      <c r="A4" s="946"/>
      <c r="B4" s="947"/>
      <c r="C4" s="948" t="s">
        <v>1382</v>
      </c>
      <c r="D4" s="949"/>
      <c r="E4" s="948" t="s">
        <v>1502</v>
      </c>
      <c r="F4" s="950"/>
    </row>
    <row r="5" spans="1:6" ht="55.5" customHeight="1">
      <c r="A5" s="39" t="s">
        <v>1503</v>
      </c>
      <c r="B5" s="39" t="s">
        <v>1381</v>
      </c>
      <c r="C5" s="952" t="s">
        <v>1387</v>
      </c>
      <c r="D5" s="952" t="s">
        <v>1504</v>
      </c>
      <c r="E5" s="953" t="s">
        <v>1505</v>
      </c>
      <c r="F5" s="954" t="s">
        <v>1506</v>
      </c>
    </row>
    <row r="6" spans="1:5" ht="12.75" customHeight="1">
      <c r="A6" s="955"/>
      <c r="B6" s="927"/>
      <c r="C6" s="956"/>
      <c r="D6" s="956"/>
      <c r="E6" s="957"/>
    </row>
    <row r="7" spans="1:6" ht="12.75" customHeight="1">
      <c r="A7" s="137" t="s">
        <v>1507</v>
      </c>
      <c r="B7" s="958">
        <v>211014</v>
      </c>
      <c r="C7" s="959">
        <v>140652</v>
      </c>
      <c r="D7" s="960">
        <v>401162</v>
      </c>
      <c r="E7" s="961">
        <v>-33.34470698626632</v>
      </c>
      <c r="F7" s="962">
        <v>90.11155657918431</v>
      </c>
    </row>
    <row r="8" spans="1:6" ht="12.75" customHeight="1">
      <c r="A8" s="330"/>
      <c r="B8" s="963"/>
      <c r="C8" s="964"/>
      <c r="D8" s="964"/>
      <c r="E8" s="965"/>
      <c r="F8" s="966"/>
    </row>
    <row r="9" spans="1:6" ht="12.75" customHeight="1">
      <c r="A9" s="6" t="s">
        <v>1508</v>
      </c>
      <c r="B9" s="967">
        <v>138742</v>
      </c>
      <c r="C9" s="968">
        <v>80137</v>
      </c>
      <c r="D9" s="969">
        <v>239655</v>
      </c>
      <c r="E9" s="965">
        <v>-42.24027331305589</v>
      </c>
      <c r="F9" s="970">
        <v>72.73428377852417</v>
      </c>
    </row>
    <row r="10" spans="1:6" ht="12.75" customHeight="1">
      <c r="A10" s="648" t="s">
        <v>1509</v>
      </c>
      <c r="B10" s="967">
        <v>48847</v>
      </c>
      <c r="C10" s="968">
        <v>60515</v>
      </c>
      <c r="D10" s="969">
        <v>161507</v>
      </c>
      <c r="E10" s="965">
        <v>23.886830306876575</v>
      </c>
      <c r="F10" s="970">
        <v>230.63852437201876</v>
      </c>
    </row>
    <row r="11" spans="1:6" ht="12.75" customHeight="1">
      <c r="A11" s="150" t="s">
        <v>1510</v>
      </c>
      <c r="B11" s="967">
        <v>34447</v>
      </c>
      <c r="C11" s="968">
        <v>20571</v>
      </c>
      <c r="D11" s="969">
        <v>60048</v>
      </c>
      <c r="E11" s="965">
        <v>-40.28217261299968</v>
      </c>
      <c r="F11" s="970">
        <v>74.31996980869161</v>
      </c>
    </row>
    <row r="12" spans="1:6" ht="12.75" customHeight="1">
      <c r="A12" s="148" t="s">
        <v>1511</v>
      </c>
      <c r="B12" s="967">
        <v>5423</v>
      </c>
      <c r="C12" s="968">
        <v>4883</v>
      </c>
      <c r="D12" s="969">
        <v>13507</v>
      </c>
      <c r="E12" s="965">
        <v>-9.957588050894339</v>
      </c>
      <c r="F12" s="970">
        <v>149.06878111746266</v>
      </c>
    </row>
    <row r="13" spans="1:6" ht="12.75" customHeight="1">
      <c r="A13" s="148" t="s">
        <v>1512</v>
      </c>
      <c r="B13" s="967">
        <v>1534</v>
      </c>
      <c r="C13" s="968">
        <v>3471</v>
      </c>
      <c r="D13" s="969">
        <v>8264</v>
      </c>
      <c r="E13" s="965">
        <v>126.27118644067797</v>
      </c>
      <c r="F13" s="970">
        <v>438.72229465449806</v>
      </c>
    </row>
    <row r="14" spans="1:6" ht="12.75" customHeight="1">
      <c r="A14" s="148" t="s">
        <v>1513</v>
      </c>
      <c r="B14" s="967">
        <v>2979</v>
      </c>
      <c r="C14" s="968">
        <v>3475</v>
      </c>
      <c r="D14" s="969">
        <v>7775</v>
      </c>
      <c r="E14" s="965">
        <v>16.649882510909702</v>
      </c>
      <c r="F14" s="970">
        <v>160.99362202081235</v>
      </c>
    </row>
    <row r="15" spans="1:6" ht="12.75" customHeight="1">
      <c r="A15" s="148" t="s">
        <v>1514</v>
      </c>
      <c r="B15" s="967">
        <v>2415</v>
      </c>
      <c r="C15" s="968">
        <v>2244</v>
      </c>
      <c r="D15" s="969">
        <v>6366</v>
      </c>
      <c r="E15" s="965">
        <v>-7.080745341614906</v>
      </c>
      <c r="F15" s="970">
        <v>163.60248447204967</v>
      </c>
    </row>
    <row r="16" spans="1:6" ht="12.75" customHeight="1">
      <c r="A16" s="148" t="s">
        <v>1515</v>
      </c>
      <c r="B16" s="967">
        <v>2049</v>
      </c>
      <c r="C16" s="968">
        <v>2131</v>
      </c>
      <c r="D16" s="969">
        <v>5285</v>
      </c>
      <c r="E16" s="965">
        <v>4.0019521717911175</v>
      </c>
      <c r="F16" s="970">
        <v>157.93069790141533</v>
      </c>
    </row>
    <row r="17" spans="1:6" ht="12.75" customHeight="1">
      <c r="A17" s="648" t="s">
        <v>1516</v>
      </c>
      <c r="B17" s="967">
        <v>23425</v>
      </c>
      <c r="C17" s="968">
        <v>23740</v>
      </c>
      <c r="D17" s="969">
        <v>60262</v>
      </c>
      <c r="E17" s="965">
        <v>1.344717182497332</v>
      </c>
      <c r="F17" s="970">
        <v>157.25506937033086</v>
      </c>
    </row>
    <row r="18" spans="1:6" ht="12.75" customHeight="1">
      <c r="A18" s="971"/>
      <c r="B18" s="972"/>
      <c r="C18" s="973" t="s">
        <v>1570</v>
      </c>
      <c r="D18" s="973"/>
      <c r="E18" s="974"/>
      <c r="F18" s="975"/>
    </row>
    <row r="19" ht="12.75" customHeight="1"/>
    <row r="20" spans="1:2" ht="12.75" customHeight="1">
      <c r="A20" s="976" t="s">
        <v>1517</v>
      </c>
      <c r="B20" s="977"/>
    </row>
    <row r="21" spans="1:2" ht="12.75" customHeight="1">
      <c r="A21" s="976" t="s">
        <v>1518</v>
      </c>
      <c r="B21" s="977"/>
    </row>
    <row r="22" spans="1:2" ht="12.75" customHeight="1">
      <c r="A22" s="17" t="s">
        <v>1519</v>
      </c>
      <c r="B22" s="978"/>
    </row>
    <row r="23" spans="1:2" ht="12.75" customHeight="1">
      <c r="A23" s="17" t="s">
        <v>1627</v>
      </c>
      <c r="B23" s="978"/>
    </row>
    <row r="24" spans="1:2" ht="12.75" customHeight="1">
      <c r="A24" s="979" t="s">
        <v>1625</v>
      </c>
      <c r="B24" s="977"/>
    </row>
    <row r="25" spans="1:2" ht="12.75" customHeight="1">
      <c r="A25" s="979" t="s">
        <v>1628</v>
      </c>
      <c r="B25" s="977"/>
    </row>
    <row r="26" spans="1:2" ht="12.75" customHeight="1">
      <c r="A26" s="980" t="s">
        <v>1629</v>
      </c>
      <c r="B26" s="977"/>
    </row>
    <row r="27" ht="12.75">
      <c r="A27" s="979" t="s">
        <v>1626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7.7109375" style="0" customWidth="1"/>
    <col min="3" max="3" width="24.140625" style="0" customWidth="1"/>
    <col min="4" max="4" width="17.7109375" style="0" customWidth="1"/>
  </cols>
  <sheetData>
    <row r="1" spans="1:4" ht="15.75">
      <c r="A1" s="13" t="s">
        <v>1738</v>
      </c>
      <c r="B1" s="48"/>
      <c r="C1" s="48"/>
      <c r="D1" s="48"/>
    </row>
    <row r="2" ht="13.5" thickBot="1"/>
    <row r="3" spans="1:4" s="1110" customFormat="1" ht="24" customHeight="1" thickTop="1">
      <c r="A3" s="132" t="s">
        <v>1739</v>
      </c>
      <c r="B3" s="1109" t="s">
        <v>1145</v>
      </c>
      <c r="C3" s="132" t="s">
        <v>1739</v>
      </c>
      <c r="D3" s="134" t="s">
        <v>1145</v>
      </c>
    </row>
    <row r="4" spans="1:3" ht="12.75">
      <c r="A4" s="6"/>
      <c r="B4" s="34"/>
      <c r="C4" s="6"/>
    </row>
    <row r="5" spans="1:4" ht="12.75">
      <c r="A5" s="259" t="s">
        <v>1740</v>
      </c>
      <c r="B5" s="1111">
        <v>1373593</v>
      </c>
      <c r="C5" s="317" t="s">
        <v>1741</v>
      </c>
      <c r="D5" s="1112">
        <v>9632</v>
      </c>
    </row>
    <row r="6" spans="1:4" ht="12.75">
      <c r="A6" s="6"/>
      <c r="B6" s="1113"/>
      <c r="C6" s="317" t="s">
        <v>1742</v>
      </c>
      <c r="D6" s="1112">
        <v>10770</v>
      </c>
    </row>
    <row r="7" spans="1:4" ht="12.75">
      <c r="A7" s="5" t="s">
        <v>1743</v>
      </c>
      <c r="B7" s="1113">
        <v>2437</v>
      </c>
      <c r="C7" s="317" t="s">
        <v>1744</v>
      </c>
      <c r="D7" s="1112">
        <v>48527</v>
      </c>
    </row>
    <row r="8" spans="1:4" ht="12.75">
      <c r="A8" s="5" t="s">
        <v>1745</v>
      </c>
      <c r="B8" s="1113">
        <v>3058</v>
      </c>
      <c r="C8" s="317" t="s">
        <v>1746</v>
      </c>
      <c r="D8" s="1112">
        <v>4930</v>
      </c>
    </row>
    <row r="9" spans="1:4" ht="12.75">
      <c r="A9" s="5" t="s">
        <v>1747</v>
      </c>
      <c r="B9" s="1113">
        <v>7221</v>
      </c>
      <c r="C9" s="317" t="s">
        <v>1748</v>
      </c>
      <c r="D9" s="1112">
        <v>9100</v>
      </c>
    </row>
    <row r="10" spans="1:4" ht="12.75">
      <c r="A10" s="5" t="s">
        <v>1749</v>
      </c>
      <c r="B10" s="1113">
        <v>51653</v>
      </c>
      <c r="C10" s="317" t="s">
        <v>1750</v>
      </c>
      <c r="D10" s="1112">
        <v>13014</v>
      </c>
    </row>
    <row r="11" spans="1:4" ht="12.75">
      <c r="A11" s="5" t="s">
        <v>1751</v>
      </c>
      <c r="B11" s="1113">
        <v>17818</v>
      </c>
      <c r="C11" s="317" t="s">
        <v>1752</v>
      </c>
      <c r="D11" s="1112">
        <v>8985</v>
      </c>
    </row>
    <row r="12" spans="1:4" ht="12.75">
      <c r="A12" s="5" t="s">
        <v>1753</v>
      </c>
      <c r="B12" s="1113">
        <v>70384</v>
      </c>
      <c r="C12" s="317" t="s">
        <v>1754</v>
      </c>
      <c r="D12" s="1112">
        <v>17045</v>
      </c>
    </row>
    <row r="13" spans="1:4" ht="12.75">
      <c r="A13" s="5" t="s">
        <v>1755</v>
      </c>
      <c r="B13" s="1113">
        <v>53005</v>
      </c>
      <c r="C13" s="317" t="s">
        <v>1756</v>
      </c>
      <c r="D13" s="1112">
        <v>3919</v>
      </c>
    </row>
    <row r="14" spans="1:4" ht="12.75">
      <c r="A14" s="5" t="s">
        <v>1757</v>
      </c>
      <c r="B14" s="1113">
        <v>22094</v>
      </c>
      <c r="C14" s="317" t="s">
        <v>1758</v>
      </c>
      <c r="D14" s="1112">
        <v>1020001</v>
      </c>
    </row>
    <row r="15" spans="1:4" ht="12.75">
      <c r="A15" s="110"/>
      <c r="B15" s="681"/>
      <c r="C15" s="110"/>
      <c r="D15" s="83"/>
    </row>
    <row r="17" ht="12.75">
      <c r="A17" s="20" t="s">
        <v>1759</v>
      </c>
    </row>
    <row r="18" ht="12.75">
      <c r="A18" s="1114" t="s">
        <v>1760</v>
      </c>
    </row>
    <row r="19" ht="12.75">
      <c r="A19" s="221" t="s">
        <v>1761</v>
      </c>
    </row>
    <row r="20" ht="12.75">
      <c r="A20" s="221" t="s">
        <v>1762</v>
      </c>
    </row>
    <row r="21" ht="12.75">
      <c r="A21" s="16" t="s">
        <v>1763</v>
      </c>
    </row>
    <row r="22" ht="12.75">
      <c r="A22" s="16" t="s">
        <v>1764</v>
      </c>
    </row>
    <row r="23" ht="12.75">
      <c r="A23" s="16"/>
    </row>
    <row r="24" ht="12.75">
      <c r="A24" s="16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3" width="17.7109375" style="131" customWidth="1"/>
    <col min="4" max="4" width="16.8515625" style="131" customWidth="1"/>
  </cols>
  <sheetData>
    <row r="1" spans="1:4" s="253" customFormat="1" ht="15.75">
      <c r="A1" s="13" t="s">
        <v>1825</v>
      </c>
      <c r="B1" s="13"/>
      <c r="C1" s="13"/>
      <c r="D1" s="13"/>
    </row>
    <row r="2" spans="2:4" s="253" customFormat="1" ht="12.75" customHeight="1" thickBot="1">
      <c r="B2" s="272"/>
      <c r="C2" s="272"/>
      <c r="D2" s="272"/>
    </row>
    <row r="3" spans="1:4" s="30" customFormat="1" ht="24" customHeight="1" thickTop="1">
      <c r="A3" s="132" t="s">
        <v>1826</v>
      </c>
      <c r="B3" s="132">
        <v>1980</v>
      </c>
      <c r="C3" s="133">
        <v>1990</v>
      </c>
      <c r="D3" s="134">
        <v>2000</v>
      </c>
    </row>
    <row r="4" spans="1:3" ht="12.75">
      <c r="A4" s="6"/>
      <c r="B4" s="135"/>
      <c r="C4" s="136"/>
    </row>
    <row r="5" spans="1:4" ht="12.75">
      <c r="A5" s="259" t="s">
        <v>1522</v>
      </c>
      <c r="B5" s="1144">
        <v>964691</v>
      </c>
      <c r="C5" s="1145">
        <v>1108229</v>
      </c>
      <c r="D5" s="1146">
        <v>1211537</v>
      </c>
    </row>
    <row r="6" spans="1:4" ht="12.75">
      <c r="A6" s="648"/>
      <c r="B6" s="1147"/>
      <c r="C6" s="1148"/>
      <c r="D6" s="1149"/>
    </row>
    <row r="7" spans="1:4" ht="12.75">
      <c r="A7" s="6" t="s">
        <v>1827</v>
      </c>
      <c r="B7" s="1150">
        <v>806742</v>
      </c>
      <c r="C7" s="282">
        <v>914024</v>
      </c>
      <c r="D7" s="1151">
        <v>968947</v>
      </c>
    </row>
    <row r="8" spans="1:4" ht="12.75">
      <c r="A8" s="150" t="s">
        <v>15</v>
      </c>
      <c r="B8" s="1150">
        <v>557990</v>
      </c>
      <c r="C8" s="282">
        <v>621992</v>
      </c>
      <c r="D8" s="1151">
        <v>689056</v>
      </c>
    </row>
    <row r="9" spans="1:4" ht="12.75">
      <c r="A9" s="150" t="s">
        <v>1828</v>
      </c>
      <c r="B9" s="1150">
        <v>248752</v>
      </c>
      <c r="C9" s="282">
        <v>292032</v>
      </c>
      <c r="D9" s="1151">
        <v>279891</v>
      </c>
    </row>
    <row r="10" spans="1:4" ht="12.75">
      <c r="A10" s="137" t="s">
        <v>1829</v>
      </c>
      <c r="B10" s="1150">
        <v>46698</v>
      </c>
      <c r="C10" s="282">
        <v>53125</v>
      </c>
      <c r="D10" s="1151">
        <v>50485</v>
      </c>
    </row>
    <row r="11" spans="1:4" ht="12.75">
      <c r="A11" s="137" t="s">
        <v>1830</v>
      </c>
      <c r="B11" s="1150">
        <v>60236</v>
      </c>
      <c r="C11" s="282">
        <v>68961</v>
      </c>
      <c r="D11" s="1151">
        <v>59874</v>
      </c>
    </row>
    <row r="12" spans="1:4" ht="12.75">
      <c r="A12" s="137" t="s">
        <v>1831</v>
      </c>
      <c r="B12" s="1150">
        <v>58189</v>
      </c>
      <c r="C12" s="282">
        <v>67570</v>
      </c>
      <c r="D12" s="1151">
        <v>60914</v>
      </c>
    </row>
    <row r="13" spans="1:4" ht="12.75">
      <c r="A13" s="137" t="s">
        <v>1832</v>
      </c>
      <c r="B13" s="1150">
        <v>83629</v>
      </c>
      <c r="C13" s="282">
        <v>102376</v>
      </c>
      <c r="D13" s="1151">
        <v>108618</v>
      </c>
    </row>
    <row r="14" spans="1:4" ht="12.75">
      <c r="A14" s="6" t="s">
        <v>1833</v>
      </c>
      <c r="B14" s="1150">
        <v>157949</v>
      </c>
      <c r="C14" s="282">
        <v>194205</v>
      </c>
      <c r="D14" s="1151">
        <f>30361+212229</f>
        <v>242590</v>
      </c>
    </row>
    <row r="15" spans="1:4" ht="12.75">
      <c r="A15" s="150" t="s">
        <v>1834</v>
      </c>
      <c r="B15" s="1150">
        <v>1182</v>
      </c>
      <c r="C15" s="282">
        <v>1502</v>
      </c>
      <c r="D15" s="1151">
        <v>1572</v>
      </c>
    </row>
    <row r="16" spans="1:4" ht="12.75">
      <c r="A16" s="148" t="s">
        <v>1835</v>
      </c>
      <c r="B16" s="1150">
        <v>7323</v>
      </c>
      <c r="C16" s="282">
        <v>7492</v>
      </c>
      <c r="D16" s="1151">
        <v>9582</v>
      </c>
    </row>
    <row r="17" spans="1:4" ht="12.75">
      <c r="A17" s="150" t="s">
        <v>1836</v>
      </c>
      <c r="B17" s="1150">
        <v>12428</v>
      </c>
      <c r="C17" s="282">
        <v>22507</v>
      </c>
      <c r="D17" s="1151">
        <v>19207</v>
      </c>
    </row>
    <row r="18" spans="1:4" ht="12.75">
      <c r="A18" s="150" t="s">
        <v>1837</v>
      </c>
      <c r="B18" s="1150">
        <v>137016</v>
      </c>
      <c r="C18" s="282">
        <v>162704</v>
      </c>
      <c r="D18" s="1151">
        <v>212229</v>
      </c>
    </row>
    <row r="19" spans="1:4" ht="12.75">
      <c r="A19" s="137" t="s">
        <v>1838</v>
      </c>
      <c r="B19" s="1150">
        <v>62287</v>
      </c>
      <c r="C19" s="282">
        <v>89983</v>
      </c>
      <c r="D19" s="1151">
        <v>127532</v>
      </c>
    </row>
    <row r="20" spans="1:4" ht="12.75">
      <c r="A20" s="137" t="s">
        <v>1839</v>
      </c>
      <c r="B20" s="1150">
        <v>74729</v>
      </c>
      <c r="C20" s="282">
        <v>72721</v>
      </c>
      <c r="D20" s="1151">
        <v>84697</v>
      </c>
    </row>
    <row r="21" spans="1:4" ht="12.75">
      <c r="A21" s="6"/>
      <c r="B21" s="1147"/>
      <c r="C21" s="1148"/>
      <c r="D21" s="1152"/>
    </row>
    <row r="22" spans="1:4" ht="12.75">
      <c r="A22" s="1153" t="s">
        <v>1265</v>
      </c>
      <c r="B22" s="1144">
        <v>689108</v>
      </c>
      <c r="C22" s="1145">
        <v>828004</v>
      </c>
      <c r="D22" s="1154">
        <v>917212</v>
      </c>
    </row>
    <row r="23" spans="1:4" ht="12.75">
      <c r="A23" s="6"/>
      <c r="B23" s="1155"/>
      <c r="C23" s="282"/>
      <c r="D23" s="1156" t="s">
        <v>1570</v>
      </c>
    </row>
    <row r="24" spans="1:4" ht="12.75">
      <c r="A24" s="6" t="s">
        <v>1840</v>
      </c>
      <c r="B24" s="1157" t="s">
        <v>1687</v>
      </c>
      <c r="C24" s="282">
        <v>678227</v>
      </c>
      <c r="D24" s="124" t="s">
        <v>1687</v>
      </c>
    </row>
    <row r="25" spans="1:4" ht="12.75">
      <c r="A25" s="6" t="s">
        <v>1837</v>
      </c>
      <c r="B25" s="1157" t="s">
        <v>1687</v>
      </c>
      <c r="C25" s="282">
        <v>149777</v>
      </c>
      <c r="D25" s="124" t="s">
        <v>1687</v>
      </c>
    </row>
    <row r="26" spans="1:4" ht="12.75">
      <c r="A26" s="150" t="s">
        <v>1838</v>
      </c>
      <c r="B26" s="1157" t="s">
        <v>1687</v>
      </c>
      <c r="C26" s="282">
        <v>85518</v>
      </c>
      <c r="D26" s="124" t="s">
        <v>1687</v>
      </c>
    </row>
    <row r="27" spans="1:4" ht="12.75">
      <c r="A27" s="150" t="s">
        <v>1839</v>
      </c>
      <c r="B27" s="1157" t="s">
        <v>1687</v>
      </c>
      <c r="C27" s="282">
        <v>64259</v>
      </c>
      <c r="D27" s="124" t="s">
        <v>1687</v>
      </c>
    </row>
    <row r="28" spans="1:4" ht="12.75">
      <c r="A28" s="6"/>
      <c r="B28" s="1155"/>
      <c r="C28" s="1148"/>
      <c r="D28" s="1149"/>
    </row>
    <row r="29" spans="1:4" ht="12.75">
      <c r="A29" s="1153" t="s">
        <v>1841</v>
      </c>
      <c r="B29" s="1144">
        <v>817353</v>
      </c>
      <c r="C29" s="1145">
        <v>945148</v>
      </c>
      <c r="D29" s="1158" t="s">
        <v>1687</v>
      </c>
    </row>
    <row r="30" spans="1:4" ht="12.75">
      <c r="A30" s="6"/>
      <c r="B30" s="1147"/>
      <c r="C30" s="1148"/>
      <c r="D30" s="1149"/>
    </row>
    <row r="31" spans="1:4" ht="12.75">
      <c r="A31" s="6" t="s">
        <v>1842</v>
      </c>
      <c r="B31" s="1150">
        <v>557990</v>
      </c>
      <c r="C31" s="282">
        <v>621992</v>
      </c>
      <c r="D31" s="1151">
        <v>689056</v>
      </c>
    </row>
    <row r="32" spans="1:4" ht="12.75">
      <c r="A32" s="6" t="s">
        <v>1843</v>
      </c>
      <c r="B32" s="1150">
        <v>259363</v>
      </c>
      <c r="C32" s="282">
        <v>323156</v>
      </c>
      <c r="D32" s="124" t="s">
        <v>1687</v>
      </c>
    </row>
    <row r="33" spans="1:4" ht="12.75">
      <c r="A33" s="110"/>
      <c r="B33" s="157"/>
      <c r="C33" s="158"/>
      <c r="D33" s="653"/>
    </row>
    <row r="35" ht="12.75">
      <c r="A35" s="20" t="s">
        <v>1691</v>
      </c>
    </row>
    <row r="36" ht="12.75">
      <c r="A36" s="16" t="s">
        <v>1844</v>
      </c>
    </row>
    <row r="37" ht="12.75">
      <c r="A37" s="17" t="s">
        <v>1845</v>
      </c>
    </row>
    <row r="38" ht="12.75">
      <c r="A38" s="17" t="s">
        <v>1846</v>
      </c>
    </row>
    <row r="39" ht="12.75">
      <c r="A39" s="17" t="s">
        <v>1847</v>
      </c>
    </row>
    <row r="40" ht="12.75">
      <c r="A40" s="17" t="s">
        <v>1848</v>
      </c>
    </row>
    <row r="42" ht="12.75">
      <c r="A42" t="s">
        <v>1570</v>
      </c>
    </row>
    <row r="43" ht="12.75">
      <c r="A43" t="s">
        <v>1570</v>
      </c>
    </row>
    <row r="44" spans="1:2" ht="12.75" hidden="1">
      <c r="A44" t="s">
        <v>1849</v>
      </c>
      <c r="B44" s="215" t="s">
        <v>1850</v>
      </c>
    </row>
    <row r="45" ht="12.75" hidden="1">
      <c r="B45" s="215" t="s">
        <v>1344</v>
      </c>
    </row>
    <row r="46" ht="12.75" hidden="1"/>
    <row r="48" spans="3:4" ht="12.75">
      <c r="C48"/>
      <c r="D48"/>
    </row>
    <row r="49" spans="3:4" ht="12.75">
      <c r="C49"/>
      <c r="D49"/>
    </row>
    <row r="50" spans="3:4" ht="12.75">
      <c r="C50"/>
      <c r="D50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12" customWidth="1"/>
    <col min="2" max="5" width="12.7109375" style="0" customWidth="1"/>
  </cols>
  <sheetData>
    <row r="1" spans="1:5" ht="15.75">
      <c r="A1" s="13" t="s">
        <v>1807</v>
      </c>
      <c r="B1" s="48"/>
      <c r="C1" s="48"/>
      <c r="D1" s="48"/>
      <c r="E1" s="48"/>
    </row>
    <row r="2" spans="1:5" ht="15.75">
      <c r="A2" s="13" t="s">
        <v>1808</v>
      </c>
      <c r="B2" s="48"/>
      <c r="C2" s="48"/>
      <c r="D2" s="48"/>
      <c r="E2" s="48"/>
    </row>
    <row r="3" spans="1:5" ht="12.75">
      <c r="A3" s="47"/>
      <c r="B3" s="48"/>
      <c r="C3" s="48"/>
      <c r="D3" s="48"/>
      <c r="E3" s="48"/>
    </row>
    <row r="4" spans="1:5" ht="12.75">
      <c r="A4" s="47" t="s">
        <v>1795</v>
      </c>
      <c r="B4" s="48"/>
      <c r="C4" s="48"/>
      <c r="D4" s="48"/>
      <c r="E4" s="48"/>
    </row>
    <row r="5" spans="1:5" ht="13.5" thickBot="1">
      <c r="A5" s="47"/>
      <c r="B5" s="48"/>
      <c r="C5" s="48"/>
      <c r="D5" s="48"/>
      <c r="E5" s="48"/>
    </row>
    <row r="6" spans="1:5" s="29" customFormat="1" ht="34.5" customHeight="1" thickTop="1">
      <c r="A6" s="117" t="s">
        <v>1767</v>
      </c>
      <c r="B6" s="216" t="s">
        <v>1572</v>
      </c>
      <c r="C6" s="117" t="s">
        <v>1809</v>
      </c>
      <c r="D6" s="117" t="s">
        <v>1810</v>
      </c>
      <c r="E6" s="938" t="s">
        <v>1811</v>
      </c>
    </row>
    <row r="7" spans="1:5" ht="12.75">
      <c r="A7" s="201"/>
      <c r="B7" s="34"/>
      <c r="C7" s="6"/>
      <c r="D7" s="6"/>
      <c r="E7" s="355"/>
    </row>
    <row r="8" spans="1:5" ht="12.75">
      <c r="A8" s="1115" t="s">
        <v>1572</v>
      </c>
      <c r="B8" s="998">
        <v>1134351</v>
      </c>
      <c r="C8" s="1141">
        <v>217139</v>
      </c>
      <c r="D8" s="82">
        <v>756071</v>
      </c>
      <c r="E8" s="1142">
        <v>161141</v>
      </c>
    </row>
    <row r="9" spans="1:5" ht="12.75">
      <c r="A9" s="6"/>
      <c r="B9" s="1120"/>
      <c r="C9" s="1121"/>
      <c r="D9" s="802"/>
      <c r="E9" s="1122"/>
    </row>
    <row r="10" spans="1:5" ht="12.75">
      <c r="A10" s="1123" t="s">
        <v>1772</v>
      </c>
      <c r="B10" s="797">
        <v>832226</v>
      </c>
      <c r="C10" s="72">
        <v>177581</v>
      </c>
      <c r="D10" s="21">
        <v>556067</v>
      </c>
      <c r="E10" s="1143">
        <v>98578</v>
      </c>
    </row>
    <row r="11" spans="1:5" ht="12.75">
      <c r="A11" s="1123" t="s">
        <v>1812</v>
      </c>
      <c r="B11" s="797">
        <v>90111</v>
      </c>
      <c r="C11" s="72">
        <v>16323</v>
      </c>
      <c r="D11" s="21">
        <v>61478</v>
      </c>
      <c r="E11" s="1143">
        <v>12310</v>
      </c>
    </row>
    <row r="12" spans="1:5" ht="12.75">
      <c r="A12" s="1123" t="s">
        <v>1773</v>
      </c>
      <c r="B12" s="797">
        <v>60967</v>
      </c>
      <c r="C12" s="72">
        <v>6264</v>
      </c>
      <c r="D12" s="21">
        <v>44658</v>
      </c>
      <c r="E12" s="1143">
        <v>10045</v>
      </c>
    </row>
    <row r="13" spans="1:5" ht="12.75">
      <c r="A13" s="1123" t="s">
        <v>1467</v>
      </c>
      <c r="B13" s="797">
        <v>56225</v>
      </c>
      <c r="C13" s="72">
        <v>3999</v>
      </c>
      <c r="D13" s="21">
        <v>25005</v>
      </c>
      <c r="E13" s="1143">
        <v>27221</v>
      </c>
    </row>
    <row r="14" spans="1:5" ht="12.75">
      <c r="A14" s="1123" t="s">
        <v>1640</v>
      </c>
      <c r="B14" s="797">
        <v>29363</v>
      </c>
      <c r="C14" s="72">
        <v>3835</v>
      </c>
      <c r="D14" s="21">
        <v>19137</v>
      </c>
      <c r="E14" s="1143">
        <v>6391</v>
      </c>
    </row>
    <row r="15" spans="1:5" ht="12.75">
      <c r="A15" s="1123" t="s">
        <v>1813</v>
      </c>
      <c r="B15" s="797">
        <v>18820</v>
      </c>
      <c r="C15" s="72">
        <v>2423</v>
      </c>
      <c r="D15" s="21">
        <v>15042</v>
      </c>
      <c r="E15" s="1143">
        <v>1355</v>
      </c>
    </row>
    <row r="16" spans="1:5" ht="12.75">
      <c r="A16" s="1123" t="s">
        <v>1470</v>
      </c>
      <c r="B16" s="797">
        <v>18337</v>
      </c>
      <c r="C16" s="72">
        <v>2719</v>
      </c>
      <c r="D16" s="21">
        <v>13620</v>
      </c>
      <c r="E16" s="1143">
        <v>1998</v>
      </c>
    </row>
    <row r="17" spans="1:5" ht="12.75">
      <c r="A17" s="1123" t="s">
        <v>1472</v>
      </c>
      <c r="B17" s="797">
        <v>8270</v>
      </c>
      <c r="C17" s="72">
        <v>1731</v>
      </c>
      <c r="D17" s="21">
        <v>6029</v>
      </c>
      <c r="E17" s="1143">
        <v>510</v>
      </c>
    </row>
    <row r="18" spans="1:5" ht="12.75">
      <c r="A18" s="1123" t="s">
        <v>1753</v>
      </c>
      <c r="B18" s="797">
        <v>3986</v>
      </c>
      <c r="C18" s="72">
        <v>296</v>
      </c>
      <c r="D18" s="21">
        <v>2966</v>
      </c>
      <c r="E18" s="1143">
        <v>724</v>
      </c>
    </row>
    <row r="19" spans="1:5" ht="12.75">
      <c r="A19" s="1123" t="s">
        <v>1814</v>
      </c>
      <c r="B19" s="797">
        <v>3310</v>
      </c>
      <c r="C19" s="72">
        <v>330</v>
      </c>
      <c r="D19" s="21">
        <v>2517</v>
      </c>
      <c r="E19" s="1143">
        <v>463</v>
      </c>
    </row>
    <row r="20" spans="1:5" ht="12.75">
      <c r="A20" s="1123" t="s">
        <v>1477</v>
      </c>
      <c r="B20" s="797">
        <v>1920</v>
      </c>
      <c r="C20" s="72">
        <v>484</v>
      </c>
      <c r="D20" s="21">
        <v>1340</v>
      </c>
      <c r="E20" s="1143">
        <v>96</v>
      </c>
    </row>
    <row r="21" spans="1:5" ht="12.75">
      <c r="A21" s="1123" t="s">
        <v>1481</v>
      </c>
      <c r="B21" s="797">
        <v>1496</v>
      </c>
      <c r="C21" s="72">
        <v>229</v>
      </c>
      <c r="D21" s="21">
        <v>1231</v>
      </c>
      <c r="E21" s="1143">
        <v>36</v>
      </c>
    </row>
    <row r="22" spans="1:5" ht="12.75">
      <c r="A22" s="1123" t="s">
        <v>1815</v>
      </c>
      <c r="B22" s="797">
        <v>1288</v>
      </c>
      <c r="C22" s="72">
        <v>234</v>
      </c>
      <c r="D22" s="21">
        <v>878</v>
      </c>
      <c r="E22" s="1143">
        <v>176</v>
      </c>
    </row>
    <row r="23" spans="1:5" ht="12.75">
      <c r="A23" s="1123" t="s">
        <v>1816</v>
      </c>
      <c r="B23" s="797">
        <v>1238</v>
      </c>
      <c r="C23" s="72">
        <v>99</v>
      </c>
      <c r="D23" s="21">
        <v>845</v>
      </c>
      <c r="E23" s="1143">
        <v>294</v>
      </c>
    </row>
    <row r="24" spans="1:5" ht="12.75">
      <c r="A24" s="1123" t="s">
        <v>1817</v>
      </c>
      <c r="B24" s="797">
        <v>6794</v>
      </c>
      <c r="C24" s="72">
        <v>592</v>
      </c>
      <c r="D24" s="21">
        <v>5258</v>
      </c>
      <c r="E24" s="1143">
        <v>944</v>
      </c>
    </row>
    <row r="25" spans="1:5" ht="12.75">
      <c r="A25" s="81"/>
      <c r="B25" s="220" t="s">
        <v>1570</v>
      </c>
      <c r="C25" s="110"/>
      <c r="D25" s="110"/>
      <c r="E25" s="252"/>
    </row>
    <row r="27" ht="12.75">
      <c r="A27" s="221" t="s">
        <v>1818</v>
      </c>
    </row>
    <row r="28" ht="12.75">
      <c r="A28" s="221" t="s">
        <v>1819</v>
      </c>
    </row>
    <row r="29" ht="12.75">
      <c r="A29" s="221" t="s">
        <v>1820</v>
      </c>
    </row>
    <row r="30" ht="12.75">
      <c r="A30" s="221" t="s">
        <v>1819</v>
      </c>
    </row>
    <row r="31" ht="12.75">
      <c r="A31" s="221" t="s">
        <v>1821</v>
      </c>
    </row>
    <row r="32" ht="12.75">
      <c r="A32" s="221" t="s">
        <v>1822</v>
      </c>
    </row>
    <row r="33" ht="12.75">
      <c r="A33" s="221" t="s">
        <v>1823</v>
      </c>
    </row>
    <row r="34" ht="12.75">
      <c r="A34" s="221" t="s">
        <v>1824</v>
      </c>
    </row>
    <row r="35" ht="12.75">
      <c r="A35" s="221" t="s">
        <v>1791</v>
      </c>
    </row>
    <row r="36" ht="12.75">
      <c r="A36" s="221" t="s">
        <v>1792</v>
      </c>
    </row>
    <row r="37" ht="12.75">
      <c r="A37" s="178"/>
    </row>
    <row r="38" ht="12.75">
      <c r="A38" s="178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112" customWidth="1"/>
    <col min="2" max="2" width="10.7109375" style="0" customWidth="1"/>
    <col min="3" max="3" width="11.140625" style="0" customWidth="1"/>
    <col min="4" max="4" width="9.28125" style="0" customWidth="1"/>
    <col min="5" max="5" width="8.57421875" style="0" customWidth="1"/>
    <col min="6" max="6" width="9.8515625" style="0" customWidth="1"/>
  </cols>
  <sheetData>
    <row r="1" spans="1:6" ht="15.75">
      <c r="A1" s="13" t="s">
        <v>1793</v>
      </c>
      <c r="B1" s="48"/>
      <c r="C1" s="48"/>
      <c r="D1" s="48"/>
      <c r="E1" s="48"/>
      <c r="F1" s="48"/>
    </row>
    <row r="2" spans="1:6" ht="15.75">
      <c r="A2" s="13" t="s">
        <v>1794</v>
      </c>
      <c r="B2" s="48"/>
      <c r="C2" s="48"/>
      <c r="D2" s="48"/>
      <c r="E2" s="48"/>
      <c r="F2" s="48"/>
    </row>
    <row r="3" spans="1:6" ht="12.75">
      <c r="A3" s="47"/>
      <c r="B3" s="48"/>
      <c r="C3" s="48"/>
      <c r="D3" s="48"/>
      <c r="E3" s="48"/>
      <c r="F3" s="48"/>
    </row>
    <row r="4" spans="1:6" ht="12.75">
      <c r="A4" s="47" t="s">
        <v>1795</v>
      </c>
      <c r="B4" s="48"/>
      <c r="C4" s="48"/>
      <c r="D4" s="48"/>
      <c r="E4" s="48"/>
      <c r="F4" s="48"/>
    </row>
    <row r="5" spans="1:6" ht="13.5" thickBot="1">
      <c r="A5" s="47"/>
      <c r="B5" s="48"/>
      <c r="C5" s="48"/>
      <c r="D5" s="48"/>
      <c r="E5" s="48"/>
      <c r="F5" s="48"/>
    </row>
    <row r="6" spans="1:6" s="29" customFormat="1" ht="45" customHeight="1" thickTop="1">
      <c r="A6" s="117" t="s">
        <v>1767</v>
      </c>
      <c r="B6" s="216" t="s">
        <v>120</v>
      </c>
      <c r="C6" s="117" t="s">
        <v>101</v>
      </c>
      <c r="D6" s="117" t="s">
        <v>121</v>
      </c>
      <c r="E6" s="117" t="s">
        <v>122</v>
      </c>
      <c r="F6" s="118" t="s">
        <v>104</v>
      </c>
    </row>
    <row r="7" spans="1:5" ht="12.75">
      <c r="A7" s="201"/>
      <c r="B7" s="34"/>
      <c r="C7" s="6"/>
      <c r="D7" s="6"/>
      <c r="E7" s="6"/>
    </row>
    <row r="8" spans="1:6" ht="12.75">
      <c r="A8" s="1115" t="s">
        <v>1572</v>
      </c>
      <c r="B8" s="399">
        <v>1134351</v>
      </c>
      <c r="C8" s="331">
        <v>819914</v>
      </c>
      <c r="D8" s="1133">
        <v>139793</v>
      </c>
      <c r="E8" s="138">
        <v>54822</v>
      </c>
      <c r="F8" s="297">
        <v>119822</v>
      </c>
    </row>
    <row r="9" spans="1:6" ht="12.75">
      <c r="A9" s="6"/>
      <c r="B9" s="97"/>
      <c r="C9" s="1134"/>
      <c r="D9" s="73" t="s">
        <v>1570</v>
      </c>
      <c r="E9" s="98"/>
      <c r="F9" s="185"/>
    </row>
    <row r="10" spans="1:6" ht="12.75">
      <c r="A10" s="6" t="s">
        <v>1796</v>
      </c>
      <c r="B10" s="746">
        <v>832226</v>
      </c>
      <c r="C10" s="1121">
        <v>583116</v>
      </c>
      <c r="D10" s="802">
        <v>114032</v>
      </c>
      <c r="E10" s="1135">
        <v>44111</v>
      </c>
      <c r="F10" s="294">
        <v>90967</v>
      </c>
    </row>
    <row r="11" spans="1:6" ht="12.75">
      <c r="A11" s="6" t="s">
        <v>1797</v>
      </c>
      <c r="B11" s="746">
        <v>302125</v>
      </c>
      <c r="C11" s="1121">
        <v>236798</v>
      </c>
      <c r="D11" s="802">
        <v>25761</v>
      </c>
      <c r="E11" s="1135">
        <v>10711</v>
      </c>
      <c r="F11" s="294">
        <v>28855</v>
      </c>
    </row>
    <row r="12" spans="1:6" ht="12.75">
      <c r="A12" s="1136" t="s">
        <v>1339</v>
      </c>
      <c r="B12" s="1137">
        <v>26.6</v>
      </c>
      <c r="C12" s="1138">
        <v>28.9</v>
      </c>
      <c r="D12" s="1139">
        <v>18.4</v>
      </c>
      <c r="E12" s="649">
        <v>19.5</v>
      </c>
      <c r="F12" s="1140">
        <v>24.081554305553237</v>
      </c>
    </row>
    <row r="13" spans="1:6" ht="12.75">
      <c r="A13" s="1136" t="s">
        <v>1798</v>
      </c>
      <c r="B13" s="746">
        <v>143505</v>
      </c>
      <c r="C13" s="1121">
        <v>113550</v>
      </c>
      <c r="D13" s="802">
        <v>10840</v>
      </c>
      <c r="E13" s="1135">
        <v>4787</v>
      </c>
      <c r="F13" s="294">
        <v>14328</v>
      </c>
    </row>
    <row r="14" spans="1:6" ht="12.75">
      <c r="A14" s="1123" t="s">
        <v>1799</v>
      </c>
      <c r="B14" s="746">
        <v>18820</v>
      </c>
      <c r="C14" s="1121">
        <v>13304</v>
      </c>
      <c r="D14" s="802">
        <v>2283</v>
      </c>
      <c r="E14" s="1135">
        <v>620</v>
      </c>
      <c r="F14" s="294">
        <v>2613</v>
      </c>
    </row>
    <row r="15" spans="1:6" ht="12.75">
      <c r="A15" s="1136" t="s">
        <v>1798</v>
      </c>
      <c r="B15" s="746">
        <v>4960</v>
      </c>
      <c r="C15" s="1121">
        <v>3201</v>
      </c>
      <c r="D15" s="802">
        <v>649</v>
      </c>
      <c r="E15" s="1135">
        <v>170</v>
      </c>
      <c r="F15" s="294">
        <v>940</v>
      </c>
    </row>
    <row r="16" spans="1:6" ht="12.75">
      <c r="A16" s="1123" t="s">
        <v>1800</v>
      </c>
      <c r="B16" s="746">
        <v>14242</v>
      </c>
      <c r="C16" s="1121">
        <v>9594</v>
      </c>
      <c r="D16" s="802">
        <v>2143</v>
      </c>
      <c r="E16" s="1135">
        <v>562</v>
      </c>
      <c r="F16" s="294">
        <v>1943</v>
      </c>
    </row>
    <row r="17" spans="1:6" ht="12.75">
      <c r="A17" s="1136" t="s">
        <v>1798</v>
      </c>
      <c r="B17" s="746">
        <v>3165</v>
      </c>
      <c r="C17" s="1121">
        <v>2328</v>
      </c>
      <c r="D17" s="802">
        <v>379</v>
      </c>
      <c r="E17" s="1135">
        <v>86</v>
      </c>
      <c r="F17" s="294">
        <v>372</v>
      </c>
    </row>
    <row r="18" spans="1:6" ht="12.75">
      <c r="A18" s="1123" t="s">
        <v>1801</v>
      </c>
      <c r="B18" s="746">
        <v>267157</v>
      </c>
      <c r="C18" s="1121">
        <v>212306</v>
      </c>
      <c r="D18" s="802">
        <v>21237</v>
      </c>
      <c r="E18" s="1135">
        <v>9486</v>
      </c>
      <c r="F18" s="294">
        <v>24128</v>
      </c>
    </row>
    <row r="19" spans="1:6" ht="12.75">
      <c r="A19" s="1136" t="s">
        <v>1798</v>
      </c>
      <c r="B19" s="746">
        <v>134782</v>
      </c>
      <c r="C19" s="1121">
        <v>107508</v>
      </c>
      <c r="D19" s="802">
        <v>9770</v>
      </c>
      <c r="E19" s="1135">
        <v>4522</v>
      </c>
      <c r="F19" s="294">
        <v>12982</v>
      </c>
    </row>
    <row r="20" spans="1:6" ht="12.75">
      <c r="A20" s="81"/>
      <c r="B20" s="220" t="s">
        <v>1570</v>
      </c>
      <c r="C20" s="110"/>
      <c r="D20" s="110"/>
      <c r="E20" s="110"/>
      <c r="F20" s="83"/>
    </row>
    <row r="22" ht="12.75">
      <c r="A22" s="221" t="s">
        <v>1802</v>
      </c>
    </row>
    <row r="23" ht="12.75">
      <c r="A23" s="221" t="s">
        <v>1803</v>
      </c>
    </row>
    <row r="24" ht="12.75">
      <c r="A24" s="221" t="s">
        <v>1804</v>
      </c>
    </row>
    <row r="25" ht="12.75">
      <c r="A25" s="221" t="s">
        <v>1805</v>
      </c>
    </row>
    <row r="26" ht="12.75">
      <c r="A26" s="221" t="s">
        <v>1806</v>
      </c>
    </row>
    <row r="27" ht="12.75">
      <c r="A27" s="221"/>
    </row>
    <row r="28" ht="12.75">
      <c r="A28" s="178"/>
    </row>
    <row r="29" ht="12.75">
      <c r="A29" s="178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112" customWidth="1"/>
    <col min="2" max="2" width="12.421875" style="0" customWidth="1"/>
    <col min="3" max="6" width="12.7109375" style="0" customWidth="1"/>
  </cols>
  <sheetData>
    <row r="1" spans="1:6" ht="15.75">
      <c r="A1" s="13" t="s">
        <v>1765</v>
      </c>
      <c r="B1" s="48"/>
      <c r="C1" s="48"/>
      <c r="D1" s="48"/>
      <c r="E1" s="48"/>
      <c r="F1" s="48"/>
    </row>
    <row r="2" spans="1:6" ht="12.75">
      <c r="A2" s="47"/>
      <c r="B2" s="48"/>
      <c r="C2" s="48"/>
      <c r="D2" s="48"/>
      <c r="E2" s="48"/>
      <c r="F2" s="48"/>
    </row>
    <row r="3" spans="1:6" ht="12.75">
      <c r="A3" s="47" t="s">
        <v>1766</v>
      </c>
      <c r="B3" s="48"/>
      <c r="C3" s="48"/>
      <c r="D3" s="48"/>
      <c r="E3" s="48"/>
      <c r="F3" s="48"/>
    </row>
    <row r="4" spans="1:6" ht="13.5" thickBot="1">
      <c r="A4" s="47"/>
      <c r="B4" s="48"/>
      <c r="C4" s="48"/>
      <c r="D4" s="48"/>
      <c r="E4" s="48"/>
      <c r="F4" s="48"/>
    </row>
    <row r="5" spans="1:6" s="29" customFormat="1" ht="42" customHeight="1" thickTop="1">
      <c r="A5" s="117" t="s">
        <v>1767</v>
      </c>
      <c r="B5" s="216" t="s">
        <v>1572</v>
      </c>
      <c r="C5" s="117" t="s">
        <v>1768</v>
      </c>
      <c r="D5" s="117" t="s">
        <v>1769</v>
      </c>
      <c r="E5" s="938" t="s">
        <v>1770</v>
      </c>
      <c r="F5" s="938" t="s">
        <v>1771</v>
      </c>
    </row>
    <row r="6" spans="1:6" ht="12.75">
      <c r="A6" s="201"/>
      <c r="B6" s="34"/>
      <c r="C6" s="6"/>
      <c r="D6" s="6"/>
      <c r="E6" s="355"/>
      <c r="F6" s="355"/>
    </row>
    <row r="7" spans="1:6" ht="12.75">
      <c r="A7" s="1115" t="s">
        <v>1572</v>
      </c>
      <c r="B7" s="1116">
        <v>917212</v>
      </c>
      <c r="C7" s="1117">
        <v>214401</v>
      </c>
      <c r="D7" s="822">
        <v>148023</v>
      </c>
      <c r="E7" s="1118">
        <v>195831</v>
      </c>
      <c r="F7" s="1119">
        <v>10325</v>
      </c>
    </row>
    <row r="8" spans="1:6" ht="12.75">
      <c r="A8" s="6"/>
      <c r="B8" s="1120" t="s">
        <v>1570</v>
      </c>
      <c r="C8" s="1121"/>
      <c r="D8" s="802"/>
      <c r="E8" s="1122"/>
      <c r="F8" s="1122"/>
    </row>
    <row r="9" spans="1:6" ht="12.75">
      <c r="A9" s="1123" t="s">
        <v>1772</v>
      </c>
      <c r="B9" s="97">
        <v>654645</v>
      </c>
      <c r="C9" s="283">
        <v>172053</v>
      </c>
      <c r="D9" s="680">
        <v>91716</v>
      </c>
      <c r="E9" s="360">
        <v>146901</v>
      </c>
      <c r="F9" s="1124">
        <v>5330</v>
      </c>
    </row>
    <row r="10" spans="1:6" ht="12.75">
      <c r="A10" s="1123" t="s">
        <v>1773</v>
      </c>
      <c r="B10" s="97">
        <v>54703</v>
      </c>
      <c r="C10" s="283">
        <v>7282</v>
      </c>
      <c r="D10" s="680">
        <v>16829</v>
      </c>
      <c r="E10" s="360">
        <v>9818</v>
      </c>
      <c r="F10" s="1124">
        <v>1325</v>
      </c>
    </row>
    <row r="11" spans="1:6" ht="12.75">
      <c r="A11" s="1123" t="s">
        <v>1467</v>
      </c>
      <c r="B11" s="97">
        <v>52226</v>
      </c>
      <c r="C11" s="283">
        <v>8534</v>
      </c>
      <c r="D11" s="680">
        <v>5093</v>
      </c>
      <c r="E11" s="360">
        <v>9546</v>
      </c>
      <c r="F11" s="1124">
        <v>292</v>
      </c>
    </row>
    <row r="12" spans="1:6" ht="12.75">
      <c r="A12" s="1123" t="s">
        <v>1640</v>
      </c>
      <c r="B12" s="97">
        <v>25528</v>
      </c>
      <c r="C12" s="283">
        <v>5403</v>
      </c>
      <c r="D12" s="680">
        <v>4908</v>
      </c>
      <c r="E12" s="360">
        <v>4832</v>
      </c>
      <c r="F12" s="1124">
        <v>98</v>
      </c>
    </row>
    <row r="13" spans="1:6" ht="12.75">
      <c r="A13" s="1123" t="s">
        <v>1774</v>
      </c>
      <c r="B13" s="97">
        <v>16397</v>
      </c>
      <c r="C13" s="283">
        <v>3761</v>
      </c>
      <c r="D13" s="680">
        <v>2955</v>
      </c>
      <c r="E13" s="360">
        <v>3311</v>
      </c>
      <c r="F13" s="1124">
        <v>179</v>
      </c>
    </row>
    <row r="14" spans="1:6" ht="12.75">
      <c r="A14" s="1123" t="s">
        <v>1470</v>
      </c>
      <c r="B14" s="97">
        <v>15618</v>
      </c>
      <c r="C14" s="283">
        <v>2526</v>
      </c>
      <c r="D14" s="680">
        <v>3323</v>
      </c>
      <c r="E14" s="360">
        <v>3682</v>
      </c>
      <c r="F14" s="1124">
        <v>80</v>
      </c>
    </row>
    <row r="15" spans="1:6" ht="12.75">
      <c r="A15" s="1123" t="s">
        <v>1472</v>
      </c>
      <c r="B15" s="97">
        <v>6539</v>
      </c>
      <c r="C15" s="283">
        <v>732</v>
      </c>
      <c r="D15" s="680">
        <v>1491</v>
      </c>
      <c r="E15" s="360">
        <v>1291</v>
      </c>
      <c r="F15" s="1124">
        <v>141</v>
      </c>
    </row>
    <row r="16" spans="1:6" ht="12.75">
      <c r="A16" s="1123" t="s">
        <v>1753</v>
      </c>
      <c r="B16" s="97">
        <v>3690</v>
      </c>
      <c r="C16" s="283">
        <v>1108</v>
      </c>
      <c r="D16" s="680">
        <v>465</v>
      </c>
      <c r="E16" s="360">
        <v>608</v>
      </c>
      <c r="F16" s="311" t="s">
        <v>17</v>
      </c>
    </row>
    <row r="17" spans="1:6" ht="12.75">
      <c r="A17" s="1123" t="s">
        <v>1775</v>
      </c>
      <c r="B17" s="97">
        <v>2980</v>
      </c>
      <c r="C17" s="283">
        <v>875</v>
      </c>
      <c r="D17" s="680">
        <v>445</v>
      </c>
      <c r="E17" s="360">
        <v>570</v>
      </c>
      <c r="F17" s="1124">
        <v>17</v>
      </c>
    </row>
    <row r="18" spans="1:6" ht="12.75">
      <c r="A18" s="1123" t="s">
        <v>1477</v>
      </c>
      <c r="B18" s="97">
        <v>1436</v>
      </c>
      <c r="C18" s="283">
        <v>347</v>
      </c>
      <c r="D18" s="680">
        <v>234</v>
      </c>
      <c r="E18" s="360">
        <v>253</v>
      </c>
      <c r="F18" s="1124">
        <v>53</v>
      </c>
    </row>
    <row r="19" spans="1:6" ht="12.75">
      <c r="A19" s="1123" t="s">
        <v>1481</v>
      </c>
      <c r="B19" s="97">
        <v>1267</v>
      </c>
      <c r="C19" s="283">
        <v>290</v>
      </c>
      <c r="D19" s="680">
        <v>329</v>
      </c>
      <c r="E19" s="360">
        <v>271</v>
      </c>
      <c r="F19" s="1124">
        <v>4</v>
      </c>
    </row>
    <row r="20" spans="1:6" ht="12.75">
      <c r="A20" s="1123" t="s">
        <v>1776</v>
      </c>
      <c r="B20" s="97">
        <v>1139</v>
      </c>
      <c r="C20" s="283">
        <v>231</v>
      </c>
      <c r="D20" s="680">
        <v>150</v>
      </c>
      <c r="E20" s="360">
        <v>173</v>
      </c>
      <c r="F20" s="1124">
        <v>18</v>
      </c>
    </row>
    <row r="21" spans="1:6" ht="12.75">
      <c r="A21" s="1123" t="s">
        <v>1777</v>
      </c>
      <c r="B21" s="97">
        <v>73788</v>
      </c>
      <c r="C21" s="283">
        <v>9181</v>
      </c>
      <c r="D21" s="680">
        <v>19183</v>
      </c>
      <c r="E21" s="360">
        <v>13208</v>
      </c>
      <c r="F21" s="1124">
        <v>2721</v>
      </c>
    </row>
    <row r="22" spans="1:6" ht="12.75">
      <c r="A22" s="1123" t="s">
        <v>1778</v>
      </c>
      <c r="B22" s="97">
        <v>7256</v>
      </c>
      <c r="C22" s="283">
        <v>2078</v>
      </c>
      <c r="D22" s="680">
        <v>902</v>
      </c>
      <c r="E22" s="360">
        <v>1367</v>
      </c>
      <c r="F22" s="1124">
        <v>67</v>
      </c>
    </row>
    <row r="23" spans="1:6" ht="12.75">
      <c r="A23" s="1123"/>
      <c r="B23" s="797"/>
      <c r="C23" s="72"/>
      <c r="D23" s="21"/>
      <c r="E23" s="1125"/>
      <c r="F23" s="1126"/>
    </row>
    <row r="24" spans="1:6" s="29" customFormat="1" ht="57.75" customHeight="1">
      <c r="A24" s="390" t="s">
        <v>1767</v>
      </c>
      <c r="B24" s="1127" t="s">
        <v>1779</v>
      </c>
      <c r="C24" s="390" t="s">
        <v>1780</v>
      </c>
      <c r="D24" s="390" t="s">
        <v>1781</v>
      </c>
      <c r="E24" s="390" t="s">
        <v>1782</v>
      </c>
      <c r="F24" s="392" t="s">
        <v>1783</v>
      </c>
    </row>
    <row r="25" spans="1:6" ht="12.75">
      <c r="A25" s="201"/>
      <c r="B25" s="188"/>
      <c r="C25" s="6"/>
      <c r="D25" s="6"/>
      <c r="E25" s="355"/>
      <c r="F25" s="355"/>
    </row>
    <row r="26" spans="1:6" ht="12.75">
      <c r="A26" s="1115" t="s">
        <v>1572</v>
      </c>
      <c r="B26" s="313">
        <v>67663</v>
      </c>
      <c r="C26" s="1128">
        <v>66044</v>
      </c>
      <c r="D26" s="191">
        <v>15494</v>
      </c>
      <c r="E26" s="1129">
        <v>5793</v>
      </c>
      <c r="F26" s="1118">
        <v>193638</v>
      </c>
    </row>
    <row r="27" spans="1:6" ht="12.75">
      <c r="A27" s="6"/>
      <c r="B27" s="265"/>
      <c r="C27" s="1121"/>
      <c r="D27" s="802"/>
      <c r="E27" s="1122"/>
      <c r="F27" s="1122"/>
    </row>
    <row r="28" spans="1:6" ht="12.75">
      <c r="A28" s="1123" t="s">
        <v>1772</v>
      </c>
      <c r="B28" s="307">
        <v>53806</v>
      </c>
      <c r="C28" s="77">
        <v>45621</v>
      </c>
      <c r="D28" s="73">
        <v>13142</v>
      </c>
      <c r="E28" s="1130">
        <v>4171</v>
      </c>
      <c r="F28" s="1124">
        <v>121905</v>
      </c>
    </row>
    <row r="29" spans="1:6" ht="12.75">
      <c r="A29" s="1123" t="s">
        <v>1773</v>
      </c>
      <c r="B29" s="307">
        <v>3287</v>
      </c>
      <c r="C29" s="77">
        <v>5095</v>
      </c>
      <c r="D29" s="73">
        <v>286</v>
      </c>
      <c r="E29" s="1130">
        <v>299</v>
      </c>
      <c r="F29" s="1124">
        <v>10482</v>
      </c>
    </row>
    <row r="30" spans="1:6" ht="12.75">
      <c r="A30" s="1123" t="s">
        <v>1467</v>
      </c>
      <c r="B30" s="307">
        <v>1264</v>
      </c>
      <c r="C30" s="77">
        <v>1933</v>
      </c>
      <c r="D30" s="73">
        <v>105</v>
      </c>
      <c r="E30" s="1130">
        <v>100</v>
      </c>
      <c r="F30" s="1124">
        <v>25359</v>
      </c>
    </row>
    <row r="31" spans="1:6" ht="12.75">
      <c r="A31" s="1123" t="s">
        <v>1640</v>
      </c>
      <c r="B31" s="307">
        <v>851</v>
      </c>
      <c r="C31" s="77">
        <v>1773</v>
      </c>
      <c r="D31" s="73">
        <v>53</v>
      </c>
      <c r="E31" s="1130">
        <v>75</v>
      </c>
      <c r="F31" s="1124">
        <v>7535</v>
      </c>
    </row>
    <row r="32" spans="1:6" ht="12.75">
      <c r="A32" s="1123" t="s">
        <v>1774</v>
      </c>
      <c r="B32" s="307">
        <v>1608</v>
      </c>
      <c r="C32" s="77">
        <v>1082</v>
      </c>
      <c r="D32" s="73">
        <v>1217</v>
      </c>
      <c r="E32" s="1130">
        <v>68</v>
      </c>
      <c r="F32" s="1124">
        <v>2216</v>
      </c>
    </row>
    <row r="33" spans="1:6" ht="12.75">
      <c r="A33" s="1123" t="s">
        <v>1470</v>
      </c>
      <c r="B33" s="307">
        <v>710</v>
      </c>
      <c r="C33" s="77">
        <v>831</v>
      </c>
      <c r="D33" s="73">
        <v>70</v>
      </c>
      <c r="E33" s="1130">
        <v>171</v>
      </c>
      <c r="F33" s="1124">
        <v>4225</v>
      </c>
    </row>
    <row r="34" spans="1:6" ht="12.75">
      <c r="A34" s="1123" t="s">
        <v>1472</v>
      </c>
      <c r="B34" s="307">
        <v>188</v>
      </c>
      <c r="C34" s="77">
        <v>1047</v>
      </c>
      <c r="D34" s="73">
        <v>24</v>
      </c>
      <c r="E34" s="1130">
        <v>25</v>
      </c>
      <c r="F34" s="1124">
        <v>1600</v>
      </c>
    </row>
    <row r="35" spans="1:6" ht="12.75">
      <c r="A35" s="1123" t="s">
        <v>1753</v>
      </c>
      <c r="B35" s="307">
        <v>299</v>
      </c>
      <c r="C35" s="77">
        <v>198</v>
      </c>
      <c r="D35" s="73">
        <v>126</v>
      </c>
      <c r="E35" s="1130">
        <v>11</v>
      </c>
      <c r="F35" s="1124">
        <v>875</v>
      </c>
    </row>
    <row r="36" spans="1:6" ht="12.75">
      <c r="A36" s="1123" t="s">
        <v>1775</v>
      </c>
      <c r="B36" s="307">
        <v>199</v>
      </c>
      <c r="C36" s="77">
        <v>151</v>
      </c>
      <c r="D36" s="73">
        <v>118</v>
      </c>
      <c r="E36" s="1131" t="s">
        <v>17</v>
      </c>
      <c r="F36" s="1124">
        <v>605</v>
      </c>
    </row>
    <row r="37" spans="1:6" ht="12.75">
      <c r="A37" s="1123" t="s">
        <v>1477</v>
      </c>
      <c r="B37" s="307">
        <v>68</v>
      </c>
      <c r="C37" s="77">
        <v>74</v>
      </c>
      <c r="D37" s="73">
        <v>7</v>
      </c>
      <c r="E37" s="1130">
        <v>6</v>
      </c>
      <c r="F37" s="1124">
        <v>394</v>
      </c>
    </row>
    <row r="38" spans="1:6" ht="12.75">
      <c r="A38" s="1123" t="s">
        <v>1481</v>
      </c>
      <c r="B38" s="307">
        <v>58</v>
      </c>
      <c r="C38" s="77">
        <v>61</v>
      </c>
      <c r="D38" s="73">
        <v>4</v>
      </c>
      <c r="E38" s="1130">
        <v>10</v>
      </c>
      <c r="F38" s="1124">
        <v>240</v>
      </c>
    </row>
    <row r="39" spans="1:6" ht="12.75">
      <c r="A39" s="1123" t="s">
        <v>1776</v>
      </c>
      <c r="B39" s="307">
        <v>73</v>
      </c>
      <c r="C39" s="77">
        <v>58</v>
      </c>
      <c r="D39" s="73">
        <v>33</v>
      </c>
      <c r="E39" s="1130">
        <v>10</v>
      </c>
      <c r="F39" s="1124">
        <v>393</v>
      </c>
    </row>
    <row r="40" spans="1:6" ht="12.75">
      <c r="A40" s="1123" t="s">
        <v>1777</v>
      </c>
      <c r="B40" s="307">
        <v>4756</v>
      </c>
      <c r="C40" s="77">
        <v>7636</v>
      </c>
      <c r="D40" s="73">
        <v>133</v>
      </c>
      <c r="E40" s="1130">
        <v>796</v>
      </c>
      <c r="F40" s="1124">
        <v>16174</v>
      </c>
    </row>
    <row r="41" spans="1:6" ht="12.75">
      <c r="A41" s="1123" t="s">
        <v>1778</v>
      </c>
      <c r="B41" s="307">
        <v>496</v>
      </c>
      <c r="C41" s="77">
        <v>484</v>
      </c>
      <c r="D41" s="73">
        <v>176</v>
      </c>
      <c r="E41" s="1130">
        <v>51</v>
      </c>
      <c r="F41" s="1124">
        <v>1635</v>
      </c>
    </row>
    <row r="42" spans="1:6" ht="12.75">
      <c r="A42" s="81"/>
      <c r="B42" s="1132" t="s">
        <v>1570</v>
      </c>
      <c r="C42" s="110"/>
      <c r="D42" s="110"/>
      <c r="E42" s="252"/>
      <c r="F42" s="252"/>
    </row>
    <row r="44" ht="12.75">
      <c r="A44" s="298" t="s">
        <v>199</v>
      </c>
    </row>
    <row r="47" spans="1:6" ht="15.75">
      <c r="A47" s="13" t="s">
        <v>1784</v>
      </c>
      <c r="B47" s="48"/>
      <c r="C47" s="48"/>
      <c r="D47" s="48"/>
      <c r="E47" s="48"/>
      <c r="F47" s="48"/>
    </row>
    <row r="49" ht="12.75">
      <c r="A49" s="221" t="s">
        <v>1785</v>
      </c>
    </row>
    <row r="50" ht="12.75">
      <c r="A50" s="221" t="s">
        <v>1786</v>
      </c>
    </row>
    <row r="51" ht="12.75">
      <c r="A51" s="221" t="s">
        <v>1787</v>
      </c>
    </row>
    <row r="52" ht="12.75">
      <c r="A52" s="221" t="s">
        <v>1788</v>
      </c>
    </row>
    <row r="53" ht="12.75">
      <c r="A53" s="221" t="s">
        <v>1789</v>
      </c>
    </row>
    <row r="54" ht="12.75">
      <c r="A54" s="221" t="s">
        <v>1790</v>
      </c>
    </row>
    <row r="55" ht="12.75">
      <c r="A55" s="221" t="s">
        <v>1791</v>
      </c>
    </row>
    <row r="56" ht="12.75">
      <c r="A56" s="221" t="s">
        <v>1792</v>
      </c>
    </row>
    <row r="57" ht="12.75">
      <c r="A57" s="178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13.7109375" style="0" customWidth="1"/>
    <col min="3" max="3" width="13.00390625" style="0" customWidth="1"/>
    <col min="4" max="4" width="13.140625" style="0" customWidth="1"/>
  </cols>
  <sheetData>
    <row r="1" spans="1:4" ht="15.75">
      <c r="A1" s="13" t="s">
        <v>1851</v>
      </c>
      <c r="B1" s="48"/>
      <c r="C1" s="48"/>
      <c r="D1" s="48"/>
    </row>
    <row r="2" ht="12.75" customHeight="1" thickBot="1">
      <c r="A2" s="253" t="s">
        <v>1570</v>
      </c>
    </row>
    <row r="3" spans="1:4" s="28" customFormat="1" ht="24" customHeight="1" thickTop="1">
      <c r="A3" s="62" t="s">
        <v>1852</v>
      </c>
      <c r="B3" s="1109" t="s">
        <v>59</v>
      </c>
      <c r="C3" s="132" t="s">
        <v>141</v>
      </c>
      <c r="D3" s="134" t="s">
        <v>1100</v>
      </c>
    </row>
    <row r="4" spans="1:4" ht="12.75">
      <c r="A4" s="6"/>
      <c r="B4" s="34"/>
      <c r="C4" s="680"/>
      <c r="D4" s="37"/>
    </row>
    <row r="5" spans="1:4" ht="12.75">
      <c r="A5" s="1159" t="s">
        <v>1335</v>
      </c>
      <c r="B5" s="1160">
        <v>1211537</v>
      </c>
      <c r="C5" s="822">
        <v>876156</v>
      </c>
      <c r="D5" s="1161">
        <f>+B5-C5</f>
        <v>335381</v>
      </c>
    </row>
    <row r="6" spans="1:4" ht="12.75">
      <c r="A6" s="1159"/>
      <c r="B6" s="678"/>
      <c r="C6" s="680"/>
      <c r="D6" s="999"/>
    </row>
    <row r="7" spans="1:4" ht="12.75">
      <c r="A7" s="1162" t="s">
        <v>1853</v>
      </c>
      <c r="B7" s="678">
        <v>1175755</v>
      </c>
      <c r="C7" s="680">
        <v>845211</v>
      </c>
      <c r="D7" s="999">
        <f aca="true" t="shared" si="0" ref="D7:D15">+B7-C7</f>
        <v>330544</v>
      </c>
    </row>
    <row r="8" spans="1:4" ht="12.75">
      <c r="A8" s="259" t="s">
        <v>1854</v>
      </c>
      <c r="B8" s="678">
        <v>403240</v>
      </c>
      <c r="C8" s="680">
        <v>286450</v>
      </c>
      <c r="D8" s="999">
        <f t="shared" si="0"/>
        <v>116790</v>
      </c>
    </row>
    <row r="9" spans="1:4" ht="12.75">
      <c r="A9" s="259" t="s">
        <v>1855</v>
      </c>
      <c r="B9" s="678">
        <v>216077</v>
      </c>
      <c r="C9" s="680">
        <v>156195</v>
      </c>
      <c r="D9" s="999">
        <f t="shared" si="0"/>
        <v>59882</v>
      </c>
    </row>
    <row r="10" spans="1:4" ht="12.75">
      <c r="A10" s="259" t="s">
        <v>1856</v>
      </c>
      <c r="B10" s="678">
        <v>351544</v>
      </c>
      <c r="C10" s="680">
        <v>253649</v>
      </c>
      <c r="D10" s="999">
        <f t="shared" si="0"/>
        <v>97895</v>
      </c>
    </row>
    <row r="11" spans="1:4" ht="12.75">
      <c r="A11" s="1163" t="s">
        <v>1857</v>
      </c>
      <c r="B11" s="678">
        <v>239483</v>
      </c>
      <c r="C11" s="680">
        <v>167706</v>
      </c>
      <c r="D11" s="999">
        <f t="shared" si="0"/>
        <v>71777</v>
      </c>
    </row>
    <row r="12" spans="1:4" ht="12.75">
      <c r="A12" s="259" t="s">
        <v>1858</v>
      </c>
      <c r="B12" s="678">
        <v>127659</v>
      </c>
      <c r="C12" s="680">
        <v>96718</v>
      </c>
      <c r="D12" s="999">
        <f t="shared" si="0"/>
        <v>30941</v>
      </c>
    </row>
    <row r="13" spans="1:4" ht="12.75">
      <c r="A13" s="1163" t="s">
        <v>1104</v>
      </c>
      <c r="B13" s="678">
        <v>47971</v>
      </c>
      <c r="C13" s="680">
        <v>35471</v>
      </c>
      <c r="D13" s="999">
        <f t="shared" si="0"/>
        <v>12500</v>
      </c>
    </row>
    <row r="14" spans="1:4" ht="12.75">
      <c r="A14" s="259" t="s">
        <v>1859</v>
      </c>
      <c r="B14" s="678">
        <v>77235</v>
      </c>
      <c r="C14" s="680">
        <v>52199</v>
      </c>
      <c r="D14" s="999">
        <f t="shared" si="0"/>
        <v>25036</v>
      </c>
    </row>
    <row r="15" spans="1:4" ht="12.75">
      <c r="A15" s="1163" t="s">
        <v>1860</v>
      </c>
      <c r="B15" s="678">
        <v>23516</v>
      </c>
      <c r="C15" s="680">
        <v>14420</v>
      </c>
      <c r="D15" s="999">
        <f t="shared" si="0"/>
        <v>9096</v>
      </c>
    </row>
    <row r="16" spans="1:4" ht="12.75">
      <c r="A16" s="6"/>
      <c r="B16" s="678"/>
      <c r="C16" s="680"/>
      <c r="D16" s="999" t="s">
        <v>1570</v>
      </c>
    </row>
    <row r="17" spans="1:4" ht="12.75">
      <c r="A17" s="1159" t="s">
        <v>1338</v>
      </c>
      <c r="B17" s="678">
        <v>35782</v>
      </c>
      <c r="C17" s="680">
        <v>30945</v>
      </c>
      <c r="D17" s="999">
        <f>+B17-C17</f>
        <v>4837</v>
      </c>
    </row>
    <row r="18" spans="1:4" ht="12.75">
      <c r="A18" s="6" t="s">
        <v>1861</v>
      </c>
      <c r="B18" s="678">
        <v>7690</v>
      </c>
      <c r="C18" s="680">
        <v>5809</v>
      </c>
      <c r="D18" s="999">
        <f>+B18-C18</f>
        <v>1881</v>
      </c>
    </row>
    <row r="19" spans="1:4" ht="12.75">
      <c r="A19" s="6" t="s">
        <v>1862</v>
      </c>
      <c r="B19" s="678">
        <v>28092</v>
      </c>
      <c r="C19" s="680">
        <v>25136</v>
      </c>
      <c r="D19" s="999">
        <f>+B19-C19</f>
        <v>2956</v>
      </c>
    </row>
    <row r="20" spans="1:4" ht="12.75">
      <c r="A20" s="6"/>
      <c r="B20" s="678"/>
      <c r="C20" s="680"/>
      <c r="D20" s="37"/>
    </row>
    <row r="21" spans="1:4" ht="12.75">
      <c r="A21" s="1159" t="s">
        <v>1863</v>
      </c>
      <c r="B21" s="1160">
        <v>403240</v>
      </c>
      <c r="C21" s="822">
        <v>286450</v>
      </c>
      <c r="D21" s="1161">
        <v>116790</v>
      </c>
    </row>
    <row r="22" spans="1:4" ht="12.75">
      <c r="A22" s="1159"/>
      <c r="B22" s="678"/>
      <c r="C22" s="680"/>
      <c r="D22" s="999"/>
    </row>
    <row r="23" spans="1:4" ht="12.75">
      <c r="A23" s="6" t="s">
        <v>1864</v>
      </c>
      <c r="B23" s="678">
        <v>287068</v>
      </c>
      <c r="C23" s="680">
        <v>205672</v>
      </c>
      <c r="D23" s="37">
        <v>81396</v>
      </c>
    </row>
    <row r="24" spans="1:4" ht="12.75">
      <c r="A24" s="1163" t="s">
        <v>1865</v>
      </c>
      <c r="B24" s="678">
        <v>129322</v>
      </c>
      <c r="C24" s="680">
        <v>91022</v>
      </c>
      <c r="D24" s="37">
        <v>38300</v>
      </c>
    </row>
    <row r="25" spans="1:4" ht="12.75">
      <c r="A25" s="259" t="s">
        <v>1866</v>
      </c>
      <c r="B25" s="678">
        <v>216077</v>
      </c>
      <c r="C25" s="680">
        <v>156195</v>
      </c>
      <c r="D25" s="37">
        <v>59882</v>
      </c>
    </row>
    <row r="26" spans="1:4" ht="12.75">
      <c r="A26" s="1163" t="s">
        <v>1865</v>
      </c>
      <c r="B26" s="678">
        <v>96758</v>
      </c>
      <c r="C26" s="680">
        <v>70442</v>
      </c>
      <c r="D26" s="37">
        <v>26316</v>
      </c>
    </row>
    <row r="27" spans="1:4" ht="12.75">
      <c r="A27" s="259" t="s">
        <v>1867</v>
      </c>
      <c r="B27" s="678">
        <v>49923</v>
      </c>
      <c r="C27" s="680">
        <v>35138</v>
      </c>
      <c r="D27" s="37">
        <v>14785</v>
      </c>
    </row>
    <row r="28" spans="1:4" ht="12.75">
      <c r="A28" s="1163" t="s">
        <v>1865</v>
      </c>
      <c r="B28" s="678">
        <v>23619</v>
      </c>
      <c r="C28" s="680">
        <v>15235</v>
      </c>
      <c r="D28" s="37">
        <v>8384</v>
      </c>
    </row>
    <row r="29" spans="1:4" ht="12.75">
      <c r="A29" s="1164" t="s">
        <v>1868</v>
      </c>
      <c r="B29" s="678">
        <v>116172</v>
      </c>
      <c r="C29" s="680">
        <v>80778</v>
      </c>
      <c r="D29" s="37">
        <v>35394</v>
      </c>
    </row>
    <row r="30" spans="1:4" ht="12.75">
      <c r="A30" s="259" t="s">
        <v>1869</v>
      </c>
      <c r="B30" s="678">
        <v>88153</v>
      </c>
      <c r="C30" s="680">
        <v>61963</v>
      </c>
      <c r="D30" s="37">
        <v>26190</v>
      </c>
    </row>
    <row r="31" spans="1:4" ht="12.75">
      <c r="A31" s="1163" t="s">
        <v>1870</v>
      </c>
      <c r="B31" s="678">
        <v>28565</v>
      </c>
      <c r="C31" s="680">
        <v>20021</v>
      </c>
      <c r="D31" s="999">
        <v>8544</v>
      </c>
    </row>
    <row r="32" spans="1:4" ht="12.75">
      <c r="A32" s="1163"/>
      <c r="B32" s="678"/>
      <c r="C32" s="680"/>
      <c r="D32" s="999"/>
    </row>
    <row r="33" spans="1:4" ht="12.75">
      <c r="A33" s="1164" t="s">
        <v>1871</v>
      </c>
      <c r="B33" s="678">
        <v>153008</v>
      </c>
      <c r="C33" s="680">
        <v>108247</v>
      </c>
      <c r="D33" s="999">
        <v>44761</v>
      </c>
    </row>
    <row r="34" spans="1:4" ht="12.75">
      <c r="A34" s="1164" t="s">
        <v>1872</v>
      </c>
      <c r="B34" s="678">
        <v>110475</v>
      </c>
      <c r="C34" s="680">
        <v>80464</v>
      </c>
      <c r="D34" s="999">
        <v>30011</v>
      </c>
    </row>
    <row r="35" spans="1:4" ht="12.75">
      <c r="A35" s="1163"/>
      <c r="B35" s="678"/>
      <c r="C35" s="680"/>
      <c r="D35" s="999"/>
    </row>
    <row r="36" spans="1:4" ht="12.75">
      <c r="A36" s="6" t="s">
        <v>1120</v>
      </c>
      <c r="B36" s="1165">
        <v>2.92</v>
      </c>
      <c r="C36" s="1166">
        <v>2.95</v>
      </c>
      <c r="D36" s="1167">
        <v>2.83</v>
      </c>
    </row>
    <row r="37" spans="1:4" ht="12.75">
      <c r="A37" s="6" t="s">
        <v>1121</v>
      </c>
      <c r="B37" s="1165">
        <v>3.42</v>
      </c>
      <c r="C37" s="1166">
        <v>3.46</v>
      </c>
      <c r="D37" s="1167">
        <v>3.32</v>
      </c>
    </row>
    <row r="38" spans="1:4" ht="12.75">
      <c r="A38" s="110"/>
      <c r="B38" s="681"/>
      <c r="C38" s="110"/>
      <c r="D38" s="83"/>
    </row>
    <row r="40" spans="1:4" ht="12.75">
      <c r="A40" s="84" t="s">
        <v>1873</v>
      </c>
      <c r="B40" s="31"/>
      <c r="C40" s="31"/>
      <c r="D40" s="31"/>
    </row>
    <row r="41" ht="12.75">
      <c r="A41" s="17" t="s">
        <v>1874</v>
      </c>
    </row>
    <row r="42" ht="12.75">
      <c r="A42" s="17" t="s">
        <v>1875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2.140625" style="0" customWidth="1"/>
    <col min="3" max="3" width="9.421875" style="0" customWidth="1"/>
    <col min="4" max="4" width="12.140625" style="0" customWidth="1"/>
    <col min="5" max="5" width="9.421875" style="0" customWidth="1"/>
    <col min="6" max="6" width="11.7109375" style="0" customWidth="1"/>
    <col min="7" max="7" width="12.140625" style="0" customWidth="1"/>
    <col min="8" max="8" width="9.421875" style="0" customWidth="1"/>
  </cols>
  <sheetData>
    <row r="1" spans="1:8" ht="15.75">
      <c r="A1" s="13" t="s">
        <v>1924</v>
      </c>
      <c r="B1" s="48"/>
      <c r="C1" s="48"/>
      <c r="D1" s="48"/>
      <c r="E1" s="48"/>
      <c r="F1" s="48"/>
      <c r="G1" s="48"/>
      <c r="H1" s="48"/>
    </row>
    <row r="2" spans="1:8" ht="15.75">
      <c r="A2" s="13" t="s">
        <v>1925</v>
      </c>
      <c r="B2" s="48"/>
      <c r="C2" s="48"/>
      <c r="D2" s="48"/>
      <c r="E2" s="48"/>
      <c r="F2" s="48"/>
      <c r="G2" s="48"/>
      <c r="H2" s="48"/>
    </row>
    <row r="3" ht="12.75" customHeight="1" thickBot="1">
      <c r="A3" s="253"/>
    </row>
    <row r="4" spans="1:8" s="30" customFormat="1" ht="24" customHeight="1" thickTop="1">
      <c r="A4" s="790"/>
      <c r="B4" s="790"/>
      <c r="C4" s="790"/>
      <c r="D4" s="24" t="s">
        <v>1926</v>
      </c>
      <c r="E4" s="24"/>
      <c r="F4" s="62"/>
      <c r="G4" s="24" t="s">
        <v>1927</v>
      </c>
      <c r="H4" s="24"/>
    </row>
    <row r="5" spans="1:8" s="255" customFormat="1" ht="34.5" customHeight="1">
      <c r="A5" s="39" t="s">
        <v>1679</v>
      </c>
      <c r="B5" s="39" t="s">
        <v>1101</v>
      </c>
      <c r="C5" s="39" t="s">
        <v>1102</v>
      </c>
      <c r="D5" s="39" t="s">
        <v>1101</v>
      </c>
      <c r="E5" s="39" t="s">
        <v>1102</v>
      </c>
      <c r="F5" s="66" t="s">
        <v>1928</v>
      </c>
      <c r="G5" s="39" t="s">
        <v>1101</v>
      </c>
      <c r="H5" s="279" t="s">
        <v>1102</v>
      </c>
    </row>
    <row r="6" spans="1:7" ht="12.75">
      <c r="A6" s="6"/>
      <c r="B6" s="6"/>
      <c r="C6" s="6"/>
      <c r="D6" s="6"/>
      <c r="E6" s="6"/>
      <c r="F6" s="6"/>
      <c r="G6" s="6"/>
    </row>
    <row r="7" spans="1:8" ht="12.75">
      <c r="A7" s="101">
        <v>1950</v>
      </c>
      <c r="B7" s="283">
        <v>111858</v>
      </c>
      <c r="C7" s="1135">
        <v>96460</v>
      </c>
      <c r="D7" s="21">
        <v>463230</v>
      </c>
      <c r="E7" s="149" t="s">
        <v>1687</v>
      </c>
      <c r="F7" s="98">
        <v>36564</v>
      </c>
      <c r="G7" s="345">
        <v>4.14</v>
      </c>
      <c r="H7" s="1185" t="s">
        <v>1687</v>
      </c>
    </row>
    <row r="8" spans="1:8" ht="12.75">
      <c r="A8" s="101">
        <v>1960</v>
      </c>
      <c r="B8" s="283">
        <v>153064</v>
      </c>
      <c r="C8" s="1135">
        <v>129481</v>
      </c>
      <c r="D8" s="21">
        <v>592807</v>
      </c>
      <c r="E8" s="802">
        <v>555894</v>
      </c>
      <c r="F8" s="98">
        <v>39965</v>
      </c>
      <c r="G8" s="345">
        <v>3.87</v>
      </c>
      <c r="H8" s="1167">
        <v>4.29</v>
      </c>
    </row>
    <row r="9" spans="1:8" ht="12.75">
      <c r="A9" s="101">
        <v>1970</v>
      </c>
      <c r="B9" s="283">
        <v>203088</v>
      </c>
      <c r="C9" s="1135">
        <v>170358</v>
      </c>
      <c r="D9" s="21">
        <v>730095</v>
      </c>
      <c r="E9" s="802">
        <v>678343</v>
      </c>
      <c r="F9" s="98">
        <v>38466</v>
      </c>
      <c r="G9" s="345">
        <v>3.59</v>
      </c>
      <c r="H9" s="1167">
        <v>3.98</v>
      </c>
    </row>
    <row r="10" spans="1:8" ht="12.75">
      <c r="A10" s="101">
        <v>1980</v>
      </c>
      <c r="B10" s="283">
        <v>294052</v>
      </c>
      <c r="C10" s="1135">
        <v>226035</v>
      </c>
      <c r="D10" s="21">
        <v>925092</v>
      </c>
      <c r="E10" s="802">
        <v>814983</v>
      </c>
      <c r="F10" s="98">
        <v>39599</v>
      </c>
      <c r="G10" s="345">
        <v>3.15</v>
      </c>
      <c r="H10" s="1167">
        <v>3.61</v>
      </c>
    </row>
    <row r="11" spans="1:8" ht="12.75">
      <c r="A11" s="101">
        <v>1990</v>
      </c>
      <c r="B11" s="283">
        <v>356268</v>
      </c>
      <c r="C11" s="1135">
        <v>263456</v>
      </c>
      <c r="D11" s="21">
        <v>1070607</v>
      </c>
      <c r="E11" s="802">
        <v>915783</v>
      </c>
      <c r="F11" s="98">
        <v>37632</v>
      </c>
      <c r="G11" s="345">
        <v>3.01</v>
      </c>
      <c r="H11" s="1167">
        <v>3.48</v>
      </c>
    </row>
    <row r="12" spans="1:8" ht="12.75">
      <c r="A12" s="101" t="s">
        <v>1689</v>
      </c>
      <c r="B12" s="283">
        <v>403240</v>
      </c>
      <c r="C12" s="1135">
        <v>287068</v>
      </c>
      <c r="D12" s="21">
        <v>1175755</v>
      </c>
      <c r="E12" s="802">
        <v>982348</v>
      </c>
      <c r="F12" s="98">
        <v>35782</v>
      </c>
      <c r="G12" s="345">
        <v>2.92</v>
      </c>
      <c r="H12" s="1167">
        <v>3.42</v>
      </c>
    </row>
    <row r="13" spans="1:8" ht="12.75">
      <c r="A13" s="110"/>
      <c r="B13" s="1186"/>
      <c r="C13" s="110"/>
      <c r="D13" s="1186"/>
      <c r="E13" s="110"/>
      <c r="F13" s="110"/>
      <c r="G13" s="110"/>
      <c r="H13" s="83"/>
    </row>
    <row r="15" ht="12.75">
      <c r="A15" s="17" t="s">
        <v>233</v>
      </c>
    </row>
    <row r="16" ht="12.75">
      <c r="A16" s="16" t="s">
        <v>1929</v>
      </c>
    </row>
    <row r="17" ht="12.75">
      <c r="A17" s="16" t="s">
        <v>1930</v>
      </c>
    </row>
    <row r="18" ht="12.75">
      <c r="A18" s="17" t="s">
        <v>1932</v>
      </c>
    </row>
    <row r="19" ht="12.75">
      <c r="A19" s="17" t="s">
        <v>1933</v>
      </c>
    </row>
    <row r="20" ht="12.75">
      <c r="A20" s="17" t="s">
        <v>1934</v>
      </c>
    </row>
    <row r="21" ht="12.75">
      <c r="A21" s="17" t="s">
        <v>1935</v>
      </c>
    </row>
    <row r="22" ht="12.75">
      <c r="A22" s="806" t="s">
        <v>1931</v>
      </c>
    </row>
    <row r="23" ht="12.75">
      <c r="A23" s="17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3" width="20.7109375" style="0" customWidth="1"/>
    <col min="4" max="4" width="20.140625" style="0" customWidth="1"/>
  </cols>
  <sheetData>
    <row r="1" spans="1:4" ht="15.75">
      <c r="A1" s="13" t="s">
        <v>1899</v>
      </c>
      <c r="B1" s="48"/>
      <c r="C1" s="48"/>
      <c r="D1" s="48"/>
    </row>
    <row r="2" spans="1:4" ht="15.75">
      <c r="A2" s="130" t="s">
        <v>1900</v>
      </c>
      <c r="B2" s="48"/>
      <c r="C2" s="48"/>
      <c r="D2" s="48"/>
    </row>
    <row r="3" ht="12.75">
      <c r="A3" t="s">
        <v>1570</v>
      </c>
    </row>
    <row r="4" spans="1:4" ht="12.75">
      <c r="A4" s="48" t="s">
        <v>1901</v>
      </c>
      <c r="B4" s="48"/>
      <c r="C4" s="48"/>
      <c r="D4" s="48"/>
    </row>
    <row r="5" spans="1:4" ht="12.75">
      <c r="A5" s="48" t="s">
        <v>1902</v>
      </c>
      <c r="B5" s="48"/>
      <c r="C5" s="48"/>
      <c r="D5" s="48"/>
    </row>
    <row r="6" ht="13.5" thickBot="1"/>
    <row r="7" spans="1:4" ht="34.5" customHeight="1" thickTop="1">
      <c r="A7" s="116" t="s">
        <v>1571</v>
      </c>
      <c r="B7" s="1177" t="s">
        <v>1101</v>
      </c>
      <c r="C7" s="1177" t="s">
        <v>1878</v>
      </c>
      <c r="D7" s="118" t="s">
        <v>1903</v>
      </c>
    </row>
    <row r="8" spans="1:4" ht="12.75">
      <c r="A8" s="1178"/>
      <c r="B8" s="927"/>
      <c r="C8" s="927"/>
      <c r="D8" s="255"/>
    </row>
    <row r="9" spans="1:4" ht="12.75">
      <c r="A9" s="648">
        <v>2000</v>
      </c>
      <c r="B9" s="1179" t="s">
        <v>1904</v>
      </c>
      <c r="C9" s="1179" t="s">
        <v>1905</v>
      </c>
      <c r="D9" s="346">
        <v>3.04</v>
      </c>
    </row>
    <row r="10" spans="1:4" ht="12.75">
      <c r="A10" s="648">
        <v>2001</v>
      </c>
      <c r="B10" s="1180">
        <v>411647</v>
      </c>
      <c r="C10" s="1179" t="s">
        <v>1906</v>
      </c>
      <c r="D10" s="346">
        <v>2.887461830160307</v>
      </c>
    </row>
    <row r="11" spans="1:4" ht="12.75">
      <c r="A11" s="648">
        <v>2002</v>
      </c>
      <c r="B11" s="1180">
        <v>415479</v>
      </c>
      <c r="C11" s="1179" t="s">
        <v>1907</v>
      </c>
      <c r="D11" s="346">
        <v>2.908779986473444</v>
      </c>
    </row>
    <row r="12" spans="1:4" ht="12.75">
      <c r="A12" s="648">
        <v>2003</v>
      </c>
      <c r="B12" s="1180">
        <v>419441</v>
      </c>
      <c r="C12" s="1180">
        <v>1221885</v>
      </c>
      <c r="D12" s="346">
        <v>2.91</v>
      </c>
    </row>
    <row r="13" spans="1:4" ht="12.75">
      <c r="A13" s="110"/>
      <c r="B13" s="110"/>
      <c r="C13" s="110"/>
      <c r="D13" s="83"/>
    </row>
    <row r="14" spans="1:4" ht="12.75">
      <c r="A14" s="68"/>
      <c r="B14" s="68"/>
      <c r="C14" s="68"/>
      <c r="D14" s="68"/>
    </row>
    <row r="15" spans="1:4" ht="12.75">
      <c r="A15" s="16" t="s">
        <v>1908</v>
      </c>
      <c r="B15" s="68"/>
      <c r="C15" s="68"/>
      <c r="D15" s="68"/>
    </row>
    <row r="16" spans="1:4" ht="12.75">
      <c r="A16" s="16" t="s">
        <v>1909</v>
      </c>
      <c r="B16" s="68"/>
      <c r="C16" s="68"/>
      <c r="D16" s="68"/>
    </row>
    <row r="17" spans="1:4" ht="12.75">
      <c r="A17" s="16" t="s">
        <v>1910</v>
      </c>
      <c r="B17" s="68"/>
      <c r="C17" s="68"/>
      <c r="D17" s="68"/>
    </row>
    <row r="18" spans="1:4" ht="12.75">
      <c r="A18" s="16" t="s">
        <v>1911</v>
      </c>
      <c r="B18" s="68"/>
      <c r="C18" s="68"/>
      <c r="D18" s="68"/>
    </row>
    <row r="19" ht="12.75">
      <c r="A19" s="16" t="s">
        <v>1923</v>
      </c>
    </row>
    <row r="20" ht="12.75">
      <c r="A20" s="1181" t="s">
        <v>1912</v>
      </c>
    </row>
    <row r="21" ht="12.75">
      <c r="A21" s="16" t="s">
        <v>1913</v>
      </c>
    </row>
    <row r="22" ht="12.75">
      <c r="A22" s="16" t="s">
        <v>1914</v>
      </c>
    </row>
    <row r="28" ht="12.75">
      <c r="B28" s="1182" t="s">
        <v>1570</v>
      </c>
    </row>
    <row r="29" ht="12.75" hidden="1">
      <c r="C29" s="1183">
        <v>35758</v>
      </c>
    </row>
    <row r="30" spans="3:4" ht="12.75" hidden="1">
      <c r="C30" s="131" t="s">
        <v>1915</v>
      </c>
      <c r="D30" s="828" t="s">
        <v>1916</v>
      </c>
    </row>
    <row r="31" spans="3:4" ht="12.75" hidden="1">
      <c r="C31" s="131"/>
      <c r="D31" s="828" t="s">
        <v>1917</v>
      </c>
    </row>
    <row r="32" spans="3:4" ht="12.75" hidden="1">
      <c r="C32" s="131"/>
      <c r="D32" s="828" t="s">
        <v>1918</v>
      </c>
    </row>
    <row r="33" spans="3:4" ht="12.75" hidden="1">
      <c r="C33" s="131"/>
      <c r="D33" t="s">
        <v>1344</v>
      </c>
    </row>
    <row r="34" ht="12.75" hidden="1">
      <c r="C34" s="131"/>
    </row>
    <row r="35" ht="12.75" hidden="1">
      <c r="C35" s="131"/>
    </row>
    <row r="36" ht="12.75" hidden="1">
      <c r="C36" s="131"/>
    </row>
    <row r="37" ht="12.75" hidden="1">
      <c r="C37" s="131"/>
    </row>
    <row r="38" ht="12.75" hidden="1">
      <c r="C38" s="131"/>
    </row>
    <row r="39" ht="12.75" hidden="1">
      <c r="C39" s="131"/>
    </row>
    <row r="40" ht="12.75" hidden="1">
      <c r="C40" s="131"/>
    </row>
    <row r="41" ht="12.75" hidden="1">
      <c r="C41" s="131"/>
    </row>
    <row r="42" ht="12.75" hidden="1">
      <c r="C42" s="131"/>
    </row>
    <row r="43" spans="1:3" ht="12.75" hidden="1">
      <c r="A43" s="2" t="s">
        <v>1345</v>
      </c>
      <c r="B43" s="131"/>
      <c r="C43" s="131"/>
    </row>
    <row r="44" spans="1:3" ht="12.75" hidden="1">
      <c r="A44" s="2" t="s">
        <v>1919</v>
      </c>
      <c r="B44" s="131"/>
      <c r="C44" s="131"/>
    </row>
    <row r="45" spans="1:3" ht="12.75" hidden="1">
      <c r="A45" s="2" t="s">
        <v>1920</v>
      </c>
      <c r="B45" s="131"/>
      <c r="C45" s="131"/>
    </row>
    <row r="46" ht="12.75" hidden="1">
      <c r="C46" s="131" t="s">
        <v>1344</v>
      </c>
    </row>
    <row r="47" ht="12.75" hidden="1"/>
    <row r="48" ht="12.75" hidden="1"/>
    <row r="49" ht="12.75" hidden="1"/>
    <row r="50" ht="12.75" hidden="1"/>
    <row r="51" ht="12.75" hidden="1">
      <c r="A51" t="s">
        <v>1921</v>
      </c>
    </row>
    <row r="52" ht="12.75" hidden="1">
      <c r="A52" t="s">
        <v>1922</v>
      </c>
    </row>
    <row r="53" ht="12.75" hidden="1"/>
    <row r="57" ht="12.75">
      <c r="C57" s="1184" t="s">
        <v>1570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7.421875" style="2" customWidth="1"/>
    <col min="3" max="3" width="14.421875" style="0" customWidth="1"/>
    <col min="4" max="5" width="14.00390625" style="0" customWidth="1"/>
    <col min="6" max="6" width="14.421875" style="0" customWidth="1"/>
    <col min="7" max="7" width="14.00390625" style="0" customWidth="1"/>
  </cols>
  <sheetData>
    <row r="1" spans="1:7" ht="15.75">
      <c r="A1" s="60" t="s">
        <v>1615</v>
      </c>
      <c r="B1" s="60"/>
      <c r="C1" s="86"/>
      <c r="D1" s="86"/>
      <c r="E1" s="86"/>
      <c r="F1" s="86"/>
      <c r="G1" s="86"/>
    </row>
    <row r="2" spans="1:7" ht="15.75">
      <c r="A2" s="60" t="s">
        <v>1616</v>
      </c>
      <c r="B2" s="60"/>
      <c r="C2" s="86"/>
      <c r="D2" s="86"/>
      <c r="E2" s="86"/>
      <c r="F2" s="86"/>
      <c r="G2" s="86"/>
    </row>
    <row r="3" spans="1:7" ht="12" customHeight="1">
      <c r="A3" s="13"/>
      <c r="B3" s="13"/>
      <c r="C3" s="87"/>
      <c r="D3" s="87"/>
      <c r="E3" s="87"/>
      <c r="F3" s="87"/>
      <c r="G3" s="87"/>
    </row>
    <row r="4" spans="1:7" ht="12.75">
      <c r="A4" s="47" t="s">
        <v>1617</v>
      </c>
      <c r="B4" s="48"/>
      <c r="C4" s="48"/>
      <c r="D4" s="48"/>
      <c r="E4" s="48"/>
      <c r="F4" s="48"/>
      <c r="G4" s="48"/>
    </row>
    <row r="5" spans="1:7" ht="12.75">
      <c r="A5" s="88" t="s">
        <v>1618</v>
      </c>
      <c r="B5" s="48"/>
      <c r="C5" s="48"/>
      <c r="D5" s="48"/>
      <c r="E5" s="48"/>
      <c r="F5" s="48"/>
      <c r="G5" s="48"/>
    </row>
    <row r="6" spans="1:7" ht="12.75">
      <c r="A6" s="88" t="s">
        <v>1619</v>
      </c>
      <c r="B6" s="48"/>
      <c r="C6" s="48"/>
      <c r="D6" s="48"/>
      <c r="E6" s="48"/>
      <c r="F6" s="48"/>
      <c r="G6" s="48"/>
    </row>
    <row r="7" spans="1:2" ht="13.5" thickBot="1">
      <c r="A7"/>
      <c r="B7"/>
    </row>
    <row r="8" spans="1:7" s="67" customFormat="1" ht="18.75" customHeight="1" thickTop="1">
      <c r="A8" s="89"/>
      <c r="B8" s="90"/>
      <c r="C8" s="91"/>
      <c r="D8" s="92"/>
      <c r="E8" s="93" t="s">
        <v>1620</v>
      </c>
      <c r="F8" s="93"/>
      <c r="G8" s="93"/>
    </row>
    <row r="9" spans="1:7" s="67" customFormat="1" ht="29.25" customHeight="1">
      <c r="A9" s="94" t="s">
        <v>1571</v>
      </c>
      <c r="B9" s="95"/>
      <c r="C9" s="40" t="s">
        <v>1621</v>
      </c>
      <c r="D9" s="66" t="s">
        <v>1622</v>
      </c>
      <c r="E9" s="40" t="s">
        <v>1623</v>
      </c>
      <c r="F9" s="66" t="s">
        <v>1624</v>
      </c>
      <c r="G9" s="43" t="s">
        <v>1644</v>
      </c>
    </row>
    <row r="10" spans="1:6" ht="12.75" customHeight="1">
      <c r="A10" s="96"/>
      <c r="B10" s="5"/>
      <c r="C10" s="34"/>
      <c r="D10" s="6"/>
      <c r="E10" s="34"/>
      <c r="F10" s="6"/>
    </row>
    <row r="11" spans="1:7" ht="12.75">
      <c r="A11" s="69" t="s">
        <v>1645</v>
      </c>
      <c r="B11" s="76" t="s">
        <v>1577</v>
      </c>
      <c r="C11" s="97">
        <v>1108229</v>
      </c>
      <c r="D11" s="98">
        <v>55222</v>
      </c>
      <c r="E11" s="97">
        <v>1053007</v>
      </c>
      <c r="F11" s="98">
        <v>59935</v>
      </c>
      <c r="G11" s="99">
        <v>993072</v>
      </c>
    </row>
    <row r="12" spans="1:7" ht="12.75">
      <c r="A12" s="100" t="s">
        <v>1570</v>
      </c>
      <c r="B12" s="101" t="s">
        <v>1578</v>
      </c>
      <c r="C12" s="97">
        <v>1113491</v>
      </c>
      <c r="D12" s="98">
        <v>55288</v>
      </c>
      <c r="E12" s="97">
        <v>1058203</v>
      </c>
      <c r="F12" s="98">
        <v>60614</v>
      </c>
      <c r="G12" s="99">
        <v>997589</v>
      </c>
    </row>
    <row r="13" spans="1:7" ht="12.75">
      <c r="A13" s="69" t="s">
        <v>1579</v>
      </c>
      <c r="B13" s="101" t="s">
        <v>1578</v>
      </c>
      <c r="C13" s="97">
        <v>1136754</v>
      </c>
      <c r="D13" s="98">
        <v>54738</v>
      </c>
      <c r="E13" s="97">
        <v>1082016</v>
      </c>
      <c r="F13" s="98">
        <v>63328</v>
      </c>
      <c r="G13" s="99">
        <v>1018688</v>
      </c>
    </row>
    <row r="14" spans="1:7" ht="12.75">
      <c r="A14" s="69" t="s">
        <v>1580</v>
      </c>
      <c r="B14" s="101" t="s">
        <v>1578</v>
      </c>
      <c r="C14" s="97">
        <v>1158613</v>
      </c>
      <c r="D14" s="98">
        <v>55099</v>
      </c>
      <c r="E14" s="97">
        <v>1103514</v>
      </c>
      <c r="F14" s="98">
        <v>56994</v>
      </c>
      <c r="G14" s="99">
        <v>1046520</v>
      </c>
    </row>
    <row r="15" spans="1:7" ht="12.75">
      <c r="A15" s="69" t="s">
        <v>1646</v>
      </c>
      <c r="B15" s="101" t="s">
        <v>1578</v>
      </c>
      <c r="C15" s="97">
        <v>1172838</v>
      </c>
      <c r="D15" s="98">
        <v>52674</v>
      </c>
      <c r="E15" s="97">
        <v>1120164</v>
      </c>
      <c r="F15" s="98">
        <v>62166</v>
      </c>
      <c r="G15" s="99">
        <v>1057998</v>
      </c>
    </row>
    <row r="16" spans="1:7" ht="12.75">
      <c r="A16" s="69" t="s">
        <v>1582</v>
      </c>
      <c r="B16" s="101" t="s">
        <v>1578</v>
      </c>
      <c r="C16" s="97">
        <v>1187536</v>
      </c>
      <c r="D16" s="98">
        <v>52845</v>
      </c>
      <c r="E16" s="97">
        <v>1134691</v>
      </c>
      <c r="F16" s="98">
        <v>54130</v>
      </c>
      <c r="G16" s="99">
        <v>1080561</v>
      </c>
    </row>
    <row r="17" spans="1:7" ht="12.75">
      <c r="A17" s="69" t="s">
        <v>1583</v>
      </c>
      <c r="B17" s="101" t="s">
        <v>1578</v>
      </c>
      <c r="C17" s="97">
        <v>1196854</v>
      </c>
      <c r="D17" s="98">
        <v>50729</v>
      </c>
      <c r="E17" s="97">
        <v>1146125</v>
      </c>
      <c r="F17" s="98">
        <v>46311</v>
      </c>
      <c r="G17" s="99">
        <v>1099814</v>
      </c>
    </row>
    <row r="18" spans="1:7" ht="12.75">
      <c r="A18" s="69" t="s">
        <v>1647</v>
      </c>
      <c r="B18" s="101" t="s">
        <v>1578</v>
      </c>
      <c r="C18" s="97">
        <v>1203755</v>
      </c>
      <c r="D18" s="98">
        <v>47986</v>
      </c>
      <c r="E18" s="97">
        <v>1155769</v>
      </c>
      <c r="F18" s="98">
        <v>54882</v>
      </c>
      <c r="G18" s="99">
        <v>1100887</v>
      </c>
    </row>
    <row r="19" spans="1:7" ht="12.75">
      <c r="A19" s="69" t="s">
        <v>1648</v>
      </c>
      <c r="B19" s="101" t="s">
        <v>1578</v>
      </c>
      <c r="C19" s="97">
        <v>1211640</v>
      </c>
      <c r="D19" s="98">
        <v>44542</v>
      </c>
      <c r="E19" s="97">
        <v>1167098</v>
      </c>
      <c r="F19" s="98">
        <v>55082</v>
      </c>
      <c r="G19" s="99">
        <v>1112016</v>
      </c>
    </row>
    <row r="20" spans="1:7" ht="12.75">
      <c r="A20" s="69" t="s">
        <v>1649</v>
      </c>
      <c r="B20" s="101" t="s">
        <v>1578</v>
      </c>
      <c r="C20" s="97">
        <v>1215233</v>
      </c>
      <c r="D20" s="98">
        <v>44984</v>
      </c>
      <c r="E20" s="97">
        <v>1170249</v>
      </c>
      <c r="F20" s="98">
        <v>60022</v>
      </c>
      <c r="G20" s="99">
        <v>1110227</v>
      </c>
    </row>
    <row r="21" spans="1:7" ht="12.75">
      <c r="A21" s="69" t="s">
        <v>1650</v>
      </c>
      <c r="B21" s="101" t="s">
        <v>1578</v>
      </c>
      <c r="C21" s="97">
        <v>1210300</v>
      </c>
      <c r="D21" s="98">
        <v>41361</v>
      </c>
      <c r="E21" s="97">
        <v>1168939</v>
      </c>
      <c r="F21" s="98">
        <v>43950</v>
      </c>
      <c r="G21" s="99">
        <v>1124989</v>
      </c>
    </row>
    <row r="22" spans="1:7" ht="12.75">
      <c r="A22" s="69"/>
      <c r="B22" s="101"/>
      <c r="C22" s="102"/>
      <c r="D22" s="98"/>
      <c r="E22" s="103"/>
      <c r="F22" s="98" t="s">
        <v>1570</v>
      </c>
      <c r="G22" s="99" t="s">
        <v>1570</v>
      </c>
    </row>
    <row r="23" spans="1:7" ht="12.75">
      <c r="A23" s="69" t="s">
        <v>1589</v>
      </c>
      <c r="B23" s="101" t="s">
        <v>1577</v>
      </c>
      <c r="C23" s="97">
        <v>1211537</v>
      </c>
      <c r="D23" s="98">
        <v>39036</v>
      </c>
      <c r="E23" s="97">
        <v>1172501</v>
      </c>
      <c r="F23" s="104" t="s">
        <v>1651</v>
      </c>
      <c r="G23" s="105" t="s">
        <v>1652</v>
      </c>
    </row>
    <row r="24" spans="1:7" ht="12.75">
      <c r="A24" s="69" t="s">
        <v>1570</v>
      </c>
      <c r="B24" s="101" t="s">
        <v>1578</v>
      </c>
      <c r="C24" s="97">
        <v>1212109</v>
      </c>
      <c r="D24" s="98">
        <v>40796</v>
      </c>
      <c r="E24" s="106">
        <v>1171313</v>
      </c>
      <c r="F24" s="104" t="s">
        <v>1653</v>
      </c>
      <c r="G24" s="105" t="s">
        <v>1654</v>
      </c>
    </row>
    <row r="25" spans="1:7" ht="12.75">
      <c r="A25" s="69" t="s">
        <v>1590</v>
      </c>
      <c r="B25" s="101" t="s">
        <v>1578</v>
      </c>
      <c r="C25" s="97">
        <v>1222011</v>
      </c>
      <c r="D25" s="98">
        <v>42449</v>
      </c>
      <c r="E25" s="106">
        <v>1179562</v>
      </c>
      <c r="F25" s="107">
        <v>52906</v>
      </c>
      <c r="G25" s="108">
        <v>1126656</v>
      </c>
    </row>
    <row r="26" spans="1:7" ht="12.75">
      <c r="A26" s="69" t="s">
        <v>1591</v>
      </c>
      <c r="B26" s="101" t="s">
        <v>1578</v>
      </c>
      <c r="C26" s="97">
        <v>1234514</v>
      </c>
      <c r="D26" s="98">
        <v>43626</v>
      </c>
      <c r="E26" s="106">
        <v>1190888</v>
      </c>
      <c r="F26" s="107">
        <v>49044</v>
      </c>
      <c r="G26" s="108">
        <v>1141844</v>
      </c>
    </row>
    <row r="27" spans="1:7" ht="12.75">
      <c r="A27" s="69" t="s">
        <v>1592</v>
      </c>
      <c r="B27" s="101" t="s">
        <v>1578</v>
      </c>
      <c r="C27" s="97">
        <v>1248755</v>
      </c>
      <c r="D27" s="98">
        <v>44458</v>
      </c>
      <c r="E27" s="106">
        <v>1204297</v>
      </c>
      <c r="F27" s="104" t="s">
        <v>1655</v>
      </c>
      <c r="G27" s="105" t="s">
        <v>1656</v>
      </c>
    </row>
    <row r="28" spans="1:7" ht="12.75">
      <c r="A28" s="69" t="s">
        <v>1593</v>
      </c>
      <c r="B28" s="101" t="s">
        <v>1578</v>
      </c>
      <c r="C28" s="97">
        <v>1262840</v>
      </c>
      <c r="D28" s="98">
        <v>45624</v>
      </c>
      <c r="E28" s="97">
        <v>1217216</v>
      </c>
      <c r="F28" s="107">
        <v>57056</v>
      </c>
      <c r="G28" s="108">
        <v>1160160</v>
      </c>
    </row>
    <row r="29" spans="1:7" ht="9.75" customHeight="1">
      <c r="A29" s="80"/>
      <c r="B29" s="81"/>
      <c r="C29" s="109" t="s">
        <v>1570</v>
      </c>
      <c r="D29" s="110"/>
      <c r="E29" s="111" t="s">
        <v>1570</v>
      </c>
      <c r="F29" s="110"/>
      <c r="G29" s="83"/>
    </row>
    <row r="30" spans="1:2" ht="10.5" customHeight="1">
      <c r="A30" s="112"/>
      <c r="B30" s="112"/>
    </row>
    <row r="31" spans="1:2" s="85" customFormat="1" ht="12.75">
      <c r="A31" s="84" t="s">
        <v>1594</v>
      </c>
      <c r="B31" s="113"/>
    </row>
    <row r="32" spans="1:2" s="85" customFormat="1" ht="12.75">
      <c r="A32" s="84" t="s">
        <v>1595</v>
      </c>
      <c r="B32" s="84"/>
    </row>
    <row r="33" spans="1:2" s="85" customFormat="1" ht="12.75">
      <c r="A33" s="84" t="s">
        <v>1596</v>
      </c>
      <c r="B33" s="84"/>
    </row>
    <row r="34" spans="1:2" s="85" customFormat="1" ht="12.75">
      <c r="A34" s="84" t="s">
        <v>1597</v>
      </c>
      <c r="B34" s="84"/>
    </row>
    <row r="35" spans="1:2" s="85" customFormat="1" ht="12.75">
      <c r="A35" s="84" t="s">
        <v>1598</v>
      </c>
      <c r="B35" s="84"/>
    </row>
    <row r="36" spans="1:2" s="85" customFormat="1" ht="12.75">
      <c r="A36" s="84" t="s">
        <v>1657</v>
      </c>
      <c r="B36" s="84"/>
    </row>
    <row r="37" spans="1:2" s="85" customFormat="1" ht="12.75">
      <c r="A37" s="84" t="s">
        <v>1658</v>
      </c>
      <c r="B37" s="84"/>
    </row>
    <row r="38" spans="1:2" s="85" customFormat="1" ht="12.75">
      <c r="A38" s="84" t="s">
        <v>1659</v>
      </c>
      <c r="B38" s="84"/>
    </row>
    <row r="39" spans="1:2" s="85" customFormat="1" ht="12.75">
      <c r="A39" s="113" t="s">
        <v>1660</v>
      </c>
      <c r="B39" s="113"/>
    </row>
    <row r="40" spans="1:2" s="85" customFormat="1" ht="12.75">
      <c r="A40" s="84" t="s">
        <v>1661</v>
      </c>
      <c r="B40" s="84"/>
    </row>
    <row r="41" spans="1:2" s="85" customFormat="1" ht="12.75">
      <c r="A41" s="113" t="s">
        <v>1662</v>
      </c>
      <c r="B41" s="113"/>
    </row>
    <row r="42" spans="1:2" s="85" customFormat="1" ht="12.75">
      <c r="A42" s="84" t="s">
        <v>1676</v>
      </c>
      <c r="B42" s="113"/>
    </row>
    <row r="43" spans="1:2" s="85" customFormat="1" ht="12.75">
      <c r="A43" s="84" t="s">
        <v>1609</v>
      </c>
      <c r="B43" s="84"/>
    </row>
    <row r="44" spans="1:2" s="85" customFormat="1" ht="12.75">
      <c r="A44" s="84" t="s">
        <v>1610</v>
      </c>
      <c r="B44" s="84"/>
    </row>
    <row r="45" spans="1:2" s="85" customFormat="1" ht="12.75">
      <c r="A45" s="84" t="s">
        <v>1611</v>
      </c>
      <c r="B45" s="84"/>
    </row>
    <row r="46" spans="1:2" s="85" customFormat="1" ht="12.75">
      <c r="A46" s="84" t="s">
        <v>1663</v>
      </c>
      <c r="B46" s="84"/>
    </row>
    <row r="47" spans="1:2" ht="12.75">
      <c r="A47" s="84" t="s">
        <v>1674</v>
      </c>
      <c r="B47" s="114"/>
    </row>
    <row r="48" ht="12.75">
      <c r="A48" s="84" t="s">
        <v>1675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3" width="15.7109375" style="0" customWidth="1"/>
    <col min="4" max="4" width="14.140625" style="0" customWidth="1"/>
  </cols>
  <sheetData>
    <row r="1" spans="1:4" ht="15.75">
      <c r="A1" s="130" t="s">
        <v>1885</v>
      </c>
      <c r="B1" s="48"/>
      <c r="C1" s="48"/>
      <c r="D1" s="48"/>
    </row>
    <row r="2" spans="1:4" ht="15.75">
      <c r="A2" s="130" t="s">
        <v>1886</v>
      </c>
      <c r="B2" s="48"/>
      <c r="C2" s="48"/>
      <c r="D2" s="48"/>
    </row>
    <row r="3" ht="12.75" customHeight="1" thickBot="1">
      <c r="A3" s="179"/>
    </row>
    <row r="4" spans="1:4" s="1174" customFormat="1" ht="34.5" customHeight="1" thickTop="1">
      <c r="A4" s="117" t="s">
        <v>1074</v>
      </c>
      <c r="B4" s="1173">
        <v>32964</v>
      </c>
      <c r="C4" s="1173">
        <v>36617</v>
      </c>
      <c r="D4" s="118" t="s">
        <v>1887</v>
      </c>
    </row>
    <row r="5" spans="1:3" ht="12.75">
      <c r="A5" s="6"/>
      <c r="B5" s="6"/>
      <c r="C5" s="6"/>
    </row>
    <row r="6" spans="1:4" ht="12.75">
      <c r="A6" s="6" t="s">
        <v>1888</v>
      </c>
      <c r="B6" s="263">
        <v>389811</v>
      </c>
      <c r="C6" s="263">
        <v>460542</v>
      </c>
      <c r="D6" s="1175">
        <v>18.144947166703865</v>
      </c>
    </row>
    <row r="7" spans="1:4" ht="12.75">
      <c r="A7" s="6" t="s">
        <v>1889</v>
      </c>
      <c r="B7" s="263">
        <v>356268</v>
      </c>
      <c r="C7" s="263">
        <v>403240</v>
      </c>
      <c r="D7" s="1175">
        <v>13.184456644997585</v>
      </c>
    </row>
    <row r="8" spans="1:4" ht="12.75">
      <c r="A8" s="150" t="s">
        <v>1126</v>
      </c>
      <c r="B8" s="263">
        <v>16826</v>
      </c>
      <c r="C8" s="263">
        <v>16324</v>
      </c>
      <c r="D8" s="1175">
        <v>-2.9834779507904434</v>
      </c>
    </row>
    <row r="9" spans="1:4" ht="12.75">
      <c r="A9" s="150" t="s">
        <v>1127</v>
      </c>
      <c r="B9" s="263">
        <v>73004</v>
      </c>
      <c r="C9" s="263">
        <v>60907</v>
      </c>
      <c r="D9" s="1175">
        <v>-16.570324913703356</v>
      </c>
    </row>
    <row r="10" spans="1:4" ht="12.75">
      <c r="A10" s="150" t="s">
        <v>1128</v>
      </c>
      <c r="B10" s="263">
        <v>87474</v>
      </c>
      <c r="C10" s="263">
        <v>88254</v>
      </c>
      <c r="D10" s="1175">
        <v>0.8916935317923039</v>
      </c>
    </row>
    <row r="11" spans="1:4" ht="12.75">
      <c r="A11" s="150" t="s">
        <v>1890</v>
      </c>
      <c r="B11" s="263">
        <v>57546</v>
      </c>
      <c r="C11" s="263">
        <v>89742</v>
      </c>
      <c r="D11" s="1175">
        <v>55.94828485038057</v>
      </c>
    </row>
    <row r="12" spans="1:4" ht="12.75">
      <c r="A12" s="150" t="s">
        <v>1891</v>
      </c>
      <c r="B12" s="263">
        <v>49936</v>
      </c>
      <c r="C12" s="263">
        <v>57934</v>
      </c>
      <c r="D12" s="1175">
        <v>16.016501121435436</v>
      </c>
    </row>
    <row r="13" spans="1:4" ht="12.75">
      <c r="A13" s="150" t="s">
        <v>1107</v>
      </c>
      <c r="B13" s="263">
        <v>71482</v>
      </c>
      <c r="C13" s="263">
        <v>90079</v>
      </c>
      <c r="D13" s="1175">
        <v>26.01633977784617</v>
      </c>
    </row>
    <row r="14" spans="1:4" ht="12.75">
      <c r="A14" s="6" t="s">
        <v>1892</v>
      </c>
      <c r="B14" s="263">
        <v>1070607</v>
      </c>
      <c r="C14" s="263">
        <v>1175755</v>
      </c>
      <c r="D14" s="1175">
        <v>9.821344340173379</v>
      </c>
    </row>
    <row r="15" spans="1:4" ht="12.75">
      <c r="A15" s="6" t="s">
        <v>1893</v>
      </c>
      <c r="B15" s="1176">
        <v>3.01</v>
      </c>
      <c r="C15" s="1176">
        <v>2.92</v>
      </c>
      <c r="D15" s="1175">
        <v>-2.9900332225913577</v>
      </c>
    </row>
    <row r="16" spans="1:4" ht="12.75">
      <c r="A16" s="110"/>
      <c r="B16" s="110"/>
      <c r="C16" s="110"/>
      <c r="D16" s="83"/>
    </row>
    <row r="18" ht="12.75">
      <c r="A18" s="164" t="s">
        <v>1894</v>
      </c>
    </row>
    <row r="19" ht="12.75">
      <c r="A19" s="58" t="s">
        <v>1895</v>
      </c>
    </row>
    <row r="20" ht="12.75">
      <c r="A20" s="58" t="s">
        <v>1896</v>
      </c>
    </row>
    <row r="21" ht="12.75">
      <c r="A21" s="58" t="s">
        <v>1897</v>
      </c>
    </row>
    <row r="22" ht="12.75">
      <c r="A22" s="17" t="s">
        <v>1898</v>
      </c>
    </row>
    <row r="23" ht="12.75">
      <c r="A23" s="17" t="s">
        <v>1626</v>
      </c>
    </row>
    <row r="34" ht="12.75">
      <c r="C34" s="828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7" width="10.7109375" style="0" customWidth="1"/>
  </cols>
  <sheetData>
    <row r="1" spans="1:7" ht="15.75">
      <c r="A1" s="301" t="s">
        <v>1876</v>
      </c>
      <c r="B1" s="48"/>
      <c r="C1" s="48"/>
      <c r="D1" s="48"/>
      <c r="E1" s="48"/>
      <c r="F1" s="48"/>
      <c r="G1" s="48"/>
    </row>
    <row r="2" spans="1:7" ht="15.75">
      <c r="A2" s="301" t="s">
        <v>1877</v>
      </c>
      <c r="B2" s="48"/>
      <c r="C2" s="48"/>
      <c r="D2" s="48"/>
      <c r="E2" s="48"/>
      <c r="F2" s="48"/>
      <c r="G2" s="48"/>
    </row>
    <row r="3" ht="12.75" customHeight="1" thickBot="1">
      <c r="A3" s="179"/>
    </row>
    <row r="4" spans="1:7" s="167" customFormat="1" ht="31.5" customHeight="1" thickTop="1">
      <c r="A4" s="1168"/>
      <c r="B4" s="181" t="s">
        <v>1101</v>
      </c>
      <c r="C4" s="182"/>
      <c r="D4" s="181" t="s">
        <v>1878</v>
      </c>
      <c r="E4" s="182"/>
      <c r="F4" s="181" t="s">
        <v>1879</v>
      </c>
      <c r="G4" s="181"/>
    </row>
    <row r="5" spans="1:7" s="28" customFormat="1" ht="24" customHeight="1">
      <c r="A5" s="645" t="s">
        <v>13</v>
      </c>
      <c r="B5" s="645" t="s">
        <v>1880</v>
      </c>
      <c r="C5" s="645">
        <v>2000</v>
      </c>
      <c r="D5" s="645" t="s">
        <v>1880</v>
      </c>
      <c r="E5" s="645">
        <v>2000</v>
      </c>
      <c r="F5" s="646">
        <v>1990</v>
      </c>
      <c r="G5" s="647">
        <v>2000</v>
      </c>
    </row>
    <row r="6" spans="1:6" ht="12.75" customHeight="1">
      <c r="A6" s="6"/>
      <c r="B6" s="6"/>
      <c r="C6" s="6"/>
      <c r="D6" s="6"/>
      <c r="E6" s="6"/>
      <c r="F6" s="188"/>
    </row>
    <row r="7" spans="1:7" ht="12.75" customHeight="1">
      <c r="A7" s="259" t="s">
        <v>59</v>
      </c>
      <c r="B7" s="168">
        <v>356267</v>
      </c>
      <c r="C7" s="168">
        <v>403240</v>
      </c>
      <c r="D7" s="168">
        <v>1070597</v>
      </c>
      <c r="E7" s="168">
        <v>1175755</v>
      </c>
      <c r="F7" s="1169">
        <v>3.01</v>
      </c>
      <c r="G7" s="344">
        <v>2.92</v>
      </c>
    </row>
    <row r="8" spans="1:7" ht="12.75" customHeight="1">
      <c r="A8" s="6"/>
      <c r="B8" s="46"/>
      <c r="C8" s="46"/>
      <c r="D8" s="46"/>
      <c r="E8" s="46"/>
      <c r="F8" s="1170"/>
      <c r="G8" s="1171"/>
    </row>
    <row r="9" spans="1:7" ht="12.75" customHeight="1">
      <c r="A9" s="5" t="s">
        <v>15</v>
      </c>
      <c r="B9" s="46">
        <v>41461</v>
      </c>
      <c r="C9" s="46">
        <v>52985</v>
      </c>
      <c r="D9" s="46">
        <v>118632</v>
      </c>
      <c r="E9" s="46">
        <v>145873</v>
      </c>
      <c r="F9" s="1170">
        <v>2.86</v>
      </c>
      <c r="G9" s="1171">
        <v>2.75</v>
      </c>
    </row>
    <row r="10" spans="1:7" ht="12.75" customHeight="1">
      <c r="A10" s="5" t="s">
        <v>64</v>
      </c>
      <c r="B10" s="46">
        <v>30272</v>
      </c>
      <c r="C10" s="46">
        <v>40156</v>
      </c>
      <c r="D10" s="46">
        <v>90031</v>
      </c>
      <c r="E10" s="46">
        <v>116417</v>
      </c>
      <c r="F10" s="1170">
        <v>2.97</v>
      </c>
      <c r="G10" s="1171">
        <v>2.9</v>
      </c>
    </row>
    <row r="11" spans="1:7" ht="12.75" customHeight="1">
      <c r="A11" s="5" t="s">
        <v>16</v>
      </c>
      <c r="B11" s="145" t="s">
        <v>17</v>
      </c>
      <c r="C11" s="145" t="s">
        <v>17</v>
      </c>
      <c r="D11" s="145" t="s">
        <v>17</v>
      </c>
      <c r="E11" s="145" t="s">
        <v>17</v>
      </c>
      <c r="F11" s="125" t="s">
        <v>17</v>
      </c>
      <c r="G11" s="311" t="s">
        <v>17</v>
      </c>
    </row>
    <row r="12" spans="1:7" ht="12.75" customHeight="1">
      <c r="A12" s="5" t="s">
        <v>19</v>
      </c>
      <c r="B12" s="46">
        <v>847</v>
      </c>
      <c r="C12" s="46">
        <v>1161</v>
      </c>
      <c r="D12" s="46">
        <v>2426</v>
      </c>
      <c r="E12" s="46">
        <v>3182</v>
      </c>
      <c r="F12" s="1170">
        <v>2.86</v>
      </c>
      <c r="G12" s="1171">
        <v>2.74</v>
      </c>
    </row>
    <row r="13" spans="1:7" ht="12.75" customHeight="1">
      <c r="A13" s="5" t="s">
        <v>20</v>
      </c>
      <c r="B13" s="46">
        <v>2088</v>
      </c>
      <c r="C13" s="46">
        <v>2305</v>
      </c>
      <c r="D13" s="46">
        <v>6647</v>
      </c>
      <c r="E13" s="46">
        <v>7241</v>
      </c>
      <c r="F13" s="1170">
        <v>3.18</v>
      </c>
      <c r="G13" s="1171">
        <v>3.14</v>
      </c>
    </row>
    <row r="14" spans="1:7" ht="12.75" customHeight="1">
      <c r="A14" s="5" t="s">
        <v>141</v>
      </c>
      <c r="B14" s="46">
        <v>265304</v>
      </c>
      <c r="C14" s="46">
        <v>286450</v>
      </c>
      <c r="D14" s="46">
        <v>802338</v>
      </c>
      <c r="E14" s="46">
        <v>845211</v>
      </c>
      <c r="F14" s="1172">
        <v>3.02</v>
      </c>
      <c r="G14" s="1172">
        <v>2.95</v>
      </c>
    </row>
    <row r="15" spans="1:7" ht="12.75" customHeight="1">
      <c r="A15" s="5" t="s">
        <v>22</v>
      </c>
      <c r="B15" s="46">
        <v>16253</v>
      </c>
      <c r="C15" s="46">
        <v>20147</v>
      </c>
      <c r="D15" s="46">
        <v>50293</v>
      </c>
      <c r="E15" s="46">
        <v>57671</v>
      </c>
      <c r="F15" s="1170">
        <v>3.09</v>
      </c>
      <c r="G15" s="1172">
        <v>2.86</v>
      </c>
    </row>
    <row r="16" spans="1:7" ht="12.75" customHeight="1">
      <c r="A16" s="5" t="s">
        <v>66</v>
      </c>
      <c r="B16" s="46">
        <v>42</v>
      </c>
      <c r="C16" s="46">
        <v>36</v>
      </c>
      <c r="D16" s="46">
        <v>230</v>
      </c>
      <c r="E16" s="46">
        <v>160</v>
      </c>
      <c r="F16" s="1170">
        <v>5.48</v>
      </c>
      <c r="G16" s="1172">
        <v>4.44</v>
      </c>
    </row>
    <row r="17" spans="1:7" ht="12.75" customHeight="1">
      <c r="A17" s="110"/>
      <c r="B17" s="110"/>
      <c r="C17" s="110"/>
      <c r="D17" s="110"/>
      <c r="E17" s="110"/>
      <c r="F17" s="110"/>
      <c r="G17" s="83"/>
    </row>
    <row r="18" ht="12.75" customHeight="1"/>
    <row r="19" ht="12.75" customHeight="1">
      <c r="A19" s="17" t="s">
        <v>1881</v>
      </c>
    </row>
    <row r="20" ht="12.75" customHeight="1">
      <c r="A20" s="17" t="s">
        <v>1882</v>
      </c>
    </row>
    <row r="21" ht="12.75">
      <c r="A21" s="17" t="s">
        <v>1883</v>
      </c>
    </row>
    <row r="22" ht="12.75">
      <c r="A22" s="17" t="s">
        <v>1884</v>
      </c>
    </row>
    <row r="23" ht="12.75">
      <c r="A23" s="17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9.7109375" style="0" customWidth="1"/>
    <col min="3" max="3" width="10.421875" style="0" customWidth="1"/>
    <col min="5" max="5" width="8.421875" style="0" customWidth="1"/>
    <col min="6" max="6" width="9.8515625" style="0" customWidth="1"/>
  </cols>
  <sheetData>
    <row r="1" spans="1:6" ht="15.75" customHeight="1">
      <c r="A1" s="60" t="s">
        <v>1936</v>
      </c>
      <c r="B1" s="48"/>
      <c r="C1" s="48"/>
      <c r="D1" s="48"/>
      <c r="E1" s="48"/>
      <c r="F1" s="48"/>
    </row>
    <row r="2" spans="1:6" ht="15.75" customHeight="1">
      <c r="A2" s="60" t="s">
        <v>1937</v>
      </c>
      <c r="B2" s="48"/>
      <c r="C2" s="48"/>
      <c r="D2" s="48"/>
      <c r="E2" s="48"/>
      <c r="F2" s="48"/>
    </row>
    <row r="3" ht="12.75" customHeight="1" thickBot="1">
      <c r="A3" s="253"/>
    </row>
    <row r="4" spans="1:6" ht="45" customHeight="1" thickTop="1">
      <c r="A4" s="116" t="s">
        <v>1938</v>
      </c>
      <c r="B4" s="216" t="s">
        <v>120</v>
      </c>
      <c r="C4" s="117" t="s">
        <v>101</v>
      </c>
      <c r="D4" s="117" t="s">
        <v>121</v>
      </c>
      <c r="E4" s="117" t="s">
        <v>122</v>
      </c>
      <c r="F4" s="118" t="s">
        <v>104</v>
      </c>
    </row>
    <row r="5" spans="1:5" ht="12.75" customHeight="1">
      <c r="A5" s="1178"/>
      <c r="B5" s="34"/>
      <c r="C5" s="6"/>
      <c r="D5" s="6"/>
      <c r="E5" s="6"/>
    </row>
    <row r="6" spans="1:6" ht="12.75" customHeight="1">
      <c r="A6" s="1187" t="s">
        <v>1939</v>
      </c>
      <c r="B6" s="1188">
        <v>35782</v>
      </c>
      <c r="C6" s="1189">
        <v>30945</v>
      </c>
      <c r="D6" s="1190">
        <v>2804</v>
      </c>
      <c r="E6" s="1191">
        <v>632</v>
      </c>
      <c r="F6" s="1192">
        <v>1401</v>
      </c>
    </row>
    <row r="7" spans="1:6" ht="12.75" customHeight="1">
      <c r="A7" s="1193"/>
      <c r="B7" s="1194"/>
      <c r="C7" s="1195"/>
      <c r="D7" s="1196"/>
      <c r="E7" s="1196"/>
      <c r="F7" s="1197"/>
    </row>
    <row r="8" spans="1:6" ht="12.75" customHeight="1">
      <c r="A8" s="1198" t="s">
        <v>1940</v>
      </c>
      <c r="B8" s="1199">
        <v>7690</v>
      </c>
      <c r="C8" s="1200">
        <v>5809</v>
      </c>
      <c r="D8" s="1201">
        <v>931</v>
      </c>
      <c r="E8" s="1202">
        <v>345</v>
      </c>
      <c r="F8" s="1203">
        <v>605</v>
      </c>
    </row>
    <row r="9" spans="1:6" ht="12.75" customHeight="1">
      <c r="A9" s="1204" t="s">
        <v>1941</v>
      </c>
      <c r="B9" s="1199">
        <v>3233</v>
      </c>
      <c r="C9" s="1200">
        <v>2567</v>
      </c>
      <c r="D9" s="1201">
        <v>211</v>
      </c>
      <c r="E9" s="1202">
        <v>131</v>
      </c>
      <c r="F9" s="1203">
        <v>324</v>
      </c>
    </row>
    <row r="10" spans="1:6" ht="12.75" customHeight="1">
      <c r="A10" s="1204" t="s">
        <v>1942</v>
      </c>
      <c r="B10" s="1199">
        <v>2949</v>
      </c>
      <c r="C10" s="1200">
        <v>2171</v>
      </c>
      <c r="D10" s="1201">
        <v>625</v>
      </c>
      <c r="E10" s="1202">
        <v>115</v>
      </c>
      <c r="F10" s="1203">
        <v>38</v>
      </c>
    </row>
    <row r="11" spans="1:6" ht="12.75" customHeight="1">
      <c r="A11" s="1204" t="s">
        <v>1943</v>
      </c>
      <c r="B11" s="1199"/>
      <c r="C11" s="1200"/>
      <c r="D11" s="1201"/>
      <c r="E11" s="1202"/>
      <c r="F11" s="1203"/>
    </row>
    <row r="12" spans="1:6" ht="12.75" customHeight="1">
      <c r="A12" s="1205" t="s">
        <v>1944</v>
      </c>
      <c r="B12" s="1199">
        <v>1292</v>
      </c>
      <c r="C12" s="1200">
        <v>923</v>
      </c>
      <c r="D12" s="1201">
        <v>27</v>
      </c>
      <c r="E12" s="1202">
        <v>99</v>
      </c>
      <c r="F12" s="1203">
        <v>243</v>
      </c>
    </row>
    <row r="13" spans="1:6" ht="12.75" customHeight="1">
      <c r="A13" s="1204" t="s">
        <v>1945</v>
      </c>
      <c r="B13" s="1199">
        <v>216</v>
      </c>
      <c r="C13" s="1200">
        <v>148</v>
      </c>
      <c r="D13" s="1201">
        <v>68</v>
      </c>
      <c r="E13" s="1206" t="s">
        <v>17</v>
      </c>
      <c r="F13" s="1207" t="s">
        <v>17</v>
      </c>
    </row>
    <row r="14" spans="1:6" ht="12.75" customHeight="1">
      <c r="A14" s="1198" t="s">
        <v>1946</v>
      </c>
      <c r="B14" s="1199">
        <v>28092</v>
      </c>
      <c r="C14" s="1200">
        <v>25136</v>
      </c>
      <c r="D14" s="1201">
        <v>1873</v>
      </c>
      <c r="E14" s="1202">
        <v>287</v>
      </c>
      <c r="F14" s="1203">
        <v>796</v>
      </c>
    </row>
    <row r="15" spans="1:6" ht="12.75" customHeight="1">
      <c r="A15" s="1204" t="s">
        <v>1947</v>
      </c>
      <c r="B15" s="1199"/>
      <c r="C15" s="1200"/>
      <c r="D15" s="1201"/>
      <c r="E15" s="1208"/>
      <c r="F15" s="1203"/>
    </row>
    <row r="16" spans="1:6" ht="12.75" customHeight="1">
      <c r="A16" s="1205" t="s">
        <v>1948</v>
      </c>
      <c r="B16" s="1199">
        <v>4716</v>
      </c>
      <c r="C16" s="1200">
        <v>3667</v>
      </c>
      <c r="D16" s="1201">
        <v>939</v>
      </c>
      <c r="E16" s="1206" t="s">
        <v>17</v>
      </c>
      <c r="F16" s="1203">
        <v>110</v>
      </c>
    </row>
    <row r="17" spans="1:6" ht="12.75" customHeight="1">
      <c r="A17" s="1204" t="s">
        <v>1949</v>
      </c>
      <c r="B17" s="1199">
        <v>13992</v>
      </c>
      <c r="C17" s="1200">
        <v>13978</v>
      </c>
      <c r="D17" s="1209" t="s">
        <v>17</v>
      </c>
      <c r="E17" s="1202">
        <v>14</v>
      </c>
      <c r="F17" s="1207" t="s">
        <v>17</v>
      </c>
    </row>
    <row r="18" spans="1:6" ht="12.75" customHeight="1">
      <c r="A18" s="1204" t="s">
        <v>1950</v>
      </c>
      <c r="B18" s="1199">
        <v>4305</v>
      </c>
      <c r="C18" s="1200">
        <v>3570</v>
      </c>
      <c r="D18" s="1201">
        <v>281</v>
      </c>
      <c r="E18" s="1202">
        <v>37</v>
      </c>
      <c r="F18" s="1203">
        <v>417</v>
      </c>
    </row>
    <row r="19" spans="1:6" ht="12.75" customHeight="1">
      <c r="A19" s="1204" t="s">
        <v>1951</v>
      </c>
      <c r="B19" s="1199">
        <v>319</v>
      </c>
      <c r="C19" s="1200">
        <v>255</v>
      </c>
      <c r="D19" s="1201">
        <v>3</v>
      </c>
      <c r="E19" s="1202">
        <v>37</v>
      </c>
      <c r="F19" s="1203">
        <v>24</v>
      </c>
    </row>
    <row r="20" spans="1:6" ht="12.75" customHeight="1">
      <c r="A20" s="1204" t="s">
        <v>1952</v>
      </c>
      <c r="B20" s="1199">
        <v>505</v>
      </c>
      <c r="C20" s="1200">
        <v>478</v>
      </c>
      <c r="D20" s="1209" t="s">
        <v>17</v>
      </c>
      <c r="E20" s="1202">
        <v>4</v>
      </c>
      <c r="F20" s="1203">
        <v>23</v>
      </c>
    </row>
    <row r="21" spans="1:6" ht="12.75" customHeight="1">
      <c r="A21" s="1204" t="s">
        <v>1953</v>
      </c>
      <c r="B21" s="1199">
        <v>1298</v>
      </c>
      <c r="C21" s="1200">
        <v>1298</v>
      </c>
      <c r="D21" s="1209" t="s">
        <v>17</v>
      </c>
      <c r="E21" s="1206" t="s">
        <v>17</v>
      </c>
      <c r="F21" s="1207" t="s">
        <v>17</v>
      </c>
    </row>
    <row r="22" spans="1:6" ht="12.75" customHeight="1">
      <c r="A22" s="1204" t="s">
        <v>1954</v>
      </c>
      <c r="B22" s="1199">
        <v>632</v>
      </c>
      <c r="C22" s="1200">
        <v>508</v>
      </c>
      <c r="D22" s="1201">
        <v>88</v>
      </c>
      <c r="E22" s="1202">
        <v>16</v>
      </c>
      <c r="F22" s="1203">
        <v>20</v>
      </c>
    </row>
    <row r="23" spans="1:6" ht="12.75" customHeight="1">
      <c r="A23" s="1204" t="s">
        <v>1955</v>
      </c>
      <c r="B23" s="1199">
        <v>2325</v>
      </c>
      <c r="C23" s="1200">
        <v>1382</v>
      </c>
      <c r="D23" s="1201">
        <v>562</v>
      </c>
      <c r="E23" s="1202">
        <v>179</v>
      </c>
      <c r="F23" s="1203">
        <v>202</v>
      </c>
    </row>
    <row r="24" spans="1:6" ht="12.75" customHeight="1">
      <c r="A24" s="110"/>
      <c r="B24" s="1116"/>
      <c r="C24" s="191"/>
      <c r="D24" s="191"/>
      <c r="E24" s="190"/>
      <c r="F24" s="192"/>
    </row>
    <row r="26" ht="12.75">
      <c r="A26" s="221" t="s">
        <v>1956</v>
      </c>
    </row>
    <row r="27" ht="12.75">
      <c r="A27" s="221" t="s">
        <v>1957</v>
      </c>
    </row>
    <row r="28" ht="12.75">
      <c r="A28" s="221" t="s">
        <v>1958</v>
      </c>
    </row>
    <row r="29" ht="12.75">
      <c r="A29" s="221" t="s">
        <v>1959</v>
      </c>
    </row>
    <row r="30" ht="12.75">
      <c r="A30" s="221" t="s">
        <v>1960</v>
      </c>
    </row>
    <row r="31" ht="12.75">
      <c r="A31" s="221" t="s">
        <v>1961</v>
      </c>
    </row>
    <row r="32" ht="12.75">
      <c r="A32" s="221" t="s">
        <v>1962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5" width="13.28125" style="131" customWidth="1"/>
  </cols>
  <sheetData>
    <row r="1" spans="1:5" s="1174" customFormat="1" ht="15.75">
      <c r="A1" s="301" t="s">
        <v>2008</v>
      </c>
      <c r="B1" s="729"/>
      <c r="C1" s="729"/>
      <c r="D1" s="729"/>
      <c r="E1" s="729"/>
    </row>
    <row r="2" spans="1:5" s="1174" customFormat="1" ht="15.75">
      <c r="A2" s="301" t="s">
        <v>2009</v>
      </c>
      <c r="B2" s="729"/>
      <c r="C2" s="729"/>
      <c r="D2" s="729"/>
      <c r="E2" s="729"/>
    </row>
    <row r="3" ht="13.5" thickBot="1"/>
    <row r="4" spans="1:5" ht="24" customHeight="1" thickTop="1">
      <c r="A4" s="132" t="s">
        <v>1074</v>
      </c>
      <c r="B4" s="132">
        <v>1970</v>
      </c>
      <c r="C4" s="132">
        <v>1980</v>
      </c>
      <c r="D4" s="133">
        <v>1990</v>
      </c>
      <c r="E4" s="134">
        <v>2000</v>
      </c>
    </row>
    <row r="5" spans="1:4" ht="12.75">
      <c r="A5" s="6"/>
      <c r="B5" s="135"/>
      <c r="C5" s="135"/>
      <c r="D5" s="1225" t="s">
        <v>1570</v>
      </c>
    </row>
    <row r="6" spans="1:5" ht="12.75">
      <c r="A6" s="6" t="s">
        <v>2010</v>
      </c>
      <c r="B6" s="77">
        <v>154678</v>
      </c>
      <c r="C6" s="77">
        <v>198398</v>
      </c>
      <c r="D6" s="1225">
        <v>227853</v>
      </c>
      <c r="E6" s="1226">
        <v>235835</v>
      </c>
    </row>
    <row r="7" spans="1:5" ht="12.75">
      <c r="A7" s="1227" t="s">
        <v>2011</v>
      </c>
      <c r="B7" s="77">
        <v>147326</v>
      </c>
      <c r="C7" s="77">
        <v>188933</v>
      </c>
      <c r="D7" s="1225">
        <v>215835</v>
      </c>
      <c r="E7" s="1226">
        <v>220144</v>
      </c>
    </row>
    <row r="8" spans="1:5" ht="12.75">
      <c r="A8" s="1227" t="s">
        <v>2012</v>
      </c>
      <c r="B8" s="77">
        <v>7352</v>
      </c>
      <c r="C8" s="77">
        <v>9465</v>
      </c>
      <c r="D8" s="1225">
        <v>12018</v>
      </c>
      <c r="E8" s="1226">
        <v>15691</v>
      </c>
    </row>
    <row r="9" spans="1:5" ht="12.75">
      <c r="A9" s="1228" t="s">
        <v>1339</v>
      </c>
      <c r="B9" s="1229">
        <v>4.8</v>
      </c>
      <c r="C9" s="1229">
        <v>4.8</v>
      </c>
      <c r="D9" s="1230">
        <v>5.3</v>
      </c>
      <c r="E9" s="1231">
        <v>6.6533805414802725</v>
      </c>
    </row>
    <row r="10" spans="1:5" ht="12.75">
      <c r="A10" s="6" t="s">
        <v>1570</v>
      </c>
      <c r="B10" s="1121"/>
      <c r="C10" s="1121"/>
      <c r="D10" s="1232"/>
      <c r="E10" s="1233"/>
    </row>
    <row r="11" spans="1:5" ht="12.75">
      <c r="A11" s="6" t="s">
        <v>2013</v>
      </c>
      <c r="B11" s="125" t="s">
        <v>1687</v>
      </c>
      <c r="C11" s="77">
        <v>9963</v>
      </c>
      <c r="D11" s="1225">
        <v>15473</v>
      </c>
      <c r="E11" s="1226">
        <v>22631</v>
      </c>
    </row>
    <row r="12" spans="1:5" ht="12.75">
      <c r="A12" s="6" t="s">
        <v>1570</v>
      </c>
      <c r="B12" s="1121"/>
      <c r="C12" s="1121"/>
      <c r="D12" s="310" t="s">
        <v>1570</v>
      </c>
      <c r="E12" s="1233"/>
    </row>
    <row r="13" spans="1:5" ht="12.75">
      <c r="A13" s="6" t="s">
        <v>2014</v>
      </c>
      <c r="B13" s="77">
        <v>10111</v>
      </c>
      <c r="C13" s="77">
        <v>13319</v>
      </c>
      <c r="D13" s="1225">
        <v>25318</v>
      </c>
      <c r="E13" s="1226">
        <v>30290</v>
      </c>
    </row>
    <row r="14" spans="1:5" ht="12.75">
      <c r="A14" s="1227" t="s">
        <v>2015</v>
      </c>
      <c r="B14" s="77">
        <v>7352</v>
      </c>
      <c r="C14" s="77">
        <v>9465</v>
      </c>
      <c r="D14" s="1225">
        <v>12018</v>
      </c>
      <c r="E14" s="1226">
        <v>15691</v>
      </c>
    </row>
    <row r="15" spans="1:5" ht="12.75">
      <c r="A15" s="1227" t="s">
        <v>2016</v>
      </c>
      <c r="B15" s="77">
        <v>2288</v>
      </c>
      <c r="C15" s="77">
        <v>3132</v>
      </c>
      <c r="D15" s="1225">
        <v>10264</v>
      </c>
      <c r="E15" s="1226">
        <v>10015</v>
      </c>
    </row>
    <row r="16" spans="1:5" ht="12.75">
      <c r="A16" s="1227" t="s">
        <v>2017</v>
      </c>
      <c r="B16" s="77">
        <v>471</v>
      </c>
      <c r="C16" s="77">
        <v>722</v>
      </c>
      <c r="D16" s="1225">
        <v>3036</v>
      </c>
      <c r="E16" s="1226">
        <v>4584</v>
      </c>
    </row>
    <row r="17" spans="1:5" ht="12.75">
      <c r="A17" s="110"/>
      <c r="B17" s="157"/>
      <c r="C17" s="157"/>
      <c r="D17" s="158"/>
      <c r="E17" s="653"/>
    </row>
    <row r="18" spans="1:3" ht="12.75">
      <c r="A18" s="68"/>
      <c r="B18" s="160"/>
      <c r="C18" s="160"/>
    </row>
    <row r="19" spans="1:5" s="17" customFormat="1" ht="12.75">
      <c r="A19" s="161" t="s">
        <v>1691</v>
      </c>
      <c r="B19" s="162"/>
      <c r="C19" s="162"/>
      <c r="D19" s="162"/>
      <c r="E19" s="162"/>
    </row>
    <row r="20" spans="1:5" s="17" customFormat="1" ht="12.75">
      <c r="A20" s="164" t="s">
        <v>2018</v>
      </c>
      <c r="B20" s="162"/>
      <c r="C20" s="162"/>
      <c r="D20" s="162"/>
      <c r="E20" s="162"/>
    </row>
    <row r="21" spans="1:5" s="17" customFormat="1" ht="12.75">
      <c r="A21" s="164" t="s">
        <v>2019</v>
      </c>
      <c r="B21" s="162"/>
      <c r="C21" s="162"/>
      <c r="D21" s="162"/>
      <c r="E21" s="162"/>
    </row>
    <row r="22" spans="1:5" s="17" customFormat="1" ht="12.75">
      <c r="A22" s="58" t="s">
        <v>2020</v>
      </c>
      <c r="B22" s="162"/>
      <c r="C22" s="162"/>
      <c r="D22" s="162"/>
      <c r="E22" s="162"/>
    </row>
    <row r="23" spans="1:5" s="17" customFormat="1" ht="12.75">
      <c r="A23" s="58" t="s">
        <v>2021</v>
      </c>
      <c r="B23" s="162"/>
      <c r="C23" s="162"/>
      <c r="D23" s="162"/>
      <c r="E23" s="162"/>
    </row>
    <row r="24" spans="1:5" s="17" customFormat="1" ht="12.75">
      <c r="A24" s="163" t="s">
        <v>2022</v>
      </c>
      <c r="B24" s="162"/>
      <c r="C24" s="162"/>
      <c r="D24" s="162"/>
      <c r="E24" s="162"/>
    </row>
    <row r="25" spans="1:5" s="17" customFormat="1" ht="12.75">
      <c r="A25" s="58" t="s">
        <v>2023</v>
      </c>
      <c r="B25" s="162"/>
      <c r="C25" s="162"/>
      <c r="D25" s="162"/>
      <c r="E25" s="162"/>
    </row>
    <row r="26" spans="1:5" s="17" customFormat="1" ht="12.75">
      <c r="A26" s="58" t="s">
        <v>2024</v>
      </c>
      <c r="B26" s="162"/>
      <c r="C26" s="162"/>
      <c r="D26" s="162"/>
      <c r="E26" s="162"/>
    </row>
    <row r="27" ht="12.75">
      <c r="A27" s="58" t="s">
        <v>2025</v>
      </c>
    </row>
    <row r="28" ht="12.75">
      <c r="A28" s="58" t="s">
        <v>2026</v>
      </c>
    </row>
    <row r="29" ht="12.75">
      <c r="A29" s="1220" t="s">
        <v>2027</v>
      </c>
    </row>
    <row r="30" ht="12.75">
      <c r="A30" s="1220" t="s">
        <v>2028</v>
      </c>
    </row>
    <row r="31" ht="12.75">
      <c r="A31" s="58" t="s">
        <v>2006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s="253" customFormat="1" ht="15.75">
      <c r="A1" s="13" t="s">
        <v>1997</v>
      </c>
      <c r="B1" s="13"/>
      <c r="C1" s="13"/>
      <c r="D1" s="13"/>
      <c r="E1" s="13"/>
    </row>
    <row r="2" spans="1:5" s="253" customFormat="1" ht="12.75" customHeight="1">
      <c r="A2" s="13"/>
      <c r="B2" s="13"/>
      <c r="C2" s="13"/>
      <c r="D2" s="13"/>
      <c r="E2" s="13"/>
    </row>
    <row r="3" spans="1:5" s="115" customFormat="1" ht="12.75" customHeight="1">
      <c r="A3" s="821" t="s">
        <v>1998</v>
      </c>
      <c r="B3" s="1223"/>
      <c r="C3" s="1223"/>
      <c r="D3" s="1223"/>
      <c r="E3" s="1223"/>
    </row>
    <row r="4" spans="1:5" s="115" customFormat="1" ht="12.75" customHeight="1">
      <c r="A4" s="821" t="s">
        <v>1999</v>
      </c>
      <c r="B4" s="1223"/>
      <c r="C4" s="1223"/>
      <c r="D4" s="1223"/>
      <c r="E4" s="1223"/>
    </row>
    <row r="5" s="253" customFormat="1" ht="12.75" customHeight="1" thickBot="1"/>
    <row r="6" spans="1:5" s="28" customFormat="1" ht="24" customHeight="1" thickTop="1">
      <c r="A6" s="61"/>
      <c r="B6" s="24">
        <v>1990</v>
      </c>
      <c r="C6" s="62"/>
      <c r="D6" s="24">
        <v>2000</v>
      </c>
      <c r="E6" s="24"/>
    </row>
    <row r="7" spans="1:5" s="30" customFormat="1" ht="24" customHeight="1">
      <c r="A7" s="645" t="s">
        <v>2000</v>
      </c>
      <c r="B7" s="645" t="s">
        <v>1109</v>
      </c>
      <c r="C7" s="645" t="s">
        <v>1110</v>
      </c>
      <c r="D7" s="645" t="s">
        <v>1109</v>
      </c>
      <c r="E7" s="647" t="s">
        <v>1110</v>
      </c>
    </row>
    <row r="8" spans="1:5" ht="12.75">
      <c r="A8" s="6"/>
      <c r="B8" s="6"/>
      <c r="C8" s="6"/>
      <c r="D8" s="6"/>
      <c r="E8" s="68"/>
    </row>
    <row r="9" spans="1:5" ht="12.75">
      <c r="A9" s="1115" t="s">
        <v>1572</v>
      </c>
      <c r="B9" s="191">
        <v>441420</v>
      </c>
      <c r="C9" s="191">
        <v>428783</v>
      </c>
      <c r="D9" s="313">
        <v>481768</v>
      </c>
      <c r="E9" s="192">
        <v>484107</v>
      </c>
    </row>
    <row r="10" spans="1:5" ht="12.75">
      <c r="A10" s="6"/>
      <c r="B10" s="73"/>
      <c r="C10" s="73"/>
      <c r="D10" s="125"/>
      <c r="E10" s="1224"/>
    </row>
    <row r="11" spans="1:5" ht="12.75">
      <c r="A11" s="6" t="s">
        <v>1990</v>
      </c>
      <c r="B11" s="73">
        <v>152188</v>
      </c>
      <c r="C11" s="73">
        <v>106715</v>
      </c>
      <c r="D11" s="73">
        <v>166715</v>
      </c>
      <c r="E11" s="219">
        <v>125609</v>
      </c>
    </row>
    <row r="12" spans="1:5" ht="12.75">
      <c r="A12" s="6" t="s">
        <v>2001</v>
      </c>
      <c r="B12" s="73">
        <v>241961</v>
      </c>
      <c r="C12" s="73">
        <v>237260</v>
      </c>
      <c r="D12" s="73">
        <v>258532</v>
      </c>
      <c r="E12" s="219">
        <v>254359</v>
      </c>
    </row>
    <row r="13" spans="1:5" ht="12.75">
      <c r="A13" s="6" t="s">
        <v>2002</v>
      </c>
      <c r="B13" s="73">
        <v>6425</v>
      </c>
      <c r="C13" s="73">
        <v>7539</v>
      </c>
      <c r="D13" s="73">
        <v>6837</v>
      </c>
      <c r="E13" s="219">
        <v>8468</v>
      </c>
    </row>
    <row r="14" spans="1:5" ht="12.75">
      <c r="A14" s="6" t="s">
        <v>2003</v>
      </c>
      <c r="B14" s="73">
        <v>9053</v>
      </c>
      <c r="C14" s="73">
        <v>38530</v>
      </c>
      <c r="D14" s="73">
        <v>10728</v>
      </c>
      <c r="E14" s="219">
        <v>47439</v>
      </c>
    </row>
    <row r="15" spans="1:5" ht="12.75">
      <c r="A15" s="6" t="s">
        <v>2004</v>
      </c>
      <c r="B15" s="73">
        <v>31793</v>
      </c>
      <c r="C15" s="73">
        <v>38739</v>
      </c>
      <c r="D15" s="73">
        <v>38956</v>
      </c>
      <c r="E15" s="219">
        <v>48232</v>
      </c>
    </row>
    <row r="16" spans="1:5" ht="12.75">
      <c r="A16" s="110"/>
      <c r="B16" s="110"/>
      <c r="C16" s="110"/>
      <c r="D16" s="110"/>
      <c r="E16" s="83"/>
    </row>
    <row r="18" ht="12.75">
      <c r="A18" s="17" t="s">
        <v>2007</v>
      </c>
    </row>
    <row r="19" ht="12.75">
      <c r="A19" s="128" t="s">
        <v>2005</v>
      </c>
    </row>
    <row r="20" ht="12.75">
      <c r="A20" s="17" t="s">
        <v>2006</v>
      </c>
    </row>
    <row r="21" spans="1:5" ht="12.75">
      <c r="A21" s="17"/>
      <c r="E21" s="185" t="s">
        <v>1570</v>
      </c>
    </row>
    <row r="22" ht="12.75">
      <c r="E22" s="185" t="s">
        <v>1570</v>
      </c>
    </row>
    <row r="23" ht="12.75">
      <c r="D23" s="185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7" width="11.8515625" style="0" customWidth="1"/>
  </cols>
  <sheetData>
    <row r="1" spans="1:7" ht="15.75">
      <c r="A1" s="13" t="s">
        <v>1986</v>
      </c>
      <c r="B1" s="48"/>
      <c r="C1" s="48"/>
      <c r="D1" s="48"/>
      <c r="E1" s="48"/>
      <c r="F1" s="48"/>
      <c r="G1" s="48"/>
    </row>
    <row r="2" spans="1:7" ht="15.75">
      <c r="A2" s="13" t="s">
        <v>1987</v>
      </c>
      <c r="B2" s="48"/>
      <c r="C2" s="48"/>
      <c r="D2" s="48"/>
      <c r="E2" s="48"/>
      <c r="F2" s="48"/>
      <c r="G2" s="48"/>
    </row>
    <row r="4" spans="1:7" ht="12.75">
      <c r="A4" s="48" t="s">
        <v>1988</v>
      </c>
      <c r="B4" s="48"/>
      <c r="C4" s="48"/>
      <c r="D4" s="48"/>
      <c r="E4" s="48"/>
      <c r="F4" s="48"/>
      <c r="G4" s="48"/>
    </row>
    <row r="5" ht="13.5" thickBot="1"/>
    <row r="6" spans="1:8" s="28" customFormat="1" ht="24" customHeight="1" thickTop="1">
      <c r="A6" s="790"/>
      <c r="B6" s="24" t="s">
        <v>1989</v>
      </c>
      <c r="C6" s="24"/>
      <c r="D6" s="62"/>
      <c r="E6" s="24" t="s">
        <v>1990</v>
      </c>
      <c r="F6" s="24"/>
      <c r="G6" s="24"/>
      <c r="H6" s="30"/>
    </row>
    <row r="7" spans="1:8" s="28" customFormat="1" ht="24" customHeight="1">
      <c r="A7" s="645" t="s">
        <v>1679</v>
      </c>
      <c r="B7" s="645" t="s">
        <v>1109</v>
      </c>
      <c r="C7" s="645" t="s">
        <v>1110</v>
      </c>
      <c r="D7" s="645" t="s">
        <v>1991</v>
      </c>
      <c r="E7" s="645" t="s">
        <v>1109</v>
      </c>
      <c r="F7" s="645" t="s">
        <v>1110</v>
      </c>
      <c r="G7" s="647" t="s">
        <v>1991</v>
      </c>
      <c r="H7" s="30"/>
    </row>
    <row r="8" spans="1:6" ht="12.75">
      <c r="A8" s="6"/>
      <c r="B8" s="6"/>
      <c r="C8" s="6"/>
      <c r="D8" s="6"/>
      <c r="E8" s="6"/>
      <c r="F8" s="6"/>
    </row>
    <row r="9" spans="1:7" ht="12.75">
      <c r="A9" s="1221">
        <v>1970</v>
      </c>
      <c r="B9" s="21">
        <v>119256</v>
      </c>
      <c r="C9" s="21">
        <v>98016</v>
      </c>
      <c r="D9" s="121">
        <v>121.7</v>
      </c>
      <c r="E9" s="21">
        <v>104625</v>
      </c>
      <c r="F9" s="21">
        <v>68009</v>
      </c>
      <c r="G9" s="1222">
        <v>153.8</v>
      </c>
    </row>
    <row r="10" spans="1:7" ht="12.75">
      <c r="A10" s="1221">
        <v>1980</v>
      </c>
      <c r="B10" s="21">
        <v>165343</v>
      </c>
      <c r="C10" s="21">
        <v>150166</v>
      </c>
      <c r="D10" s="121">
        <v>110.1</v>
      </c>
      <c r="E10" s="21">
        <v>137448</v>
      </c>
      <c r="F10" s="21">
        <v>94160</v>
      </c>
      <c r="G10" s="1222">
        <v>146</v>
      </c>
    </row>
    <row r="11" spans="1:7" ht="12.75">
      <c r="A11" s="1221">
        <v>1990</v>
      </c>
      <c r="B11" s="21">
        <v>193034</v>
      </c>
      <c r="C11" s="21">
        <v>183984</v>
      </c>
      <c r="D11" s="121">
        <v>104.9</v>
      </c>
      <c r="E11" s="21">
        <v>152188</v>
      </c>
      <c r="F11" s="21">
        <v>106715</v>
      </c>
      <c r="G11" s="1222">
        <v>142.6</v>
      </c>
    </row>
    <row r="12" spans="1:7" ht="12.75">
      <c r="A12" s="1221">
        <v>2000</v>
      </c>
      <c r="B12" s="21">
        <v>216399</v>
      </c>
      <c r="C12" s="21">
        <v>221280</v>
      </c>
      <c r="D12" s="121">
        <v>97.79419739696313</v>
      </c>
      <c r="E12" s="21">
        <v>166715</v>
      </c>
      <c r="F12" s="21">
        <v>125609</v>
      </c>
      <c r="G12" s="1222">
        <v>132.72536203615982</v>
      </c>
    </row>
    <row r="13" spans="1:7" ht="12.75">
      <c r="A13" s="110"/>
      <c r="B13" s="110"/>
      <c r="C13" s="110"/>
      <c r="D13" s="110"/>
      <c r="E13" s="110"/>
      <c r="F13" s="110"/>
      <c r="G13" s="83"/>
    </row>
    <row r="15" ht="12.75">
      <c r="A15" s="16" t="s">
        <v>1995</v>
      </c>
    </row>
    <row r="16" ht="12.75">
      <c r="A16" s="16" t="s">
        <v>1996</v>
      </c>
    </row>
    <row r="17" ht="12.75">
      <c r="A17" s="17" t="s">
        <v>1992</v>
      </c>
    </row>
    <row r="18" ht="12.75">
      <c r="A18" s="806" t="s">
        <v>1993</v>
      </c>
    </row>
    <row r="19" ht="12.75">
      <c r="A19" s="16" t="s">
        <v>1994</v>
      </c>
    </row>
    <row r="20" ht="12.75">
      <c r="A20" s="16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11.57421875" style="0" customWidth="1"/>
    <col min="3" max="3" width="9.28125" style="0" customWidth="1"/>
    <col min="4" max="4" width="12.28125" style="0" customWidth="1"/>
    <col min="5" max="7" width="9.28125" style="0" customWidth="1"/>
  </cols>
  <sheetData>
    <row r="1" spans="1:7" ht="15.75" customHeight="1">
      <c r="A1" s="60" t="s">
        <v>1963</v>
      </c>
      <c r="B1" s="729"/>
      <c r="C1" s="729"/>
      <c r="D1" s="729"/>
      <c r="E1" s="729"/>
      <c r="F1" s="729"/>
      <c r="G1" s="729"/>
    </row>
    <row r="2" spans="1:7" ht="15.75">
      <c r="A2" s="60" t="s">
        <v>1964</v>
      </c>
      <c r="B2" s="729"/>
      <c r="C2" s="729"/>
      <c r="D2" s="729"/>
      <c r="E2" s="729"/>
      <c r="F2" s="729"/>
      <c r="G2" s="729"/>
    </row>
    <row r="3" s="44" customFormat="1" ht="12.75" customHeight="1"/>
    <row r="4" spans="1:7" s="44" customFormat="1" ht="12.75" customHeight="1">
      <c r="A4" s="1210" t="s">
        <v>1984</v>
      </c>
      <c r="B4" s="223"/>
      <c r="C4" s="223"/>
      <c r="D4" s="223"/>
      <c r="E4" s="223"/>
      <c r="F4" s="223"/>
      <c r="G4" s="223"/>
    </row>
    <row r="5" s="44" customFormat="1" ht="12.75" customHeight="1" thickBot="1"/>
    <row r="6" spans="1:7" s="28" customFormat="1" ht="24" customHeight="1" thickTop="1">
      <c r="A6" s="61"/>
      <c r="B6" s="675"/>
      <c r="C6" s="61"/>
      <c r="D6" s="24" t="s">
        <v>1620</v>
      </c>
      <c r="E6" s="24"/>
      <c r="F6" s="24"/>
      <c r="G6" s="24"/>
    </row>
    <row r="7" spans="1:7" s="28" customFormat="1" ht="24" customHeight="1">
      <c r="A7" s="1211"/>
      <c r="B7" s="1212"/>
      <c r="C7" s="1211"/>
      <c r="D7" s="1211"/>
      <c r="E7" s="1213" t="s">
        <v>1965</v>
      </c>
      <c r="F7" s="1213"/>
      <c r="G7" s="1213"/>
    </row>
    <row r="8" spans="1:7" s="167" customFormat="1" ht="34.5" customHeight="1">
      <c r="A8" s="66" t="s">
        <v>1966</v>
      </c>
      <c r="B8" s="40" t="s">
        <v>1095</v>
      </c>
      <c r="C8" s="66" t="s">
        <v>1967</v>
      </c>
      <c r="D8" s="66" t="s">
        <v>1097</v>
      </c>
      <c r="E8" s="66" t="s">
        <v>1524</v>
      </c>
      <c r="F8" s="66" t="s">
        <v>1968</v>
      </c>
      <c r="G8" s="43" t="s">
        <v>1969</v>
      </c>
    </row>
    <row r="9" spans="1:6" ht="12.75">
      <c r="A9" s="6"/>
      <c r="B9" s="34"/>
      <c r="C9" s="6"/>
      <c r="D9" s="6"/>
      <c r="E9" s="6"/>
      <c r="F9" s="6"/>
    </row>
    <row r="10" spans="1:7" ht="12.75">
      <c r="A10" s="6" t="s">
        <v>1970</v>
      </c>
      <c r="B10" s="1214">
        <v>37218</v>
      </c>
      <c r="C10" s="1121">
        <v>5422</v>
      </c>
      <c r="D10" s="77">
        <v>10999</v>
      </c>
      <c r="E10" s="1135">
        <v>20797</v>
      </c>
      <c r="F10" s="1135">
        <f>+E10/3.25</f>
        <v>6399.076923076923</v>
      </c>
      <c r="G10" s="1215">
        <v>100</v>
      </c>
    </row>
    <row r="11" spans="1:7" ht="12.75">
      <c r="A11" s="6"/>
      <c r="B11" s="1214"/>
      <c r="C11" s="1121"/>
      <c r="D11" s="283"/>
      <c r="E11" s="1135"/>
      <c r="F11" s="1135"/>
      <c r="G11" s="695"/>
    </row>
    <row r="12" spans="1:7" ht="12.75">
      <c r="A12" s="6" t="s">
        <v>1971</v>
      </c>
      <c r="B12" s="1214">
        <v>15941</v>
      </c>
      <c r="C12" s="1121">
        <v>-112</v>
      </c>
      <c r="D12" s="77">
        <v>6953</v>
      </c>
      <c r="E12" s="1135">
        <v>9100</v>
      </c>
      <c r="F12" s="1135">
        <f>+F13-F14</f>
        <v>2800</v>
      </c>
      <c r="G12" s="695">
        <f>+(F12/F10)*100</f>
        <v>43.75631100639515</v>
      </c>
    </row>
    <row r="13" spans="1:7" ht="12.75">
      <c r="A13" s="150" t="s">
        <v>1972</v>
      </c>
      <c r="B13" s="1214">
        <v>43219</v>
      </c>
      <c r="C13" s="1216" t="s">
        <v>17</v>
      </c>
      <c r="D13" s="77">
        <v>7119</v>
      </c>
      <c r="E13" s="1135">
        <v>36100</v>
      </c>
      <c r="F13" s="1135">
        <f>+E13/3.25</f>
        <v>11107.692307692309</v>
      </c>
      <c r="G13" s="1217" t="s">
        <v>1973</v>
      </c>
    </row>
    <row r="14" spans="1:7" ht="12.75">
      <c r="A14" s="150" t="s">
        <v>1974</v>
      </c>
      <c r="B14" s="1214">
        <v>27278</v>
      </c>
      <c r="C14" s="1121">
        <v>112</v>
      </c>
      <c r="D14" s="77">
        <v>166</v>
      </c>
      <c r="E14" s="1135">
        <v>27000</v>
      </c>
      <c r="F14" s="1135">
        <f>+E14/3.25</f>
        <v>8307.692307692309</v>
      </c>
      <c r="G14" s="1217" t="s">
        <v>1973</v>
      </c>
    </row>
    <row r="15" spans="1:7" ht="12.75">
      <c r="A15" s="6"/>
      <c r="B15" s="1218"/>
      <c r="C15" s="1121"/>
      <c r="D15" s="77"/>
      <c r="E15" s="1135"/>
      <c r="F15" s="1135"/>
      <c r="G15" s="1219"/>
    </row>
    <row r="16" spans="1:7" ht="12.75">
      <c r="A16" s="6" t="s">
        <v>1975</v>
      </c>
      <c r="B16" s="1218"/>
      <c r="C16" s="1121"/>
      <c r="D16" s="77"/>
      <c r="E16" s="1135"/>
      <c r="F16" s="1135"/>
      <c r="G16" s="1219"/>
    </row>
    <row r="17" spans="1:7" ht="12.75" customHeight="1">
      <c r="A17" s="6"/>
      <c r="B17" s="1214">
        <v>21277</v>
      </c>
      <c r="C17" s="1121">
        <v>5534</v>
      </c>
      <c r="D17" s="77">
        <v>4046</v>
      </c>
      <c r="E17" s="1135">
        <v>11697</v>
      </c>
      <c r="F17" s="1135">
        <f>+E17/3.25</f>
        <v>3599.076923076923</v>
      </c>
      <c r="G17" s="695">
        <f>+(F17/F10)*100</f>
        <v>56.24368899360485</v>
      </c>
    </row>
    <row r="18" spans="1:6" ht="12.75">
      <c r="A18" s="6" t="s">
        <v>1976</v>
      </c>
      <c r="B18" s="34"/>
      <c r="C18" s="6"/>
      <c r="D18" s="6"/>
      <c r="E18" s="6"/>
      <c r="F18" s="6"/>
    </row>
    <row r="19" spans="1:7" ht="12.75">
      <c r="A19" s="110"/>
      <c r="B19" s="670"/>
      <c r="C19" s="157"/>
      <c r="D19" s="157"/>
      <c r="E19" s="157"/>
      <c r="F19" s="157"/>
      <c r="G19" s="653"/>
    </row>
    <row r="21" ht="12.75">
      <c r="A21" s="164" t="s">
        <v>1977</v>
      </c>
    </row>
    <row r="22" ht="12.75">
      <c r="A22" s="161" t="s">
        <v>1978</v>
      </c>
    </row>
    <row r="23" ht="12.75">
      <c r="A23" s="161" t="s">
        <v>1979</v>
      </c>
    </row>
    <row r="24" spans="1:2" ht="12.75">
      <c r="A24" s="58" t="s">
        <v>1985</v>
      </c>
      <c r="B24" s="131"/>
    </row>
    <row r="25" ht="12.75">
      <c r="A25" s="1220" t="s">
        <v>1980</v>
      </c>
    </row>
    <row r="26" ht="12.75">
      <c r="A26" s="58" t="s">
        <v>1981</v>
      </c>
    </row>
    <row r="27" ht="12.75">
      <c r="A27" s="58" t="s">
        <v>1982</v>
      </c>
    </row>
    <row r="28" ht="12.75">
      <c r="A28" s="58" t="s">
        <v>1983</v>
      </c>
    </row>
  </sheetData>
  <printOptions/>
  <pageMargins left="1" right="1" top="1" bottom="1" header="0.5" footer="0.5"/>
  <pageSetup horizontalDpi="300" verticalDpi="300" orientation="portrait" r:id="rId2"/>
  <headerFooter alignWithMargins="0">
    <oddFooter>&amp;L&amp;"Arial,Italic"&amp;9      The State of Hawaii Data Book 2004&amp;R&amp;"Arial"&amp;9http://www.hawaii.gov/dbedt/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"/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4" width="11.8515625" style="0" customWidth="1"/>
    <col min="5" max="5" width="10.7109375" style="0" customWidth="1"/>
    <col min="6" max="6" width="11.28125" style="0" customWidth="1"/>
  </cols>
  <sheetData>
    <row r="1" spans="1:6" s="253" customFormat="1" ht="15.75" customHeight="1">
      <c r="A1" s="60" t="s">
        <v>2029</v>
      </c>
      <c r="B1" s="60"/>
      <c r="C1" s="60"/>
      <c r="D1" s="60"/>
      <c r="E1" s="60"/>
      <c r="F1" s="60"/>
    </row>
    <row r="2" spans="1:6" s="253" customFormat="1" ht="15.75">
      <c r="A2" s="60" t="s">
        <v>2030</v>
      </c>
      <c r="B2" s="60"/>
      <c r="C2" s="60"/>
      <c r="D2" s="60"/>
      <c r="E2" s="60"/>
      <c r="F2" s="60"/>
    </row>
    <row r="3" s="253" customFormat="1" ht="12" customHeight="1"/>
    <row r="4" spans="1:6" ht="12.75">
      <c r="A4" s="48" t="s">
        <v>2031</v>
      </c>
      <c r="B4" s="48"/>
      <c r="C4" s="48"/>
      <c r="D4" s="48"/>
      <c r="E4" s="48"/>
      <c r="F4" s="48"/>
    </row>
    <row r="5" spans="1:6" ht="12.75">
      <c r="A5" s="48" t="s">
        <v>2032</v>
      </c>
      <c r="B5" s="48"/>
      <c r="C5" s="48"/>
      <c r="D5" s="48"/>
      <c r="E5" s="48"/>
      <c r="F5" s="48"/>
    </row>
    <row r="6" ht="12" customHeight="1" thickBot="1"/>
    <row r="7" spans="1:6" s="1234" customFormat="1" ht="24" customHeight="1" thickTop="1">
      <c r="A7" s="132" t="s">
        <v>2033</v>
      </c>
      <c r="B7" s="1109" t="s">
        <v>59</v>
      </c>
      <c r="C7" s="132" t="s">
        <v>62</v>
      </c>
      <c r="D7" s="132" t="s">
        <v>15</v>
      </c>
      <c r="E7" s="132" t="s">
        <v>22</v>
      </c>
      <c r="F7" s="134" t="s">
        <v>18</v>
      </c>
    </row>
    <row r="8" spans="1:5" ht="12.75" customHeight="1">
      <c r="A8" s="6"/>
      <c r="B8" s="34"/>
      <c r="C8" s="6"/>
      <c r="D8" s="6"/>
      <c r="E8" s="6"/>
    </row>
    <row r="9" spans="1:6" ht="12.75">
      <c r="A9" s="6" t="s">
        <v>1970</v>
      </c>
      <c r="B9" s="97">
        <v>103308</v>
      </c>
      <c r="C9" s="21">
        <v>39925</v>
      </c>
      <c r="D9" s="21">
        <v>28360</v>
      </c>
      <c r="E9" s="21">
        <v>7286</v>
      </c>
      <c r="F9" s="99">
        <v>27737</v>
      </c>
    </row>
    <row r="10" spans="1:6" ht="12.75">
      <c r="A10" s="148"/>
      <c r="B10" s="678"/>
      <c r="C10" s="21"/>
      <c r="D10" s="21"/>
      <c r="E10" s="21"/>
      <c r="F10" s="99"/>
    </row>
    <row r="11" spans="1:6" ht="12.75">
      <c r="A11" s="6" t="s">
        <v>1971</v>
      </c>
      <c r="B11" s="97">
        <v>113112</v>
      </c>
      <c r="C11" s="21">
        <v>86733</v>
      </c>
      <c r="D11" s="21">
        <v>10477</v>
      </c>
      <c r="E11" s="21">
        <v>4601</v>
      </c>
      <c r="F11" s="99">
        <v>11301</v>
      </c>
    </row>
    <row r="12" spans="1:6" ht="12.75">
      <c r="A12" s="148" t="s">
        <v>1972</v>
      </c>
      <c r="B12" s="97">
        <v>187256</v>
      </c>
      <c r="C12" s="21">
        <v>139711</v>
      </c>
      <c r="D12" s="21">
        <v>20565</v>
      </c>
      <c r="E12" s="21">
        <v>8567</v>
      </c>
      <c r="F12" s="99">
        <v>18413</v>
      </c>
    </row>
    <row r="13" spans="1:6" ht="12.75">
      <c r="A13" s="150" t="s">
        <v>1974</v>
      </c>
      <c r="B13" s="97">
        <v>74144</v>
      </c>
      <c r="C13" s="21">
        <v>52978</v>
      </c>
      <c r="D13" s="21">
        <v>10088</v>
      </c>
      <c r="E13" s="21">
        <v>3966</v>
      </c>
      <c r="F13" s="99">
        <v>7112</v>
      </c>
    </row>
    <row r="14" spans="1:6" ht="12.75">
      <c r="A14" s="148"/>
      <c r="B14" s="97"/>
      <c r="C14" s="73"/>
      <c r="D14" s="73"/>
      <c r="E14" s="98"/>
      <c r="F14" s="99"/>
    </row>
    <row r="15" spans="1:6" ht="12.75">
      <c r="A15" s="101" t="s">
        <v>2034</v>
      </c>
      <c r="B15" s="97">
        <v>-9804</v>
      </c>
      <c r="C15" s="21">
        <v>-46808</v>
      </c>
      <c r="D15" s="21">
        <v>17883</v>
      </c>
      <c r="E15" s="21">
        <v>2685</v>
      </c>
      <c r="F15" s="99">
        <v>16436</v>
      </c>
    </row>
    <row r="16" spans="1:6" ht="12.75" customHeight="1">
      <c r="A16" s="110"/>
      <c r="B16" s="681" t="s">
        <v>1570</v>
      </c>
      <c r="C16" s="110"/>
      <c r="D16" s="110"/>
      <c r="E16" s="110"/>
      <c r="F16" s="83"/>
    </row>
    <row r="17" ht="12.75" customHeight="1"/>
    <row r="18" ht="12.75">
      <c r="A18" s="164" t="s">
        <v>1227</v>
      </c>
    </row>
    <row r="19" ht="12.75">
      <c r="A19" s="164" t="s">
        <v>2035</v>
      </c>
    </row>
    <row r="20" ht="12.75">
      <c r="A20" s="58" t="s">
        <v>2036</v>
      </c>
    </row>
    <row r="21" ht="12.75">
      <c r="A21" s="58" t="s">
        <v>2037</v>
      </c>
    </row>
    <row r="22" ht="12.75">
      <c r="A22" s="58" t="s">
        <v>2038</v>
      </c>
    </row>
    <row r="23" ht="12.75">
      <c r="A23" s="58" t="s">
        <v>2039</v>
      </c>
    </row>
    <row r="25" ht="12.75">
      <c r="E25" s="215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11.7109375" style="0" customWidth="1"/>
    <col min="3" max="3" width="11.57421875" style="0" customWidth="1"/>
    <col min="4" max="6" width="11.7109375" style="0" customWidth="1"/>
  </cols>
  <sheetData>
    <row r="1" spans="1:6" s="253" customFormat="1" ht="15.75" customHeight="1">
      <c r="A1" s="60" t="s">
        <v>2088</v>
      </c>
      <c r="B1" s="60"/>
      <c r="C1" s="60"/>
      <c r="D1" s="60"/>
      <c r="E1" s="60"/>
      <c r="F1" s="60"/>
    </row>
    <row r="2" spans="1:6" s="253" customFormat="1" ht="15.75">
      <c r="A2" s="60" t="s">
        <v>2089</v>
      </c>
      <c r="B2" s="60"/>
      <c r="C2" s="60"/>
      <c r="D2" s="60"/>
      <c r="E2" s="60"/>
      <c r="F2" s="60"/>
    </row>
    <row r="3" ht="12.75" customHeight="1" thickBot="1"/>
    <row r="4" spans="1:6" s="1234" customFormat="1" ht="22.5" customHeight="1" thickTop="1">
      <c r="A4" s="132" t="s">
        <v>2033</v>
      </c>
      <c r="B4" s="1109" t="s">
        <v>59</v>
      </c>
      <c r="C4" s="132" t="s">
        <v>62</v>
      </c>
      <c r="D4" s="132" t="s">
        <v>15</v>
      </c>
      <c r="E4" s="132" t="s">
        <v>22</v>
      </c>
      <c r="F4" s="134" t="s">
        <v>18</v>
      </c>
    </row>
    <row r="5" spans="1:5" ht="12.75" customHeight="1">
      <c r="A5" s="6"/>
      <c r="B5" s="34"/>
      <c r="C5" s="6"/>
      <c r="D5" s="6"/>
      <c r="E5" s="6"/>
    </row>
    <row r="6" spans="1:5" ht="12.75" customHeight="1">
      <c r="A6" s="6" t="s">
        <v>2090</v>
      </c>
      <c r="B6" s="34"/>
      <c r="C6" s="6"/>
      <c r="D6" s="6"/>
      <c r="E6" s="6"/>
    </row>
    <row r="7" spans="1:6" ht="12.75" customHeight="1">
      <c r="A7" s="148" t="s">
        <v>2091</v>
      </c>
      <c r="B7" s="797">
        <v>1211537</v>
      </c>
      <c r="C7" s="21">
        <v>876156</v>
      </c>
      <c r="D7" s="21">
        <v>148677</v>
      </c>
      <c r="E7" s="21">
        <v>58463</v>
      </c>
      <c r="F7" s="99">
        <v>128241</v>
      </c>
    </row>
    <row r="8" spans="1:6" ht="12.75" customHeight="1">
      <c r="A8" s="148" t="s">
        <v>2092</v>
      </c>
      <c r="B8" s="797">
        <v>1262840</v>
      </c>
      <c r="C8" s="21">
        <v>899593</v>
      </c>
      <c r="D8" s="1255">
        <v>162971</v>
      </c>
      <c r="E8" s="1255">
        <v>61929</v>
      </c>
      <c r="F8" s="99">
        <v>138347</v>
      </c>
    </row>
    <row r="9" spans="1:6" ht="12.75" customHeight="1">
      <c r="A9" s="150" t="s">
        <v>1970</v>
      </c>
      <c r="B9" s="797">
        <v>51303</v>
      </c>
      <c r="C9" s="1255">
        <v>23437</v>
      </c>
      <c r="D9" s="21">
        <v>14294</v>
      </c>
      <c r="E9" s="1255">
        <v>3466</v>
      </c>
      <c r="F9" s="99">
        <v>10106</v>
      </c>
    </row>
    <row r="10" spans="1:6" ht="12.75" customHeight="1">
      <c r="A10" s="6"/>
      <c r="B10" s="797"/>
      <c r="C10" s="21"/>
      <c r="D10" s="21"/>
      <c r="E10" s="21"/>
      <c r="F10" s="99"/>
    </row>
    <row r="11" spans="1:6" ht="12.75" customHeight="1">
      <c r="A11" s="6" t="s">
        <v>2093</v>
      </c>
      <c r="B11" s="924">
        <v>78349</v>
      </c>
      <c r="C11" s="21">
        <v>57230</v>
      </c>
      <c r="D11" s="1255">
        <v>9601</v>
      </c>
      <c r="E11" s="21">
        <v>3316</v>
      </c>
      <c r="F11" s="99">
        <v>8202</v>
      </c>
    </row>
    <row r="12" spans="1:6" ht="12.75" customHeight="1">
      <c r="A12" s="6" t="s">
        <v>2094</v>
      </c>
      <c r="B12" s="924">
        <v>38712</v>
      </c>
      <c r="C12" s="21">
        <v>27371</v>
      </c>
      <c r="D12" s="1255">
        <v>5563</v>
      </c>
      <c r="E12" s="21">
        <v>1909</v>
      </c>
      <c r="F12" s="99">
        <v>3869</v>
      </c>
    </row>
    <row r="13" spans="1:6" ht="12.75" customHeight="1">
      <c r="A13" s="6" t="s">
        <v>2095</v>
      </c>
      <c r="B13" s="924">
        <v>24204</v>
      </c>
      <c r="C13" s="21">
        <v>18773</v>
      </c>
      <c r="D13" s="21">
        <v>2166</v>
      </c>
      <c r="E13" s="21">
        <v>637</v>
      </c>
      <c r="F13" s="99">
        <v>2628</v>
      </c>
    </row>
    <row r="14" spans="1:6" ht="12.75" customHeight="1">
      <c r="A14" s="6" t="s">
        <v>2096</v>
      </c>
      <c r="B14" s="924">
        <v>-11986</v>
      </c>
      <c r="C14" s="1255">
        <v>-24790</v>
      </c>
      <c r="D14" s="21">
        <v>8157</v>
      </c>
      <c r="E14" s="21">
        <v>1452</v>
      </c>
      <c r="F14" s="99">
        <v>3195</v>
      </c>
    </row>
    <row r="15" spans="1:6" ht="12.75" customHeight="1">
      <c r="A15" s="110"/>
      <c r="B15" s="998" t="s">
        <v>1570</v>
      </c>
      <c r="C15" s="82"/>
      <c r="D15" s="1256"/>
      <c r="E15" s="82"/>
      <c r="F15" s="1257"/>
    </row>
    <row r="16" ht="12.75" customHeight="1"/>
    <row r="17" ht="12.75">
      <c r="A17" s="164" t="s">
        <v>1227</v>
      </c>
    </row>
    <row r="18" ht="12.75">
      <c r="A18" s="164" t="s">
        <v>2097</v>
      </c>
    </row>
    <row r="19" ht="12.75">
      <c r="A19" s="58" t="s">
        <v>2098</v>
      </c>
    </row>
    <row r="20" ht="12.75">
      <c r="A20" s="164" t="s">
        <v>2099</v>
      </c>
    </row>
    <row r="21" ht="12.75">
      <c r="A21" s="58" t="s">
        <v>2100</v>
      </c>
    </row>
    <row r="22" ht="12.75">
      <c r="A22" s="58" t="s">
        <v>2101</v>
      </c>
    </row>
    <row r="23" ht="12.75">
      <c r="A23" s="58" t="s">
        <v>2102</v>
      </c>
    </row>
    <row r="24" ht="12.75">
      <c r="A24" s="58" t="s">
        <v>2103</v>
      </c>
    </row>
    <row r="25" ht="12.75">
      <c r="A25" s="58" t="s">
        <v>2104</v>
      </c>
    </row>
    <row r="26" ht="12.75">
      <c r="A26" s="58" t="s">
        <v>2105</v>
      </c>
    </row>
    <row r="27" ht="12.75">
      <c r="A27" s="58" t="s">
        <v>2106</v>
      </c>
    </row>
    <row r="28" ht="12.75">
      <c r="A28" s="58" t="s">
        <v>2107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4" width="20.7109375" style="0" customWidth="1"/>
  </cols>
  <sheetData>
    <row r="1" spans="1:4" ht="15.75" customHeight="1">
      <c r="A1" s="301" t="s">
        <v>2082</v>
      </c>
      <c r="B1" s="301"/>
      <c r="C1" s="48"/>
      <c r="D1" s="48"/>
    </row>
    <row r="2" spans="1:4" ht="15.75" customHeight="1">
      <c r="A2" s="301" t="s">
        <v>2083</v>
      </c>
      <c r="B2" s="301"/>
      <c r="C2" s="48"/>
      <c r="D2" s="48"/>
    </row>
    <row r="3" ht="13.5" thickBot="1"/>
    <row r="4" spans="1:4" s="167" customFormat="1" ht="24" customHeight="1" thickTop="1">
      <c r="A4" s="304" t="s">
        <v>1679</v>
      </c>
      <c r="B4" s="1247" t="s">
        <v>1572</v>
      </c>
      <c r="C4" s="304" t="s">
        <v>2084</v>
      </c>
      <c r="D4" s="1248" t="s">
        <v>2085</v>
      </c>
    </row>
    <row r="5" spans="1:4" ht="12.75">
      <c r="A5" s="6"/>
      <c r="B5" s="186"/>
      <c r="C5" s="6"/>
      <c r="D5" s="355"/>
    </row>
    <row r="6" spans="1:4" ht="12.75">
      <c r="A6" s="648">
        <v>1994</v>
      </c>
      <c r="B6" s="1249">
        <v>41070</v>
      </c>
      <c r="C6" s="1250">
        <v>36020</v>
      </c>
      <c r="D6" s="1251">
        <v>5050</v>
      </c>
    </row>
    <row r="7" spans="1:4" ht="12.75">
      <c r="A7" s="648">
        <v>1995</v>
      </c>
      <c r="B7" s="1249">
        <v>41320</v>
      </c>
      <c r="C7" s="1250">
        <v>36110</v>
      </c>
      <c r="D7" s="1251">
        <v>5210</v>
      </c>
    </row>
    <row r="8" spans="1:4" ht="12.75">
      <c r="A8" s="648">
        <v>1996</v>
      </c>
      <c r="B8" s="1249">
        <v>36249</v>
      </c>
      <c r="C8" s="1250">
        <v>32349</v>
      </c>
      <c r="D8" s="1251">
        <v>3900</v>
      </c>
    </row>
    <row r="9" spans="1:4" ht="12.75">
      <c r="A9" s="648">
        <v>1997</v>
      </c>
      <c r="B9" s="1249">
        <v>36600</v>
      </c>
      <c r="C9" s="1250">
        <v>33020</v>
      </c>
      <c r="D9" s="1251">
        <v>3580</v>
      </c>
    </row>
    <row r="10" spans="1:4" ht="12.75">
      <c r="A10" s="648">
        <v>1998</v>
      </c>
      <c r="B10" s="1249">
        <v>35050</v>
      </c>
      <c r="C10" s="1250">
        <v>28550</v>
      </c>
      <c r="D10" s="1251">
        <v>6500</v>
      </c>
    </row>
    <row r="11" spans="1:4" ht="12.75">
      <c r="A11" s="648">
        <v>1999</v>
      </c>
      <c r="B11" s="1249">
        <v>34022</v>
      </c>
      <c r="C11" s="1250">
        <v>27841</v>
      </c>
      <c r="D11" s="1251">
        <v>6181</v>
      </c>
    </row>
    <row r="12" spans="1:4" ht="12.75">
      <c r="A12" s="648">
        <v>2000</v>
      </c>
      <c r="B12" s="1249">
        <v>39138</v>
      </c>
      <c r="C12" s="1250">
        <v>31710</v>
      </c>
      <c r="D12" s="1251">
        <v>7428</v>
      </c>
    </row>
    <row r="13" spans="1:4" ht="12.75">
      <c r="A13" s="648">
        <v>2001</v>
      </c>
      <c r="B13" s="1252" t="s">
        <v>1687</v>
      </c>
      <c r="C13" s="1250">
        <v>31938</v>
      </c>
      <c r="D13" s="1253" t="s">
        <v>1687</v>
      </c>
    </row>
    <row r="14" spans="1:4" ht="12.75">
      <c r="A14" s="648">
        <v>2002</v>
      </c>
      <c r="B14" s="1252" t="s">
        <v>1687</v>
      </c>
      <c r="C14" s="1250">
        <v>44016</v>
      </c>
      <c r="D14" s="1253" t="s">
        <v>1687</v>
      </c>
    </row>
    <row r="15" spans="1:4" ht="12.75">
      <c r="A15" s="648">
        <v>2003</v>
      </c>
      <c r="B15" s="1252" t="s">
        <v>1687</v>
      </c>
      <c r="C15" s="1250">
        <v>38290</v>
      </c>
      <c r="D15" s="1253" t="s">
        <v>1687</v>
      </c>
    </row>
    <row r="16" spans="1:4" ht="12.75">
      <c r="A16" s="648">
        <v>2004</v>
      </c>
      <c r="B16" s="1252" t="s">
        <v>1687</v>
      </c>
      <c r="C16" s="1250">
        <v>41067</v>
      </c>
      <c r="D16" s="1253" t="s">
        <v>1687</v>
      </c>
    </row>
    <row r="17" spans="1:4" ht="12.75">
      <c r="A17" s="110"/>
      <c r="B17" s="409"/>
      <c r="C17" s="110"/>
      <c r="D17" s="252"/>
    </row>
    <row r="19" ht="12.75">
      <c r="A19" s="16" t="s">
        <v>233</v>
      </c>
    </row>
    <row r="20" spans="1:2" ht="12.75">
      <c r="A20" s="16" t="s">
        <v>2086</v>
      </c>
      <c r="B20" s="20"/>
    </row>
    <row r="21" spans="1:2" ht="12.75">
      <c r="A21" s="17" t="s">
        <v>2087</v>
      </c>
      <c r="B21" s="36"/>
    </row>
    <row r="22" spans="1:2" ht="12.75">
      <c r="A22" s="16"/>
      <c r="B22" s="16"/>
    </row>
    <row r="23" spans="1:2" ht="12.75">
      <c r="A23" s="16"/>
      <c r="B23" s="16"/>
    </row>
    <row r="24" ht="12.75">
      <c r="B24" s="16"/>
    </row>
    <row r="25" spans="1:2" ht="12.75">
      <c r="A25" s="806"/>
      <c r="B25" s="806"/>
    </row>
    <row r="26" spans="1:2" ht="12.75">
      <c r="A26" s="806"/>
      <c r="B26" s="806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ht="12.75">
      <c r="D30" s="1254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8515625" style="0" customWidth="1"/>
    <col min="3" max="7" width="13.7109375" style="0" customWidth="1"/>
  </cols>
  <sheetData>
    <row r="1" spans="1:7" ht="15.75">
      <c r="A1" s="60" t="s">
        <v>1566</v>
      </c>
      <c r="B1" s="60"/>
      <c r="C1" s="60"/>
      <c r="D1" s="60"/>
      <c r="E1" s="60"/>
      <c r="F1" s="60"/>
      <c r="G1" s="13"/>
    </row>
    <row r="2" spans="1:7" ht="15.75">
      <c r="A2" s="60" t="s">
        <v>1567</v>
      </c>
      <c r="B2" s="60"/>
      <c r="C2" s="60"/>
      <c r="D2" s="60"/>
      <c r="E2" s="60"/>
      <c r="F2" s="60"/>
      <c r="G2" s="13"/>
    </row>
    <row r="3" ht="13.5" thickBot="1"/>
    <row r="4" spans="1:7" s="28" customFormat="1" ht="21.75" customHeight="1" thickTop="1">
      <c r="A4" s="27"/>
      <c r="B4" s="61"/>
      <c r="C4" s="24" t="s">
        <v>1568</v>
      </c>
      <c r="D4" s="62"/>
      <c r="E4" s="24" t="s">
        <v>1569</v>
      </c>
      <c r="F4" s="62"/>
      <c r="G4" s="63" t="s">
        <v>1570</v>
      </c>
    </row>
    <row r="5" spans="1:7" s="67" customFormat="1" ht="32.25" customHeight="1">
      <c r="A5" s="64" t="s">
        <v>1571</v>
      </c>
      <c r="B5" s="65"/>
      <c r="C5" s="66" t="s">
        <v>1572</v>
      </c>
      <c r="D5" s="66" t="s">
        <v>1573</v>
      </c>
      <c r="E5" s="66" t="s">
        <v>1572</v>
      </c>
      <c r="F5" s="66" t="s">
        <v>1574</v>
      </c>
      <c r="G5" s="43" t="s">
        <v>1575</v>
      </c>
    </row>
    <row r="6" spans="1:6" ht="12.75">
      <c r="A6" s="68"/>
      <c r="B6" s="6"/>
      <c r="C6" s="6"/>
      <c r="D6" s="6"/>
      <c r="E6" s="6"/>
      <c r="F6" s="6"/>
    </row>
    <row r="7" spans="1:7" ht="12.75">
      <c r="A7" s="69" t="s">
        <v>1576</v>
      </c>
      <c r="B7" s="70" t="s">
        <v>1577</v>
      </c>
      <c r="C7" s="21">
        <v>1108229</v>
      </c>
      <c r="D7" s="71">
        <v>28602.005072438813</v>
      </c>
      <c r="E7" s="72">
        <v>1230731.3129155915</v>
      </c>
      <c r="F7" s="73">
        <v>151104.3179880304</v>
      </c>
      <c r="G7" s="74">
        <v>1.1105388082387229</v>
      </c>
    </row>
    <row r="8" spans="1:7" ht="12.75">
      <c r="A8" s="75"/>
      <c r="B8" s="70" t="s">
        <v>1578</v>
      </c>
      <c r="C8" s="21">
        <v>1113491</v>
      </c>
      <c r="D8" s="71">
        <v>27994.44614116152</v>
      </c>
      <c r="E8" s="72">
        <v>1240013</v>
      </c>
      <c r="F8" s="73">
        <v>154516</v>
      </c>
      <c r="G8" s="74">
        <v>1.114</v>
      </c>
    </row>
    <row r="9" spans="1:7" ht="12.75">
      <c r="A9" s="69" t="s">
        <v>1579</v>
      </c>
      <c r="B9" s="70" t="s">
        <v>1578</v>
      </c>
      <c r="C9" s="21">
        <v>1136754</v>
      </c>
      <c r="D9" s="71">
        <v>31812.139083808557</v>
      </c>
      <c r="E9" s="72">
        <v>1252265</v>
      </c>
      <c r="F9" s="73">
        <v>147322.7416648144</v>
      </c>
      <c r="G9" s="74">
        <v>1.1016147732930783</v>
      </c>
    </row>
    <row r="10" spans="1:7" ht="12.75">
      <c r="A10" s="69" t="s">
        <v>1580</v>
      </c>
      <c r="B10" s="76" t="s">
        <v>1578</v>
      </c>
      <c r="C10" s="21">
        <v>1158613</v>
      </c>
      <c r="D10" s="71">
        <v>39200.03115288788</v>
      </c>
      <c r="E10" s="72">
        <v>1271662</v>
      </c>
      <c r="F10" s="73">
        <v>152248.50170786603</v>
      </c>
      <c r="G10" s="74">
        <v>1.0975727011521534</v>
      </c>
    </row>
    <row r="11" spans="1:7" ht="12.75">
      <c r="A11" s="69" t="s">
        <v>1581</v>
      </c>
      <c r="B11" s="76" t="s">
        <v>1578</v>
      </c>
      <c r="C11" s="21">
        <v>1172838</v>
      </c>
      <c r="D11" s="71">
        <v>52486.94866093539</v>
      </c>
      <c r="E11" s="72">
        <v>1267849</v>
      </c>
      <c r="F11" s="73">
        <v>147497.78887668558</v>
      </c>
      <c r="G11" s="74">
        <v>1.0810094829805992</v>
      </c>
    </row>
    <row r="12" spans="1:7" ht="12.75">
      <c r="A12" s="69" t="s">
        <v>1582</v>
      </c>
      <c r="B12" s="70" t="s">
        <v>1578</v>
      </c>
      <c r="C12" s="21">
        <v>1187536</v>
      </c>
      <c r="D12" s="71">
        <v>54361.9407510884</v>
      </c>
      <c r="E12" s="72">
        <v>1289804</v>
      </c>
      <c r="F12" s="73">
        <v>156629.62858887605</v>
      </c>
      <c r="G12" s="74">
        <v>1.0861178103232239</v>
      </c>
    </row>
    <row r="13" spans="1:7" ht="12.75">
      <c r="A13" s="69" t="s">
        <v>1583</v>
      </c>
      <c r="B13" s="76" t="s">
        <v>1578</v>
      </c>
      <c r="C13" s="21">
        <v>1196854</v>
      </c>
      <c r="D13" s="71">
        <v>55855.88215945575</v>
      </c>
      <c r="E13" s="72">
        <v>1298096</v>
      </c>
      <c r="F13" s="73">
        <v>157098.30047857013</v>
      </c>
      <c r="G13" s="74">
        <v>1.084590100379829</v>
      </c>
    </row>
    <row r="14" spans="1:7" ht="12.75">
      <c r="A14" s="69" t="s">
        <v>1584</v>
      </c>
      <c r="B14" s="76" t="s">
        <v>1578</v>
      </c>
      <c r="C14" s="21">
        <v>1203755</v>
      </c>
      <c r="D14" s="71">
        <v>58136.67704315559</v>
      </c>
      <c r="E14" s="72">
        <v>1303915</v>
      </c>
      <c r="F14" s="73">
        <v>158296.5302291291</v>
      </c>
      <c r="G14" s="74">
        <v>1.0832063002853571</v>
      </c>
    </row>
    <row r="15" spans="1:7" ht="12.75">
      <c r="A15" s="69" t="s">
        <v>1585</v>
      </c>
      <c r="B15" s="76" t="s">
        <v>1578</v>
      </c>
      <c r="C15" s="21">
        <v>1211640</v>
      </c>
      <c r="D15" s="71">
        <v>40898.34726841855</v>
      </c>
      <c r="E15" s="72">
        <v>1327930</v>
      </c>
      <c r="F15" s="73">
        <v>157187.29100757913</v>
      </c>
      <c r="G15" s="74">
        <v>1.0959773530091446</v>
      </c>
    </row>
    <row r="16" spans="1:7" ht="12.75">
      <c r="A16" s="69" t="s">
        <v>1586</v>
      </c>
      <c r="B16" s="76" t="s">
        <v>1587</v>
      </c>
      <c r="C16" s="21">
        <v>1215233</v>
      </c>
      <c r="D16" s="71">
        <v>38494.62660273972</v>
      </c>
      <c r="E16" s="72">
        <v>1334125</v>
      </c>
      <c r="F16" s="77">
        <v>157388</v>
      </c>
      <c r="G16" s="74">
        <v>1.0978347362193095</v>
      </c>
    </row>
    <row r="17" spans="1:7" ht="12.75">
      <c r="A17" s="69" t="s">
        <v>1588</v>
      </c>
      <c r="B17" s="76" t="s">
        <v>1587</v>
      </c>
      <c r="C17" s="21">
        <v>1210300</v>
      </c>
      <c r="D17" s="71">
        <v>42296.63846575342</v>
      </c>
      <c r="E17" s="72">
        <v>1332442</v>
      </c>
      <c r="F17" s="77">
        <v>164439</v>
      </c>
      <c r="G17" s="74">
        <v>1.1009187804676526</v>
      </c>
    </row>
    <row r="18" spans="1:7" ht="12.75">
      <c r="A18" s="69"/>
      <c r="B18" s="76"/>
      <c r="C18" s="78"/>
      <c r="D18" s="71"/>
      <c r="E18" s="78"/>
      <c r="F18" s="77"/>
      <c r="G18" s="79"/>
    </row>
    <row r="19" spans="1:7" ht="12.75">
      <c r="A19" s="69" t="s">
        <v>1589</v>
      </c>
      <c r="B19" s="76" t="s">
        <v>1577</v>
      </c>
      <c r="C19" s="21">
        <v>1211537</v>
      </c>
      <c r="D19" s="71">
        <v>42021</v>
      </c>
      <c r="E19" s="72">
        <v>1337991</v>
      </c>
      <c r="F19" s="77">
        <v>168475</v>
      </c>
      <c r="G19" s="74">
        <v>1.104374856071255</v>
      </c>
    </row>
    <row r="20" spans="1:7" ht="12.75">
      <c r="A20" s="69" t="s">
        <v>1570</v>
      </c>
      <c r="B20" s="76" t="s">
        <v>1578</v>
      </c>
      <c r="C20" s="21">
        <v>1212109</v>
      </c>
      <c r="D20" s="71">
        <v>46151</v>
      </c>
      <c r="E20" s="72">
        <v>1334595</v>
      </c>
      <c r="F20" s="77">
        <v>168637</v>
      </c>
      <c r="G20" s="74">
        <v>1.1010519680985786</v>
      </c>
    </row>
    <row r="21" spans="1:7" ht="12.75">
      <c r="A21" s="69" t="s">
        <v>1590</v>
      </c>
      <c r="B21" s="76" t="s">
        <v>1578</v>
      </c>
      <c r="C21" s="21">
        <v>1222011</v>
      </c>
      <c r="D21" s="71">
        <v>46566</v>
      </c>
      <c r="E21" s="72">
        <v>1333692</v>
      </c>
      <c r="F21" s="77">
        <v>158247</v>
      </c>
      <c r="G21" s="74">
        <v>1.09139115769007</v>
      </c>
    </row>
    <row r="22" spans="1:7" ht="12.75">
      <c r="A22" s="69" t="s">
        <v>1591</v>
      </c>
      <c r="B22" s="76" t="s">
        <v>1578</v>
      </c>
      <c r="C22" s="21">
        <v>1234514</v>
      </c>
      <c r="D22" s="71">
        <v>46757</v>
      </c>
      <c r="E22" s="72">
        <v>1347952</v>
      </c>
      <c r="F22" s="77">
        <v>160195</v>
      </c>
      <c r="G22" s="74">
        <v>1.0918887918646527</v>
      </c>
    </row>
    <row r="23" spans="1:7" ht="12.75">
      <c r="A23" s="69" t="s">
        <v>1592</v>
      </c>
      <c r="B23" s="76" t="s">
        <v>1578</v>
      </c>
      <c r="C23" s="21">
        <v>1248755</v>
      </c>
      <c r="D23" s="71">
        <v>53446</v>
      </c>
      <c r="E23" s="72">
        <v>1356357</v>
      </c>
      <c r="F23" s="77">
        <v>161048</v>
      </c>
      <c r="G23" s="74">
        <v>1.086167422753062</v>
      </c>
    </row>
    <row r="24" spans="1:7" ht="12.75">
      <c r="A24" s="69" t="s">
        <v>1593</v>
      </c>
      <c r="B24" s="76" t="s">
        <v>1578</v>
      </c>
      <c r="C24" s="21">
        <v>1262840</v>
      </c>
      <c r="D24" s="71">
        <v>57481</v>
      </c>
      <c r="E24" s="72">
        <v>1376840</v>
      </c>
      <c r="F24" s="77">
        <v>171481</v>
      </c>
      <c r="G24" s="74">
        <v>1.0902727186341896</v>
      </c>
    </row>
    <row r="25" spans="1:7" ht="12.75" customHeight="1">
      <c r="A25" s="80"/>
      <c r="B25" s="81"/>
      <c r="C25" s="82"/>
      <c r="D25" s="82"/>
      <c r="E25" s="82"/>
      <c r="F25" s="82"/>
      <c r="G25" s="83"/>
    </row>
    <row r="26" ht="12.75" customHeight="1"/>
    <row r="27" spans="1:2" s="17" customFormat="1" ht="12.75">
      <c r="A27" s="84" t="s">
        <v>1594</v>
      </c>
      <c r="B27" s="20"/>
    </row>
    <row r="28" s="17" customFormat="1" ht="12.75">
      <c r="A28" s="84" t="s">
        <v>1595</v>
      </c>
    </row>
    <row r="29" s="17" customFormat="1" ht="12.75">
      <c r="A29" s="84" t="s">
        <v>1596</v>
      </c>
    </row>
    <row r="30" s="17" customFormat="1" ht="12.75">
      <c r="A30" s="84" t="s">
        <v>1597</v>
      </c>
    </row>
    <row r="31" s="17" customFormat="1" ht="12.75">
      <c r="A31" s="84" t="s">
        <v>1598</v>
      </c>
    </row>
    <row r="32" s="17" customFormat="1" ht="12.75">
      <c r="A32" s="84" t="s">
        <v>1599</v>
      </c>
    </row>
    <row r="33" spans="1:2" s="17" customFormat="1" ht="12.75">
      <c r="A33" s="20" t="s">
        <v>1600</v>
      </c>
      <c r="B33" s="20"/>
    </row>
    <row r="34" s="17" customFormat="1" ht="12.75">
      <c r="A34" s="17" t="s">
        <v>1601</v>
      </c>
    </row>
    <row r="35" s="17" customFormat="1" ht="12.75">
      <c r="A35" s="17" t="s">
        <v>1602</v>
      </c>
    </row>
    <row r="36" s="17" customFormat="1" ht="12.75">
      <c r="A36" s="17" t="s">
        <v>1603</v>
      </c>
    </row>
    <row r="37" s="17" customFormat="1" ht="12.75">
      <c r="A37" s="17" t="s">
        <v>1604</v>
      </c>
    </row>
    <row r="38" spans="1:2" s="17" customFormat="1" ht="12.75">
      <c r="A38" s="20" t="s">
        <v>1605</v>
      </c>
      <c r="B38" s="20"/>
    </row>
    <row r="39" spans="1:2" s="17" customFormat="1" ht="12.75">
      <c r="A39" s="16" t="s">
        <v>1606</v>
      </c>
      <c r="B39" s="20"/>
    </row>
    <row r="40" spans="1:2" s="17" customFormat="1" ht="12.75">
      <c r="A40" s="20" t="s">
        <v>1607</v>
      </c>
      <c r="B40" s="20"/>
    </row>
    <row r="41" spans="1:2" s="17" customFormat="1" ht="12.75">
      <c r="A41" s="17" t="s">
        <v>1608</v>
      </c>
      <c r="B41" s="20"/>
    </row>
    <row r="42" spans="1:7" ht="12.75">
      <c r="A42" s="84" t="s">
        <v>1609</v>
      </c>
      <c r="B42" s="84"/>
      <c r="C42" s="85"/>
      <c r="D42" s="85"/>
      <c r="E42" s="85"/>
      <c r="F42" s="85"/>
      <c r="G42" s="85"/>
    </row>
    <row r="43" spans="1:7" ht="12.75">
      <c r="A43" s="84" t="s">
        <v>1610</v>
      </c>
      <c r="B43" s="84"/>
      <c r="C43" s="85"/>
      <c r="D43" s="85"/>
      <c r="E43" s="85"/>
      <c r="F43" s="85"/>
      <c r="G43" s="85"/>
    </row>
    <row r="44" spans="1:7" ht="12.75">
      <c r="A44" s="84" t="s">
        <v>1611</v>
      </c>
      <c r="B44" s="84"/>
      <c r="C44" s="85"/>
      <c r="D44" s="85"/>
      <c r="E44" s="85"/>
      <c r="F44" s="85"/>
      <c r="G44" s="85"/>
    </row>
    <row r="45" spans="1:7" ht="12.75">
      <c r="A45" s="84" t="s">
        <v>1612</v>
      </c>
      <c r="B45" s="84"/>
      <c r="C45" s="85"/>
      <c r="D45" s="85"/>
      <c r="E45" s="85"/>
      <c r="F45" s="85"/>
      <c r="G45" s="85"/>
    </row>
    <row r="46" ht="12.75">
      <c r="A46" s="84" t="s">
        <v>1613</v>
      </c>
    </row>
    <row r="47" ht="12.75">
      <c r="A47" s="84" t="s">
        <v>1614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6" width="11.7109375" style="0" customWidth="1"/>
  </cols>
  <sheetData>
    <row r="1" spans="1:6" ht="15.75">
      <c r="A1" s="301" t="s">
        <v>2068</v>
      </c>
      <c r="B1" s="729"/>
      <c r="C1" s="729"/>
      <c r="D1" s="729"/>
      <c r="E1" s="729"/>
      <c r="F1" s="729"/>
    </row>
    <row r="2" spans="1:6" ht="15.75">
      <c r="A2" s="301" t="s">
        <v>2069</v>
      </c>
      <c r="B2" s="729"/>
      <c r="C2" s="729"/>
      <c r="D2" s="729"/>
      <c r="E2" s="729"/>
      <c r="F2" s="729"/>
    </row>
    <row r="3" ht="12.75" customHeight="1">
      <c r="A3" s="179"/>
    </row>
    <row r="4" spans="1:6" ht="12.75">
      <c r="A4" s="48" t="s">
        <v>2070</v>
      </c>
      <c r="B4" s="729"/>
      <c r="C4" s="729"/>
      <c r="D4" s="729"/>
      <c r="E4" s="729"/>
      <c r="F4" s="729"/>
    </row>
    <row r="5" spans="1:6" ht="12.75">
      <c r="A5" s="1241" t="s">
        <v>2071</v>
      </c>
      <c r="B5" s="729"/>
      <c r="C5" s="729"/>
      <c r="D5" s="729"/>
      <c r="E5" s="729"/>
      <c r="F5" s="729"/>
    </row>
    <row r="6" spans="1:6" ht="12.75">
      <c r="A6" s="1241" t="s">
        <v>2072</v>
      </c>
      <c r="B6" s="729"/>
      <c r="C6" s="729"/>
      <c r="D6" s="729"/>
      <c r="E6" s="729"/>
      <c r="F6" s="729"/>
    </row>
    <row r="7" ht="12.75" customHeight="1" thickBot="1"/>
    <row r="8" spans="1:6" s="1110" customFormat="1" ht="22.5" customHeight="1" thickTop="1">
      <c r="A8" s="132" t="s">
        <v>2073</v>
      </c>
      <c r="B8" s="1242">
        <v>1999</v>
      </c>
      <c r="C8" s="1242">
        <v>2000</v>
      </c>
      <c r="D8" s="1242">
        <v>2001</v>
      </c>
      <c r="E8" s="1242">
        <v>2002</v>
      </c>
      <c r="F8" s="1242">
        <v>2003</v>
      </c>
    </row>
    <row r="9" spans="1:6" ht="12.75" customHeight="1">
      <c r="A9" s="6"/>
      <c r="B9" s="355"/>
      <c r="C9" s="355"/>
      <c r="D9" s="355"/>
      <c r="E9" s="355"/>
      <c r="F9" s="355"/>
    </row>
    <row r="10" spans="1:6" ht="12.75">
      <c r="A10" s="1136" t="s">
        <v>2043</v>
      </c>
      <c r="B10" s="1243">
        <v>4299</v>
      </c>
      <c r="C10" s="1244">
        <v>6056</v>
      </c>
      <c r="D10" s="1243">
        <v>6313</v>
      </c>
      <c r="E10" s="1243">
        <v>5503</v>
      </c>
      <c r="F10" s="1243">
        <v>4899</v>
      </c>
    </row>
    <row r="11" spans="1:6" ht="12.75" customHeight="1">
      <c r="A11" s="6"/>
      <c r="B11" s="926" t="s">
        <v>1570</v>
      </c>
      <c r="C11" s="1245" t="s">
        <v>1570</v>
      </c>
      <c r="D11" s="926" t="s">
        <v>1570</v>
      </c>
      <c r="E11" s="926"/>
      <c r="F11" s="926"/>
    </row>
    <row r="12" spans="1:6" ht="12.75">
      <c r="A12" s="6" t="s">
        <v>2074</v>
      </c>
      <c r="B12" s="926">
        <v>58</v>
      </c>
      <c r="C12" s="1245">
        <v>106</v>
      </c>
      <c r="D12" s="926">
        <v>120</v>
      </c>
      <c r="E12" s="926">
        <v>120</v>
      </c>
      <c r="F12" s="926">
        <v>73</v>
      </c>
    </row>
    <row r="13" spans="1:6" ht="12.75">
      <c r="A13" s="6" t="s">
        <v>2075</v>
      </c>
      <c r="B13" s="250" t="s">
        <v>1687</v>
      </c>
      <c r="C13" s="292" t="s">
        <v>1687</v>
      </c>
      <c r="D13" s="250" t="s">
        <v>1687</v>
      </c>
      <c r="E13" s="926">
        <v>106</v>
      </c>
      <c r="F13" s="926">
        <v>52</v>
      </c>
    </row>
    <row r="14" spans="1:6" ht="12.75">
      <c r="A14" s="6" t="s">
        <v>2045</v>
      </c>
      <c r="B14" s="250" t="s">
        <v>1687</v>
      </c>
      <c r="C14" s="292" t="s">
        <v>1687</v>
      </c>
      <c r="D14" s="926">
        <v>585</v>
      </c>
      <c r="E14" s="926">
        <v>480</v>
      </c>
      <c r="F14" s="926">
        <v>380</v>
      </c>
    </row>
    <row r="15" spans="1:6" ht="12.75">
      <c r="A15" s="6" t="s">
        <v>2046</v>
      </c>
      <c r="B15" s="926">
        <v>186</v>
      </c>
      <c r="C15" s="1245">
        <v>305</v>
      </c>
      <c r="D15" s="926">
        <v>286</v>
      </c>
      <c r="E15" s="926">
        <v>263</v>
      </c>
      <c r="F15" s="926">
        <v>111</v>
      </c>
    </row>
    <row r="16" spans="1:6" ht="12.75">
      <c r="A16" s="6" t="s">
        <v>2076</v>
      </c>
      <c r="B16" s="926">
        <v>70</v>
      </c>
      <c r="C16" s="1245">
        <v>62</v>
      </c>
      <c r="D16" s="926">
        <v>116</v>
      </c>
      <c r="E16" s="926">
        <v>67</v>
      </c>
      <c r="F16" s="926">
        <v>51</v>
      </c>
    </row>
    <row r="17" spans="1:6" ht="12.75">
      <c r="A17" s="6" t="s">
        <v>2077</v>
      </c>
      <c r="B17" s="926">
        <v>368</v>
      </c>
      <c r="C17" s="1245">
        <v>551</v>
      </c>
      <c r="D17" s="926">
        <v>530</v>
      </c>
      <c r="E17" s="926">
        <v>538</v>
      </c>
      <c r="F17" s="926">
        <v>397</v>
      </c>
    </row>
    <row r="18" spans="1:6" ht="12.75">
      <c r="A18" s="6" t="s">
        <v>2047</v>
      </c>
      <c r="B18" s="926">
        <v>2472</v>
      </c>
      <c r="C18" s="1245">
        <v>3053</v>
      </c>
      <c r="D18" s="926">
        <v>3341</v>
      </c>
      <c r="E18" s="926">
        <v>2800</v>
      </c>
      <c r="F18" s="926">
        <v>3050</v>
      </c>
    </row>
    <row r="19" spans="1:6" ht="12.75">
      <c r="A19" s="6" t="s">
        <v>2078</v>
      </c>
      <c r="B19" s="926">
        <v>43</v>
      </c>
      <c r="C19" s="1245">
        <v>72</v>
      </c>
      <c r="D19" s="926">
        <v>65</v>
      </c>
      <c r="E19" s="926">
        <v>73</v>
      </c>
      <c r="F19" s="926">
        <v>55</v>
      </c>
    </row>
    <row r="20" spans="1:6" ht="12.75">
      <c r="A20" s="6" t="s">
        <v>2048</v>
      </c>
      <c r="B20" s="926">
        <v>148</v>
      </c>
      <c r="C20" s="1245">
        <v>196</v>
      </c>
      <c r="D20" s="926">
        <v>228</v>
      </c>
      <c r="E20" s="926">
        <v>210</v>
      </c>
      <c r="F20" s="926">
        <v>175</v>
      </c>
    </row>
    <row r="21" spans="1:6" ht="12.75">
      <c r="A21" s="6" t="s">
        <v>2079</v>
      </c>
      <c r="B21" s="926">
        <v>954</v>
      </c>
      <c r="C21" s="926">
        <v>1711</v>
      </c>
      <c r="D21" s="926">
        <v>1042</v>
      </c>
      <c r="E21" s="926">
        <v>846</v>
      </c>
      <c r="F21" s="926">
        <v>555</v>
      </c>
    </row>
    <row r="22" spans="1:6" ht="12.75" customHeight="1">
      <c r="A22" s="110"/>
      <c r="B22" s="252"/>
      <c r="C22" s="252"/>
      <c r="D22" s="252"/>
      <c r="E22" s="252"/>
      <c r="F22" s="252"/>
    </row>
    <row r="23" spans="2:6" ht="12.75" customHeight="1">
      <c r="B23" s="1246"/>
      <c r="C23" s="1246"/>
      <c r="D23" s="1246"/>
      <c r="E23" s="1246"/>
      <c r="F23" s="1246"/>
    </row>
    <row r="24" spans="1:6" ht="12.75">
      <c r="A24" s="20" t="s">
        <v>1691</v>
      </c>
      <c r="E24" s="37" t="s">
        <v>1570</v>
      </c>
      <c r="F24" s="37" t="s">
        <v>1570</v>
      </c>
    </row>
    <row r="25" spans="1:2" ht="12.75">
      <c r="A25" s="16" t="s">
        <v>2081</v>
      </c>
      <c r="B25" s="37"/>
    </row>
    <row r="26" spans="1:2" ht="12.75">
      <c r="A26" s="1181" t="s">
        <v>2080</v>
      </c>
      <c r="B26" s="37"/>
    </row>
    <row r="27" spans="1:2" ht="12.75">
      <c r="A27" s="16" t="s">
        <v>2065</v>
      </c>
      <c r="B27" s="37"/>
    </row>
    <row r="28" ht="12.75">
      <c r="A28" s="17" t="s">
        <v>2066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0.421875" style="0" customWidth="1"/>
    <col min="3" max="3" width="11.8515625" style="0" customWidth="1"/>
    <col min="4" max="4" width="10.28125" style="0" customWidth="1"/>
    <col min="5" max="5" width="9.7109375" style="0" customWidth="1"/>
    <col min="6" max="6" width="12.7109375" style="0" customWidth="1"/>
    <col min="7" max="7" width="10.421875" style="0" customWidth="1"/>
    <col min="8" max="8" width="11.8515625" style="0" customWidth="1"/>
  </cols>
  <sheetData>
    <row r="1" spans="1:8" ht="15.75">
      <c r="A1" s="60" t="s">
        <v>2040</v>
      </c>
      <c r="B1" s="729"/>
      <c r="C1" s="729"/>
      <c r="D1" s="729"/>
      <c r="E1" s="729"/>
      <c r="F1" s="729"/>
      <c r="G1" s="729"/>
      <c r="H1" s="729"/>
    </row>
    <row r="2" spans="1:8" ht="15.75">
      <c r="A2" s="60" t="s">
        <v>2041</v>
      </c>
      <c r="B2" s="729"/>
      <c r="C2" s="729"/>
      <c r="D2" s="729"/>
      <c r="E2" s="729"/>
      <c r="F2" s="729"/>
      <c r="G2" s="729"/>
      <c r="H2" s="729"/>
    </row>
    <row r="3" ht="12.75" customHeight="1">
      <c r="A3" s="253"/>
    </row>
    <row r="4" spans="1:8" ht="12.75">
      <c r="A4" s="48" t="s">
        <v>2042</v>
      </c>
      <c r="B4" s="48"/>
      <c r="C4" s="48"/>
      <c r="D4" s="48"/>
      <c r="E4" s="48"/>
      <c r="F4" s="48"/>
      <c r="G4" s="48"/>
      <c r="H4" s="48"/>
    </row>
    <row r="5" ht="12.75" customHeight="1" thickBot="1"/>
    <row r="6" spans="1:8" s="167" customFormat="1" ht="31.5" customHeight="1" thickTop="1">
      <c r="A6" s="117" t="s">
        <v>1679</v>
      </c>
      <c r="B6" s="183" t="s">
        <v>2043</v>
      </c>
      <c r="C6" s="117" t="s">
        <v>2044</v>
      </c>
      <c r="D6" s="117" t="s">
        <v>2045</v>
      </c>
      <c r="E6" s="117" t="s">
        <v>2046</v>
      </c>
      <c r="F6" s="117" t="s">
        <v>2047</v>
      </c>
      <c r="G6" s="117" t="s">
        <v>2048</v>
      </c>
      <c r="H6" s="118" t="s">
        <v>2049</v>
      </c>
    </row>
    <row r="7" spans="1:7" ht="12.75" customHeight="1">
      <c r="A7" s="6"/>
      <c r="B7" s="34"/>
      <c r="C7" s="6"/>
      <c r="D7" s="6"/>
      <c r="E7" s="6"/>
      <c r="F7" s="6"/>
      <c r="G7" s="6"/>
    </row>
    <row r="8" spans="1:8" ht="12.75" customHeight="1">
      <c r="A8" s="101" t="s">
        <v>2050</v>
      </c>
      <c r="B8" s="1235">
        <v>4493</v>
      </c>
      <c r="C8" s="1236" t="s">
        <v>2051</v>
      </c>
      <c r="D8" s="249" t="s">
        <v>1687</v>
      </c>
      <c r="E8" s="1237">
        <v>362</v>
      </c>
      <c r="F8" s="1225">
        <v>2083</v>
      </c>
      <c r="G8" s="1226">
        <v>419</v>
      </c>
      <c r="H8" s="1124">
        <v>1330</v>
      </c>
    </row>
    <row r="9" spans="1:8" ht="12.75" customHeight="1">
      <c r="A9" s="101" t="s">
        <v>2052</v>
      </c>
      <c r="B9" s="1238">
        <v>3600</v>
      </c>
      <c r="C9" s="1239">
        <v>448</v>
      </c>
      <c r="D9" s="249" t="s">
        <v>1687</v>
      </c>
      <c r="E9" s="1237">
        <v>332</v>
      </c>
      <c r="F9" s="1225">
        <v>1542</v>
      </c>
      <c r="G9" s="1226">
        <v>304</v>
      </c>
      <c r="H9" s="1124">
        <v>974</v>
      </c>
    </row>
    <row r="10" spans="1:8" ht="12.75" customHeight="1">
      <c r="A10" s="101" t="s">
        <v>1689</v>
      </c>
      <c r="B10" s="1238">
        <v>4372</v>
      </c>
      <c r="C10" s="1239">
        <v>507</v>
      </c>
      <c r="D10" s="249" t="s">
        <v>1687</v>
      </c>
      <c r="E10" s="1237">
        <v>431</v>
      </c>
      <c r="F10" s="1225">
        <v>1813</v>
      </c>
      <c r="G10" s="1226">
        <v>346</v>
      </c>
      <c r="H10" s="1124">
        <v>1275</v>
      </c>
    </row>
    <row r="11" spans="1:8" ht="12.75" customHeight="1">
      <c r="A11" s="101" t="s">
        <v>2053</v>
      </c>
      <c r="B11" s="1238">
        <v>2885</v>
      </c>
      <c r="C11" s="1239">
        <v>269</v>
      </c>
      <c r="D11" s="249" t="s">
        <v>1687</v>
      </c>
      <c r="E11" s="1237">
        <v>296</v>
      </c>
      <c r="F11" s="1225">
        <v>1280</v>
      </c>
      <c r="G11" s="1226">
        <v>161</v>
      </c>
      <c r="H11" s="1124">
        <v>879</v>
      </c>
    </row>
    <row r="12" spans="1:8" ht="12.75" customHeight="1">
      <c r="A12" s="101" t="s">
        <v>2054</v>
      </c>
      <c r="B12" s="1238">
        <v>2884</v>
      </c>
      <c r="C12" s="1239">
        <v>299</v>
      </c>
      <c r="D12" s="1237">
        <v>121</v>
      </c>
      <c r="E12" s="1237">
        <v>309</v>
      </c>
      <c r="F12" s="1225">
        <v>1265</v>
      </c>
      <c r="G12" s="1226">
        <v>124</v>
      </c>
      <c r="H12" s="1124">
        <v>766</v>
      </c>
    </row>
    <row r="13" spans="1:8" ht="12.75" customHeight="1">
      <c r="A13" s="101" t="s">
        <v>2055</v>
      </c>
      <c r="B13" s="1238">
        <v>2287</v>
      </c>
      <c r="C13" s="1239">
        <v>183</v>
      </c>
      <c r="D13" s="1237">
        <v>132</v>
      </c>
      <c r="E13" s="1237">
        <v>243</v>
      </c>
      <c r="F13" s="1225">
        <v>943</v>
      </c>
      <c r="G13" s="1226">
        <v>75</v>
      </c>
      <c r="H13" s="1124">
        <v>711</v>
      </c>
    </row>
    <row r="14" spans="1:8" ht="12.75" customHeight="1">
      <c r="A14" s="110"/>
      <c r="B14" s="681"/>
      <c r="C14" s="110" t="s">
        <v>1570</v>
      </c>
      <c r="D14" s="110"/>
      <c r="E14" s="110"/>
      <c r="F14" s="110"/>
      <c r="G14" s="110"/>
      <c r="H14" s="83"/>
    </row>
    <row r="15" spans="5:9" ht="12.75" customHeight="1">
      <c r="E15" s="31"/>
      <c r="I15" s="1240"/>
    </row>
    <row r="16" spans="1:9" ht="12.75" customHeight="1">
      <c r="A16" s="298" t="s">
        <v>233</v>
      </c>
      <c r="E16" s="31"/>
      <c r="I16" s="1240"/>
    </row>
    <row r="17" ht="12.75">
      <c r="A17" s="20" t="s">
        <v>2056</v>
      </c>
    </row>
    <row r="18" ht="12.75">
      <c r="A18" s="221" t="s">
        <v>2057</v>
      </c>
    </row>
    <row r="19" ht="12.75">
      <c r="A19" s="221" t="s">
        <v>2058</v>
      </c>
    </row>
    <row r="20" ht="12.75">
      <c r="A20" s="221" t="s">
        <v>2059</v>
      </c>
    </row>
    <row r="21" ht="12.75">
      <c r="A21" s="221" t="s">
        <v>2060</v>
      </c>
    </row>
    <row r="22" ht="12.75">
      <c r="A22" s="16" t="s">
        <v>2067</v>
      </c>
    </row>
    <row r="23" ht="12.75">
      <c r="A23" s="16" t="s">
        <v>2061</v>
      </c>
    </row>
    <row r="24" ht="12.75">
      <c r="A24" s="16" t="s">
        <v>2062</v>
      </c>
    </row>
    <row r="25" spans="1:3" ht="12.75">
      <c r="A25" s="16" t="s">
        <v>2063</v>
      </c>
      <c r="B25" s="37"/>
      <c r="C25" s="37"/>
    </row>
    <row r="26" ht="12.75">
      <c r="A26" s="17" t="s">
        <v>2064</v>
      </c>
    </row>
    <row r="27" ht="12.75">
      <c r="A27" s="16" t="s">
        <v>2065</v>
      </c>
    </row>
    <row r="28" ht="12.75">
      <c r="A28" s="16" t="s">
        <v>2066</v>
      </c>
    </row>
    <row r="29" spans="1:7" ht="12.75">
      <c r="A29" s="17"/>
      <c r="G29" s="1183"/>
    </row>
    <row r="30" spans="1:7" ht="12.75">
      <c r="A30" s="16"/>
      <c r="G30" s="131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1.00390625" style="0" customWidth="1"/>
    <col min="3" max="3" width="10.7109375" style="0" customWidth="1"/>
    <col min="4" max="4" width="10.00390625" style="0" customWidth="1"/>
    <col min="6" max="6" width="9.8515625" style="0" customWidth="1"/>
  </cols>
  <sheetData>
    <row r="1" spans="1:6" ht="15.75">
      <c r="A1" s="13" t="s">
        <v>2108</v>
      </c>
      <c r="B1" s="48"/>
      <c r="C1" s="48"/>
      <c r="D1" s="48"/>
      <c r="E1" s="48"/>
      <c r="F1" s="48"/>
    </row>
    <row r="2" ht="12.75" customHeight="1">
      <c r="A2" s="253"/>
    </row>
    <row r="3" spans="1:6" ht="12.75" customHeight="1">
      <c r="A3" s="729" t="s">
        <v>2109</v>
      </c>
      <c r="B3" s="729"/>
      <c r="C3" s="729"/>
      <c r="D3" s="729"/>
      <c r="E3" s="729"/>
      <c r="F3" s="729"/>
    </row>
    <row r="4" ht="13.5" thickBot="1"/>
    <row r="5" spans="1:6" s="167" customFormat="1" ht="45" customHeight="1" thickTop="1">
      <c r="A5" s="117" t="s">
        <v>2110</v>
      </c>
      <c r="B5" s="183" t="s">
        <v>2111</v>
      </c>
      <c r="C5" s="117" t="s">
        <v>1635</v>
      </c>
      <c r="D5" s="117" t="s">
        <v>1526</v>
      </c>
      <c r="E5" s="117" t="s">
        <v>1636</v>
      </c>
      <c r="F5" s="118" t="s">
        <v>436</v>
      </c>
    </row>
    <row r="6" spans="1:6" ht="12.75">
      <c r="A6" s="6"/>
      <c r="B6" s="797"/>
      <c r="C6" s="981"/>
      <c r="D6" s="982"/>
      <c r="E6" s="982" t="s">
        <v>1570</v>
      </c>
      <c r="F6" s="983"/>
    </row>
    <row r="7" spans="1:6" ht="12.75">
      <c r="A7" s="1258" t="s">
        <v>1522</v>
      </c>
      <c r="B7" s="1259">
        <v>1134351</v>
      </c>
      <c r="C7" s="1260">
        <v>819914</v>
      </c>
      <c r="D7" s="1261">
        <v>139793</v>
      </c>
      <c r="E7" s="1261">
        <v>54822</v>
      </c>
      <c r="F7" s="1262">
        <v>119822</v>
      </c>
    </row>
    <row r="8" spans="1:6" ht="12.75">
      <c r="A8" s="1263"/>
      <c r="B8" s="1264" t="s">
        <v>1570</v>
      </c>
      <c r="C8" s="1265" t="s">
        <v>1570</v>
      </c>
      <c r="D8" s="1265" t="s">
        <v>1570</v>
      </c>
      <c r="E8" s="1265" t="s">
        <v>1570</v>
      </c>
      <c r="F8" s="1266" t="s">
        <v>1570</v>
      </c>
    </row>
    <row r="9" spans="1:6" ht="12.75">
      <c r="A9" s="1267" t="s">
        <v>2112</v>
      </c>
      <c r="B9" s="1268">
        <v>643806</v>
      </c>
      <c r="C9" s="1269">
        <v>461892</v>
      </c>
      <c r="D9" s="1270">
        <v>80654</v>
      </c>
      <c r="E9" s="1270">
        <v>34402</v>
      </c>
      <c r="F9" s="1271">
        <v>66858</v>
      </c>
    </row>
    <row r="10" spans="1:6" ht="12.75">
      <c r="A10" s="1267" t="s">
        <v>2113</v>
      </c>
      <c r="B10" s="1268">
        <v>490545</v>
      </c>
      <c r="C10" s="1269">
        <v>358022</v>
      </c>
      <c r="D10" s="1270">
        <v>59139</v>
      </c>
      <c r="E10" s="1270">
        <v>20420</v>
      </c>
      <c r="F10" s="1271">
        <v>52964</v>
      </c>
    </row>
    <row r="11" spans="1:6" ht="12.75">
      <c r="A11" s="1267"/>
      <c r="B11" s="1268"/>
      <c r="C11" s="1269"/>
      <c r="D11" s="1270"/>
      <c r="E11" s="1270"/>
      <c r="F11" s="1271"/>
    </row>
    <row r="12" spans="1:6" ht="12.75">
      <c r="A12" s="1267" t="s">
        <v>2114</v>
      </c>
      <c r="B12" s="1272">
        <v>294618</v>
      </c>
      <c r="C12" s="1269">
        <v>213643</v>
      </c>
      <c r="D12" s="1270">
        <v>37019</v>
      </c>
      <c r="E12" s="1270">
        <v>12604</v>
      </c>
      <c r="F12" s="1271">
        <v>31352</v>
      </c>
    </row>
    <row r="13" spans="1:6" ht="12.75">
      <c r="A13" s="1267" t="s">
        <v>2115</v>
      </c>
      <c r="B13" s="1272">
        <v>-76133</v>
      </c>
      <c r="C13" s="1269">
        <v>-69866</v>
      </c>
      <c r="D13" s="1270">
        <v>-3310</v>
      </c>
      <c r="E13" s="1270">
        <v>-2659</v>
      </c>
      <c r="F13" s="1271">
        <v>-298</v>
      </c>
    </row>
    <row r="14" spans="1:6" ht="12.75">
      <c r="A14" s="1273" t="s">
        <v>2116</v>
      </c>
      <c r="B14" s="1272">
        <v>149176</v>
      </c>
      <c r="C14" s="1269">
        <v>105760</v>
      </c>
      <c r="D14" s="1270">
        <v>18610</v>
      </c>
      <c r="E14" s="1270">
        <v>6788</v>
      </c>
      <c r="F14" s="1271">
        <v>18018</v>
      </c>
    </row>
    <row r="15" spans="1:6" ht="12.75">
      <c r="A15" s="1274" t="s">
        <v>2117</v>
      </c>
      <c r="B15" s="1268"/>
      <c r="C15" s="1269"/>
      <c r="D15" s="1270"/>
      <c r="E15" s="1270"/>
      <c r="F15" s="1271"/>
    </row>
    <row r="16" spans="1:6" ht="12.75">
      <c r="A16" s="1275" t="s">
        <v>2118</v>
      </c>
      <c r="B16" s="1268"/>
      <c r="C16" s="1269"/>
      <c r="D16" s="1270"/>
      <c r="E16" s="1270"/>
      <c r="F16" s="1271"/>
    </row>
    <row r="17" spans="1:6" ht="12.75">
      <c r="A17" s="1275" t="s">
        <v>2119</v>
      </c>
      <c r="B17" s="1268">
        <v>24016</v>
      </c>
      <c r="C17" s="1269">
        <v>10049</v>
      </c>
      <c r="D17" s="1270">
        <v>6687</v>
      </c>
      <c r="E17" s="1270">
        <v>2254</v>
      </c>
      <c r="F17" s="1271">
        <v>5026</v>
      </c>
    </row>
    <row r="18" spans="1:6" ht="12.75">
      <c r="A18" s="1274" t="s">
        <v>2120</v>
      </c>
      <c r="B18" s="1268">
        <v>125160</v>
      </c>
      <c r="C18" s="1269">
        <v>95711</v>
      </c>
      <c r="D18" s="1270">
        <v>11923</v>
      </c>
      <c r="E18" s="1270">
        <v>4534</v>
      </c>
      <c r="F18" s="1271">
        <v>12992</v>
      </c>
    </row>
    <row r="19" spans="1:6" ht="12.75">
      <c r="A19" s="1273" t="s">
        <v>2121</v>
      </c>
      <c r="B19" s="1268">
        <v>225309</v>
      </c>
      <c r="C19" s="1269">
        <v>175626</v>
      </c>
      <c r="D19" s="1270">
        <v>21920</v>
      </c>
      <c r="E19" s="1270">
        <v>9447</v>
      </c>
      <c r="F19" s="1271">
        <v>18316</v>
      </c>
    </row>
    <row r="20" spans="1:6" ht="12.75">
      <c r="A20" s="1274" t="s">
        <v>2122</v>
      </c>
      <c r="B20" s="1268"/>
      <c r="C20" s="1269"/>
      <c r="D20" s="1270"/>
      <c r="E20" s="1270"/>
      <c r="F20" s="1271"/>
    </row>
    <row r="21" spans="1:6" ht="12.75">
      <c r="A21" s="1275" t="s">
        <v>2118</v>
      </c>
      <c r="B21" s="1268"/>
      <c r="C21" s="1269"/>
      <c r="D21" s="1270"/>
      <c r="E21" s="1270"/>
      <c r="F21" s="1271"/>
    </row>
    <row r="22" spans="1:6" ht="12.75">
      <c r="A22" s="1275" t="s">
        <v>2119</v>
      </c>
      <c r="B22" s="1268">
        <v>24016</v>
      </c>
      <c r="C22" s="1269">
        <v>10276</v>
      </c>
      <c r="D22" s="1270">
        <v>6220</v>
      </c>
      <c r="E22" s="1270">
        <v>3236</v>
      </c>
      <c r="F22" s="1271">
        <v>4284</v>
      </c>
    </row>
    <row r="23" spans="1:6" ht="12.75">
      <c r="A23" s="1274" t="s">
        <v>2123</v>
      </c>
      <c r="B23" s="1268">
        <v>201293</v>
      </c>
      <c r="C23" s="1269">
        <v>165350</v>
      </c>
      <c r="D23" s="1270">
        <v>15700</v>
      </c>
      <c r="E23" s="1270">
        <v>6211</v>
      </c>
      <c r="F23" s="1271">
        <v>14032</v>
      </c>
    </row>
    <row r="24" spans="1:6" ht="12.75">
      <c r="A24" s="1267" t="s">
        <v>2124</v>
      </c>
      <c r="B24" s="1268">
        <v>46751</v>
      </c>
      <c r="C24" s="1269">
        <v>38619</v>
      </c>
      <c r="D24" s="1270">
        <v>3510</v>
      </c>
      <c r="E24" s="1270">
        <v>1028</v>
      </c>
      <c r="F24" s="1271">
        <v>3594</v>
      </c>
    </row>
    <row r="25" spans="1:6" ht="12.75">
      <c r="A25" s="110"/>
      <c r="B25" s="998" t="s">
        <v>1570</v>
      </c>
      <c r="C25" s="822"/>
      <c r="D25" s="110" t="s">
        <v>1570</v>
      </c>
      <c r="E25" s="110"/>
      <c r="F25" s="823"/>
    </row>
    <row r="27" ht="12.75">
      <c r="A27" s="16" t="s">
        <v>2125</v>
      </c>
    </row>
    <row r="28" ht="12.75">
      <c r="A28" s="16" t="s">
        <v>2126</v>
      </c>
    </row>
    <row r="29" ht="12.75">
      <c r="A29" s="16" t="s">
        <v>2127</v>
      </c>
    </row>
    <row r="30" ht="12.75">
      <c r="A30" s="16" t="s">
        <v>2128</v>
      </c>
    </row>
    <row r="31" ht="12.75">
      <c r="A31" s="16" t="s">
        <v>2129</v>
      </c>
    </row>
    <row r="32" ht="12.75">
      <c r="A32" s="16" t="s">
        <v>2130</v>
      </c>
    </row>
    <row r="33" ht="12.75">
      <c r="A33" s="16" t="s">
        <v>2131</v>
      </c>
    </row>
    <row r="34" ht="12.75">
      <c r="A34" s="16" t="s">
        <v>2132</v>
      </c>
    </row>
    <row r="35" ht="12.75">
      <c r="A35" s="16" t="s">
        <v>2133</v>
      </c>
    </row>
    <row r="36" ht="12.75">
      <c r="A36" s="16"/>
    </row>
    <row r="37" ht="12.75">
      <c r="A37" s="20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20"/>
    </row>
    <row r="43" ht="12.75">
      <c r="A43" s="16"/>
    </row>
    <row r="44" spans="3:6" ht="12.75">
      <c r="C44" s="999"/>
      <c r="D44" s="1000"/>
      <c r="E44" s="999"/>
      <c r="F44" s="779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0.7109375" style="53" customWidth="1"/>
    <col min="3" max="3" width="9.00390625" style="53" customWidth="1"/>
    <col min="4" max="4" width="11.28125" style="53" customWidth="1"/>
    <col min="5" max="5" width="8.57421875" style="53" customWidth="1"/>
    <col min="6" max="6" width="9.8515625" style="53" customWidth="1"/>
    <col min="7" max="7" width="9.140625" style="53" customWidth="1"/>
    <col min="8" max="8" width="11.28125" style="53" customWidth="1"/>
    <col min="9" max="9" width="8.00390625" style="53" customWidth="1"/>
  </cols>
  <sheetData>
    <row r="1" spans="1:9" ht="15.75">
      <c r="A1" s="13" t="s">
        <v>2170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48"/>
      <c r="B2" s="51"/>
      <c r="C2" s="51"/>
      <c r="D2" s="51"/>
      <c r="E2" s="51"/>
      <c r="F2" s="51"/>
      <c r="G2" s="51"/>
      <c r="H2" s="51"/>
      <c r="I2" s="51"/>
    </row>
    <row r="3" spans="1:9" ht="12.75">
      <c r="A3" s="729" t="s">
        <v>2109</v>
      </c>
      <c r="B3" s="51"/>
      <c r="C3" s="51"/>
      <c r="D3" s="51"/>
      <c r="E3" s="51"/>
      <c r="F3" s="51"/>
      <c r="G3" s="51"/>
      <c r="H3" s="51"/>
      <c r="I3" s="51"/>
    </row>
    <row r="4" ht="13.5" thickBot="1"/>
    <row r="5" spans="1:9" s="1246" customFormat="1" ht="24" customHeight="1" thickTop="1">
      <c r="A5" s="1295"/>
      <c r="B5" s="1296"/>
      <c r="C5" s="1297"/>
      <c r="D5" s="1298"/>
      <c r="E5" s="1299" t="s">
        <v>2171</v>
      </c>
      <c r="F5" s="1300"/>
      <c r="G5" s="1301"/>
      <c r="H5" s="1302"/>
      <c r="I5" s="1301"/>
    </row>
    <row r="6" spans="1:9" s="1246" customFormat="1" ht="24" customHeight="1">
      <c r="A6" s="1303"/>
      <c r="B6" s="1304"/>
      <c r="C6" s="1305"/>
      <c r="D6" s="1306" t="s">
        <v>1572</v>
      </c>
      <c r="E6" s="1307"/>
      <c r="F6" s="1308" t="s">
        <v>2172</v>
      </c>
      <c r="G6" s="1309"/>
      <c r="H6" s="1310"/>
      <c r="I6" s="1311"/>
    </row>
    <row r="7" spans="1:9" s="1246" customFormat="1" ht="12.75">
      <c r="A7" s="1303"/>
      <c r="B7" s="1312"/>
      <c r="C7" s="1305" t="s">
        <v>2173</v>
      </c>
      <c r="D7" s="1306" t="s">
        <v>2174</v>
      </c>
      <c r="E7" s="1306" t="s">
        <v>2175</v>
      </c>
      <c r="F7" s="1313"/>
      <c r="G7" s="1314"/>
      <c r="H7" s="1315"/>
      <c r="I7" s="1316"/>
    </row>
    <row r="8" spans="1:9" s="1320" customFormat="1" ht="12.75">
      <c r="A8" s="1317"/>
      <c r="B8" s="1312"/>
      <c r="C8" s="1305" t="s">
        <v>2176</v>
      </c>
      <c r="D8" s="1306" t="s">
        <v>2177</v>
      </c>
      <c r="E8" s="1306" t="s">
        <v>2178</v>
      </c>
      <c r="F8" s="1318" t="s">
        <v>1570</v>
      </c>
      <c r="G8" s="1319"/>
      <c r="H8" s="1306" t="s">
        <v>1570</v>
      </c>
      <c r="I8" s="1304" t="s">
        <v>2175</v>
      </c>
    </row>
    <row r="9" spans="1:9" s="1320" customFormat="1" ht="12.75">
      <c r="A9" s="1317"/>
      <c r="B9" s="1312" t="s">
        <v>1572</v>
      </c>
      <c r="C9" s="1305" t="s">
        <v>2179</v>
      </c>
      <c r="D9" s="1306" t="s">
        <v>2180</v>
      </c>
      <c r="E9" s="1306" t="s">
        <v>2181</v>
      </c>
      <c r="F9" s="1318" t="s">
        <v>2182</v>
      </c>
      <c r="G9" s="1319" t="s">
        <v>2183</v>
      </c>
      <c r="H9" s="1306" t="s">
        <v>2184</v>
      </c>
      <c r="I9" s="1304" t="s">
        <v>2185</v>
      </c>
    </row>
    <row r="10" spans="1:9" s="1328" customFormat="1" ht="12.75">
      <c r="A10" s="1321" t="s">
        <v>1290</v>
      </c>
      <c r="B10" s="1322" t="s">
        <v>2186</v>
      </c>
      <c r="C10" s="1323" t="s">
        <v>2187</v>
      </c>
      <c r="D10" s="1324" t="s">
        <v>2188</v>
      </c>
      <c r="E10" s="1324" t="s">
        <v>2189</v>
      </c>
      <c r="F10" s="1325" t="s">
        <v>2190</v>
      </c>
      <c r="G10" s="1326" t="s">
        <v>2191</v>
      </c>
      <c r="H10" s="1324" t="s">
        <v>2192</v>
      </c>
      <c r="I10" s="1327" t="s">
        <v>2193</v>
      </c>
    </row>
    <row r="11" spans="1:9" s="1328" customFormat="1" ht="12.75">
      <c r="A11" s="1329"/>
      <c r="B11" s="1330"/>
      <c r="C11" s="1331"/>
      <c r="D11" s="1315"/>
      <c r="E11" s="1315"/>
      <c r="F11" s="1332"/>
      <c r="G11" s="1314"/>
      <c r="H11" s="1315"/>
      <c r="I11" s="1333"/>
    </row>
    <row r="12" spans="1:9" ht="12.75">
      <c r="A12" s="1334" t="s">
        <v>1572</v>
      </c>
      <c r="B12" s="1335">
        <v>1134351</v>
      </c>
      <c r="C12" s="1336">
        <v>643806</v>
      </c>
      <c r="D12" s="1337">
        <v>490545</v>
      </c>
      <c r="E12" s="1338">
        <v>318634</v>
      </c>
      <c r="F12" s="1339">
        <v>-76133</v>
      </c>
      <c r="G12" s="1340">
        <v>125160</v>
      </c>
      <c r="H12" s="1341">
        <v>201293</v>
      </c>
      <c r="I12" s="1342">
        <v>46751</v>
      </c>
    </row>
    <row r="13" spans="1:9" ht="12.75">
      <c r="A13" s="1334"/>
      <c r="B13" s="1343"/>
      <c r="C13" s="1344"/>
      <c r="D13" s="1345"/>
      <c r="E13" s="1346"/>
      <c r="F13" s="1347"/>
      <c r="G13" s="1270"/>
      <c r="H13" s="1270"/>
      <c r="I13" s="1271"/>
    </row>
    <row r="14" spans="1:9" ht="12.75">
      <c r="A14" s="1334" t="s">
        <v>2194</v>
      </c>
      <c r="B14" s="1343">
        <v>85160</v>
      </c>
      <c r="C14" s="1348">
        <v>40969</v>
      </c>
      <c r="D14" s="1345">
        <v>44191</v>
      </c>
      <c r="E14" s="1349">
        <v>30397</v>
      </c>
      <c r="F14" s="1268">
        <v>-9544</v>
      </c>
      <c r="G14" s="1270">
        <v>10048</v>
      </c>
      <c r="H14" s="1350">
        <v>19592</v>
      </c>
      <c r="I14" s="1351">
        <v>3746</v>
      </c>
    </row>
    <row r="15" spans="1:9" ht="12.75">
      <c r="A15" s="1334" t="s">
        <v>2195</v>
      </c>
      <c r="B15" s="1343">
        <v>83316</v>
      </c>
      <c r="C15" s="1348">
        <v>47479</v>
      </c>
      <c r="D15" s="1345">
        <v>35837</v>
      </c>
      <c r="E15" s="1349">
        <v>25370</v>
      </c>
      <c r="F15" s="1268">
        <v>-7628</v>
      </c>
      <c r="G15" s="1270">
        <v>7246</v>
      </c>
      <c r="H15" s="1350">
        <v>14874</v>
      </c>
      <c r="I15" s="1351">
        <v>3221</v>
      </c>
    </row>
    <row r="16" spans="1:9" ht="12.75">
      <c r="A16" s="1334" t="s">
        <v>2196</v>
      </c>
      <c r="B16" s="1343">
        <v>80163</v>
      </c>
      <c r="C16" s="1348">
        <v>45400</v>
      </c>
      <c r="D16" s="1345">
        <v>34763</v>
      </c>
      <c r="E16" s="1349">
        <v>23135</v>
      </c>
      <c r="F16" s="1268">
        <v>-6571</v>
      </c>
      <c r="G16" s="1270">
        <v>7599</v>
      </c>
      <c r="H16" s="1350">
        <v>14170</v>
      </c>
      <c r="I16" s="1351">
        <v>4029</v>
      </c>
    </row>
    <row r="17" spans="1:9" ht="12.75">
      <c r="A17" s="1334" t="s">
        <v>2197</v>
      </c>
      <c r="B17" s="1343">
        <v>83235</v>
      </c>
      <c r="C17" s="1348">
        <v>30351</v>
      </c>
      <c r="D17" s="1345">
        <v>52884</v>
      </c>
      <c r="E17" s="1349">
        <v>25278</v>
      </c>
      <c r="F17" s="1268">
        <v>514</v>
      </c>
      <c r="G17" s="1270">
        <v>21502</v>
      </c>
      <c r="H17" s="1350">
        <v>20988</v>
      </c>
      <c r="I17" s="1351">
        <v>6104</v>
      </c>
    </row>
    <row r="18" spans="1:9" ht="12.75">
      <c r="A18" s="1334" t="s">
        <v>2198</v>
      </c>
      <c r="B18" s="1343">
        <v>82776</v>
      </c>
      <c r="C18" s="1348">
        <v>25924</v>
      </c>
      <c r="D18" s="1345">
        <v>56852</v>
      </c>
      <c r="E18" s="1349">
        <v>31519</v>
      </c>
      <c r="F18" s="1268">
        <v>-11375</v>
      </c>
      <c r="G18" s="1270">
        <v>19037</v>
      </c>
      <c r="H18" s="1350">
        <v>30412</v>
      </c>
      <c r="I18" s="1351">
        <v>6296</v>
      </c>
    </row>
    <row r="19" spans="1:9" ht="12.75">
      <c r="A19" s="1334" t="s">
        <v>2199</v>
      </c>
      <c r="B19" s="1343">
        <v>85309</v>
      </c>
      <c r="C19" s="1348">
        <v>31825</v>
      </c>
      <c r="D19" s="1345">
        <v>53484</v>
      </c>
      <c r="E19" s="1349">
        <v>33481</v>
      </c>
      <c r="F19" s="1268">
        <v>-13672</v>
      </c>
      <c r="G19" s="1270">
        <v>14203</v>
      </c>
      <c r="H19" s="1350">
        <v>27875</v>
      </c>
      <c r="I19" s="1351">
        <v>5800</v>
      </c>
    </row>
    <row r="20" spans="1:9" ht="12.75">
      <c r="A20" s="1334" t="s">
        <v>2200</v>
      </c>
      <c r="B20" s="1343">
        <v>97227</v>
      </c>
      <c r="C20" s="1348">
        <v>44498</v>
      </c>
      <c r="D20" s="1345">
        <v>52729</v>
      </c>
      <c r="E20" s="1349">
        <v>34793</v>
      </c>
      <c r="F20" s="1268">
        <v>-9907</v>
      </c>
      <c r="G20" s="1270">
        <v>13281</v>
      </c>
      <c r="H20" s="1350">
        <v>23188</v>
      </c>
      <c r="I20" s="1351">
        <v>4655</v>
      </c>
    </row>
    <row r="21" spans="1:9" ht="12.75">
      <c r="A21" s="1334" t="s">
        <v>2201</v>
      </c>
      <c r="B21" s="1343">
        <v>99117</v>
      </c>
      <c r="C21" s="1348">
        <v>56247</v>
      </c>
      <c r="D21" s="1345">
        <v>42870</v>
      </c>
      <c r="E21" s="1349">
        <v>30417</v>
      </c>
      <c r="F21" s="1268">
        <v>-9048</v>
      </c>
      <c r="G21" s="1270">
        <v>8744</v>
      </c>
      <c r="H21" s="1350">
        <v>17792</v>
      </c>
      <c r="I21" s="1351">
        <v>3709</v>
      </c>
    </row>
    <row r="22" spans="1:9" ht="12.75">
      <c r="A22" s="1334" t="s">
        <v>2202</v>
      </c>
      <c r="B22" s="1343">
        <v>91312</v>
      </c>
      <c r="C22" s="1348">
        <v>57905</v>
      </c>
      <c r="D22" s="1345">
        <v>33407</v>
      </c>
      <c r="E22" s="1349">
        <v>24321</v>
      </c>
      <c r="F22" s="1268">
        <v>-4263</v>
      </c>
      <c r="G22" s="1270">
        <v>6289</v>
      </c>
      <c r="H22" s="1350">
        <v>10552</v>
      </c>
      <c r="I22" s="1351">
        <v>2797</v>
      </c>
    </row>
    <row r="23" spans="1:9" ht="12.75">
      <c r="A23" s="1334" t="s">
        <v>2203</v>
      </c>
      <c r="B23" s="1343">
        <v>79628</v>
      </c>
      <c r="C23" s="1348">
        <v>54867</v>
      </c>
      <c r="D23" s="1345">
        <v>24761</v>
      </c>
      <c r="E23" s="1349">
        <v>17639</v>
      </c>
      <c r="F23" s="1268">
        <v>-2227</v>
      </c>
      <c r="G23" s="1270">
        <v>5321</v>
      </c>
      <c r="H23" s="1350">
        <v>7548</v>
      </c>
      <c r="I23" s="1351">
        <v>1801</v>
      </c>
    </row>
    <row r="24" spans="1:9" ht="12.75">
      <c r="A24" s="1334" t="s">
        <v>2204</v>
      </c>
      <c r="B24" s="1343">
        <v>59719</v>
      </c>
      <c r="C24" s="1348">
        <v>43652</v>
      </c>
      <c r="D24" s="1345">
        <v>16067</v>
      </c>
      <c r="E24" s="1349">
        <v>11307</v>
      </c>
      <c r="F24" s="1268">
        <v>-1272</v>
      </c>
      <c r="G24" s="1270">
        <v>3484</v>
      </c>
      <c r="H24" s="1350">
        <v>4756</v>
      </c>
      <c r="I24" s="1351">
        <v>1276</v>
      </c>
    </row>
    <row r="25" spans="1:9" ht="12.75">
      <c r="A25" s="1334" t="s">
        <v>2205</v>
      </c>
      <c r="B25" s="1343">
        <v>46248</v>
      </c>
      <c r="C25" s="1348">
        <v>34619</v>
      </c>
      <c r="D25" s="1345">
        <v>11629</v>
      </c>
      <c r="E25" s="1349">
        <v>7795</v>
      </c>
      <c r="F25" s="1268">
        <v>-188</v>
      </c>
      <c r="G25" s="1270">
        <v>2687</v>
      </c>
      <c r="H25" s="1350">
        <v>2875</v>
      </c>
      <c r="I25" s="1351">
        <v>1147</v>
      </c>
    </row>
    <row r="26" spans="1:9" ht="12.75">
      <c r="A26" s="1334" t="s">
        <v>2206</v>
      </c>
      <c r="B26" s="1343">
        <v>43337</v>
      </c>
      <c r="C26" s="1348">
        <v>34387</v>
      </c>
      <c r="D26" s="1345">
        <v>8950</v>
      </c>
      <c r="E26" s="1349">
        <v>6122</v>
      </c>
      <c r="F26" s="1268">
        <v>-468</v>
      </c>
      <c r="G26" s="1270">
        <v>1945</v>
      </c>
      <c r="H26" s="1350">
        <v>2413</v>
      </c>
      <c r="I26" s="1351">
        <v>883</v>
      </c>
    </row>
    <row r="27" spans="1:9" ht="12.75">
      <c r="A27" s="1334" t="s">
        <v>2207</v>
      </c>
      <c r="B27" s="1343">
        <v>42869</v>
      </c>
      <c r="C27" s="1348">
        <v>35532</v>
      </c>
      <c r="D27" s="1345">
        <v>7337</v>
      </c>
      <c r="E27" s="1349">
        <v>5207</v>
      </c>
      <c r="F27" s="1268">
        <v>-140</v>
      </c>
      <c r="G27" s="1270">
        <v>1511</v>
      </c>
      <c r="H27" s="1350">
        <v>1651</v>
      </c>
      <c r="I27" s="1351">
        <v>619</v>
      </c>
    </row>
    <row r="28" spans="1:9" ht="12.75">
      <c r="A28" s="1334" t="s">
        <v>2208</v>
      </c>
      <c r="B28" s="1343">
        <v>35065</v>
      </c>
      <c r="C28" s="1348">
        <v>29009</v>
      </c>
      <c r="D28" s="1345">
        <v>6056</v>
      </c>
      <c r="E28" s="1349">
        <v>4747</v>
      </c>
      <c r="F28" s="1268">
        <v>-183</v>
      </c>
      <c r="G28" s="1270">
        <v>971</v>
      </c>
      <c r="H28" s="1350">
        <v>1154</v>
      </c>
      <c r="I28" s="1351">
        <v>338</v>
      </c>
    </row>
    <row r="29" spans="1:9" ht="12.75">
      <c r="A29" s="1334" t="s">
        <v>2209</v>
      </c>
      <c r="B29" s="1343">
        <v>22306</v>
      </c>
      <c r="C29" s="1348">
        <v>17947</v>
      </c>
      <c r="D29" s="1345">
        <v>4359</v>
      </c>
      <c r="E29" s="1349">
        <v>3360</v>
      </c>
      <c r="F29" s="1268">
        <v>74</v>
      </c>
      <c r="G29" s="1270">
        <v>810</v>
      </c>
      <c r="H29" s="1350">
        <v>736</v>
      </c>
      <c r="I29" s="1351">
        <v>189</v>
      </c>
    </row>
    <row r="30" spans="1:9" ht="12.75">
      <c r="A30" s="1334" t="s">
        <v>2210</v>
      </c>
      <c r="B30" s="1343">
        <v>17564</v>
      </c>
      <c r="C30" s="1348">
        <v>13195</v>
      </c>
      <c r="D30" s="1345">
        <v>4369</v>
      </c>
      <c r="E30" s="1349">
        <v>3746</v>
      </c>
      <c r="F30" s="1268">
        <v>-235</v>
      </c>
      <c r="G30" s="1270">
        <v>482</v>
      </c>
      <c r="H30" s="1350">
        <v>717</v>
      </c>
      <c r="I30" s="1351">
        <v>141</v>
      </c>
    </row>
    <row r="31" spans="1:9" ht="12.75">
      <c r="A31" s="110"/>
      <c r="B31" s="1352"/>
      <c r="C31" s="57"/>
      <c r="D31" s="1353"/>
      <c r="E31" s="1353"/>
      <c r="F31" s="1352"/>
      <c r="G31" s="57"/>
      <c r="H31" s="1353"/>
      <c r="I31" s="1354"/>
    </row>
    <row r="32" spans="1:8" ht="12.75">
      <c r="A32" s="68"/>
      <c r="B32" s="1355"/>
      <c r="C32" s="1355"/>
      <c r="D32" s="1355"/>
      <c r="E32" s="1355"/>
      <c r="F32" s="1355"/>
      <c r="G32" s="1355"/>
      <c r="H32" s="1355"/>
    </row>
    <row r="33" spans="1:8" ht="12.75">
      <c r="A33" s="16" t="s">
        <v>2211</v>
      </c>
      <c r="B33" s="1355"/>
      <c r="C33" s="1355"/>
      <c r="D33" s="1355"/>
      <c r="E33" s="1355"/>
      <c r="F33" s="1355"/>
      <c r="G33" s="1355"/>
      <c r="H33" s="1355"/>
    </row>
    <row r="34" spans="1:8" ht="12.75">
      <c r="A34" s="16" t="s">
        <v>2212</v>
      </c>
      <c r="B34" s="1355"/>
      <c r="C34" s="1355"/>
      <c r="D34" s="1355"/>
      <c r="E34" s="1355"/>
      <c r="F34" s="1355"/>
      <c r="G34" s="1355"/>
      <c r="H34" s="1355"/>
    </row>
    <row r="35" spans="1:8" ht="12.75">
      <c r="A35" s="16" t="s">
        <v>2213</v>
      </c>
      <c r="B35" s="1355"/>
      <c r="C35" s="1355"/>
      <c r="D35" s="1355"/>
      <c r="E35" s="1355"/>
      <c r="F35" s="1355"/>
      <c r="G35" s="1355"/>
      <c r="H35" s="1355"/>
    </row>
    <row r="36" spans="1:8" ht="12.75">
      <c r="A36" s="16" t="s">
        <v>2131</v>
      </c>
      <c r="B36" s="1355"/>
      <c r="C36" s="1355"/>
      <c r="D36" s="1355"/>
      <c r="E36" s="1355"/>
      <c r="F36" s="1355"/>
      <c r="G36" s="1355"/>
      <c r="H36" s="1355"/>
    </row>
    <row r="37" spans="1:10" ht="12.75">
      <c r="A37" s="16" t="s">
        <v>2132</v>
      </c>
      <c r="B37"/>
      <c r="J37" s="53"/>
    </row>
    <row r="38" ht="12.75">
      <c r="A38" s="16" t="s">
        <v>2214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2" customWidth="1"/>
    <col min="2" max="2" width="20.7109375" style="2" customWidth="1"/>
    <col min="3" max="3" width="19.57421875" style="0" customWidth="1"/>
    <col min="4" max="4" width="20.7109375" style="0" customWidth="1"/>
  </cols>
  <sheetData>
    <row r="1" spans="1:4" ht="15.75" customHeight="1">
      <c r="A1" s="60" t="s">
        <v>2162</v>
      </c>
      <c r="B1" s="60"/>
      <c r="C1" s="86"/>
      <c r="D1" s="86"/>
    </row>
    <row r="2" spans="1:4" ht="12" customHeight="1">
      <c r="A2" s="13"/>
      <c r="B2" s="13"/>
      <c r="C2" s="87"/>
      <c r="D2" s="87"/>
    </row>
    <row r="3" spans="1:4" ht="12.75">
      <c r="A3" s="1276" t="s">
        <v>2163</v>
      </c>
      <c r="B3" s="48"/>
      <c r="C3" s="48"/>
      <c r="D3" s="48"/>
    </row>
    <row r="4" spans="1:4" ht="12.75">
      <c r="A4" s="1277" t="s">
        <v>2164</v>
      </c>
      <c r="B4" s="48"/>
      <c r="C4" s="48"/>
      <c r="D4" s="48"/>
    </row>
    <row r="5" spans="1:2" ht="13.5" thickBot="1">
      <c r="A5" s="1277"/>
      <c r="B5"/>
    </row>
    <row r="6" spans="1:4" s="67" customFormat="1" ht="34.5" customHeight="1" thickTop="1">
      <c r="A6" s="1278" t="s">
        <v>2137</v>
      </c>
      <c r="B6" s="1279" t="s">
        <v>2165</v>
      </c>
      <c r="C6" s="1278" t="s">
        <v>2137</v>
      </c>
      <c r="D6" s="1280" t="s">
        <v>2166</v>
      </c>
    </row>
    <row r="7" spans="1:4" ht="12.75">
      <c r="A7" s="1281"/>
      <c r="B7" s="1282"/>
      <c r="C7" s="680"/>
      <c r="D7" s="1283"/>
    </row>
    <row r="8" spans="1:4" ht="12.75">
      <c r="A8" s="1284" t="s">
        <v>1572</v>
      </c>
      <c r="B8" s="1285">
        <v>125160</v>
      </c>
      <c r="C8" s="1286" t="s">
        <v>2140</v>
      </c>
      <c r="D8" s="1294">
        <v>2900</v>
      </c>
    </row>
    <row r="9" spans="1:4" ht="12.75">
      <c r="A9" s="1284"/>
      <c r="B9" s="1288"/>
      <c r="C9" s="1286" t="s">
        <v>2142</v>
      </c>
      <c r="D9" s="1294">
        <v>2892</v>
      </c>
    </row>
    <row r="10" spans="1:4" ht="12.75">
      <c r="A10" s="1289" t="s">
        <v>1510</v>
      </c>
      <c r="B10" s="1290">
        <v>32321</v>
      </c>
      <c r="C10" s="1286" t="s">
        <v>2145</v>
      </c>
      <c r="D10" s="1294">
        <v>2159</v>
      </c>
    </row>
    <row r="11" spans="1:4" ht="12.75">
      <c r="A11" s="1289" t="s">
        <v>1511</v>
      </c>
      <c r="B11" s="1290">
        <v>8128</v>
      </c>
      <c r="C11" s="1286" t="s">
        <v>2149</v>
      </c>
      <c r="D11" s="1294">
        <v>2116</v>
      </c>
    </row>
    <row r="12" spans="1:4" ht="12.75">
      <c r="A12" s="1289" t="s">
        <v>1513</v>
      </c>
      <c r="B12" s="1290">
        <v>7792</v>
      </c>
      <c r="C12" s="1286" t="s">
        <v>2155</v>
      </c>
      <c r="D12" s="1294">
        <v>2021</v>
      </c>
    </row>
    <row r="13" spans="1:4" ht="12.75">
      <c r="A13" s="1289" t="s">
        <v>2146</v>
      </c>
      <c r="B13" s="1290">
        <v>5801</v>
      </c>
      <c r="C13" s="1286" t="s">
        <v>1512</v>
      </c>
      <c r="D13" s="1294">
        <v>1853</v>
      </c>
    </row>
    <row r="14" spans="1:4" ht="12.75">
      <c r="A14" s="1289" t="s">
        <v>1515</v>
      </c>
      <c r="B14" s="1290">
        <v>5639</v>
      </c>
      <c r="C14" s="1286" t="s">
        <v>2167</v>
      </c>
      <c r="D14" s="1294">
        <v>1707</v>
      </c>
    </row>
    <row r="15" spans="1:4" ht="12.75">
      <c r="A15" s="1289" t="s">
        <v>2141</v>
      </c>
      <c r="B15" s="1290">
        <v>5030</v>
      </c>
      <c r="C15" s="1286" t="s">
        <v>2168</v>
      </c>
      <c r="D15" s="1294">
        <v>1695</v>
      </c>
    </row>
    <row r="16" spans="1:4" ht="12.75">
      <c r="A16" s="1289" t="s">
        <v>2152</v>
      </c>
      <c r="B16" s="1290">
        <v>3541</v>
      </c>
      <c r="C16" s="1286" t="s">
        <v>2153</v>
      </c>
      <c r="D16" s="1294">
        <v>1671</v>
      </c>
    </row>
    <row r="17" spans="1:4" ht="12.75">
      <c r="A17" s="1289" t="s">
        <v>2156</v>
      </c>
      <c r="B17" s="1290">
        <v>3529</v>
      </c>
      <c r="C17" s="1286" t="s">
        <v>2151</v>
      </c>
      <c r="D17" s="1294">
        <v>1649</v>
      </c>
    </row>
    <row r="18" spans="1:4" ht="12.75">
      <c r="A18" s="1289" t="s">
        <v>1514</v>
      </c>
      <c r="B18" s="1290">
        <v>3486</v>
      </c>
      <c r="C18" s="1286" t="s">
        <v>2144</v>
      </c>
      <c r="D18" s="1294">
        <v>1623</v>
      </c>
    </row>
    <row r="19" spans="1:4" ht="12.75">
      <c r="A19" s="1289" t="s">
        <v>2150</v>
      </c>
      <c r="B19" s="1290">
        <v>3186</v>
      </c>
      <c r="C19" s="1286" t="s">
        <v>2143</v>
      </c>
      <c r="D19" s="1294">
        <v>1615</v>
      </c>
    </row>
    <row r="20" spans="1:4" ht="12.75">
      <c r="A20" s="1289" t="s">
        <v>2154</v>
      </c>
      <c r="B20" s="1290">
        <v>3173</v>
      </c>
      <c r="C20" s="1286" t="s">
        <v>1778</v>
      </c>
      <c r="D20" s="1294">
        <v>19633</v>
      </c>
    </row>
    <row r="21" spans="1:4" ht="12.75" customHeight="1">
      <c r="A21" s="81"/>
      <c r="B21" s="1291"/>
      <c r="C21" s="110"/>
      <c r="D21" s="83"/>
    </row>
    <row r="22" spans="1:2" ht="12.75" customHeight="1">
      <c r="A22" s="112"/>
      <c r="B22" s="112"/>
    </row>
    <row r="23" spans="1:2" s="85" customFormat="1" ht="12.75">
      <c r="A23" s="1292" t="s">
        <v>2157</v>
      </c>
      <c r="B23" s="113"/>
    </row>
    <row r="24" spans="1:2" s="85" customFormat="1" ht="12.75">
      <c r="A24" s="1292" t="s">
        <v>2158</v>
      </c>
      <c r="B24" s="84"/>
    </row>
    <row r="25" spans="1:2" ht="12.75">
      <c r="A25" s="1292" t="s">
        <v>2169</v>
      </c>
      <c r="B25" s="112"/>
    </row>
    <row r="26" ht="12.75">
      <c r="A26" s="1292" t="s">
        <v>2160</v>
      </c>
    </row>
    <row r="27" ht="12.75">
      <c r="A27" s="789" t="s">
        <v>2161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9.140625" defaultRowHeight="12.75"/>
  <cols>
    <col min="1" max="2" width="20.7109375" style="2" customWidth="1"/>
    <col min="3" max="4" width="20.7109375" style="0" customWidth="1"/>
  </cols>
  <sheetData>
    <row r="1" spans="1:4" ht="15.75" customHeight="1">
      <c r="A1" s="60" t="s">
        <v>2134</v>
      </c>
      <c r="B1" s="60"/>
      <c r="C1" s="86"/>
      <c r="D1" s="86"/>
    </row>
    <row r="2" spans="1:4" ht="12" customHeight="1">
      <c r="A2" s="13"/>
      <c r="B2" s="13"/>
      <c r="C2" s="87"/>
      <c r="D2" s="87"/>
    </row>
    <row r="3" spans="1:4" ht="12.75">
      <c r="A3" s="1276" t="s">
        <v>2135</v>
      </c>
      <c r="B3" s="48"/>
      <c r="C3" s="48"/>
      <c r="D3" s="48"/>
    </row>
    <row r="4" spans="1:4" ht="12.75">
      <c r="A4" s="1277" t="s">
        <v>2136</v>
      </c>
      <c r="B4" s="48"/>
      <c r="C4" s="48"/>
      <c r="D4" s="48"/>
    </row>
    <row r="5" spans="1:2" ht="13.5" thickBot="1">
      <c r="A5" s="1277"/>
      <c r="B5"/>
    </row>
    <row r="6" spans="1:4" s="67" customFormat="1" ht="34.5" customHeight="1" thickTop="1">
      <c r="A6" s="1278" t="s">
        <v>2137</v>
      </c>
      <c r="B6" s="1279" t="s">
        <v>2138</v>
      </c>
      <c r="C6" s="1278" t="s">
        <v>2137</v>
      </c>
      <c r="D6" s="1280" t="s">
        <v>2139</v>
      </c>
    </row>
    <row r="7" spans="1:4" ht="12.75">
      <c r="A7" s="1281"/>
      <c r="B7" s="1282"/>
      <c r="C7" s="680"/>
      <c r="D7" s="1283"/>
    </row>
    <row r="8" spans="1:4" ht="12.75">
      <c r="A8" s="1284" t="s">
        <v>1572</v>
      </c>
      <c r="B8" s="1285">
        <v>201293</v>
      </c>
      <c r="C8" s="1286" t="s">
        <v>2140</v>
      </c>
      <c r="D8" s="1287">
        <v>4140</v>
      </c>
    </row>
    <row r="9" spans="1:4" ht="12.75">
      <c r="A9" s="1284"/>
      <c r="B9" s="1288"/>
      <c r="C9" s="1286" t="s">
        <v>2141</v>
      </c>
      <c r="D9" s="1287">
        <v>3988</v>
      </c>
    </row>
    <row r="10" spans="1:4" ht="12.75">
      <c r="A10" s="1289" t="s">
        <v>1510</v>
      </c>
      <c r="B10" s="1290">
        <v>44192</v>
      </c>
      <c r="C10" s="1286" t="s">
        <v>2142</v>
      </c>
      <c r="D10" s="1287">
        <v>3519</v>
      </c>
    </row>
    <row r="11" spans="1:4" ht="12.75">
      <c r="A11" s="1289" t="s">
        <v>1511</v>
      </c>
      <c r="B11" s="1290">
        <v>17491</v>
      </c>
      <c r="C11" s="1286" t="s">
        <v>2143</v>
      </c>
      <c r="D11" s="1287">
        <v>3218</v>
      </c>
    </row>
    <row r="12" spans="1:4" ht="12.75">
      <c r="A12" s="1289" t="s">
        <v>1513</v>
      </c>
      <c r="B12" s="1290">
        <v>13127</v>
      </c>
      <c r="C12" s="1286" t="s">
        <v>2144</v>
      </c>
      <c r="D12" s="1287">
        <v>2908</v>
      </c>
    </row>
    <row r="13" spans="1:4" ht="12.75">
      <c r="A13" s="1289" t="s">
        <v>1512</v>
      </c>
      <c r="B13" s="1290">
        <v>12079</v>
      </c>
      <c r="C13" s="1286" t="s">
        <v>2145</v>
      </c>
      <c r="D13" s="1287">
        <v>2684</v>
      </c>
    </row>
    <row r="14" spans="1:4" ht="12.75">
      <c r="A14" s="1289" t="s">
        <v>2146</v>
      </c>
      <c r="B14" s="1290">
        <v>10593</v>
      </c>
      <c r="C14" s="1286" t="s">
        <v>2147</v>
      </c>
      <c r="D14" s="1287">
        <v>2639</v>
      </c>
    </row>
    <row r="15" spans="1:4" ht="12.75">
      <c r="A15" s="1289" t="s">
        <v>1515</v>
      </c>
      <c r="B15" s="1290">
        <v>9820</v>
      </c>
      <c r="C15" s="1286" t="s">
        <v>2148</v>
      </c>
      <c r="D15" s="1287">
        <v>2444</v>
      </c>
    </row>
    <row r="16" spans="1:4" ht="12.75">
      <c r="A16" s="1289" t="s">
        <v>1514</v>
      </c>
      <c r="B16" s="1290">
        <v>6812</v>
      </c>
      <c r="C16" s="1286" t="s">
        <v>2149</v>
      </c>
      <c r="D16" s="1287">
        <v>2314</v>
      </c>
    </row>
    <row r="17" spans="1:4" ht="12.75">
      <c r="A17" s="1289" t="s">
        <v>2150</v>
      </c>
      <c r="B17" s="1290">
        <v>6700</v>
      </c>
      <c r="C17" s="1286" t="s">
        <v>2151</v>
      </c>
      <c r="D17" s="1287">
        <v>2290</v>
      </c>
    </row>
    <row r="18" spans="1:4" ht="12.75">
      <c r="A18" s="1289" t="s">
        <v>2152</v>
      </c>
      <c r="B18" s="1290">
        <v>6313</v>
      </c>
      <c r="C18" s="1286" t="s">
        <v>2153</v>
      </c>
      <c r="D18" s="1287">
        <v>2287</v>
      </c>
    </row>
    <row r="19" spans="1:4" ht="12.75">
      <c r="A19" s="1289" t="s">
        <v>2154</v>
      </c>
      <c r="B19" s="1290">
        <v>6110</v>
      </c>
      <c r="C19" s="1286" t="s">
        <v>2155</v>
      </c>
      <c r="D19" s="1287">
        <v>2272</v>
      </c>
    </row>
    <row r="20" spans="1:4" ht="12.75">
      <c r="A20" s="1289" t="s">
        <v>2156</v>
      </c>
      <c r="B20" s="1290">
        <v>6085</v>
      </c>
      <c r="C20" s="1286" t="s">
        <v>1778</v>
      </c>
      <c r="D20" s="1287">
        <v>27268</v>
      </c>
    </row>
    <row r="21" spans="1:4" ht="12.75" customHeight="1">
      <c r="A21" s="81"/>
      <c r="B21" s="1291"/>
      <c r="C21" s="110"/>
      <c r="D21" s="83"/>
    </row>
    <row r="22" spans="1:2" ht="12.75" customHeight="1">
      <c r="A22" s="112"/>
      <c r="B22" s="112"/>
    </row>
    <row r="23" spans="1:2" s="85" customFormat="1" ht="12.75">
      <c r="A23" s="1292" t="s">
        <v>2157</v>
      </c>
      <c r="B23" s="113"/>
    </row>
    <row r="24" spans="1:2" s="85" customFormat="1" ht="12.75">
      <c r="A24" s="1292" t="s">
        <v>2158</v>
      </c>
      <c r="B24" s="113"/>
    </row>
    <row r="25" spans="1:2" s="85" customFormat="1" ht="12.75">
      <c r="A25" s="1292" t="s">
        <v>2159</v>
      </c>
      <c r="B25" s="113"/>
    </row>
    <row r="26" spans="1:2" s="85" customFormat="1" ht="12.75">
      <c r="A26" s="1292" t="s">
        <v>2160</v>
      </c>
      <c r="B26" s="113"/>
    </row>
    <row r="27" spans="1:2" s="85" customFormat="1" ht="12.75">
      <c r="A27" s="789" t="s">
        <v>2161</v>
      </c>
      <c r="B27" s="84"/>
    </row>
    <row r="28" spans="1:2" ht="12.75">
      <c r="A28" s="340"/>
      <c r="B28" s="112"/>
    </row>
    <row r="29" ht="12.75">
      <c r="A29" s="1293" t="s">
        <v>1570</v>
      </c>
    </row>
    <row r="30" ht="12.75">
      <c r="B30" s="2" t="s">
        <v>1570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832" customWidth="1"/>
    <col min="2" max="4" width="14.8515625" style="831" customWidth="1"/>
    <col min="5" max="16384" width="9.140625" style="831" customWidth="1"/>
  </cols>
  <sheetData>
    <row r="1" spans="1:4" ht="15.75">
      <c r="A1" s="829" t="s">
        <v>2215</v>
      </c>
      <c r="B1" s="830"/>
      <c r="C1" s="830"/>
      <c r="D1" s="830"/>
    </row>
    <row r="2" spans="1:4" ht="15.75">
      <c r="A2" s="829" t="s">
        <v>2216</v>
      </c>
      <c r="B2" s="830"/>
      <c r="C2" s="830"/>
      <c r="D2" s="830"/>
    </row>
    <row r="3" ht="9.75" customHeight="1"/>
    <row r="4" spans="1:6" ht="12.75">
      <c r="A4" s="1356" t="s">
        <v>2217</v>
      </c>
      <c r="B4" s="1357"/>
      <c r="C4" s="1357"/>
      <c r="D4" s="1357"/>
      <c r="F4" s="1358"/>
    </row>
    <row r="5" spans="1:6" ht="12.75">
      <c r="A5" s="1359" t="s">
        <v>2218</v>
      </c>
      <c r="B5" s="1357"/>
      <c r="C5" s="1357"/>
      <c r="D5" s="1357"/>
      <c r="F5" s="1358"/>
    </row>
    <row r="6" spans="1:4" ht="12.75">
      <c r="A6" s="1359" t="s">
        <v>2219</v>
      </c>
      <c r="B6" s="1357"/>
      <c r="C6" s="1357"/>
      <c r="D6" s="1357"/>
    </row>
    <row r="7" spans="1:4" ht="12.75">
      <c r="A7" s="1359" t="s">
        <v>2220</v>
      </c>
      <c r="B7" s="1360"/>
      <c r="C7" s="1360"/>
      <c r="D7" s="1360"/>
    </row>
    <row r="8" ht="13.5" thickBot="1"/>
    <row r="9" spans="1:4" s="837" customFormat="1" ht="24" customHeight="1" thickTop="1">
      <c r="A9" s="1361" t="s">
        <v>1074</v>
      </c>
      <c r="B9" s="1362" t="s">
        <v>2221</v>
      </c>
      <c r="C9" s="1362" t="s">
        <v>2222</v>
      </c>
      <c r="D9" s="1363" t="s">
        <v>2223</v>
      </c>
    </row>
    <row r="10" spans="1:3" ht="10.5" customHeight="1">
      <c r="A10" s="838"/>
      <c r="B10" s="840"/>
      <c r="C10" s="840"/>
    </row>
    <row r="11" spans="1:4" ht="12.75">
      <c r="A11" s="1364" t="s">
        <v>59</v>
      </c>
      <c r="B11" s="1365">
        <v>195927</v>
      </c>
      <c r="C11" s="1365">
        <v>225309</v>
      </c>
      <c r="D11" s="1366">
        <v>938424</v>
      </c>
    </row>
    <row r="12" spans="1:4" ht="9.75" customHeight="1">
      <c r="A12" s="838"/>
      <c r="B12" s="1367"/>
      <c r="C12" s="1367"/>
      <c r="D12" s="1368"/>
    </row>
    <row r="13" spans="1:4" ht="12.75">
      <c r="A13" s="1369" t="s">
        <v>2224</v>
      </c>
      <c r="B13" s="1370"/>
      <c r="C13" s="1371"/>
      <c r="D13" s="1372"/>
    </row>
    <row r="14" spans="1:4" ht="12.75">
      <c r="A14" s="1373" t="s">
        <v>1109</v>
      </c>
      <c r="B14" s="1374">
        <v>103383</v>
      </c>
      <c r="C14" s="1375">
        <v>117577</v>
      </c>
      <c r="D14" s="1376">
        <v>465211</v>
      </c>
    </row>
    <row r="15" spans="1:4" ht="12.75">
      <c r="A15" s="1373" t="s">
        <v>1110</v>
      </c>
      <c r="B15" s="1374">
        <v>92544</v>
      </c>
      <c r="C15" s="1375">
        <v>107732</v>
      </c>
      <c r="D15" s="1376">
        <v>473213</v>
      </c>
    </row>
    <row r="16" spans="1:4" ht="12.75">
      <c r="A16" s="1377" t="s">
        <v>1570</v>
      </c>
      <c r="B16" s="1374"/>
      <c r="C16" s="1375"/>
      <c r="D16" s="1376"/>
    </row>
    <row r="17" spans="1:4" ht="12.75">
      <c r="A17" s="1378" t="s">
        <v>2225</v>
      </c>
      <c r="B17" s="1374"/>
      <c r="C17" s="1375"/>
      <c r="D17" s="1376"/>
    </row>
    <row r="18" spans="1:4" ht="12.75">
      <c r="A18" s="1379" t="s">
        <v>1243</v>
      </c>
      <c r="B18" s="1374">
        <v>15839</v>
      </c>
      <c r="C18" s="1375">
        <v>21637</v>
      </c>
      <c r="D18" s="1376">
        <v>69321</v>
      </c>
    </row>
    <row r="19" spans="1:4" ht="12.75">
      <c r="A19" s="1379" t="s">
        <v>1244</v>
      </c>
      <c r="B19" s="1374">
        <v>12217</v>
      </c>
      <c r="C19" s="1375">
        <v>16624</v>
      </c>
      <c r="D19" s="1376">
        <v>71099</v>
      </c>
    </row>
    <row r="20" spans="1:4" ht="12.75">
      <c r="A20" s="1379" t="s">
        <v>1245</v>
      </c>
      <c r="B20" s="1374">
        <v>13629</v>
      </c>
      <c r="C20" s="1375">
        <v>16171</v>
      </c>
      <c r="D20" s="1376">
        <v>66534</v>
      </c>
    </row>
    <row r="21" spans="1:4" ht="12.75">
      <c r="A21" s="1379" t="s">
        <v>1246</v>
      </c>
      <c r="B21" s="1374">
        <v>30823</v>
      </c>
      <c r="C21" s="1375">
        <v>24205</v>
      </c>
      <c r="D21" s="1376">
        <v>52412</v>
      </c>
    </row>
    <row r="22" spans="1:4" ht="12.75">
      <c r="A22" s="1379" t="s">
        <v>1247</v>
      </c>
      <c r="B22" s="1374">
        <v>27999</v>
      </c>
      <c r="C22" s="1375">
        <v>33078</v>
      </c>
      <c r="D22" s="1376">
        <v>54777</v>
      </c>
    </row>
    <row r="23" spans="1:4" ht="12.75">
      <c r="A23" s="1379" t="s">
        <v>1248</v>
      </c>
      <c r="B23" s="1374">
        <v>22147</v>
      </c>
      <c r="C23" s="1375">
        <v>30019</v>
      </c>
      <c r="D23" s="1376">
        <v>63162</v>
      </c>
    </row>
    <row r="24" spans="1:4" ht="12.75">
      <c r="A24" s="1379" t="s">
        <v>1249</v>
      </c>
      <c r="B24" s="1374">
        <v>20213</v>
      </c>
      <c r="C24" s="1375">
        <v>25465</v>
      </c>
      <c r="D24" s="1376">
        <v>77014</v>
      </c>
    </row>
    <row r="25" spans="1:4" ht="12.75">
      <c r="A25" s="1379" t="s">
        <v>1250</v>
      </c>
      <c r="B25" s="1374">
        <v>14316</v>
      </c>
      <c r="C25" s="1375">
        <v>19655</v>
      </c>
      <c r="D25" s="1376">
        <v>84801</v>
      </c>
    </row>
    <row r="26" spans="1:4" ht="12.75">
      <c r="A26" s="1379" t="s">
        <v>1251</v>
      </c>
      <c r="B26" s="1374">
        <v>10733</v>
      </c>
      <c r="C26" s="1375">
        <v>12199</v>
      </c>
      <c r="D26" s="1376">
        <v>80579</v>
      </c>
    </row>
    <row r="27" spans="1:4" ht="12.75">
      <c r="A27" s="1379" t="s">
        <v>1252</v>
      </c>
      <c r="B27" s="1374">
        <v>8383</v>
      </c>
      <c r="C27" s="1375">
        <v>8809</v>
      </c>
      <c r="D27" s="1376">
        <v>71245</v>
      </c>
    </row>
    <row r="28" spans="1:4" ht="12.75">
      <c r="A28" s="1379" t="s">
        <v>1253</v>
      </c>
      <c r="B28" s="1374">
        <v>5648</v>
      </c>
      <c r="C28" s="1375">
        <v>5644</v>
      </c>
      <c r="D28" s="1376">
        <v>54071</v>
      </c>
    </row>
    <row r="29" spans="1:4" ht="12.75">
      <c r="A29" s="1379" t="s">
        <v>1254</v>
      </c>
      <c r="B29" s="1374">
        <v>4348</v>
      </c>
      <c r="C29" s="1375">
        <v>3389</v>
      </c>
      <c r="D29" s="1376">
        <v>41900</v>
      </c>
    </row>
    <row r="30" spans="1:4" ht="12.75">
      <c r="A30" s="1379" t="s">
        <v>1255</v>
      </c>
      <c r="B30" s="1374">
        <v>3210</v>
      </c>
      <c r="C30" s="1375">
        <v>2795</v>
      </c>
      <c r="D30" s="1376">
        <v>40127</v>
      </c>
    </row>
    <row r="31" spans="1:4" ht="12.75">
      <c r="A31" s="1379" t="s">
        <v>1256</v>
      </c>
      <c r="B31" s="1374">
        <v>2476</v>
      </c>
      <c r="C31" s="1375">
        <v>1997</v>
      </c>
      <c r="D31" s="1376">
        <v>40393</v>
      </c>
    </row>
    <row r="32" spans="1:4" ht="12.75">
      <c r="A32" s="1379" t="s">
        <v>1257</v>
      </c>
      <c r="B32" s="1374">
        <v>1629</v>
      </c>
      <c r="C32" s="1375">
        <v>1474</v>
      </c>
      <c r="D32" s="1376">
        <v>33436</v>
      </c>
    </row>
    <row r="33" spans="1:4" ht="12.75">
      <c r="A33" s="1379" t="s">
        <v>1258</v>
      </c>
      <c r="B33" s="1374">
        <v>1376</v>
      </c>
      <c r="C33" s="1375">
        <v>1113</v>
      </c>
      <c r="D33" s="1376">
        <v>20930</v>
      </c>
    </row>
    <row r="34" spans="1:4" ht="12.75">
      <c r="A34" s="1379" t="s">
        <v>1267</v>
      </c>
      <c r="B34" s="1374">
        <v>941</v>
      </c>
      <c r="C34" s="1375">
        <v>1035</v>
      </c>
      <c r="D34" s="1376">
        <v>16623</v>
      </c>
    </row>
    <row r="35" spans="1:4" ht="12.75">
      <c r="A35" s="1379"/>
      <c r="B35" s="1374"/>
      <c r="C35" s="1375"/>
      <c r="D35" s="1376"/>
    </row>
    <row r="36" spans="1:4" ht="12.75">
      <c r="A36" s="1377" t="s">
        <v>2226</v>
      </c>
      <c r="B36" s="1374"/>
      <c r="C36" s="1375"/>
      <c r="D36" s="1376"/>
    </row>
    <row r="37" spans="1:4" ht="12.75" customHeight="1">
      <c r="A37" s="1380" t="s">
        <v>2227</v>
      </c>
      <c r="B37" s="1374">
        <v>4605</v>
      </c>
      <c r="C37" s="1375">
        <v>3020</v>
      </c>
      <c r="D37" s="1376">
        <v>53200</v>
      </c>
    </row>
    <row r="38" spans="1:4" ht="12.75" customHeight="1">
      <c r="A38" s="1380" t="s">
        <v>2228</v>
      </c>
      <c r="B38" s="1374">
        <v>6163</v>
      </c>
      <c r="C38" s="1375">
        <v>6723</v>
      </c>
      <c r="D38" s="1376">
        <v>59843</v>
      </c>
    </row>
    <row r="39" spans="1:4" ht="12.75" customHeight="1">
      <c r="A39" s="1380" t="s">
        <v>2229</v>
      </c>
      <c r="B39" s="1374">
        <v>25456</v>
      </c>
      <c r="C39" s="1375">
        <v>32709</v>
      </c>
      <c r="D39" s="1376">
        <v>203376</v>
      </c>
    </row>
    <row r="40" spans="1:4" ht="12.75">
      <c r="A40" s="1380" t="s">
        <v>2230</v>
      </c>
      <c r="B40" s="1374">
        <v>32276</v>
      </c>
      <c r="C40" s="1375">
        <v>45432</v>
      </c>
      <c r="D40" s="1376">
        <v>142816</v>
      </c>
    </row>
    <row r="41" spans="1:4" ht="12.75">
      <c r="A41" s="1380" t="s">
        <v>2231</v>
      </c>
      <c r="B41" s="1374">
        <v>10851</v>
      </c>
      <c r="C41" s="1375">
        <v>13952</v>
      </c>
      <c r="D41" s="1376">
        <v>53850</v>
      </c>
    </row>
    <row r="42" spans="1:4" ht="12.75">
      <c r="A42" s="1380" t="s">
        <v>2232</v>
      </c>
      <c r="B42" s="1374">
        <v>27488</v>
      </c>
      <c r="C42" s="1375">
        <v>29411</v>
      </c>
      <c r="D42" s="1376">
        <v>115005</v>
      </c>
    </row>
    <row r="43" spans="1:4" ht="12.75">
      <c r="A43" s="1380" t="s">
        <v>2233</v>
      </c>
      <c r="B43" s="1374">
        <v>16580</v>
      </c>
      <c r="C43" s="1375">
        <v>15425</v>
      </c>
      <c r="D43" s="1376">
        <v>50968</v>
      </c>
    </row>
    <row r="44" spans="1:4" ht="9" customHeight="1">
      <c r="A44" s="1380"/>
      <c r="B44" s="1374"/>
      <c r="C44" s="1375"/>
      <c r="D44" s="1376"/>
    </row>
    <row r="45" spans="1:4" ht="12.75">
      <c r="A45" s="1377" t="s">
        <v>2234</v>
      </c>
      <c r="B45" s="1374"/>
      <c r="C45" s="1375"/>
      <c r="D45" s="1376"/>
    </row>
    <row r="46" spans="1:4" ht="12.75">
      <c r="A46" s="1373" t="s">
        <v>2235</v>
      </c>
      <c r="B46" s="1374">
        <v>24765</v>
      </c>
      <c r="C46" s="1375">
        <v>20572</v>
      </c>
      <c r="D46" s="1376">
        <v>83285</v>
      </c>
    </row>
    <row r="47" spans="1:4" ht="12.75">
      <c r="A47" s="1373" t="s">
        <v>2236</v>
      </c>
      <c r="B47" s="1374">
        <v>17695</v>
      </c>
      <c r="C47" s="1375">
        <v>20604</v>
      </c>
      <c r="D47" s="1376">
        <v>73502</v>
      </c>
    </row>
    <row r="48" spans="1:4" ht="12.75">
      <c r="A48" s="1373" t="s">
        <v>2237</v>
      </c>
      <c r="B48" s="1374">
        <v>15736</v>
      </c>
      <c r="C48" s="1375">
        <v>17819</v>
      </c>
      <c r="D48" s="1376">
        <v>82367</v>
      </c>
    </row>
    <row r="49" spans="1:4" ht="12.75" customHeight="1">
      <c r="A49" s="1381" t="s">
        <v>1570</v>
      </c>
      <c r="B49" s="1382" t="s">
        <v>1570</v>
      </c>
      <c r="C49" s="1383" t="s">
        <v>1570</v>
      </c>
      <c r="D49" s="1384" t="s">
        <v>1570</v>
      </c>
    </row>
    <row r="50" spans="1:4" ht="12.75" customHeight="1">
      <c r="A50" s="1385" t="s">
        <v>1570</v>
      </c>
      <c r="B50" s="1386"/>
      <c r="C50" s="1387"/>
      <c r="D50" s="1372"/>
    </row>
    <row r="51" spans="1:4" ht="12.75">
      <c r="A51" s="1388" t="s">
        <v>305</v>
      </c>
      <c r="B51" s="1389"/>
      <c r="C51" s="1390"/>
      <c r="D51" s="1372"/>
    </row>
    <row r="52" spans="1:4" ht="15.75">
      <c r="A52" s="829" t="s">
        <v>2215</v>
      </c>
      <c r="B52" s="830"/>
      <c r="C52" s="830"/>
      <c r="D52" s="830"/>
    </row>
    <row r="53" spans="1:4" ht="15.75">
      <c r="A53" s="829" t="s">
        <v>2270</v>
      </c>
      <c r="B53" s="830"/>
      <c r="C53" s="830"/>
      <c r="D53" s="830"/>
    </row>
    <row r="54" ht="13.5" thickBot="1"/>
    <row r="55" spans="1:4" s="837" customFormat="1" ht="24" customHeight="1" thickTop="1">
      <c r="A55" s="1361" t="s">
        <v>1074</v>
      </c>
      <c r="B55" s="1362" t="s">
        <v>2221</v>
      </c>
      <c r="C55" s="1362" t="s">
        <v>2222</v>
      </c>
      <c r="D55" s="1363" t="s">
        <v>2223</v>
      </c>
    </row>
    <row r="56" spans="1:3" ht="12.75" customHeight="1">
      <c r="A56" s="838"/>
      <c r="B56" s="840"/>
      <c r="C56" s="840"/>
    </row>
    <row r="57" spans="1:4" ht="12.75">
      <c r="A57" s="1377" t="s">
        <v>2271</v>
      </c>
      <c r="B57" s="1370"/>
      <c r="C57" s="1371"/>
      <c r="D57" s="1372"/>
    </row>
    <row r="58" spans="1:4" ht="12.75">
      <c r="A58" s="1373" t="s">
        <v>2238</v>
      </c>
      <c r="B58" s="1374">
        <v>19746</v>
      </c>
      <c r="C58" s="1375">
        <v>16702</v>
      </c>
      <c r="D58" s="1376">
        <v>74312</v>
      </c>
    </row>
    <row r="59" spans="1:4" ht="12.75">
      <c r="A59" s="1373" t="s">
        <v>2239</v>
      </c>
      <c r="B59" s="1374">
        <v>16045</v>
      </c>
      <c r="C59" s="1375">
        <v>15549</v>
      </c>
      <c r="D59" s="1376">
        <v>63560</v>
      </c>
    </row>
    <row r="60" spans="1:4" ht="12.75">
      <c r="A60" s="1373" t="s">
        <v>2240</v>
      </c>
      <c r="B60" s="1374">
        <v>14849</v>
      </c>
      <c r="C60" s="1375">
        <v>17256</v>
      </c>
      <c r="D60" s="1376">
        <v>71784</v>
      </c>
    </row>
    <row r="61" spans="1:4" ht="12.75">
      <c r="A61" s="1373" t="s">
        <v>2241</v>
      </c>
      <c r="B61" s="1374">
        <v>21316</v>
      </c>
      <c r="C61" s="1375">
        <v>29072</v>
      </c>
      <c r="D61" s="1376">
        <v>114602</v>
      </c>
    </row>
    <row r="62" spans="1:4" ht="12.75">
      <c r="A62" s="1373" t="s">
        <v>2242</v>
      </c>
      <c r="B62" s="1374">
        <v>16710</v>
      </c>
      <c r="C62" s="1375">
        <v>23227</v>
      </c>
      <c r="D62" s="1376">
        <v>104522</v>
      </c>
    </row>
    <row r="63" spans="1:4" ht="12.75">
      <c r="A63" s="1373" t="s">
        <v>2243</v>
      </c>
      <c r="B63" s="1374">
        <v>10966</v>
      </c>
      <c r="C63" s="1375">
        <v>14677</v>
      </c>
      <c r="D63" s="1376">
        <v>74272</v>
      </c>
    </row>
    <row r="64" spans="1:4" ht="12.75">
      <c r="A64" s="1373" t="s">
        <v>2244</v>
      </c>
      <c r="B64" s="1374">
        <v>3828</v>
      </c>
      <c r="C64" s="1375">
        <v>4655</v>
      </c>
      <c r="D64" s="1376">
        <v>21457</v>
      </c>
    </row>
    <row r="65" spans="1:4" ht="12.75">
      <c r="A65" s="1373" t="s">
        <v>2245</v>
      </c>
      <c r="B65" s="1374">
        <v>4318</v>
      </c>
      <c r="C65" s="1375">
        <v>4135</v>
      </c>
      <c r="D65" s="1376">
        <v>20418</v>
      </c>
    </row>
    <row r="66" spans="1:4" ht="12.75">
      <c r="A66" s="1377"/>
      <c r="B66" s="1374"/>
      <c r="C66" s="1375"/>
      <c r="D66" s="1376"/>
    </row>
    <row r="67" spans="1:4" ht="12.75">
      <c r="A67" s="1377" t="s">
        <v>2246</v>
      </c>
      <c r="B67" s="1374"/>
      <c r="C67" s="1375"/>
      <c r="D67" s="1376"/>
    </row>
    <row r="68" spans="1:4" ht="12.75">
      <c r="A68" s="1373" t="s">
        <v>2247</v>
      </c>
      <c r="B68" s="1374">
        <v>75725</v>
      </c>
      <c r="C68" s="1375">
        <v>109184</v>
      </c>
      <c r="D68" s="1376">
        <v>462184</v>
      </c>
    </row>
    <row r="69" spans="1:4" ht="12.75">
      <c r="A69" s="1373" t="s">
        <v>2248</v>
      </c>
      <c r="B69" s="1374">
        <v>7379</v>
      </c>
      <c r="C69" s="1375">
        <v>9092</v>
      </c>
      <c r="D69" s="1376">
        <v>28507</v>
      </c>
    </row>
    <row r="70" spans="1:4" ht="12.75">
      <c r="A70" s="1373" t="s">
        <v>1967</v>
      </c>
      <c r="B70" s="1374">
        <v>32834</v>
      </c>
      <c r="C70" s="1375">
        <v>18421</v>
      </c>
      <c r="D70" s="1376">
        <v>6202</v>
      </c>
    </row>
    <row r="71" spans="1:4" ht="12.75">
      <c r="A71" s="1373" t="s">
        <v>2249</v>
      </c>
      <c r="B71" s="1374">
        <v>50036</v>
      </c>
      <c r="C71" s="1375">
        <v>47571</v>
      </c>
      <c r="D71" s="1376">
        <v>287188</v>
      </c>
    </row>
    <row r="72" spans="1:4" ht="12.75">
      <c r="A72" s="1377"/>
      <c r="B72" s="1374"/>
      <c r="C72" s="1375"/>
      <c r="D72" s="1376"/>
    </row>
    <row r="73" spans="1:4" ht="12.75">
      <c r="A73" s="1377" t="s">
        <v>2250</v>
      </c>
      <c r="B73" s="1374"/>
      <c r="C73" s="1375"/>
      <c r="D73" s="1376"/>
    </row>
    <row r="74" spans="1:4" ht="12.75">
      <c r="A74" s="1391" t="s">
        <v>2251</v>
      </c>
      <c r="B74" s="1374">
        <v>28967</v>
      </c>
      <c r="C74" s="1375">
        <v>38062</v>
      </c>
      <c r="D74" s="1376">
        <v>144470</v>
      </c>
    </row>
    <row r="75" spans="1:4" ht="12.75">
      <c r="A75" s="1391" t="s">
        <v>2252</v>
      </c>
      <c r="B75" s="1374">
        <v>16381</v>
      </c>
      <c r="C75" s="1375">
        <v>20212</v>
      </c>
      <c r="D75" s="1376">
        <v>96279</v>
      </c>
    </row>
    <row r="76" spans="1:4" ht="12.75">
      <c r="A76" s="1391" t="s">
        <v>2253</v>
      </c>
      <c r="B76" s="1374">
        <v>19757</v>
      </c>
      <c r="C76" s="1375">
        <v>31658</v>
      </c>
      <c r="D76" s="1376">
        <v>131268</v>
      </c>
    </row>
    <row r="77" spans="1:4" ht="12.75">
      <c r="A77" s="1392" t="s">
        <v>2254</v>
      </c>
      <c r="B77" s="1374">
        <v>1065</v>
      </c>
      <c r="C77" s="1375">
        <v>339</v>
      </c>
      <c r="D77" s="1376">
        <v>5844</v>
      </c>
    </row>
    <row r="78" spans="1:4" ht="12.75">
      <c r="A78" s="1391" t="s">
        <v>2255</v>
      </c>
      <c r="B78" s="1374"/>
      <c r="C78" s="1375"/>
      <c r="D78" s="1376"/>
    </row>
    <row r="79" spans="1:4" ht="12.75">
      <c r="A79" s="1393" t="s">
        <v>2256</v>
      </c>
      <c r="B79" s="1374">
        <v>4289</v>
      </c>
      <c r="C79" s="1375">
        <v>8936</v>
      </c>
      <c r="D79" s="1376">
        <v>41765</v>
      </c>
    </row>
    <row r="80" spans="1:4" ht="12.75">
      <c r="A80" s="1391" t="s">
        <v>2257</v>
      </c>
      <c r="B80" s="1374"/>
      <c r="C80" s="1375"/>
      <c r="D80" s="1376"/>
    </row>
    <row r="81" spans="1:4" ht="12.75">
      <c r="A81" s="1393" t="s">
        <v>2258</v>
      </c>
      <c r="B81" s="1374">
        <v>5266</v>
      </c>
      <c r="C81" s="1375">
        <v>9977</v>
      </c>
      <c r="D81" s="1376">
        <v>42558</v>
      </c>
    </row>
    <row r="82" spans="1:4" ht="10.5" customHeight="1">
      <c r="A82" s="1377"/>
      <c r="B82" s="1374"/>
      <c r="C82" s="1375"/>
      <c r="D82" s="1376"/>
    </row>
    <row r="83" spans="1:4" ht="12.75">
      <c r="A83" s="1377" t="s">
        <v>2259</v>
      </c>
      <c r="B83" s="1374"/>
      <c r="C83" s="1375"/>
      <c r="D83" s="1376"/>
    </row>
    <row r="84" spans="1:4" ht="12.75">
      <c r="A84" s="1373" t="s">
        <v>2260</v>
      </c>
      <c r="B84" s="1374">
        <v>87531</v>
      </c>
      <c r="C84" s="1375">
        <v>95710</v>
      </c>
      <c r="D84" s="1376">
        <v>425360</v>
      </c>
    </row>
    <row r="85" spans="1:4" ht="12.75">
      <c r="A85" s="1373" t="s">
        <v>2003</v>
      </c>
      <c r="B85" s="1374">
        <v>4135</v>
      </c>
      <c r="C85" s="1375">
        <v>3895</v>
      </c>
      <c r="D85" s="1376">
        <v>54032</v>
      </c>
    </row>
    <row r="86" spans="1:4" ht="12.75">
      <c r="A86" s="1373" t="s">
        <v>2004</v>
      </c>
      <c r="B86" s="1374">
        <v>14319</v>
      </c>
      <c r="C86" s="1375">
        <v>21916</v>
      </c>
      <c r="D86" s="1376">
        <v>72869</v>
      </c>
    </row>
    <row r="87" spans="1:4" ht="12.75">
      <c r="A87" s="1373" t="s">
        <v>2002</v>
      </c>
      <c r="B87" s="1374">
        <v>3088</v>
      </c>
      <c r="C87" s="1375">
        <v>4742</v>
      </c>
      <c r="D87" s="1376">
        <v>12217</v>
      </c>
    </row>
    <row r="88" spans="1:4" ht="12.75">
      <c r="A88" s="1373" t="s">
        <v>1990</v>
      </c>
      <c r="B88" s="1374">
        <v>58798</v>
      </c>
      <c r="C88" s="1375">
        <v>60785</v>
      </c>
      <c r="D88" s="1376">
        <v>233526</v>
      </c>
    </row>
    <row r="89" spans="1:4" ht="12.75">
      <c r="A89" s="1377"/>
      <c r="B89" s="1374"/>
      <c r="C89" s="1375"/>
      <c r="D89" s="1376"/>
    </row>
    <row r="90" spans="1:4" ht="12.75">
      <c r="A90" s="1394" t="s">
        <v>2261</v>
      </c>
      <c r="B90" s="1374"/>
      <c r="C90" s="1375"/>
      <c r="D90" s="1376"/>
    </row>
    <row r="91" spans="1:4" ht="12.75">
      <c r="A91" s="1373" t="s">
        <v>1840</v>
      </c>
      <c r="B91" s="1374">
        <v>151578</v>
      </c>
      <c r="C91" s="1375">
        <v>199920</v>
      </c>
      <c r="D91" s="1376">
        <v>772350</v>
      </c>
    </row>
    <row r="92" spans="1:4" ht="12.75">
      <c r="A92" s="1373" t="s">
        <v>2262</v>
      </c>
      <c r="B92" s="1374">
        <v>12169</v>
      </c>
      <c r="C92" s="1375">
        <v>14332</v>
      </c>
      <c r="D92" s="1376">
        <v>114729</v>
      </c>
    </row>
    <row r="93" spans="1:4" ht="12.75">
      <c r="A93" s="1373" t="s">
        <v>2263</v>
      </c>
      <c r="B93" s="1374">
        <v>32180</v>
      </c>
      <c r="C93" s="1375">
        <v>11057</v>
      </c>
      <c r="D93" s="1376">
        <v>51345</v>
      </c>
    </row>
    <row r="94" spans="1:4" ht="9" customHeight="1">
      <c r="A94" s="1381"/>
      <c r="B94" s="1395"/>
      <c r="C94" s="857"/>
      <c r="D94" s="1396"/>
    </row>
    <row r="95" spans="1:4" ht="9" customHeight="1">
      <c r="A95" s="1397"/>
      <c r="B95" s="1398"/>
      <c r="C95" s="860"/>
      <c r="D95" s="1399"/>
    </row>
    <row r="96" ht="12.75">
      <c r="A96" s="1400" t="s">
        <v>2264</v>
      </c>
    </row>
    <row r="97" ht="12.75">
      <c r="A97" s="1400" t="s">
        <v>2265</v>
      </c>
    </row>
    <row r="98" ht="12.75">
      <c r="A98" s="1400" t="s">
        <v>2266</v>
      </c>
    </row>
    <row r="99" ht="12.75">
      <c r="A99" s="1400" t="s">
        <v>2267</v>
      </c>
    </row>
    <row r="100" ht="12.75">
      <c r="A100" s="656" t="s">
        <v>2268</v>
      </c>
    </row>
    <row r="101" ht="12.75">
      <c r="A101" s="656" t="s">
        <v>2269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9.421875" style="131" customWidth="1"/>
    <col min="3" max="6" width="9.57421875" style="131" customWidth="1"/>
    <col min="7" max="7" width="9.8515625" style="131" customWidth="1"/>
  </cols>
  <sheetData>
    <row r="1" spans="1:7" ht="15.75">
      <c r="A1" s="130" t="s">
        <v>11</v>
      </c>
      <c r="B1" s="48"/>
      <c r="C1" s="48"/>
      <c r="D1" s="48"/>
      <c r="E1" s="48"/>
      <c r="F1" s="48"/>
      <c r="G1" s="48"/>
    </row>
    <row r="2" spans="1:7" ht="12.75" customHeight="1">
      <c r="A2" s="130"/>
      <c r="B2" s="48"/>
      <c r="C2" s="48"/>
      <c r="D2" s="48"/>
      <c r="E2" s="48"/>
      <c r="F2" s="48"/>
      <c r="G2" s="48"/>
    </row>
    <row r="3" spans="1:7" ht="12.75">
      <c r="A3" s="47" t="s">
        <v>1617</v>
      </c>
      <c r="B3" s="48"/>
      <c r="C3" s="48"/>
      <c r="D3" s="48"/>
      <c r="E3" s="48"/>
      <c r="F3" s="48"/>
      <c r="G3" s="48"/>
    </row>
    <row r="4" ht="12.75">
      <c r="A4" s="88" t="s">
        <v>12</v>
      </c>
    </row>
    <row r="5" ht="12.75">
      <c r="A5" s="88" t="s">
        <v>1619</v>
      </c>
    </row>
    <row r="6" ht="13.5" thickBot="1"/>
    <row r="7" spans="1:7" ht="24" customHeight="1" thickTop="1">
      <c r="A7" s="132" t="s">
        <v>13</v>
      </c>
      <c r="B7" s="132">
        <v>1950</v>
      </c>
      <c r="C7" s="132">
        <v>1960</v>
      </c>
      <c r="D7" s="132">
        <v>1970</v>
      </c>
      <c r="E7" s="132">
        <v>1980</v>
      </c>
      <c r="F7" s="133">
        <v>1990</v>
      </c>
      <c r="G7" s="134">
        <v>2000</v>
      </c>
    </row>
    <row r="8" spans="1:6" ht="12.75">
      <c r="A8" s="6"/>
      <c r="B8" s="135"/>
      <c r="C8" s="135"/>
      <c r="D8" s="135"/>
      <c r="E8" s="135"/>
      <c r="F8" s="136"/>
    </row>
    <row r="9" spans="1:7" ht="12.75">
      <c r="A9" s="137" t="s">
        <v>14</v>
      </c>
      <c r="B9" s="138">
        <v>499794</v>
      </c>
      <c r="C9" s="138">
        <v>632772</v>
      </c>
      <c r="D9" s="138">
        <v>769913</v>
      </c>
      <c r="E9" s="138">
        <v>964691</v>
      </c>
      <c r="F9" s="139">
        <v>1108229</v>
      </c>
      <c r="G9" s="140">
        <v>1211537</v>
      </c>
    </row>
    <row r="10" spans="1:7" ht="12.75">
      <c r="A10" s="6"/>
      <c r="B10" s="141"/>
      <c r="C10" s="141"/>
      <c r="D10" s="141"/>
      <c r="E10" s="141"/>
      <c r="F10" s="142"/>
      <c r="G10" s="143" t="s">
        <v>1570</v>
      </c>
    </row>
    <row r="11" spans="1:7" ht="12.75">
      <c r="A11" s="6" t="s">
        <v>15</v>
      </c>
      <c r="B11" s="144">
        <v>68350</v>
      </c>
      <c r="C11" s="144">
        <v>61332</v>
      </c>
      <c r="D11" s="144">
        <v>63468</v>
      </c>
      <c r="E11" s="144">
        <v>92053</v>
      </c>
      <c r="F11" s="142">
        <v>120317</v>
      </c>
      <c r="G11" s="143">
        <v>148677</v>
      </c>
    </row>
    <row r="12" spans="1:7" ht="12.75">
      <c r="A12" s="6" t="s">
        <v>16</v>
      </c>
      <c r="B12" s="145" t="s">
        <v>17</v>
      </c>
      <c r="C12" s="145" t="s">
        <v>17</v>
      </c>
      <c r="D12" s="145" t="s">
        <v>17</v>
      </c>
      <c r="E12" s="145" t="s">
        <v>17</v>
      </c>
      <c r="F12" s="146" t="s">
        <v>17</v>
      </c>
      <c r="G12" s="147" t="s">
        <v>17</v>
      </c>
    </row>
    <row r="13" spans="1:7" ht="12.75">
      <c r="A13" s="6" t="s">
        <v>18</v>
      </c>
      <c r="B13" s="144">
        <v>40103</v>
      </c>
      <c r="C13" s="144">
        <v>35717</v>
      </c>
      <c r="D13" s="144">
        <v>38691</v>
      </c>
      <c r="E13" s="144">
        <v>62823</v>
      </c>
      <c r="F13" s="142">
        <v>91361</v>
      </c>
      <c r="G13" s="143">
        <f>128241-4688-2569-3193-147</f>
        <v>117644</v>
      </c>
    </row>
    <row r="14" spans="1:7" ht="12.75">
      <c r="A14" s="6" t="s">
        <v>19</v>
      </c>
      <c r="B14" s="144">
        <v>3136</v>
      </c>
      <c r="C14" s="144">
        <v>2115</v>
      </c>
      <c r="D14" s="144">
        <v>2204</v>
      </c>
      <c r="E14" s="144">
        <v>2119</v>
      </c>
      <c r="F14" s="142">
        <v>2426</v>
      </c>
      <c r="G14" s="143">
        <v>3193</v>
      </c>
    </row>
    <row r="15" spans="1:7" ht="12.75">
      <c r="A15" s="6" t="s">
        <v>20</v>
      </c>
      <c r="B15" s="144">
        <v>5280</v>
      </c>
      <c r="C15" s="144">
        <v>5023</v>
      </c>
      <c r="D15" s="144">
        <v>5261</v>
      </c>
      <c r="E15" s="144">
        <v>6049</v>
      </c>
      <c r="F15" s="142">
        <v>6717</v>
      </c>
      <c r="G15" s="143">
        <f>4688+2569+147</f>
        <v>7404</v>
      </c>
    </row>
    <row r="16" spans="1:7" ht="12.75">
      <c r="A16" s="6" t="s">
        <v>21</v>
      </c>
      <c r="B16" s="144">
        <v>353006</v>
      </c>
      <c r="C16" s="144">
        <v>500394</v>
      </c>
      <c r="D16" s="144">
        <v>630497</v>
      </c>
      <c r="E16" s="144">
        <v>762534</v>
      </c>
      <c r="F16" s="142">
        <v>836231</v>
      </c>
      <c r="G16" s="143">
        <v>876151</v>
      </c>
    </row>
    <row r="17" spans="1:7" ht="12.75">
      <c r="A17" s="6" t="s">
        <v>22</v>
      </c>
      <c r="B17" s="144">
        <v>29683</v>
      </c>
      <c r="C17" s="144">
        <v>27922</v>
      </c>
      <c r="D17" s="144">
        <v>29524</v>
      </c>
      <c r="E17" s="144">
        <v>38856</v>
      </c>
      <c r="F17" s="142">
        <v>50947</v>
      </c>
      <c r="G17" s="143">
        <f>58463-160</f>
        <v>58303</v>
      </c>
    </row>
    <row r="18" spans="1:7" ht="12.75">
      <c r="A18" s="6" t="s">
        <v>23</v>
      </c>
      <c r="B18" s="144">
        <v>222</v>
      </c>
      <c r="C18" s="144">
        <v>254</v>
      </c>
      <c r="D18" s="144">
        <v>237</v>
      </c>
      <c r="E18" s="144">
        <v>226</v>
      </c>
      <c r="F18" s="142">
        <v>230</v>
      </c>
      <c r="G18" s="143">
        <v>160</v>
      </c>
    </row>
    <row r="19" spans="1:7" ht="12.75">
      <c r="A19" s="5" t="s">
        <v>24</v>
      </c>
      <c r="B19" s="144">
        <v>14</v>
      </c>
      <c r="C19" s="144">
        <v>15</v>
      </c>
      <c r="D19" s="144">
        <v>31</v>
      </c>
      <c r="E19" s="144">
        <v>31</v>
      </c>
      <c r="F19" s="146" t="s">
        <v>25</v>
      </c>
      <c r="G19" s="143">
        <v>5</v>
      </c>
    </row>
    <row r="20" spans="1:7" ht="12.75">
      <c r="A20" s="148" t="s">
        <v>26</v>
      </c>
      <c r="B20" s="149" t="s">
        <v>17</v>
      </c>
      <c r="C20" s="149" t="s">
        <v>1687</v>
      </c>
      <c r="D20" s="149" t="s">
        <v>1687</v>
      </c>
      <c r="E20" s="149" t="s">
        <v>17</v>
      </c>
      <c r="F20" s="146" t="s">
        <v>17</v>
      </c>
      <c r="G20" s="143">
        <v>5</v>
      </c>
    </row>
    <row r="21" spans="1:7" ht="12.75">
      <c r="A21" s="150" t="s">
        <v>27</v>
      </c>
      <c r="B21" s="144">
        <v>14</v>
      </c>
      <c r="C21" s="149" t="s">
        <v>1687</v>
      </c>
      <c r="D21" s="149" t="s">
        <v>1687</v>
      </c>
      <c r="E21" s="144">
        <v>4</v>
      </c>
      <c r="F21" s="146" t="s">
        <v>17</v>
      </c>
      <c r="G21" s="147" t="s">
        <v>17</v>
      </c>
    </row>
    <row r="22" spans="1:7" ht="12.75">
      <c r="A22" s="150" t="s">
        <v>28</v>
      </c>
      <c r="B22" s="149" t="s">
        <v>17</v>
      </c>
      <c r="C22" s="149" t="s">
        <v>1687</v>
      </c>
      <c r="D22" s="149" t="s">
        <v>1687</v>
      </c>
      <c r="E22" s="144">
        <v>5</v>
      </c>
      <c r="F22" s="146" t="s">
        <v>17</v>
      </c>
      <c r="G22" s="147" t="s">
        <v>17</v>
      </c>
    </row>
    <row r="23" spans="1:7" ht="12.75">
      <c r="A23" s="150" t="s">
        <v>29</v>
      </c>
      <c r="B23" s="149" t="s">
        <v>17</v>
      </c>
      <c r="C23" s="149" t="s">
        <v>1687</v>
      </c>
      <c r="D23" s="149" t="s">
        <v>1687</v>
      </c>
      <c r="E23" s="144">
        <v>22</v>
      </c>
      <c r="F23" s="146" t="s">
        <v>25</v>
      </c>
      <c r="G23" s="147" t="s">
        <v>17</v>
      </c>
    </row>
    <row r="24" spans="1:7" ht="12.75">
      <c r="A24" s="148" t="s">
        <v>30</v>
      </c>
      <c r="B24" s="149" t="s">
        <v>17</v>
      </c>
      <c r="C24" s="149" t="s">
        <v>1687</v>
      </c>
      <c r="D24" s="149" t="s">
        <v>1687</v>
      </c>
      <c r="E24" s="149" t="s">
        <v>17</v>
      </c>
      <c r="F24" s="146" t="s">
        <v>17</v>
      </c>
      <c r="G24" s="147" t="s">
        <v>17</v>
      </c>
    </row>
    <row r="25" spans="1:7" ht="12.75">
      <c r="A25" s="6"/>
      <c r="B25" s="149"/>
      <c r="C25" s="149"/>
      <c r="D25" s="149"/>
      <c r="E25" s="149"/>
      <c r="F25" s="151"/>
      <c r="G25" s="152"/>
    </row>
    <row r="26" spans="1:7" ht="12.75">
      <c r="A26" s="153" t="s">
        <v>31</v>
      </c>
      <c r="B26" s="144"/>
      <c r="C26" s="144"/>
      <c r="D26" s="144"/>
      <c r="E26" s="144"/>
      <c r="F26" s="142"/>
      <c r="G26" s="147"/>
    </row>
    <row r="27" spans="1:7" ht="12.75">
      <c r="A27" s="154" t="s">
        <v>32</v>
      </c>
      <c r="B27" s="155">
        <v>462</v>
      </c>
      <c r="C27" s="155">
        <v>2512</v>
      </c>
      <c r="D27" s="155">
        <v>3227</v>
      </c>
      <c r="E27" s="155">
        <v>780</v>
      </c>
      <c r="F27" s="139">
        <v>186</v>
      </c>
      <c r="G27" s="156" t="s">
        <v>1687</v>
      </c>
    </row>
    <row r="28" spans="1:7" ht="12.75">
      <c r="A28" s="6"/>
      <c r="B28" s="141"/>
      <c r="C28" s="141"/>
      <c r="D28" s="141"/>
      <c r="E28" s="141"/>
      <c r="F28" s="142"/>
      <c r="G28" s="143"/>
    </row>
    <row r="29" spans="1:7" ht="12.75">
      <c r="A29" s="6" t="s">
        <v>33</v>
      </c>
      <c r="B29" s="144">
        <v>416</v>
      </c>
      <c r="C29" s="144">
        <v>2356</v>
      </c>
      <c r="D29" s="144">
        <v>2220</v>
      </c>
      <c r="E29" s="144">
        <v>453</v>
      </c>
      <c r="F29" s="142">
        <v>13</v>
      </c>
      <c r="G29" s="147" t="s">
        <v>1687</v>
      </c>
    </row>
    <row r="30" spans="1:7" ht="12.75">
      <c r="A30" s="6" t="s">
        <v>34</v>
      </c>
      <c r="B30" s="149" t="s">
        <v>17</v>
      </c>
      <c r="C30" s="149" t="s">
        <v>17</v>
      </c>
      <c r="D30" s="149" t="s">
        <v>17</v>
      </c>
      <c r="E30" s="149" t="s">
        <v>17</v>
      </c>
      <c r="F30" s="146" t="s">
        <v>17</v>
      </c>
      <c r="G30" s="147" t="s">
        <v>1687</v>
      </c>
    </row>
    <row r="31" spans="1:7" ht="12.75">
      <c r="A31" s="6" t="s">
        <v>35</v>
      </c>
      <c r="B31" s="149" t="s">
        <v>17</v>
      </c>
      <c r="C31" s="149" t="s">
        <v>17</v>
      </c>
      <c r="D31" s="149" t="s">
        <v>17</v>
      </c>
      <c r="E31" s="149" t="s">
        <v>17</v>
      </c>
      <c r="F31" s="146" t="s">
        <v>17</v>
      </c>
      <c r="G31" s="147" t="s">
        <v>1687</v>
      </c>
    </row>
    <row r="32" spans="1:7" ht="12.75">
      <c r="A32" s="6" t="s">
        <v>36</v>
      </c>
      <c r="B32" s="149" t="s">
        <v>17</v>
      </c>
      <c r="C32" s="149" t="s">
        <v>17</v>
      </c>
      <c r="D32" s="149" t="s">
        <v>17</v>
      </c>
      <c r="E32" s="149" t="s">
        <v>17</v>
      </c>
      <c r="F32" s="146" t="s">
        <v>17</v>
      </c>
      <c r="G32" s="147" t="s">
        <v>1687</v>
      </c>
    </row>
    <row r="33" spans="1:7" ht="12.75">
      <c r="A33" s="6" t="s">
        <v>37</v>
      </c>
      <c r="B33" s="144">
        <v>46</v>
      </c>
      <c r="C33" s="144">
        <v>156</v>
      </c>
      <c r="D33" s="144">
        <v>1007</v>
      </c>
      <c r="E33" s="144">
        <v>327</v>
      </c>
      <c r="F33" s="142">
        <v>173</v>
      </c>
      <c r="G33" s="147" t="s">
        <v>1687</v>
      </c>
    </row>
    <row r="34" spans="1:7" ht="12.75">
      <c r="A34" s="6" t="s">
        <v>38</v>
      </c>
      <c r="B34" s="149" t="s">
        <v>17</v>
      </c>
      <c r="C34" s="149" t="s">
        <v>17</v>
      </c>
      <c r="D34" s="149" t="s">
        <v>17</v>
      </c>
      <c r="E34" s="149" t="s">
        <v>17</v>
      </c>
      <c r="F34" s="146" t="s">
        <v>17</v>
      </c>
      <c r="G34" s="147" t="s">
        <v>1687</v>
      </c>
    </row>
    <row r="35" spans="1:7" ht="12.75">
      <c r="A35" s="6" t="s">
        <v>39</v>
      </c>
      <c r="B35" s="149" t="s">
        <v>17</v>
      </c>
      <c r="C35" s="149" t="s">
        <v>17</v>
      </c>
      <c r="D35" s="149" t="s">
        <v>17</v>
      </c>
      <c r="E35" s="149" t="s">
        <v>17</v>
      </c>
      <c r="F35" s="146" t="s">
        <v>17</v>
      </c>
      <c r="G35" s="147" t="s">
        <v>1687</v>
      </c>
    </row>
    <row r="36" spans="1:7" ht="12.75">
      <c r="A36" s="110"/>
      <c r="B36" s="157"/>
      <c r="C36" s="157"/>
      <c r="D36" s="157"/>
      <c r="E36" s="157"/>
      <c r="F36" s="158"/>
      <c r="G36" s="159"/>
    </row>
    <row r="37" spans="1:5" ht="12.75">
      <c r="A37" s="68"/>
      <c r="B37" s="160"/>
      <c r="C37" s="160"/>
      <c r="D37" s="160"/>
      <c r="E37" s="160"/>
    </row>
    <row r="38" spans="1:7" s="17" customFormat="1" ht="12.75">
      <c r="A38" s="161" t="s">
        <v>1691</v>
      </c>
      <c r="B38" s="162"/>
      <c r="C38" s="162"/>
      <c r="D38" s="162"/>
      <c r="E38" s="162"/>
      <c r="F38" s="162"/>
      <c r="G38" s="162"/>
    </row>
    <row r="39" spans="1:7" s="17" customFormat="1" ht="12.75">
      <c r="A39" s="161" t="s">
        <v>40</v>
      </c>
      <c r="B39" s="162"/>
      <c r="C39" s="162"/>
      <c r="D39" s="162"/>
      <c r="E39" s="162"/>
      <c r="F39" s="162"/>
      <c r="G39" s="162"/>
    </row>
    <row r="40" spans="1:7" s="17" customFormat="1" ht="12.75">
      <c r="A40" s="161" t="s">
        <v>41</v>
      </c>
      <c r="B40" s="162"/>
      <c r="C40" s="162"/>
      <c r="D40" s="162"/>
      <c r="E40" s="162"/>
      <c r="F40" s="162"/>
      <c r="G40" s="162"/>
    </row>
    <row r="41" spans="1:7" s="17" customFormat="1" ht="12.75">
      <c r="A41" s="163" t="s">
        <v>42</v>
      </c>
      <c r="B41" s="162"/>
      <c r="C41" s="162"/>
      <c r="D41" s="162"/>
      <c r="E41" s="162"/>
      <c r="F41" s="162"/>
      <c r="G41" s="162"/>
    </row>
    <row r="42" spans="1:7" s="17" customFormat="1" ht="12.75">
      <c r="A42" s="163" t="s">
        <v>43</v>
      </c>
      <c r="B42" s="162"/>
      <c r="C42" s="162"/>
      <c r="D42" s="162"/>
      <c r="E42" s="162"/>
      <c r="F42" s="162"/>
      <c r="G42" s="162"/>
    </row>
    <row r="43" spans="1:7" s="17" customFormat="1" ht="12.75">
      <c r="A43" s="163" t="s">
        <v>44</v>
      </c>
      <c r="B43" s="162"/>
      <c r="C43" s="162"/>
      <c r="D43" s="162"/>
      <c r="E43" s="162"/>
      <c r="F43" s="162"/>
      <c r="G43" s="162"/>
    </row>
    <row r="44" spans="1:7" s="17" customFormat="1" ht="12.75">
      <c r="A44" s="161" t="s">
        <v>45</v>
      </c>
      <c r="B44" s="162"/>
      <c r="C44" s="162"/>
      <c r="D44" s="162"/>
      <c r="E44" s="162"/>
      <c r="F44" s="162"/>
      <c r="G44" s="162"/>
    </row>
    <row r="45" spans="1:7" s="17" customFormat="1" ht="12.75">
      <c r="A45" s="164" t="s">
        <v>46</v>
      </c>
      <c r="B45" s="162"/>
      <c r="C45" s="162"/>
      <c r="D45" s="162"/>
      <c r="E45" s="162"/>
      <c r="F45" s="162"/>
      <c r="G45" s="162"/>
    </row>
    <row r="46" spans="1:7" s="17" customFormat="1" ht="12.75">
      <c r="A46" s="164" t="s">
        <v>47</v>
      </c>
      <c r="B46" s="162"/>
      <c r="C46" s="162"/>
      <c r="D46" s="162"/>
      <c r="E46" s="162"/>
      <c r="F46" s="162"/>
      <c r="G46" s="162"/>
    </row>
    <row r="47" spans="1:7" s="17" customFormat="1" ht="12.75">
      <c r="A47" s="161" t="s">
        <v>48</v>
      </c>
      <c r="B47" s="162"/>
      <c r="C47" s="162"/>
      <c r="D47" s="162"/>
      <c r="E47" s="162"/>
      <c r="F47" s="162"/>
      <c r="G47" s="162"/>
    </row>
    <row r="48" spans="1:7" s="17" customFormat="1" ht="12.75">
      <c r="A48" s="58" t="s">
        <v>49</v>
      </c>
      <c r="B48" s="162"/>
      <c r="C48" s="162"/>
      <c r="D48" s="162"/>
      <c r="E48" s="162"/>
      <c r="F48" s="162"/>
      <c r="G48" s="162"/>
    </row>
    <row r="49" ht="12.75">
      <c r="A49" s="58" t="s">
        <v>50</v>
      </c>
    </row>
    <row r="50" ht="12.75">
      <c r="A50" s="58" t="s">
        <v>51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12" customWidth="1"/>
    <col min="2" max="2" width="9.8515625" style="112" customWidth="1"/>
    <col min="3" max="7" width="13.7109375" style="0" customWidth="1"/>
  </cols>
  <sheetData>
    <row r="1" spans="1:7" ht="15.75">
      <c r="A1" s="197" t="s">
        <v>119</v>
      </c>
      <c r="B1" s="197"/>
      <c r="C1" s="48"/>
      <c r="D1" s="48"/>
      <c r="E1" s="48"/>
      <c r="F1" s="48"/>
      <c r="G1" s="48"/>
    </row>
    <row r="2" spans="1:2" ht="12.75" customHeight="1">
      <c r="A2" s="198"/>
      <c r="B2" s="198"/>
    </row>
    <row r="3" spans="1:7" ht="12.75">
      <c r="A3" s="47" t="s">
        <v>1617</v>
      </c>
      <c r="B3" s="47"/>
      <c r="C3" s="48"/>
      <c r="D3" s="48"/>
      <c r="E3" s="48"/>
      <c r="F3" s="48"/>
      <c r="G3" s="48"/>
    </row>
    <row r="4" spans="1:7" ht="12.75">
      <c r="A4" s="88" t="s">
        <v>12</v>
      </c>
      <c r="B4" s="47"/>
      <c r="C4" s="48"/>
      <c r="D4" s="48"/>
      <c r="E4" s="48"/>
      <c r="F4" s="48"/>
      <c r="G4" s="48"/>
    </row>
    <row r="5" spans="1:7" ht="12.75">
      <c r="A5" s="88" t="s">
        <v>1619</v>
      </c>
      <c r="B5" s="47"/>
      <c r="C5" s="48"/>
      <c r="D5" s="48"/>
      <c r="E5" s="48"/>
      <c r="F5" s="48"/>
      <c r="G5" s="48"/>
    </row>
    <row r="6" ht="13.5" thickBot="1">
      <c r="A6" s="215"/>
    </row>
    <row r="7" spans="1:7" s="29" customFormat="1" ht="45" customHeight="1" thickTop="1">
      <c r="A7" s="181" t="s">
        <v>1571</v>
      </c>
      <c r="B7" s="182"/>
      <c r="C7" s="216" t="s">
        <v>120</v>
      </c>
      <c r="D7" s="117" t="s">
        <v>101</v>
      </c>
      <c r="E7" s="117" t="s">
        <v>121</v>
      </c>
      <c r="F7" s="117" t="s">
        <v>122</v>
      </c>
      <c r="G7" s="118" t="s">
        <v>104</v>
      </c>
    </row>
    <row r="8" spans="1:6" ht="12.75">
      <c r="A8" s="200"/>
      <c r="B8" s="201"/>
      <c r="C8" s="34"/>
      <c r="D8" s="6"/>
      <c r="E8" s="6"/>
      <c r="F8" s="6"/>
    </row>
    <row r="9" spans="1:7" ht="12.75">
      <c r="A9" s="69" t="s">
        <v>1645</v>
      </c>
      <c r="B9" s="101" t="s">
        <v>1577</v>
      </c>
      <c r="C9" s="217">
        <v>1108229</v>
      </c>
      <c r="D9" s="218">
        <v>836231</v>
      </c>
      <c r="E9" s="73">
        <v>120317</v>
      </c>
      <c r="F9" s="98">
        <v>51177</v>
      </c>
      <c r="G9" s="185">
        <v>100504</v>
      </c>
    </row>
    <row r="10" spans="1:7" ht="12.75">
      <c r="A10" s="75"/>
      <c r="B10" s="101" t="s">
        <v>105</v>
      </c>
      <c r="C10" s="217">
        <v>1113491</v>
      </c>
      <c r="D10" s="218">
        <v>838534</v>
      </c>
      <c r="E10" s="73">
        <v>121572</v>
      </c>
      <c r="F10" s="98">
        <v>51676</v>
      </c>
      <c r="G10" s="185">
        <v>101709</v>
      </c>
    </row>
    <row r="11" spans="1:7" ht="12.75">
      <c r="A11" s="69" t="s">
        <v>87</v>
      </c>
      <c r="B11" s="101" t="s">
        <v>105</v>
      </c>
      <c r="C11" s="217">
        <v>1136754</v>
      </c>
      <c r="D11" s="218">
        <v>850510</v>
      </c>
      <c r="E11" s="73">
        <v>127266</v>
      </c>
      <c r="F11" s="98">
        <v>53379</v>
      </c>
      <c r="G11" s="185">
        <v>105599</v>
      </c>
    </row>
    <row r="12" spans="1:7" ht="12.75">
      <c r="A12" s="69" t="s">
        <v>88</v>
      </c>
      <c r="B12" s="101" t="s">
        <v>105</v>
      </c>
      <c r="C12" s="217">
        <v>1158613</v>
      </c>
      <c r="D12" s="218">
        <v>863959</v>
      </c>
      <c r="E12" s="73">
        <v>131630</v>
      </c>
      <c r="F12" s="98">
        <v>54439</v>
      </c>
      <c r="G12" s="185">
        <v>108585</v>
      </c>
    </row>
    <row r="13" spans="1:7" ht="12.75">
      <c r="A13" s="69" t="s">
        <v>1646</v>
      </c>
      <c r="B13" s="101" t="s">
        <v>105</v>
      </c>
      <c r="C13" s="217">
        <v>1172838</v>
      </c>
      <c r="D13" s="218">
        <v>870348</v>
      </c>
      <c r="E13" s="73">
        <v>135085</v>
      </c>
      <c r="F13" s="98">
        <v>55461</v>
      </c>
      <c r="G13" s="185">
        <v>111944</v>
      </c>
    </row>
    <row r="14" spans="1:7" ht="12.75">
      <c r="A14" s="69" t="s">
        <v>1582</v>
      </c>
      <c r="B14" s="101" t="s">
        <v>105</v>
      </c>
      <c r="C14" s="217">
        <v>1187536</v>
      </c>
      <c r="D14" s="218">
        <v>878591</v>
      </c>
      <c r="E14" s="73">
        <v>137713</v>
      </c>
      <c r="F14" s="98">
        <v>56478</v>
      </c>
      <c r="G14" s="185">
        <v>114754</v>
      </c>
    </row>
    <row r="15" spans="1:7" ht="12.75">
      <c r="A15" s="208" t="s">
        <v>106</v>
      </c>
      <c r="B15" s="101" t="s">
        <v>105</v>
      </c>
      <c r="C15" s="217">
        <v>1196854</v>
      </c>
      <c r="D15" s="218">
        <v>881399</v>
      </c>
      <c r="E15" s="73">
        <v>140492</v>
      </c>
      <c r="F15" s="98">
        <v>57068</v>
      </c>
      <c r="G15" s="185">
        <v>117895</v>
      </c>
    </row>
    <row r="16" spans="1:7" ht="12.75">
      <c r="A16" s="208" t="s">
        <v>1647</v>
      </c>
      <c r="B16" s="101" t="s">
        <v>105</v>
      </c>
      <c r="C16" s="217">
        <v>1203755</v>
      </c>
      <c r="D16" s="218">
        <v>883443</v>
      </c>
      <c r="E16" s="73">
        <v>141935</v>
      </c>
      <c r="F16" s="98">
        <v>57688</v>
      </c>
      <c r="G16" s="185">
        <v>120689</v>
      </c>
    </row>
    <row r="17" spans="1:7" ht="12.75">
      <c r="A17" s="208" t="s">
        <v>1648</v>
      </c>
      <c r="B17" s="101" t="s">
        <v>105</v>
      </c>
      <c r="C17" s="217">
        <v>1211640</v>
      </c>
      <c r="D17" s="218">
        <v>886711</v>
      </c>
      <c r="E17" s="73">
        <v>144445</v>
      </c>
      <c r="F17" s="98">
        <v>57712</v>
      </c>
      <c r="G17" s="185">
        <v>122772</v>
      </c>
    </row>
    <row r="18" spans="1:7" ht="12.75">
      <c r="A18" s="208" t="s">
        <v>1649</v>
      </c>
      <c r="B18" s="101" t="s">
        <v>105</v>
      </c>
      <c r="C18" s="217">
        <v>1215233</v>
      </c>
      <c r="D18" s="218">
        <v>886909</v>
      </c>
      <c r="E18" s="73">
        <v>145833</v>
      </c>
      <c r="F18" s="98">
        <v>57843</v>
      </c>
      <c r="G18" s="185">
        <v>124648</v>
      </c>
    </row>
    <row r="19" spans="1:7" ht="12.75">
      <c r="A19" s="208" t="s">
        <v>1650</v>
      </c>
      <c r="B19" s="101" t="s">
        <v>105</v>
      </c>
      <c r="C19" s="217">
        <v>1210300</v>
      </c>
      <c r="D19" s="218">
        <v>878906</v>
      </c>
      <c r="E19" s="73">
        <v>146970</v>
      </c>
      <c r="F19" s="98">
        <v>58264</v>
      </c>
      <c r="G19" s="185">
        <v>126160</v>
      </c>
    </row>
    <row r="20" spans="1:7" ht="12.75">
      <c r="A20" s="208"/>
      <c r="B20" s="101"/>
      <c r="C20" s="97"/>
      <c r="D20" s="98"/>
      <c r="E20" s="73"/>
      <c r="F20" s="98"/>
      <c r="G20" s="185"/>
    </row>
    <row r="21" spans="1:7" ht="12.75">
      <c r="A21" s="69" t="s">
        <v>1589</v>
      </c>
      <c r="B21" s="101" t="s">
        <v>1577</v>
      </c>
      <c r="C21" s="217">
        <v>1211537</v>
      </c>
      <c r="D21" s="218">
        <v>876156</v>
      </c>
      <c r="E21" s="73">
        <v>148677</v>
      </c>
      <c r="F21" s="98">
        <v>58463</v>
      </c>
      <c r="G21" s="185">
        <v>128241</v>
      </c>
    </row>
    <row r="22" spans="1:7" ht="12.75">
      <c r="A22" s="69" t="s">
        <v>1570</v>
      </c>
      <c r="B22" s="101" t="s">
        <v>1578</v>
      </c>
      <c r="C22" s="217">
        <v>1212109</v>
      </c>
      <c r="D22" s="218">
        <v>875352</v>
      </c>
      <c r="E22" s="73">
        <v>149291</v>
      </c>
      <c r="F22" s="98">
        <v>58535</v>
      </c>
      <c r="G22" s="185">
        <v>128931</v>
      </c>
    </row>
    <row r="23" spans="1:7" ht="12.75">
      <c r="A23" s="69" t="s">
        <v>1590</v>
      </c>
      <c r="B23" s="101" t="s">
        <v>1578</v>
      </c>
      <c r="C23" s="217">
        <v>1222011</v>
      </c>
      <c r="D23" s="218">
        <v>879424</v>
      </c>
      <c r="E23" s="73">
        <v>151779</v>
      </c>
      <c r="F23" s="98">
        <v>59061</v>
      </c>
      <c r="G23" s="185">
        <v>131747</v>
      </c>
    </row>
    <row r="24" spans="1:7" ht="12.75">
      <c r="A24" s="69" t="s">
        <v>1591</v>
      </c>
      <c r="B24" s="101" t="s">
        <v>1578</v>
      </c>
      <c r="C24" s="217">
        <v>1234514</v>
      </c>
      <c r="D24" s="218">
        <v>886234</v>
      </c>
      <c r="E24" s="73">
        <v>154854</v>
      </c>
      <c r="F24" s="98">
        <v>59990</v>
      </c>
      <c r="G24" s="185">
        <v>133436</v>
      </c>
    </row>
    <row r="25" spans="1:7" ht="12.75">
      <c r="A25" s="69" t="s">
        <v>1592</v>
      </c>
      <c r="B25" s="101" t="s">
        <v>1578</v>
      </c>
      <c r="C25" s="217">
        <v>1248755</v>
      </c>
      <c r="D25" s="218">
        <v>893358</v>
      </c>
      <c r="E25" s="73">
        <v>158735</v>
      </c>
      <c r="F25" s="98">
        <v>60736</v>
      </c>
      <c r="G25" s="185">
        <v>135926</v>
      </c>
    </row>
    <row r="26" spans="1:7" ht="12.75">
      <c r="A26" s="69" t="s">
        <v>1593</v>
      </c>
      <c r="B26" s="101" t="s">
        <v>1578</v>
      </c>
      <c r="C26" s="217">
        <v>1262840</v>
      </c>
      <c r="D26" s="218">
        <v>899593</v>
      </c>
      <c r="E26" s="73">
        <v>162971</v>
      </c>
      <c r="F26" s="98">
        <v>61929</v>
      </c>
      <c r="G26" s="219">
        <v>138347</v>
      </c>
    </row>
    <row r="27" spans="1:7" ht="12.75" customHeight="1">
      <c r="A27" s="80"/>
      <c r="B27" s="81"/>
      <c r="C27" s="220" t="s">
        <v>1570</v>
      </c>
      <c r="D27" s="110"/>
      <c r="E27" s="110"/>
      <c r="F27" s="110"/>
      <c r="G27" s="83"/>
    </row>
    <row r="28" ht="12.75" customHeight="1"/>
    <row r="29" spans="1:2" ht="12.75">
      <c r="A29" s="178" t="s">
        <v>123</v>
      </c>
      <c r="B29" s="178"/>
    </row>
    <row r="30" spans="1:2" ht="12.75">
      <c r="A30" s="221" t="s">
        <v>124</v>
      </c>
      <c r="B30" s="221"/>
    </row>
    <row r="31" ht="12.75" customHeight="1">
      <c r="A31" s="84" t="s">
        <v>108</v>
      </c>
    </row>
    <row r="32" ht="12.75" customHeight="1">
      <c r="A32" s="84" t="s">
        <v>109</v>
      </c>
    </row>
    <row r="33" ht="12.75" customHeight="1">
      <c r="A33" s="84" t="s">
        <v>110</v>
      </c>
    </row>
    <row r="34" ht="12.75">
      <c r="A34" s="16" t="s">
        <v>111</v>
      </c>
    </row>
    <row r="35" ht="12.75">
      <c r="A35" s="16" t="s">
        <v>112</v>
      </c>
    </row>
    <row r="36" ht="12.75">
      <c r="A36" s="16" t="s">
        <v>113</v>
      </c>
    </row>
    <row r="37" ht="12.75">
      <c r="A37" s="16" t="s">
        <v>114</v>
      </c>
    </row>
    <row r="38" ht="12.75">
      <c r="A38" s="16" t="s">
        <v>125</v>
      </c>
    </row>
    <row r="39" ht="12.75">
      <c r="A39" s="214" t="s">
        <v>126</v>
      </c>
    </row>
    <row r="40" ht="12.75">
      <c r="A40" s="16" t="s">
        <v>127</v>
      </c>
    </row>
    <row r="41" ht="12.75">
      <c r="A41" s="16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3" max="3" width="16.57421875" style="0" customWidth="1"/>
    <col min="4" max="6" width="15.7109375" style="0" customWidth="1"/>
  </cols>
  <sheetData>
    <row r="1" spans="1:6" ht="15.75">
      <c r="A1" s="197" t="s">
        <v>97</v>
      </c>
      <c r="B1" s="48"/>
      <c r="C1" s="48"/>
      <c r="D1" s="48"/>
      <c r="E1" s="48"/>
      <c r="F1" s="48"/>
    </row>
    <row r="2" spans="1:6" ht="15.75" customHeight="1">
      <c r="A2" s="197" t="s">
        <v>98</v>
      </c>
      <c r="B2" s="48"/>
      <c r="C2" s="48"/>
      <c r="D2" s="48"/>
      <c r="E2" s="48"/>
      <c r="F2" s="48"/>
    </row>
    <row r="3" ht="12.75" customHeight="1">
      <c r="A3" s="198"/>
    </row>
    <row r="4" spans="1:6" ht="12.75">
      <c r="A4" s="47" t="s">
        <v>1617</v>
      </c>
      <c r="B4" s="47"/>
      <c r="C4" s="48"/>
      <c r="D4" s="48"/>
      <c r="E4" s="48"/>
      <c r="F4" s="48"/>
    </row>
    <row r="5" spans="1:6" ht="12.75">
      <c r="A5" s="199" t="s">
        <v>99</v>
      </c>
      <c r="B5" s="47"/>
      <c r="C5" s="48"/>
      <c r="D5" s="48"/>
      <c r="E5" s="48"/>
      <c r="F5" s="48"/>
    </row>
    <row r="6" spans="1:6" ht="12.75">
      <c r="A6" s="199" t="s">
        <v>100</v>
      </c>
      <c r="B6" s="47"/>
      <c r="C6" s="48"/>
      <c r="D6" s="48"/>
      <c r="E6" s="48"/>
      <c r="F6" s="48"/>
    </row>
    <row r="7" ht="13.5" thickBot="1"/>
    <row r="8" spans="1:6" s="29" customFormat="1" ht="45" customHeight="1" thickTop="1">
      <c r="A8" s="181" t="s">
        <v>1571</v>
      </c>
      <c r="B8" s="182"/>
      <c r="C8" s="117" t="s">
        <v>101</v>
      </c>
      <c r="D8" s="117" t="s">
        <v>102</v>
      </c>
      <c r="E8" s="117" t="s">
        <v>103</v>
      </c>
      <c r="F8" s="118" t="s">
        <v>104</v>
      </c>
    </row>
    <row r="9" spans="1:6" ht="12.75">
      <c r="A9" s="200"/>
      <c r="B9" s="201"/>
      <c r="D9" s="202"/>
      <c r="F9" s="203"/>
    </row>
    <row r="10" spans="1:6" ht="12.75">
      <c r="A10" s="69" t="s">
        <v>1645</v>
      </c>
      <c r="B10" s="101" t="s">
        <v>1577</v>
      </c>
      <c r="C10" s="204">
        <v>75.45651665856063</v>
      </c>
      <c r="D10" s="205">
        <v>10.85669117122905</v>
      </c>
      <c r="E10" s="206">
        <v>4.617908392579512</v>
      </c>
      <c r="F10" s="207">
        <v>9.068883777630797</v>
      </c>
    </row>
    <row r="11" spans="1:6" ht="12.75">
      <c r="A11" s="75"/>
      <c r="B11" s="101" t="s">
        <v>105</v>
      </c>
      <c r="C11" s="204">
        <v>75.30676044979259</v>
      </c>
      <c r="D11" s="205">
        <v>10.918094533319083</v>
      </c>
      <c r="E11" s="206">
        <v>4.640899657024619</v>
      </c>
      <c r="F11" s="207">
        <v>9.134245359863707</v>
      </c>
    </row>
    <row r="12" spans="1:6" ht="12.75">
      <c r="A12" s="69" t="s">
        <v>87</v>
      </c>
      <c r="B12" s="101" t="s">
        <v>105</v>
      </c>
      <c r="C12" s="204">
        <v>74.81917811593361</v>
      </c>
      <c r="D12" s="205">
        <v>11.195562100507233</v>
      </c>
      <c r="E12" s="206">
        <v>4.695738919766282</v>
      </c>
      <c r="F12" s="207">
        <v>9.28952086379287</v>
      </c>
    </row>
    <row r="13" spans="1:6" ht="12.75">
      <c r="A13" s="69" t="s">
        <v>88</v>
      </c>
      <c r="B13" s="101" t="s">
        <v>105</v>
      </c>
      <c r="C13" s="204">
        <v>74.56838478422044</v>
      </c>
      <c r="D13" s="205">
        <v>11.360998020909484</v>
      </c>
      <c r="E13" s="206">
        <v>4.698635351062003</v>
      </c>
      <c r="F13" s="207">
        <v>9.37198184380807</v>
      </c>
    </row>
    <row r="14" spans="1:6" ht="12.75">
      <c r="A14" s="69" t="s">
        <v>1646</v>
      </c>
      <c r="B14" s="101" t="s">
        <v>105</v>
      </c>
      <c r="C14" s="204">
        <v>74.2087142469804</v>
      </c>
      <c r="D14" s="205">
        <v>11.517788475475726</v>
      </c>
      <c r="E14" s="206">
        <v>4.728786072756852</v>
      </c>
      <c r="F14" s="207">
        <v>9.54471120478702</v>
      </c>
    </row>
    <row r="15" spans="1:6" ht="12.75">
      <c r="A15" s="69" t="s">
        <v>1582</v>
      </c>
      <c r="B15" s="101" t="s">
        <v>105</v>
      </c>
      <c r="C15" s="204">
        <v>73.98436763180231</v>
      </c>
      <c r="D15" s="205">
        <v>11.596532652483798</v>
      </c>
      <c r="E15" s="206">
        <v>4.755897926462861</v>
      </c>
      <c r="F15" s="207">
        <v>9.663201789251021</v>
      </c>
    </row>
    <row r="16" spans="1:6" ht="12.75">
      <c r="A16" s="208" t="s">
        <v>106</v>
      </c>
      <c r="B16" s="101" t="s">
        <v>105</v>
      </c>
      <c r="C16" s="204">
        <v>73.64298402311394</v>
      </c>
      <c r="D16" s="205">
        <v>11.738440946013466</v>
      </c>
      <c r="E16" s="206">
        <v>4.768167211706691</v>
      </c>
      <c r="F16" s="207">
        <v>9.850407819165913</v>
      </c>
    </row>
    <row r="17" spans="1:6" ht="12.75">
      <c r="A17" s="208" t="s">
        <v>1647</v>
      </c>
      <c r="B17" s="101" t="s">
        <v>105</v>
      </c>
      <c r="C17" s="204">
        <v>73.39059858526029</v>
      </c>
      <c r="D17" s="205">
        <v>11.791020598045284</v>
      </c>
      <c r="E17" s="206">
        <v>4.792337311163816</v>
      </c>
      <c r="F17" s="207">
        <v>10.02604350553061</v>
      </c>
    </row>
    <row r="18" spans="1:6" ht="12.75">
      <c r="A18" s="208" t="s">
        <v>1648</v>
      </c>
      <c r="B18" s="101" t="s">
        <v>105</v>
      </c>
      <c r="C18" s="204">
        <v>73.1827110362814</v>
      </c>
      <c r="D18" s="205">
        <v>11.921445313789574</v>
      </c>
      <c r="E18" s="206">
        <v>4.763130962992308</v>
      </c>
      <c r="F18" s="207">
        <v>10.132712686936713</v>
      </c>
    </row>
    <row r="19" spans="1:6" ht="12.75">
      <c r="A19" s="208" t="s">
        <v>1649</v>
      </c>
      <c r="B19" s="101" t="s">
        <v>105</v>
      </c>
      <c r="C19" s="204">
        <v>72.98262966854917</v>
      </c>
      <c r="D19" s="205">
        <v>12.000414735281218</v>
      </c>
      <c r="E19" s="206">
        <v>4.759827950689291</v>
      </c>
      <c r="F19" s="207">
        <v>10.257127645480333</v>
      </c>
    </row>
    <row r="20" spans="1:6" ht="12.75">
      <c r="A20" s="208" t="s">
        <v>1650</v>
      </c>
      <c r="B20" s="101" t="s">
        <v>105</v>
      </c>
      <c r="C20" s="204">
        <v>72.61885482938114</v>
      </c>
      <c r="D20" s="205">
        <v>12.143270263571015</v>
      </c>
      <c r="E20" s="206">
        <v>4.814013054614558</v>
      </c>
      <c r="F20" s="207">
        <v>10.42386185243328</v>
      </c>
    </row>
    <row r="21" spans="1:6" ht="12.75">
      <c r="A21" s="208"/>
      <c r="B21" s="101"/>
      <c r="C21" s="206"/>
      <c r="D21" s="209"/>
      <c r="E21" s="206"/>
      <c r="F21" s="207"/>
    </row>
    <row r="22" spans="1:6" ht="12.75">
      <c r="A22" s="69" t="s">
        <v>1589</v>
      </c>
      <c r="B22" s="101" t="s">
        <v>1577</v>
      </c>
      <c r="C22" s="204">
        <v>72.31772533566865</v>
      </c>
      <c r="D22" s="205">
        <v>12.271767184988985</v>
      </c>
      <c r="E22" s="206">
        <v>4.825523281583641</v>
      </c>
      <c r="F22" s="207">
        <v>10.584984197758715</v>
      </c>
    </row>
    <row r="23" spans="1:6" ht="12.75">
      <c r="A23" s="69" t="s">
        <v>1570</v>
      </c>
      <c r="B23" s="101" t="s">
        <v>1578</v>
      </c>
      <c r="C23" s="204">
        <v>72.21726758897096</v>
      </c>
      <c r="D23" s="205">
        <v>12.31663159006327</v>
      </c>
      <c r="E23" s="206">
        <v>4.829186154050502</v>
      </c>
      <c r="F23" s="207">
        <v>10.636914666915269</v>
      </c>
    </row>
    <row r="24" spans="1:6" ht="12.75">
      <c r="A24" s="69" t="s">
        <v>1590</v>
      </c>
      <c r="B24" s="101" t="s">
        <v>1578</v>
      </c>
      <c r="C24" s="204">
        <v>71.9653096412389</v>
      </c>
      <c r="D24" s="205">
        <v>12.420428294016993</v>
      </c>
      <c r="E24" s="206">
        <v>4.833098883725269</v>
      </c>
      <c r="F24" s="207">
        <v>10.781163181018828</v>
      </c>
    </row>
    <row r="25" spans="1:6" ht="12.75">
      <c r="A25" s="69" t="s">
        <v>1591</v>
      </c>
      <c r="B25" s="101" t="s">
        <v>1578</v>
      </c>
      <c r="C25" s="204">
        <v>71.78808826793379</v>
      </c>
      <c r="D25" s="205">
        <v>12.543721658887627</v>
      </c>
      <c r="E25" s="206">
        <v>4.859402161498371</v>
      </c>
      <c r="F25" s="207">
        <v>10.808787911680225</v>
      </c>
    </row>
    <row r="26" spans="1:6" ht="12.75">
      <c r="A26" s="69" t="s">
        <v>1592</v>
      </c>
      <c r="B26" s="101" t="s">
        <v>1578</v>
      </c>
      <c r="C26" s="204">
        <v>71.53989373415922</v>
      </c>
      <c r="D26" s="205">
        <v>12.711460614772314</v>
      </c>
      <c r="E26" s="206">
        <v>4.8637242693722955</v>
      </c>
      <c r="F26" s="207">
        <v>10.88492138169617</v>
      </c>
    </row>
    <row r="27" spans="1:6" ht="12.75" customHeight="1">
      <c r="A27" s="69" t="s">
        <v>1593</v>
      </c>
      <c r="B27" s="101" t="s">
        <v>1578</v>
      </c>
      <c r="C27" s="204">
        <v>71.23570681954958</v>
      </c>
      <c r="D27" s="205">
        <v>12.905118621519748</v>
      </c>
      <c r="E27" s="206">
        <v>4.90394665990941</v>
      </c>
      <c r="F27" s="207">
        <v>10.955227899021255</v>
      </c>
    </row>
    <row r="28" spans="1:6" ht="12.75" customHeight="1">
      <c r="A28" s="210"/>
      <c r="B28" s="211"/>
      <c r="C28" s="212"/>
      <c r="D28" s="212"/>
      <c r="E28" s="212"/>
      <c r="F28" s="213"/>
    </row>
    <row r="29" spans="1:2" ht="12.75" customHeight="1">
      <c r="A29" s="112"/>
      <c r="B29" s="112"/>
    </row>
    <row r="30" spans="1:2" ht="12.75">
      <c r="A30" s="178" t="s">
        <v>107</v>
      </c>
      <c r="B30" s="178"/>
    </row>
    <row r="31" spans="1:2" ht="12.75" customHeight="1">
      <c r="A31" s="84" t="s">
        <v>108</v>
      </c>
      <c r="B31" s="112"/>
    </row>
    <row r="32" spans="1:2" ht="12.75" customHeight="1">
      <c r="A32" s="84" t="s">
        <v>109</v>
      </c>
      <c r="B32" s="112"/>
    </row>
    <row r="33" spans="1:2" ht="12.75" customHeight="1">
      <c r="A33" s="84" t="s">
        <v>110</v>
      </c>
      <c r="B33" s="112"/>
    </row>
    <row r="34" spans="1:2" ht="12.75">
      <c r="A34" s="16" t="s">
        <v>111</v>
      </c>
      <c r="B34" s="112"/>
    </row>
    <row r="35" spans="1:2" ht="12.75">
      <c r="A35" s="16" t="s">
        <v>112</v>
      </c>
      <c r="B35" s="112"/>
    </row>
    <row r="36" spans="1:2" ht="12.75">
      <c r="A36" s="16" t="s">
        <v>113</v>
      </c>
      <c r="B36" s="112"/>
    </row>
    <row r="37" spans="1:2" ht="12.75">
      <c r="A37" s="16" t="s">
        <v>114</v>
      </c>
      <c r="B37" s="112"/>
    </row>
    <row r="38" spans="1:2" ht="12.75">
      <c r="A38" s="16" t="s">
        <v>115</v>
      </c>
      <c r="B38" s="112"/>
    </row>
    <row r="39" spans="1:2" ht="12.75">
      <c r="A39" s="214" t="s">
        <v>116</v>
      </c>
      <c r="B39" s="112"/>
    </row>
    <row r="40" spans="1:2" ht="12.75">
      <c r="A40" s="16" t="s">
        <v>117</v>
      </c>
      <c r="B40" s="112"/>
    </row>
    <row r="41" spans="1:2" ht="12.75">
      <c r="A41" s="16" t="s">
        <v>118</v>
      </c>
      <c r="B41" s="112"/>
    </row>
    <row r="42" spans="1:2" ht="12.75">
      <c r="A42" s="16"/>
      <c r="B42" s="112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2004&amp;R&amp;"Arial"&amp;9http://www.hawaii.gov/dbedt/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2005-08-09T22:48:09Z</cp:lastPrinted>
  <dcterms:created xsi:type="dcterms:W3CDTF">1998-06-24T21:06:22Z</dcterms:created>
  <dcterms:modified xsi:type="dcterms:W3CDTF">2005-08-09T22:48:13Z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