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10" windowWidth="8895" windowHeight="4545" activeTab="0"/>
  </bookViews>
  <sheets>
    <sheet name="Titles" sheetId="1" r:id="rId1"/>
    <sheet name="Narrative" sheetId="2" r:id="rId2"/>
    <sheet name="07.01" sheetId="3" r:id="rId3"/>
    <sheet name="07.02" sheetId="4" r:id="rId4"/>
    <sheet name="07.03" sheetId="5" r:id="rId5"/>
    <sheet name="07.04" sheetId="6" r:id="rId6"/>
    <sheet name="07.05" sheetId="7" r:id="rId7"/>
    <sheet name="07.06" sheetId="8" r:id="rId8"/>
    <sheet name="07.07" sheetId="9" r:id="rId9"/>
    <sheet name="07.08" sheetId="10" r:id="rId10"/>
    <sheet name="07.09" sheetId="11" r:id="rId11"/>
    <sheet name="07.10" sheetId="12" r:id="rId12"/>
    <sheet name="07.11" sheetId="13" r:id="rId13"/>
    <sheet name="07.12" sheetId="14" r:id="rId14"/>
    <sheet name="07.13" sheetId="15" r:id="rId15"/>
    <sheet name="07.14" sheetId="16" r:id="rId16"/>
    <sheet name="07.15" sheetId="17" r:id="rId17"/>
    <sheet name="07.16" sheetId="18" r:id="rId18"/>
    <sheet name="07.17" sheetId="19" r:id="rId19"/>
    <sheet name="07.18" sheetId="20" r:id="rId20"/>
    <sheet name="07.19" sheetId="21" r:id="rId21"/>
    <sheet name="07.20" sheetId="22" r:id="rId22"/>
    <sheet name="07.21" sheetId="23" r:id="rId23"/>
    <sheet name="07.22" sheetId="24" r:id="rId24"/>
    <sheet name="07.23" sheetId="25" r:id="rId25"/>
    <sheet name="07.24" sheetId="26" r:id="rId26"/>
    <sheet name="07.25" sheetId="27" r:id="rId27"/>
    <sheet name="07.26" sheetId="28" r:id="rId28"/>
    <sheet name="07.27" sheetId="29" r:id="rId29"/>
    <sheet name="07.28" sheetId="30" r:id="rId30"/>
    <sheet name="07.29" sheetId="31" r:id="rId31"/>
    <sheet name="07.30" sheetId="32" r:id="rId32"/>
    <sheet name="07.31" sheetId="33" r:id="rId33"/>
    <sheet name="07.32" sheetId="34" r:id="rId34"/>
    <sheet name="07.33" sheetId="35" r:id="rId35"/>
    <sheet name="07.34" sheetId="36" r:id="rId36"/>
    <sheet name="07.35" sheetId="37" r:id="rId37"/>
    <sheet name="07.36" sheetId="38" r:id="rId38"/>
    <sheet name="07.37" sheetId="39" r:id="rId39"/>
    <sheet name="07.38" sheetId="40" r:id="rId40"/>
    <sheet name="07.39" sheetId="41" r:id="rId41"/>
    <sheet name="07.40" sheetId="42" r:id="rId42"/>
    <sheet name="07.41" sheetId="43" r:id="rId43"/>
    <sheet name="07.42" sheetId="44" r:id="rId44"/>
    <sheet name="07.43" sheetId="45" r:id="rId45"/>
    <sheet name="07.44" sheetId="46" r:id="rId46"/>
    <sheet name="07.45" sheetId="47" r:id="rId47"/>
    <sheet name="07.46" sheetId="48" r:id="rId48"/>
    <sheet name="07.47" sheetId="49" r:id="rId49"/>
    <sheet name="07.48" sheetId="50" r:id="rId50"/>
    <sheet name="07.49" sheetId="51" r:id="rId51"/>
    <sheet name="07.50" sheetId="52" r:id="rId52"/>
    <sheet name="07.51" sheetId="53" r:id="rId53"/>
    <sheet name="07.52" sheetId="54" r:id="rId54"/>
    <sheet name="07.53" sheetId="55" r:id="rId55"/>
    <sheet name="07.54" sheetId="56" r:id="rId56"/>
    <sheet name="07.55" sheetId="57" r:id="rId57"/>
    <sheet name="07.56" sheetId="58" r:id="rId58"/>
    <sheet name="07.57" sheetId="59" r:id="rId59"/>
    <sheet name="07.58" sheetId="60" r:id="rId60"/>
    <sheet name="07.59" sheetId="61" r:id="rId61"/>
    <sheet name="07.60" sheetId="62" r:id="rId62"/>
    <sheet name="07.61" sheetId="63" r:id="rId63"/>
    <sheet name="07.62" sheetId="64" r:id="rId64"/>
    <sheet name="07.63" sheetId="65" r:id="rId65"/>
    <sheet name="07.64" sheetId="66" r:id="rId66"/>
    <sheet name="07.65" sheetId="67" r:id="rId67"/>
    <sheet name="07.66" sheetId="68" r:id="rId68"/>
    <sheet name="07.67" sheetId="69" r:id="rId69"/>
  </sheets>
  <externalReferences>
    <externalReference r:id="rId72"/>
    <externalReference r:id="rId73"/>
    <externalReference r:id="rId74"/>
    <externalReference r:id="rId75"/>
    <externalReference r:id="rId76"/>
    <externalReference r:id="rId77"/>
    <externalReference r:id="rId78"/>
  </externalReferences>
  <definedNames>
    <definedName name="_Fill" hidden="1">'[6]totals'!#REF!</definedName>
    <definedName name="_Key1" hidden="1">'[3]100in04'!#REF!</definedName>
    <definedName name="_Order1" hidden="1">255</definedName>
    <definedName name="_Order2" hidden="1">0</definedName>
    <definedName name="A">#REF!</definedName>
    <definedName name="B">#REF!</definedName>
    <definedName name="BLANK_INS">#REF!</definedName>
    <definedName name="BOLD_SET">#REF!</definedName>
    <definedName name="C">#REF!</definedName>
    <definedName name="Census_Tract_Density_Query">#REF!</definedName>
    <definedName name="CO_4_15">#REF!</definedName>
    <definedName name="CO_6_15">#REF!</definedName>
    <definedName name="COL_SET">#REF!</definedName>
    <definedName name="CTY_EST2002_01_15">#REF!</definedName>
    <definedName name="D">#REF!</definedName>
    <definedName name="DATA_MOVE">#REF!</definedName>
    <definedName name="DM">#REF!</definedName>
    <definedName name="E">#REF!</definedName>
    <definedName name="F">#REF!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1" hidden="1">{"'DB97  6-2-98 77-96 analytics'!$A$1:$F$32"}</definedName>
    <definedName name="HTML_Control" hidden="1">{"'DB97  6-2-98 77-96 analytics'!$A$1:$F$32"}</definedName>
    <definedName name="HTML_Control1" localSheetId="1" hidden="1">{"'B-2 QSER Jun 98 4-27-98 cor'!$A$1:$F$57"}</definedName>
    <definedName name="HTML_Control1" hidden="1">{"'B-2 QSER Jun 98 4-27-98 cor'!$A$1:$F$57"}</definedName>
    <definedName name="HTML_Control2" localSheetId="1" hidden="1">{"'B-2 QSER Jun 98 4-27-98 cor'!$A$1:$F$57"}</definedName>
    <definedName name="HTML_Control2" hidden="1">{"'B-2 QSER Jun 98 4-27-98 cor'!$A$1:$F$57"}</definedName>
    <definedName name="HTML_Control5" localSheetId="1"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'[5]92PW06NW'!$A$9,'[5]92PW06NW'!#REF!</definedName>
    <definedName name="Indent3">'[5]92PW06NW'!$A$34,'[5]92PW06NW'!$A$35,'[5]92PW06NW'!$A$36,'[5]92PW06NW'!#REF!,'[5]92PW06NW'!#REF!,'[5]92PW06NW'!#REF!,'[5]92PW06NW'!#REF!</definedName>
    <definedName name="Indent6">'[5]92PW06NW'!#REF!,'[5]92PW06NW'!#REF!,'[5]92PW06NW'!#REF!,'[5]92PW06NW'!#REF!,'[5]92PW06NW'!#REF!,'[5]92PW06NW'!#REF!,'[5]92PW06NW'!#REF!,'[5]92PW06NW'!#REF!,'[5]92PW06NW'!#REF!,'[5]92PW06NW'!#REF!,'[5]92PW06NW'!#REF!,'[5]92PW06NW'!#REF!,'[5]92PW06NW'!#REF!,'[5]92PW06NW'!#REF!,'[5]92PW06NW'!#REF!,'[5]92PW06NW'!#REF!,'[5]92PW06NW'!#REF!,'[5]92PW06NW'!#REF!</definedName>
    <definedName name="Indent9">'[5]92PW06NW'!#REF!,'[5]92PW06NW'!#REF!,'[5]92PW06NW'!#REF!,'[5]92PW06NW'!#REF!,'[5]92PW06NW'!#REF!,'[5]92PW06NW'!#REF!,'[5]92PW06NW'!#REF!,'[5]92PW06NW'!#REF!,'[5]92PW06NW'!#REF!,'[5]92PW06NW'!#REF!,'[5]92PW06NW'!#REF!,'[5]92PW06NW'!#REF!</definedName>
    <definedName name="LETTERS">#REF!</definedName>
    <definedName name="LINE_DRAW">#REF!</definedName>
    <definedName name="Macro1">#REF!</definedName>
    <definedName name="new" localSheetId="1" hidden="1">{"'B-2 QSER Jun 98 4-27-98 cor'!$A$1:$F$57"}</definedName>
    <definedName name="new"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D">'[2]T24'!#REF!</definedName>
    <definedName name="P31_P32_P33byStateCounty">#REF!</definedName>
    <definedName name="PARSE_COL">#REF!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PRINT_AREA_MI">#REF!</definedName>
    <definedName name="PRINT_IT">#REF!</definedName>
    <definedName name="_xlnm.Print_Titles" localSheetId="0">'Titles'!$1:$4</definedName>
    <definedName name="SC01RES">#REF!</definedName>
    <definedName name="SC02_15">#REF!</definedName>
    <definedName name="SHEET_INS">#REF!</definedName>
    <definedName name="SMS_print">#REF!</definedName>
    <definedName name="spanners">'[5]92PW06NW'!#REF!</definedName>
    <definedName name="Stubs">#REF!</definedName>
    <definedName name="Subtitle">#REF!</definedName>
    <definedName name="T_26">'[2]T24'!#REF!</definedName>
    <definedName name="TAB_PROC">#REF!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#REF!</definedName>
    <definedName name="TEMP2">#REF!</definedName>
    <definedName name="Title">#REF!</definedName>
    <definedName name="Title_extraction_query">#REF!</definedName>
    <definedName name="totals">'[5]92PW06NW'!#REF!,'[5]92PW06NW'!#REF!,'[5]92PW06NW'!#REF!</definedName>
    <definedName name="X">#REF!</definedName>
  </definedNames>
  <calcPr fullCalcOnLoad="1"/>
</workbook>
</file>

<file path=xl/sharedStrings.xml><?xml version="1.0" encoding="utf-8"?>
<sst xmlns="http://schemas.openxmlformats.org/spreadsheetml/2006/main" count="2573" uniqueCount="1418">
  <si>
    <t xml:space="preserve">     3/  Unrestricted coach or economy weekday fare, including taxes as of July 1, by United Airlines.  From </t>
  </si>
  <si>
    <t>Hawaiian Airlines, records.</t>
  </si>
  <si>
    <t xml:space="preserve">     5/  Honolulu CPI for All Urban Consumers, from U.S. Bureau of Labor Statistics.</t>
  </si>
  <si>
    <t>Source:  See above footnotes.</t>
  </si>
  <si>
    <r>
      <t xml:space="preserve">     2/  For 1980-1994 Pannell Kerr Forster,</t>
    </r>
    <r>
      <rPr>
        <i/>
        <sz val="10"/>
        <rFont val="Times New Roman"/>
        <family val="0"/>
      </rPr>
      <t xml:space="preserve"> Trends in the Hotel Industry, Hawaii </t>
    </r>
    <r>
      <rPr>
        <sz val="10"/>
        <rFont val="Times New Roman"/>
        <family val="1"/>
      </rPr>
      <t>(monthly).  For 1995-2006</t>
    </r>
  </si>
  <si>
    <r>
      <t xml:space="preserve">Smith Travel Research, Hospitality Advisors LLC, </t>
    </r>
    <r>
      <rPr>
        <i/>
        <sz val="10"/>
        <rFont val="Times New Roman"/>
        <family val="1"/>
      </rPr>
      <t>Hawaii Hotel Flash Report</t>
    </r>
    <r>
      <rPr>
        <sz val="10"/>
        <rFont val="Times New Roman"/>
        <family val="1"/>
      </rPr>
      <t xml:space="preserve"> (December/Year-End Highlights).</t>
    </r>
  </si>
  <si>
    <r>
      <t xml:space="preserve">chronology in </t>
    </r>
    <r>
      <rPr>
        <i/>
        <sz val="10"/>
        <rFont val="Times New Roman"/>
        <family val="0"/>
      </rPr>
      <t xml:space="preserve">Data Book, </t>
    </r>
    <r>
      <rPr>
        <sz val="10"/>
        <rFont val="Times New Roman"/>
        <family val="1"/>
      </rPr>
      <t>(1998 figure as of July 27, 2004 figure as of May 3, and 2005 figure as of June 2).</t>
    </r>
  </si>
  <si>
    <r>
      <t xml:space="preserve">     4/  Regular fare, including taxes, as of July 1, by Hawaiian Airlines.  From chronology in </t>
    </r>
    <r>
      <rPr>
        <i/>
        <sz val="10"/>
        <rFont val="Times New Roman"/>
        <family val="0"/>
      </rPr>
      <t xml:space="preserve">Data Book </t>
    </r>
    <r>
      <rPr>
        <sz val="10"/>
        <rFont val="Times New Roman"/>
        <family val="1"/>
      </rPr>
      <t>and</t>
    </r>
  </si>
  <si>
    <r>
      <t xml:space="preserve">     6/  Revised from previous year </t>
    </r>
    <r>
      <rPr>
        <i/>
        <sz val="10"/>
        <rFont val="Times New Roman"/>
        <family val="1"/>
      </rPr>
      <t>Data Book.</t>
    </r>
  </si>
  <si>
    <t>Table 7.34-- CONTRIBUTION TO THE STATES' ECONOMY BY STATEWIDE VISITOR INDUSTRY AND WAIKIKI:  2002</t>
  </si>
  <si>
    <t>Statewide visitor industry contribution to economy</t>
  </si>
  <si>
    <t>Waikiki contribution to State economy</t>
  </si>
  <si>
    <t>Measure of tourism</t>
  </si>
  <si>
    <t>Percent of State economy</t>
  </si>
  <si>
    <t>Direct impact  1/</t>
  </si>
  <si>
    <t>Gross State Product (GSP)  2/</t>
  </si>
  <si>
    <t>Civilian jobs  3/</t>
  </si>
  <si>
    <t>State and local taxes ($millions)</t>
  </si>
  <si>
    <t>Direct and indirect  4/</t>
  </si>
  <si>
    <t>Gross State Product ($millions)  4/</t>
  </si>
  <si>
    <t>X  Not applicable.</t>
  </si>
  <si>
    <t>1/  Measures the impact of visitor expenditures on only those firms that sell directly to visitors.</t>
  </si>
  <si>
    <t>2/  In this Input-Output analysis, direct and indirect GSP are not readily separated.</t>
  </si>
  <si>
    <t>3/  Civilian jobs include wage and salary jobs plus self-employed but exclude non-civilian military jobs.</t>
  </si>
  <si>
    <t>4/  Measures the impact of visitor expenditures through all firms that contributed to goods and services</t>
  </si>
  <si>
    <t>sold to visitors.</t>
  </si>
  <si>
    <t>Economic Contribution of Waikiki.</t>
  </si>
  <si>
    <r>
      <t xml:space="preserve">     Source: Hawaii State Department of Business, Economic Development &amp; Tourism, </t>
    </r>
    <r>
      <rPr>
        <i/>
        <sz val="10"/>
        <rFont val="Times New Roman"/>
        <family val="0"/>
      </rPr>
      <t xml:space="preserve">e-reports,  The </t>
    </r>
  </si>
  <si>
    <t>Table 7.33-- WAIKIKI'S SHARE OF TOURISM: 2002</t>
  </si>
  <si>
    <t>Statewide visitor industry</t>
  </si>
  <si>
    <t>Percent of statewide tourism</t>
  </si>
  <si>
    <t>Visitors</t>
  </si>
  <si>
    <t>1/  3,718,768</t>
  </si>
  <si>
    <t>2/  (X)</t>
  </si>
  <si>
    <t>Average daily visitors census</t>
  </si>
  <si>
    <t>1/       71,756</t>
  </si>
  <si>
    <t>Visitors units</t>
  </si>
  <si>
    <t>Occupied units (average)</t>
  </si>
  <si>
    <t>Total visitor expenditures ($millions) 3/</t>
  </si>
  <si>
    <t>1/  Estimated as a proportion of Oahu.</t>
  </si>
  <si>
    <t>2/  Because many visitors tour more than one island, percent is not applicable.</t>
  </si>
  <si>
    <t>3/  Includes a portion of the overseas airfare supporting Hawaii-based airline services.</t>
  </si>
  <si>
    <t>Table 7.32-- ECONOMIC ACTIVITY GENERATED BY VISITOR-RELATED EXPENDITURES:  1997 TO 2006</t>
  </si>
  <si>
    <t>Visitor-                              related expenditures                                (million dollars)</t>
  </si>
  <si>
    <t>Gross State Product (million dollars)</t>
  </si>
  <si>
    <t>Household income (million dollars)</t>
  </si>
  <si>
    <t>State and county tax revenues (million dollars)</t>
  </si>
  <si>
    <t>Jobs                                 (1,000)</t>
  </si>
  <si>
    <t>1997  1/</t>
  </si>
  <si>
    <t>1998  1/</t>
  </si>
  <si>
    <t>1999  1/</t>
  </si>
  <si>
    <t>2000  1/</t>
  </si>
  <si>
    <t>2001  1/</t>
  </si>
  <si>
    <t>2002  1/</t>
  </si>
  <si>
    <t>2003  1/</t>
  </si>
  <si>
    <t>2004  1/</t>
  </si>
  <si>
    <t>2005  1/</t>
  </si>
  <si>
    <r>
      <t xml:space="preserve">     1/  Revised from previous </t>
    </r>
    <r>
      <rPr>
        <i/>
        <sz val="10"/>
        <rFont val="Times New Roman"/>
        <family val="1"/>
      </rPr>
      <t>Data Book.</t>
    </r>
  </si>
  <si>
    <t xml:space="preserve">     Source:  Hawaii State Department of Business, Economic Development &amp; Tourism, records.</t>
  </si>
  <si>
    <t>See also &lt;http://www.hawaii.gov/dbedt&gt;.</t>
  </si>
  <si>
    <t>Table 7.31-- ESTIMATED DIRECT VISITOR-RELATED EXPENDITURES:                                              1997 TO 2006</t>
  </si>
  <si>
    <t/>
  </si>
  <si>
    <t>[In millions of dollars]</t>
  </si>
  <si>
    <t>Overseas airlines</t>
  </si>
  <si>
    <t>Table 7.30-- CRUISE SHIP ARRIVAL AND PASSENGER COUNT:</t>
  </si>
  <si>
    <t>2003 TO 2006</t>
  </si>
  <si>
    <t>Number of ships, arrivals</t>
  </si>
  <si>
    <t>Number of tours 1/</t>
  </si>
  <si>
    <t>2/  146</t>
  </si>
  <si>
    <t>2/  175</t>
  </si>
  <si>
    <t>Number of passengers</t>
  </si>
  <si>
    <t>Out of state visitors</t>
  </si>
  <si>
    <t>Arrivied by air</t>
  </si>
  <si>
    <t>Arrivied by ship</t>
  </si>
  <si>
    <t>Hawaii residents</t>
  </si>
  <si>
    <t xml:space="preserve">     1/  A tour starts when a ship first calls a Hawaiian port or when all new passengers embark at a Hawaii</t>
  </si>
  <si>
    <t>port.  One ship may make several tours around the Hawaiian islands with a stop at Fanning Island or</t>
  </si>
  <si>
    <t>Christmas Island during the trip.</t>
  </si>
  <si>
    <t xml:space="preserve"> Branch records.  See also &lt;http://www.hawaii.gov/dbedt&gt;.</t>
  </si>
  <si>
    <r>
      <t xml:space="preserve">     2/  Revised from previous year </t>
    </r>
    <r>
      <rPr>
        <i/>
        <sz val="10"/>
        <rFont val="Times New Roman"/>
        <family val="1"/>
      </rPr>
      <t>Data Book.</t>
    </r>
  </si>
  <si>
    <t>Table 7.29-- VISITOR EXPENDITURES, BY COUNTRY OF RESIDENCE:</t>
  </si>
  <si>
    <t>1999 TO 2006</t>
  </si>
  <si>
    <t xml:space="preserve">[Covers visitors staying overnight or longer anywhere in the state, and any overnight or </t>
  </si>
  <si>
    <t>non-overnight interisland trips reported by these visitors.  In thousands of dollars]</t>
  </si>
  <si>
    <t>Personal (diary) expenditures</t>
  </si>
  <si>
    <t>Total         expendi-    tures</t>
  </si>
  <si>
    <t>All        countries</t>
  </si>
  <si>
    <t>United                 States</t>
  </si>
  <si>
    <t>Japan</t>
  </si>
  <si>
    <t>Canada</t>
  </si>
  <si>
    <t>Other countries</t>
  </si>
  <si>
    <t>Additional business (MCI)                         expendi-   tures</t>
  </si>
  <si>
    <t>1999 1/</t>
  </si>
  <si>
    <t>2000 1/</t>
  </si>
  <si>
    <t>2001 1/</t>
  </si>
  <si>
    <t>2002 1/</t>
  </si>
  <si>
    <t>2003 1/</t>
  </si>
  <si>
    <t>2005 1/</t>
  </si>
  <si>
    <r>
      <t xml:space="preserve"> Branch,</t>
    </r>
    <r>
      <rPr>
        <i/>
        <sz val="10"/>
        <rFont val="Times New Roman"/>
        <family val="0"/>
      </rPr>
      <t xml:space="preserve"> Annual Visitor Research Report</t>
    </r>
    <r>
      <rPr>
        <sz val="10"/>
        <rFont val="Times New Roman"/>
        <family val="1"/>
      </rPr>
      <t xml:space="preserve"> (annual) and records.</t>
    </r>
  </si>
  <si>
    <t>See also &lt;http://www3.hawaii.gov/dbedt/latest&gt;.</t>
  </si>
  <si>
    <t>Table 7.28-- ESTIMATED VISITOR EXPENDITURES:  1951 TO 2006</t>
  </si>
  <si>
    <t>non-overnight interisland trips reported by these visitors.  In millions of dollars]</t>
  </si>
  <si>
    <t>Personal expenditures</t>
  </si>
  <si>
    <t>Additional business expend. 1/</t>
  </si>
  <si>
    <t>1998 2/</t>
  </si>
  <si>
    <t>1999 2/</t>
  </si>
  <si>
    <t>2000 2/</t>
  </si>
  <si>
    <t>2001 2/</t>
  </si>
  <si>
    <t>2002 2/</t>
  </si>
  <si>
    <t>2005 2/</t>
  </si>
  <si>
    <t xml:space="preserve">     1/  By MCI (meetings, conventions, and incentive) visitors.  For discussion, see Hawaii Visitors Bureau,</t>
  </si>
  <si>
    <t>before 1985.</t>
  </si>
  <si>
    <r>
      <t>The 1990 Visitor Expenditure Report</t>
    </r>
    <r>
      <rPr>
        <sz val="10"/>
        <rFont val="Times New Roman"/>
        <family val="1"/>
      </rPr>
      <t xml:space="preserve"> (1991), pp. 35-40.  See </t>
    </r>
    <r>
      <rPr>
        <i/>
        <sz val="10"/>
        <rFont val="Times New Roman"/>
        <family val="1"/>
      </rPr>
      <t>2001 Data Book</t>
    </r>
    <r>
      <rPr>
        <sz val="10"/>
        <rFont val="Times New Roman"/>
        <family val="1"/>
      </rPr>
      <t xml:space="preserve"> for 1985-86, not available</t>
    </r>
  </si>
  <si>
    <r>
      <t xml:space="preserve">    2/  Revised from previous year </t>
    </r>
    <r>
      <rPr>
        <i/>
        <sz val="10"/>
        <rFont val="Times New Roman"/>
        <family val="1"/>
      </rPr>
      <t>Data Book.</t>
    </r>
  </si>
  <si>
    <t xml:space="preserve"> Table 7.27-- EXPENDITURES PER VISITOR DAY BY VISITORS FROM</t>
  </si>
  <si>
    <t xml:space="preserve">               U.S. WEST, U.S. EAST, AND JAPAN, BY VISITOR OR TRIP</t>
  </si>
  <si>
    <t xml:space="preserve">               CHARACTERISTICS: 2005 AND 2006</t>
  </si>
  <si>
    <t xml:space="preserve">                   non-overnight interisland trips reported by these visitors.  In dollars]</t>
  </si>
  <si>
    <t>Visitors from Japan</t>
  </si>
  <si>
    <t>Visitor or trip characteristics</t>
  </si>
  <si>
    <t>All visitors</t>
  </si>
  <si>
    <t>Group tour status:</t>
  </si>
  <si>
    <t>Organized group tour</t>
  </si>
  <si>
    <t>Individually arranged</t>
  </si>
  <si>
    <t>Arrived on package tour:</t>
  </si>
  <si>
    <t>Yes</t>
  </si>
  <si>
    <t>No</t>
  </si>
  <si>
    <t>Accommodations:</t>
  </si>
  <si>
    <t>Hotel</t>
  </si>
  <si>
    <t>Condo</t>
  </si>
  <si>
    <t>Guests of friends and relatives</t>
  </si>
  <si>
    <t>Timeshare</t>
  </si>
  <si>
    <t>Previous visits:</t>
  </si>
  <si>
    <t>First trip</t>
  </si>
  <si>
    <t>Repeat visitors</t>
  </si>
  <si>
    <t>Purpose of trip:</t>
  </si>
  <si>
    <t>Pleasure</t>
  </si>
  <si>
    <t xml:space="preserve">Business, meetings, </t>
  </si>
  <si>
    <t>conventions, incentive</t>
  </si>
  <si>
    <t xml:space="preserve">   On honeymoon</t>
  </si>
  <si>
    <t>1/  Pacific and Mountain States of the United States.</t>
  </si>
  <si>
    <t>2/  All other states in the continental United States not included in U.S. West.</t>
  </si>
  <si>
    <t>Table 7.26-- TOTAL VISITOR EXPENDITURES BY EXPENDITURE TYPE:          2005 AND 2006</t>
  </si>
  <si>
    <t xml:space="preserve">                   non-overnight interisland trips reported by these visitors.  In millions of dollars for</t>
  </si>
  <si>
    <t xml:space="preserve">                   visitors who stayed in hotels, condominiums, and bed &amp; breakfasts]</t>
  </si>
  <si>
    <t>Expenditure type</t>
  </si>
  <si>
    <t>All items</t>
  </si>
  <si>
    <t>Total food and beverage</t>
  </si>
  <si>
    <t>Restaurant food</t>
  </si>
  <si>
    <t>Dinner shows and cruises</t>
  </si>
  <si>
    <t>Groceries and snacks</t>
  </si>
  <si>
    <t>Entertainment &amp; recreation</t>
  </si>
  <si>
    <t>Total transportation</t>
  </si>
  <si>
    <t>Interisland airfare</t>
  </si>
  <si>
    <t>Ground transportation</t>
  </si>
  <si>
    <t>Rental vehicles</t>
  </si>
  <si>
    <t>Gasoline, parking, etc.</t>
  </si>
  <si>
    <t>Total shopping</t>
  </si>
  <si>
    <t>Fashion and clothing</t>
  </si>
  <si>
    <t>Jewelry and watches</t>
  </si>
  <si>
    <t>Cosmetics, perfume</t>
  </si>
  <si>
    <t>Leather goods</t>
  </si>
  <si>
    <t>Hawaii food products</t>
  </si>
  <si>
    <t>Souvenirs</t>
  </si>
  <si>
    <t>Lodging</t>
  </si>
  <si>
    <t>All other expenses</t>
  </si>
  <si>
    <t>Supplemental business</t>
  </si>
  <si>
    <t>Table 7.25- EXPENDITURES PER VISITOR DAY BY VISITORS FROM SELECTED GEOGRAPHIC AREA, BY EXPENDITURE TYPE:  2005 AND 2006</t>
  </si>
  <si>
    <t xml:space="preserve">                 non-overnight interisland trips reported by these visitors.  In dollars for visitors</t>
  </si>
  <si>
    <t xml:space="preserve">                 who stayed in hotels, condominiums, and bed &amp; breakfasts]</t>
  </si>
  <si>
    <t>Visitors from        Japan</t>
  </si>
  <si>
    <t>Entertainment &amp; recreation 3/</t>
  </si>
  <si>
    <t xml:space="preserve">     Continued on next page.</t>
  </si>
  <si>
    <t>Table 7.25-- EXPENDITURES PER VISITOR DAY BY VISITORS FROM SELECTED GEOGRAPHIC AREA, BY EXPENDITURE TYPE:  2005 AND 2006 -- Con.</t>
  </si>
  <si>
    <t>Visitors from      Canada</t>
  </si>
  <si>
    <t>Visitors from    Europe 4/</t>
  </si>
  <si>
    <t>Visitors from        Oceania 5/</t>
  </si>
  <si>
    <t>Visitors from other Asia 6/</t>
  </si>
  <si>
    <t>Visitors from Latin America 7/</t>
  </si>
  <si>
    <t>Visitors from        other markets 8/</t>
  </si>
  <si>
    <t>2/  All other States in the continental United States not included in U.S. West.</t>
  </si>
  <si>
    <t>3/  Due to changes in survey forms in 2003, spending on optional tours included in the Entertainment &amp;</t>
  </si>
  <si>
    <t>Recreation category for 2003.</t>
  </si>
  <si>
    <t>4/  Includes United Kingdom, Germany, France, Italy, and Switzerland.</t>
  </si>
  <si>
    <t>5/  Includes Australia and New Zealand.</t>
  </si>
  <si>
    <t>6/  Includes China, Hong Kong, Korea (South), Singapore, and Taiwan.</t>
  </si>
  <si>
    <t>7/  Includes Argentina, Brazil, and Mexico.</t>
  </si>
  <si>
    <t>8/  Includes all countries and districts not listed in other MMAs, including Guam, Puerto Rico,</t>
  </si>
  <si>
    <t>U.S. Virgin Islands, and other U.S. territories.</t>
  </si>
  <si>
    <t>Table 7.24-- AVERAGE EXPENDITURE PER VISITOR DAY IN CONSTANT DOLLARS, FOR VISITORS FROM THE MAINLAND:  1931-1932 TO 2006</t>
  </si>
  <si>
    <t>non-overnight interisland trips reported by these visitors]</t>
  </si>
  <si>
    <t>U.S. CPI                       (1982-84=100)</t>
  </si>
  <si>
    <t>Average expend. per vis. day 1/</t>
  </si>
  <si>
    <t>U.S. CPI                                       (1982-84=100)</t>
  </si>
  <si>
    <t>1931-32 2/</t>
  </si>
  <si>
    <t>1960-61</t>
  </si>
  <si>
    <t>1965-66 2/</t>
  </si>
  <si>
    <t>1/  In constant (1982-84) dollars.</t>
  </si>
  <si>
    <t>2/  Oahu only.</t>
  </si>
  <si>
    <t xml:space="preserve"> &lt;http://stats.bls.gov/home.htm&gt; accessed on July 13, 2007 and calculations by Hawaii State Department</t>
  </si>
  <si>
    <t>of Business, Economic Development &amp; Tourism.</t>
  </si>
  <si>
    <r>
      <t xml:space="preserve">     Source:  Preceding table; U.S. Bureau of Labor Statistics, </t>
    </r>
    <r>
      <rPr>
        <i/>
        <sz val="10"/>
        <rFont val="Times New Roman"/>
        <family val="0"/>
      </rPr>
      <t>CPI Detailed Report,</t>
    </r>
    <r>
      <rPr>
        <sz val="10"/>
        <rFont val="Times New Roman"/>
        <family val="1"/>
      </rPr>
      <t xml:space="preserve"> and</t>
    </r>
  </si>
  <si>
    <t>Table 7.23-- AVERAGE EXPENDITURE PER VISITOR DAY, BY ORIGIN OF</t>
  </si>
  <si>
    <t>VISITORS:  1931-1932 TO 2006</t>
  </si>
  <si>
    <t xml:space="preserve">                   non-overnight interisland trips reported by these visitors.  Dollars.  Unweighted</t>
  </si>
  <si>
    <t xml:space="preserve">                   averages for mainlanders before 1988 and for Japanese before 1990]</t>
  </si>
  <si>
    <t>Mainlanders</t>
  </si>
  <si>
    <t>Japanese</t>
  </si>
  <si>
    <t>1931-32 1/</t>
  </si>
  <si>
    <t>1965-66 1/</t>
  </si>
  <si>
    <t>1/  Oahu only.</t>
  </si>
  <si>
    <r>
      <t xml:space="preserve">Convention Bureau 1995 &amp; 1996 Research Report, </t>
    </r>
    <r>
      <rPr>
        <sz val="10"/>
        <rFont val="Times New Roman"/>
        <family val="1"/>
      </rPr>
      <t xml:space="preserve">pp.109-110, Hawaii State Department of Business, </t>
    </r>
  </si>
  <si>
    <t>and records.  See also &lt;http://www.hawaii.gov/dbedt&gt;.</t>
  </si>
  <si>
    <r>
      <t xml:space="preserve">     Source:  Hawaii Visitors Bureau, </t>
    </r>
    <r>
      <rPr>
        <i/>
        <sz val="10"/>
        <rFont val="Times New Roman"/>
        <family val="0"/>
      </rPr>
      <t>1983 Visitor Expenditure Survey</t>
    </r>
    <r>
      <rPr>
        <sz val="10"/>
        <rFont val="Times New Roman"/>
        <family val="1"/>
      </rPr>
      <t xml:space="preserve"> (1985), p. 31; </t>
    </r>
    <r>
      <rPr>
        <i/>
        <sz val="10"/>
        <rFont val="Times New Roman"/>
        <family val="0"/>
      </rPr>
      <t>1989 Expenditures,</t>
    </r>
  </si>
  <si>
    <r>
      <t>Westbound Visitors to Hawaii</t>
    </r>
    <r>
      <rPr>
        <sz val="10"/>
        <rFont val="Times New Roman"/>
        <family val="1"/>
      </rPr>
      <t xml:space="preserve"> (1990), pp. 29 and 30; </t>
    </r>
    <r>
      <rPr>
        <i/>
        <sz val="10"/>
        <rFont val="Times New Roman"/>
        <family val="0"/>
      </rPr>
      <t xml:space="preserve">1991 Visitor Expenditure Report </t>
    </r>
    <r>
      <rPr>
        <sz val="10"/>
        <rFont val="Times New Roman"/>
        <family val="0"/>
      </rPr>
      <t xml:space="preserve">(1992), pp. 6 and 68; </t>
    </r>
  </si>
  <si>
    <r>
      <t>1992 Visitor Expenditure Report</t>
    </r>
    <r>
      <rPr>
        <sz val="10"/>
        <rFont val="Times New Roman"/>
        <family val="1"/>
      </rPr>
      <t xml:space="preserve"> (1993), p. 61; Hawaii Visitors &amp; Convention Bureau, </t>
    </r>
    <r>
      <rPr>
        <i/>
        <sz val="10"/>
        <rFont val="Times New Roman"/>
        <family val="1"/>
      </rPr>
      <t xml:space="preserve">Hawaii Visitors &amp; </t>
    </r>
  </si>
  <si>
    <r>
      <t xml:space="preserve">Economic Development and Tourism, Tourism Research Branch, </t>
    </r>
    <r>
      <rPr>
        <i/>
        <sz val="10"/>
        <rFont val="Times New Roman"/>
        <family val="1"/>
      </rPr>
      <t>Annual Visitor Research Report</t>
    </r>
    <r>
      <rPr>
        <sz val="10"/>
        <rFont val="Times New Roman"/>
        <family val="1"/>
      </rPr>
      <t xml:space="preserve"> (annual)</t>
    </r>
  </si>
  <si>
    <t>Table 7.22-- JAPANESE VISITOR ARRIVALS AND EXPENDITURES:                                  2001 TO 2006</t>
  </si>
  <si>
    <t>Arrivals (1,000)</t>
  </si>
  <si>
    <t>Average stay (days)</t>
  </si>
  <si>
    <t>Expenditures (mil. dol.)</t>
  </si>
  <si>
    <t xml:space="preserve">Table 7.21-- LENGTH OF STAY OF VISITORS STAYING OVERNIGHT OR </t>
  </si>
  <si>
    <t>LONGER, BY POINT OF ORIGIN:  2005 AND 2006</t>
  </si>
  <si>
    <t xml:space="preserve">                   non-overnight interisland trips reported by these visitors.  Domestic includes passengers</t>
  </si>
  <si>
    <t xml:space="preserve">                   from all flights originating from the mainland United States.  International includes</t>
  </si>
  <si>
    <t xml:space="preserve">                   passengers from all flights originating from U.S. territories and other countries]</t>
  </si>
  <si>
    <t>Length                                                                   of stay</t>
  </si>
  <si>
    <t xml:space="preserve">Domestic         </t>
  </si>
  <si>
    <t xml:space="preserve">Interna-tional         </t>
  </si>
  <si>
    <t>1 to 6 days</t>
  </si>
  <si>
    <t>7 to 12 days</t>
  </si>
  <si>
    <t>13 to 30 days</t>
  </si>
  <si>
    <t>31 to 365 days</t>
  </si>
  <si>
    <t>Median (days)</t>
  </si>
  <si>
    <t>Mean (days)</t>
  </si>
  <si>
    <t>Table 7.20-- VISITOR PROFILE AND TRIP CHARACTERISTICS OF VISITORS FROM THE U.S. TOTAL, U.S. WEST, U.S. EAST, AND JAPAN:  2005</t>
  </si>
  <si>
    <t xml:space="preserve">[Covers visitors staying overnight or longer anywhere in the State, and any overnight or </t>
  </si>
  <si>
    <t>non-overnight interisland trips reported by these visitors.  Percent of visitor respondents]</t>
  </si>
  <si>
    <t>Characteristic</t>
  </si>
  <si>
    <t>U.S. total</t>
  </si>
  <si>
    <t>U.S. west 1/</t>
  </si>
  <si>
    <t>U.S. east 2/</t>
  </si>
  <si>
    <t>Visitors income 3/</t>
  </si>
  <si>
    <t>Under $15,000</t>
  </si>
  <si>
    <t>$15,000-$29,999</t>
  </si>
  <si>
    <t>$30,000-$49,999</t>
  </si>
  <si>
    <t>$50,000-$99,999</t>
  </si>
  <si>
    <t>$100,000 or more</t>
  </si>
  <si>
    <t>Education attainment</t>
  </si>
  <si>
    <t>Less than high school graduate</t>
  </si>
  <si>
    <t>High school graduate</t>
  </si>
  <si>
    <t>Associates degree (2-year)</t>
  </si>
  <si>
    <t>Bachelor's degree (4-year)</t>
  </si>
  <si>
    <t>Post graduate degree</t>
  </si>
  <si>
    <t>Vocational / technical degree</t>
  </si>
  <si>
    <t>Employment status</t>
  </si>
  <si>
    <t>Working</t>
  </si>
  <si>
    <t>Retired</t>
  </si>
  <si>
    <t>Student</t>
  </si>
  <si>
    <t>Homemaker</t>
  </si>
  <si>
    <t>Primary purpose of trip</t>
  </si>
  <si>
    <t>Vacation</t>
  </si>
  <si>
    <t>Attend a business meeting / conduct business</t>
  </si>
  <si>
    <t>Attend a convention / conference / seminar</t>
  </si>
  <si>
    <t>Incentive / reward</t>
  </si>
  <si>
    <t>Visit friends / relatives</t>
  </si>
  <si>
    <t>Get married</t>
  </si>
  <si>
    <t>Attend / participate in wedding</t>
  </si>
  <si>
    <t>Honeymoon</t>
  </si>
  <si>
    <t>Attend / participate in a sporting event</t>
  </si>
  <si>
    <t>Attend / participate in a cultural event</t>
  </si>
  <si>
    <t>Medical treatment</t>
  </si>
  <si>
    <t>Shopping / fashion</t>
  </si>
  <si>
    <t>Secondary purpose of trip</t>
  </si>
  <si>
    <t>Table 7.20-- VISITOR PROFILE AND TRIP CHARACTERISTICS OF VISITORS FROM THE U.S. TOTAL, U.S. WEST, U.S. EAST, AND JAPAN:  2005 - Con.</t>
  </si>
  <si>
    <t>Secondary purpose of trip - Con.</t>
  </si>
  <si>
    <t>2/  All other States in the Continental United States not included in U.S. West.</t>
  </si>
  <si>
    <t xml:space="preserve">     3/  For Japanese visitors' income, "Under 1,500,000 Japanese Yen" in place of  "Under $15,000,"</t>
  </si>
  <si>
    <t xml:space="preserve"> "1,500,000-2,999,999 Japanese Yen" in place of "$15,000-$29,999" etc.</t>
  </si>
  <si>
    <r>
      <t xml:space="preserve"> Branch,</t>
    </r>
    <r>
      <rPr>
        <i/>
        <sz val="10"/>
        <rFont val="Times New Roman"/>
        <family val="0"/>
      </rPr>
      <t xml:space="preserve"> 2005 Visitor Satisfaction and Activity Report, </t>
    </r>
    <r>
      <rPr>
        <sz val="10"/>
        <rFont val="Times New Roman"/>
        <family val="1"/>
      </rPr>
      <t>see also &lt;http://www.hawaii.gov/dbedt/&gt;.</t>
    </r>
  </si>
  <si>
    <t>Table 7.19-- SAFETY ISSUES AND OTHER NUISANCES ENCOUNTERED</t>
  </si>
  <si>
    <t xml:space="preserve">             BY VISITORS FROM THE U.S. TOTAL, U.S. WEST, U.S. EAST,</t>
  </si>
  <si>
    <t xml:space="preserve">             AND JAPAN:  2004 AND 2005</t>
  </si>
  <si>
    <t xml:space="preserve">                   non-overnight interisland trips reported by these visitors.  Percent of total visitors.</t>
  </si>
  <si>
    <t xml:space="preserve">                   Percentages do not sum to 100 percent due to multiple answers selected]</t>
  </si>
  <si>
    <t>No problems</t>
  </si>
  <si>
    <t>Safety Issues:</t>
  </si>
  <si>
    <t>Solicited by drug dealers</t>
  </si>
  <si>
    <t>Solicited by prosititutes</t>
  </si>
  <si>
    <t>Wallet / purse / valuables stolen</t>
  </si>
  <si>
    <t>Room vandalized / robbed</t>
  </si>
  <si>
    <t>Car vandalized / robbed</t>
  </si>
  <si>
    <t>Physical violence / harm</t>
  </si>
  <si>
    <t>Other nuisance:</t>
  </si>
  <si>
    <t>Parking ticket</t>
  </si>
  <si>
    <r>
      <t xml:space="preserve"> Branch,</t>
    </r>
    <r>
      <rPr>
        <i/>
        <sz val="10"/>
        <rFont val="Times New Roman"/>
        <family val="0"/>
      </rPr>
      <t xml:space="preserve"> Visitor Satisfaction and Activity Report</t>
    </r>
    <r>
      <rPr>
        <sz val="10"/>
        <rFont val="Times New Roman"/>
        <family val="1"/>
      </rPr>
      <t xml:space="preserve"> (annual), see also &lt;http://www.hawaii.gov/dbedt/&gt;.</t>
    </r>
  </si>
  <si>
    <t>Table 7.18-- INTERNET USAGE FOR TRIP PLANNING BY VISITORS FROM</t>
  </si>
  <si>
    <t>THE U.S. TOTAL, U.S. WEST, U.S. EAST, AND JAPAN: 2004 AND 2005</t>
  </si>
  <si>
    <t xml:space="preserve">                   non-overnight interisland trips reported by these visitors.  Percent of respodents who</t>
  </si>
  <si>
    <t xml:space="preserve">                   used the internet. Percentages do not sum to 100 percent due to multiple sources used]</t>
  </si>
  <si>
    <t>How the internet was used</t>
  </si>
  <si>
    <t>Find things to do</t>
  </si>
  <si>
    <t>Estimate costs</t>
  </si>
  <si>
    <t>Hotel selection</t>
  </si>
  <si>
    <t>Make restaurant reservations</t>
  </si>
  <si>
    <t>Find recreational activities</t>
  </si>
  <si>
    <t>Maps and directions</t>
  </si>
  <si>
    <t>Locate sightseeing places</t>
  </si>
  <si>
    <t>Make airline reservations</t>
  </si>
  <si>
    <t>Hotel reservation</t>
  </si>
  <si>
    <t>Rental car reservation</t>
  </si>
  <si>
    <t>Locate shopping places</t>
  </si>
  <si>
    <t>Find evening activities</t>
  </si>
  <si>
    <t>Find hotel or place to stay</t>
  </si>
  <si>
    <t>Find good restaurant</t>
  </si>
  <si>
    <t>Table 7.17-- SOURCES OF INFORMATION FOR TRIP PLANNING BY VISITORS</t>
  </si>
  <si>
    <t>FROM THE U.S. TOTAL, U.S. WEST, U.S. EAST, AND JAPAN: 2004 AND 2005</t>
  </si>
  <si>
    <t xml:space="preserve">                   Percentages do not sum to 100 percent due to multiple sources used]</t>
  </si>
  <si>
    <t>Information source</t>
  </si>
  <si>
    <t>Travel agents</t>
  </si>
  <si>
    <t>Internet</t>
  </si>
  <si>
    <t>Personal experience</t>
  </si>
  <si>
    <t>Wholesalers</t>
  </si>
  <si>
    <t>Friends / relatives</t>
  </si>
  <si>
    <t>Magazines</t>
  </si>
  <si>
    <t>Books</t>
  </si>
  <si>
    <t>Hotels / resorts</t>
  </si>
  <si>
    <t>Airlines</t>
  </si>
  <si>
    <t>Hawaii Visitors &amp; Convention Bureau</t>
  </si>
  <si>
    <t>Newspapers</t>
  </si>
  <si>
    <t>Table 7.16-- OVERALL ISLAND EXPERIENCE BY VISITORS FROM THE</t>
  </si>
  <si>
    <t>U.S. TOTAL, U.S. WEST, U.S. EAST, AND JAPAN:  2005</t>
  </si>
  <si>
    <t>non-overnight interisland trips reported by these visitors.  Percent of total visitors]</t>
  </si>
  <si>
    <t>Criterion by island</t>
  </si>
  <si>
    <t>Excellent</t>
  </si>
  <si>
    <t>Above average</t>
  </si>
  <si>
    <t>Below average</t>
  </si>
  <si>
    <t>Poor</t>
  </si>
  <si>
    <t>Big Island</t>
  </si>
  <si>
    <t>Table 7.15-- OVERALL SATISFACTION BY MAJOR CATEGORY BY VISITORS</t>
  </si>
  <si>
    <t>FROM JAPAN, BY GEOGRAPHIC AREA:  2005</t>
  </si>
  <si>
    <t>[Covers visitors from Japan staying overnight or longer. Percent of visitors]</t>
  </si>
  <si>
    <t>Category</t>
  </si>
  <si>
    <t>Kona</t>
  </si>
  <si>
    <t>Accommodations</t>
  </si>
  <si>
    <t>Very satisfied</t>
  </si>
  <si>
    <t>Somewhat satisfied</t>
  </si>
  <si>
    <t>Somewhat dissatisfied</t>
  </si>
  <si>
    <t>Not satisfied at all</t>
  </si>
  <si>
    <t>Restaurants</t>
  </si>
  <si>
    <t>Shopping</t>
  </si>
  <si>
    <t>Golf</t>
  </si>
  <si>
    <t>Activities &amp; attractions</t>
  </si>
  <si>
    <t>Transportation</t>
  </si>
  <si>
    <t>FROM JAPAN, BY GEOGRAPHIC AREA:  2005 - Con.</t>
  </si>
  <si>
    <t>Airports</t>
  </si>
  <si>
    <t>Parks &amp; beaches</t>
  </si>
  <si>
    <t>Table 7.14-- OVERALL SATISFACTION BY MAJOR CATEGORY BY VISITORS</t>
  </si>
  <si>
    <t>FROM THE U.S. EAST, BY GEOGRAPHIC AREA:  2005</t>
  </si>
  <si>
    <t>[Covers visitors from all other states in the continental United States not included in</t>
  </si>
  <si>
    <t>U.S. West staying overnight or longer. Percent of visitors]</t>
  </si>
  <si>
    <t>FROM THE U.S. EAST, BY GEOGRAPHIC AREA:  2005 - Con.</t>
  </si>
  <si>
    <t>Table 7.13-- OVERALL SATISFACTION BY MAJOR CATEGORY BY VISITORS</t>
  </si>
  <si>
    <t>FROM THE U.S. WEST, BY GEOGRAPHIC AREA:  2005</t>
  </si>
  <si>
    <t>[Covers visitors from Pacific and Mountain States of the United States staying</t>
  </si>
  <si>
    <t>overnight or longer. Percent of visitors]</t>
  </si>
  <si>
    <t>FROM THE U.S. WEST, BY GEOGRAPHIC AREA:  2005 - Con.</t>
  </si>
  <si>
    <t>Table 7.12-- OVERALL SATISFACTION BY MAJOR CATEGORY BY VISITORS</t>
  </si>
  <si>
    <t>FROM THE U.S. TOTAL, BY GEOGRAPHIC AREA:  2005</t>
  </si>
  <si>
    <t>[Covers visitors from United States staying overnight or longer. Percent of visitors]</t>
  </si>
  <si>
    <t>FROM THE U.S. TOTAL, BY GEOGRAPHIC AREA:  2005 - Con.</t>
  </si>
  <si>
    <t>Table 7.11-- ACTIVITY PARTICIPATION BY VISITORS FROM THE U.S. TOTAL,</t>
  </si>
  <si>
    <t>U.S. WEST, U.S. EAST, AND JAPAN:  2005</t>
  </si>
  <si>
    <t xml:space="preserve">                   non-overnight interisland trips reported by these visitors.  Percent of visitors.</t>
  </si>
  <si>
    <t xml:space="preserve">                   Percentages sum to more than 100 percent due to multiple island visitation</t>
  </si>
  <si>
    <t xml:space="preserve">                   and multiple activities participated in by visitors.]</t>
  </si>
  <si>
    <t>Activity</t>
  </si>
  <si>
    <t>Sightseeing</t>
  </si>
  <si>
    <t>Helicopter / airplane tour</t>
  </si>
  <si>
    <t>Boat tour / submarine / whale watching</t>
  </si>
  <si>
    <t>Tour bus excursion</t>
  </si>
  <si>
    <t>Private limousine / van tour</t>
  </si>
  <si>
    <t>Self-guided</t>
  </si>
  <si>
    <t>Recreation</t>
  </si>
  <si>
    <t>Swimming / sunbathing / beach</t>
  </si>
  <si>
    <t>Surfing / bodyboarding</t>
  </si>
  <si>
    <t>Snorkeling / scuba diving</t>
  </si>
  <si>
    <t>Jet skiing / parasailing / windsurfing</t>
  </si>
  <si>
    <t>Running / jogging / fitness walking</t>
  </si>
  <si>
    <t>Gym / health spa</t>
  </si>
  <si>
    <t>Backpacking / hiking / camping</t>
  </si>
  <si>
    <t>Sports event or tournament</t>
  </si>
  <si>
    <t>Entertainment</t>
  </si>
  <si>
    <t>Lunch / sunset / dinner / evening cruise</t>
  </si>
  <si>
    <t>Lounge act / stage show</t>
  </si>
  <si>
    <t>Nightclub / dancing / bar / karaoke</t>
  </si>
  <si>
    <t>Fine dining</t>
  </si>
  <si>
    <t>Department stores</t>
  </si>
  <si>
    <t>Designer boutiques</t>
  </si>
  <si>
    <t>Hotel stores</t>
  </si>
  <si>
    <t>Swap meet / flea markets</t>
  </si>
  <si>
    <t>Discount / outlet stores</t>
  </si>
  <si>
    <t>Supermarkets</t>
  </si>
  <si>
    <t>Convenience stores</t>
  </si>
  <si>
    <t>Duty free stores</t>
  </si>
  <si>
    <t>Culture</t>
  </si>
  <si>
    <t>Historic site</t>
  </si>
  <si>
    <t>Museum / art gallery</t>
  </si>
  <si>
    <t>Polynesian show / luau</t>
  </si>
  <si>
    <t>U.S. WEST, U.S. EAST, AND JAPAN:  2005 - Con.</t>
  </si>
  <si>
    <t>Culture - con.</t>
  </si>
  <si>
    <t>Art / craft fair</t>
  </si>
  <si>
    <t>Festival</t>
  </si>
  <si>
    <t>Trolley</t>
  </si>
  <si>
    <t>Public bus</t>
  </si>
  <si>
    <t>Taxi / limousine</t>
  </si>
  <si>
    <t>Rental car</t>
  </si>
  <si>
    <t>Table 7.10-- TRIP CHARACTERISTICS OF VISITORS, BY POINT OF</t>
  </si>
  <si>
    <t>ORIGIN:  2005 AND 2006</t>
  </si>
  <si>
    <t xml:space="preserve">                 non-overnight interisland trips reported by these visitors.  Domestic includes passengers</t>
  </si>
  <si>
    <t xml:space="preserve">                 from all flights originating from the mainland United States.  International includes</t>
  </si>
  <si>
    <t xml:space="preserve">                 passengers from all flights originating from U.S. territories and other countries]</t>
  </si>
  <si>
    <t>International</t>
  </si>
  <si>
    <t>All visitors 1/</t>
  </si>
  <si>
    <t>Purpose of visit 1/</t>
  </si>
  <si>
    <t>Wedding</t>
  </si>
  <si>
    <t>Meetings, conventions, incentive 1/</t>
  </si>
  <si>
    <t>Convention/conference</t>
  </si>
  <si>
    <t>Corporate meeting</t>
  </si>
  <si>
    <t>Incentive</t>
  </si>
  <si>
    <t>Other business</t>
  </si>
  <si>
    <t>Visit friends or relatives</t>
  </si>
  <si>
    <t>Government or military</t>
  </si>
  <si>
    <t>Attend school</t>
  </si>
  <si>
    <t>Visitors from U.S. west 1/</t>
  </si>
  <si>
    <t>Visitors from U.S. east 2/</t>
  </si>
  <si>
    <t>Sport event</t>
  </si>
  <si>
    <t>Traveler method</t>
  </si>
  <si>
    <t>Group tour</t>
  </si>
  <si>
    <t>Package</t>
  </si>
  <si>
    <t>Group tour and package</t>
  </si>
  <si>
    <t>True independent</t>
  </si>
  <si>
    <t>Hotel only</t>
  </si>
  <si>
    <t>Condo only</t>
  </si>
  <si>
    <t>Timeshare only</t>
  </si>
  <si>
    <t>Rental house</t>
  </si>
  <si>
    <t>Bed &amp; breakfast</t>
  </si>
  <si>
    <t>Cruise ship</t>
  </si>
  <si>
    <t>Friends, relatives</t>
  </si>
  <si>
    <t>1/  Because of multiple responses, detail may add to more than the indicated total.</t>
  </si>
  <si>
    <t>Table 7.09-- DOMESTIC VISITORS BY STATE AND REGION:</t>
  </si>
  <si>
    <t>2005 AND 2006</t>
  </si>
  <si>
    <t>Residence</t>
  </si>
  <si>
    <t xml:space="preserve">    United States</t>
  </si>
  <si>
    <t>Pacific</t>
  </si>
  <si>
    <t xml:space="preserve">  Alaska</t>
  </si>
  <si>
    <t xml:space="preserve">  California</t>
  </si>
  <si>
    <t xml:space="preserve">  Oregon</t>
  </si>
  <si>
    <t xml:space="preserve">  Washington</t>
  </si>
  <si>
    <t>Mountain</t>
  </si>
  <si>
    <t xml:space="preserve">  Arizona</t>
  </si>
  <si>
    <t xml:space="preserve">  Colorado</t>
  </si>
  <si>
    <t xml:space="preserve">  Idaho</t>
  </si>
  <si>
    <t xml:space="preserve">  Montana</t>
  </si>
  <si>
    <t xml:space="preserve">  Nevada</t>
  </si>
  <si>
    <t xml:space="preserve">  New Mexico</t>
  </si>
  <si>
    <t xml:space="preserve">  Utah</t>
  </si>
  <si>
    <t xml:space="preserve">  Wyoming</t>
  </si>
  <si>
    <t>West North Central</t>
  </si>
  <si>
    <t xml:space="preserve">  Iowa</t>
  </si>
  <si>
    <t xml:space="preserve">  Kansas</t>
  </si>
  <si>
    <t xml:space="preserve">  Minnesota</t>
  </si>
  <si>
    <t xml:space="preserve">  Missouri</t>
  </si>
  <si>
    <t xml:space="preserve">  Nebraska</t>
  </si>
  <si>
    <t xml:space="preserve">  North Dakota</t>
  </si>
  <si>
    <t xml:space="preserve">  South Dakota</t>
  </si>
  <si>
    <t>West South Central</t>
  </si>
  <si>
    <t xml:space="preserve">  Arkansas</t>
  </si>
  <si>
    <t xml:space="preserve">  Louisiana</t>
  </si>
  <si>
    <t xml:space="preserve">  Oklahoma</t>
  </si>
  <si>
    <t xml:space="preserve">  Texas</t>
  </si>
  <si>
    <t>East North Central</t>
  </si>
  <si>
    <t xml:space="preserve">  Illinois</t>
  </si>
  <si>
    <t xml:space="preserve">  Indiana</t>
  </si>
  <si>
    <t xml:space="preserve">  Michigan</t>
  </si>
  <si>
    <t xml:space="preserve">  Ohio</t>
  </si>
  <si>
    <t xml:space="preserve">  Wisconsin</t>
  </si>
  <si>
    <t>East South Central</t>
  </si>
  <si>
    <t xml:space="preserve">  Alabama</t>
  </si>
  <si>
    <t xml:space="preserve">  Kentucky</t>
  </si>
  <si>
    <t xml:space="preserve">  Mississippi</t>
  </si>
  <si>
    <t xml:space="preserve">  Tennessee</t>
  </si>
  <si>
    <t>2005 AND 2006 -- Con.</t>
  </si>
  <si>
    <t>New England</t>
  </si>
  <si>
    <t xml:space="preserve">  Connecticut</t>
  </si>
  <si>
    <t xml:space="preserve">  Maine</t>
  </si>
  <si>
    <t xml:space="preserve">  Massachusetts</t>
  </si>
  <si>
    <t xml:space="preserve">  New Hampshire</t>
  </si>
  <si>
    <t xml:space="preserve">  Rhode Island</t>
  </si>
  <si>
    <t xml:space="preserve">  Vermont</t>
  </si>
  <si>
    <t>Middle Atlantic</t>
  </si>
  <si>
    <t xml:space="preserve">  New Jersey</t>
  </si>
  <si>
    <t xml:space="preserve">  New York</t>
  </si>
  <si>
    <t xml:space="preserve">  Pennsylvania</t>
  </si>
  <si>
    <t>South Atlantic</t>
  </si>
  <si>
    <t xml:space="preserve">  Delaware</t>
  </si>
  <si>
    <t xml:space="preserve">  Washington, D.C.</t>
  </si>
  <si>
    <t xml:space="preserve">  Florida</t>
  </si>
  <si>
    <t xml:space="preserve">  Georgia</t>
  </si>
  <si>
    <t xml:space="preserve">  Maryland</t>
  </si>
  <si>
    <t xml:space="preserve">  North Carolina</t>
  </si>
  <si>
    <t xml:space="preserve">  South Carolina</t>
  </si>
  <si>
    <t xml:space="preserve">  Virginia</t>
  </si>
  <si>
    <t xml:space="preserve">  West Virginia</t>
  </si>
  <si>
    <t>Table 7.08-- SUMMARY CHARACTERISTICS OF OVERNIGHT AND LONGER VISITORS, BY POINT OF ORIGIN:  2005 AND 2006</t>
  </si>
  <si>
    <t>Residence (percent):</t>
  </si>
  <si>
    <t>Pacific and Mountain States</t>
  </si>
  <si>
    <t>California</t>
  </si>
  <si>
    <t>Males per 100 females</t>
  </si>
  <si>
    <t>Persons per party</t>
  </si>
  <si>
    <t>Arriving June-August (percent)</t>
  </si>
  <si>
    <t>Repeat visitors (percent)</t>
  </si>
  <si>
    <t>Pleasure trip (percent)</t>
  </si>
  <si>
    <t>In hotel only</t>
  </si>
  <si>
    <t>One island only</t>
  </si>
  <si>
    <t>Table 7.07-- VISITOR ARRIVALS, DOMESTIC AND INTERNATIONAL, BY AREA VISITED:  2005 AND 2006</t>
  </si>
  <si>
    <t xml:space="preserve">                  non-overnight interisland trips reported by these visitors.  Domestic includes passengers</t>
  </si>
  <si>
    <t xml:space="preserve">                  from all flights originating from the mainland United States.  International includes</t>
  </si>
  <si>
    <t xml:space="preserve">                  passengers from all flights originating from U.S. territories and other countries]</t>
  </si>
  <si>
    <t>Area visited</t>
  </si>
  <si>
    <t>Maui County 1/</t>
  </si>
  <si>
    <t>Hawaii County 1/</t>
  </si>
  <si>
    <t>Hilo</t>
  </si>
  <si>
    <t>Oahu only</t>
  </si>
  <si>
    <t xml:space="preserve">     1/  Because many visitors planned to visit more than one area, detail sums to more than the totals and</t>
  </si>
  <si>
    <t>subtotals shown here.</t>
  </si>
  <si>
    <t>Table 7.06-- AVERAGE DAILY VISITOR CENSUS, BY COUNTY AND ISLAND: 2005 AND 2006</t>
  </si>
  <si>
    <t>County or island</t>
  </si>
  <si>
    <t>Hawaii County</t>
  </si>
  <si>
    <t>Kauai County</t>
  </si>
  <si>
    <t>Maui County</t>
  </si>
  <si>
    <t>Table 7.05-- VISITOR DAYS, BY POINT OF ORIGIN: 1993 TO 2006</t>
  </si>
  <si>
    <t>Table 7.04-- OVERNIGHT AND LONGER VISITORS TO HAWAII:                                      2005 AND 2006</t>
  </si>
  <si>
    <t>Resides in Major Market Areas      (MMA)  1/</t>
  </si>
  <si>
    <t>US West MMA  2/</t>
  </si>
  <si>
    <t>US East MMA  3/</t>
  </si>
  <si>
    <t>Japan MMA</t>
  </si>
  <si>
    <t>Canada MMA</t>
  </si>
  <si>
    <t>Other Asia MMA  4/</t>
  </si>
  <si>
    <t>China</t>
  </si>
  <si>
    <t>Hong Kong</t>
  </si>
  <si>
    <t>Korea</t>
  </si>
  <si>
    <t>Singapore</t>
  </si>
  <si>
    <t>Taiwan</t>
  </si>
  <si>
    <t>Oceania MMA  5/</t>
  </si>
  <si>
    <t>Australia</t>
  </si>
  <si>
    <t>New Zealand</t>
  </si>
  <si>
    <t>Europe MMA  6/</t>
  </si>
  <si>
    <t>United Kingdom</t>
  </si>
  <si>
    <t>France</t>
  </si>
  <si>
    <t>Germany</t>
  </si>
  <si>
    <t>Italy</t>
  </si>
  <si>
    <t>Switzerland</t>
  </si>
  <si>
    <t>Latin America MMA  7/</t>
  </si>
  <si>
    <t>Argentina</t>
  </si>
  <si>
    <t>Brazil</t>
  </si>
  <si>
    <t>Mexico</t>
  </si>
  <si>
    <t>Other MMA  8/</t>
  </si>
  <si>
    <t>Table 7.04-- OVERNIGHT AND LONGER VISITORS TO HAWAII:                                      2005 AND 2006 -- Con.</t>
  </si>
  <si>
    <t>1/  MMA's are geographical areas defined by the Hawaii Tourism Authority for marketing purposes.</t>
  </si>
  <si>
    <t>2/  Pacific and Mountain States of the United States.</t>
  </si>
  <si>
    <t>3/  All other States in the continental United States not included in U.S. West.</t>
  </si>
  <si>
    <t>4/  Includes China, Hong Kong, Korea (South), Singapore, and Taiwan.</t>
  </si>
  <si>
    <t>6/  Includes United Kingdom, Germany, France, Italy, and Switzerland.</t>
  </si>
  <si>
    <t>Table 7.03-- VISITOR ARRIVALS AND AVERAGE DAILY VISITOR CENSUS:                                          1966 TO 2006</t>
  </si>
  <si>
    <t>Visitors staying overnight or longer</t>
  </si>
  <si>
    <t>Average number of visitors                present per day</t>
  </si>
  <si>
    <t>Table 7.03-- VISITOR ARRIVALS AND AVERAGE DAILY VISITOR CENSUS:                                          1966 TO 2006 -- Con.</t>
  </si>
  <si>
    <t>Table 7.02-- PASSENGER STATUS OF PARTIES AND PASSENGERS                                                     ARRIVING IN HAWAII, BY POINT OF ORIGIN:  2004 TO 2006</t>
  </si>
  <si>
    <t>[Domestic includes passengers from all flights originating from the mainland United States.</t>
  </si>
  <si>
    <t xml:space="preserve">                 International includes passengers from all flights originating from U.S. territories</t>
  </si>
  <si>
    <t xml:space="preserve">                 and other countries]</t>
  </si>
  <si>
    <t>Year and point of origin</t>
  </si>
  <si>
    <t>All types</t>
  </si>
  <si>
    <t>Visitors                     to Hawaii</t>
  </si>
  <si>
    <t>Returning residents</t>
  </si>
  <si>
    <t>Intended residents</t>
  </si>
  <si>
    <t>PARTIES 1/</t>
  </si>
  <si>
    <t>2004, total</t>
  </si>
  <si>
    <t>2/  3,116,886</t>
  </si>
  <si>
    <t>2/  620,711</t>
  </si>
  <si>
    <t>2/  28,322</t>
  </si>
  <si>
    <t>2/  100,357</t>
  </si>
  <si>
    <t>2005, total</t>
  </si>
  <si>
    <t>2/  775,942</t>
  </si>
  <si>
    <t>2/  3,382,553</t>
  </si>
  <si>
    <t>2/  681,723</t>
  </si>
  <si>
    <t>2/  30,840</t>
  </si>
  <si>
    <t>2/  94,219</t>
  </si>
  <si>
    <t>2006, total</t>
  </si>
  <si>
    <t>2/  3,486,878</t>
  </si>
  <si>
    <t>PASSENGERS</t>
  </si>
  <si>
    <t>1/  Not surveyed for intransit passengers.</t>
  </si>
  <si>
    <r>
      <t xml:space="preserve">     2/  Revised from previous </t>
    </r>
    <r>
      <rPr>
        <i/>
        <sz val="10"/>
        <rFont val="Times New Roman"/>
        <family val="1"/>
      </rPr>
      <t>Data Book.</t>
    </r>
  </si>
  <si>
    <t>Table 7.01-- PASSENGERS ARRIVING, BY POINT OF ORIGIN AND TRANSIT STATUS:  1997 TO 2006</t>
  </si>
  <si>
    <t>Point of origin        and status</t>
  </si>
  <si>
    <t>All directions</t>
  </si>
  <si>
    <t>Landing</t>
  </si>
  <si>
    <t>Intransit</t>
  </si>
  <si>
    <t>Point of origin         and status</t>
  </si>
  <si>
    <t>Table Number</t>
  </si>
  <si>
    <t>Table Name</t>
  </si>
  <si>
    <t>(Click on the table number to go to corresponding table)</t>
  </si>
  <si>
    <t>(To return to this "Titles" worksheet, you must select this worksheet again)</t>
  </si>
  <si>
    <t>Narrative</t>
  </si>
  <si>
    <t>07.01</t>
  </si>
  <si>
    <t>Passengers Arriving, by Point of Origin and Transit Status: 1997 to 2006</t>
  </si>
  <si>
    <t>07.02</t>
  </si>
  <si>
    <t>Passenger Status of Parties and Passengers Arriving in Hawaii, by Point of Origin: 2004 to 2006</t>
  </si>
  <si>
    <t>07.03</t>
  </si>
  <si>
    <t>Visitor Arrivals and Average Daily Visitor Census: 1966 to 2006</t>
  </si>
  <si>
    <t>07.04</t>
  </si>
  <si>
    <t>Overnight and Longer Visitors to Hawaii: 2005 and 2006</t>
  </si>
  <si>
    <t>07.05</t>
  </si>
  <si>
    <t>Visitor Days, by Point of Origin: 1993 to 2006</t>
  </si>
  <si>
    <t>07.06</t>
  </si>
  <si>
    <t>Average Daily Visitor Census, by County and Island: 2005 and 2006</t>
  </si>
  <si>
    <t>07.07</t>
  </si>
  <si>
    <t>Visitor Arrivals, Domestic and International, by Areas Visited: 2005 and 2006</t>
  </si>
  <si>
    <t>07.08</t>
  </si>
  <si>
    <t>Summary Characteristics of Overnight and Longer Visitors, by Point of Origin: 2005 and 2006</t>
  </si>
  <si>
    <t>07.09</t>
  </si>
  <si>
    <t>Domestic Visitors by State and Region: 2005 and 2006</t>
  </si>
  <si>
    <t>07.10</t>
  </si>
  <si>
    <t>Trip Characteristics of Visitors, by Point of Origin: 2005 and 2006</t>
  </si>
  <si>
    <t>07.11</t>
  </si>
  <si>
    <t>Activity Participation by Visitors from the U.S. Total, U.S. West, U.S. East, and Japan:  2005</t>
  </si>
  <si>
    <t>07.12</t>
  </si>
  <si>
    <t>Overall Satisfaction by Major Category by Visitors from the U.S. Total, by Geographic Area:  2005</t>
  </si>
  <si>
    <t>07.13</t>
  </si>
  <si>
    <t>Overall Satisfaction by Major Category by Visitors from U.S. West, by Geographic Area:  2005</t>
  </si>
  <si>
    <t>1986-1987 TO 2005-2006</t>
  </si>
  <si>
    <t>07.14</t>
  </si>
  <si>
    <t>Overall Satisfaction by Major Category by Visitors from U.S. East, by Geographic Area:  2005</t>
  </si>
  <si>
    <t>07.15</t>
  </si>
  <si>
    <t>Overall Satisfaction by Major Category by Visitors from Japan, by Geographic Area:  2005</t>
  </si>
  <si>
    <t>07.16</t>
  </si>
  <si>
    <t>Overall Island Experience by Visitors from the U.S. Total, U.S. West, U.S. East, and Japan:  2005</t>
  </si>
  <si>
    <t>07.17</t>
  </si>
  <si>
    <t>Sources of Information for Trip Planning by Visitors from the U.S. Total, U.S. West, U.S. East, and Japan:  2004 and 2005</t>
  </si>
  <si>
    <t>07.18</t>
  </si>
  <si>
    <t>Internet Usage for Trip Planning by Visitors from the U.S. Total, U.S. West, U.S. East, and Japan: 2004 and 2005</t>
  </si>
  <si>
    <t>07.19</t>
  </si>
  <si>
    <t>Safety Issues and Other Nuisances Encountered by Visitors from the U.S. Total, U.S. West, U.S. East, and Japan:  2004 and 2005</t>
  </si>
  <si>
    <t>07.20</t>
  </si>
  <si>
    <t>Visitor Profile and Trip Characteristics of Visitors from the U.S. Total, U.S. West, U.S. East, and Japan: 2005</t>
  </si>
  <si>
    <t>07.21</t>
  </si>
  <si>
    <t>Length of Stay of Visitors Staying Overnight or Longer, by Point of Origin: 2005 and 2006</t>
  </si>
  <si>
    <t>07.22</t>
  </si>
  <si>
    <t>Japanese Visitor Arrivals and Expenditures: 2001 to 2006</t>
  </si>
  <si>
    <t>07.23</t>
  </si>
  <si>
    <t>Average Expenditure per Visitor Day, by Origin of Visitors: 1931-1932 to 2006</t>
  </si>
  <si>
    <t>07.24</t>
  </si>
  <si>
    <t>Average Expenditure per Visitor Day in Constant Dollars, for Visitors from the Mainland: 1931-1932 to 2006</t>
  </si>
  <si>
    <t>07.25</t>
  </si>
  <si>
    <t>Expenditures per Visitor Day by Visitors from Selected Geographic Area, by Expenditure Type: 2005 and 2006</t>
  </si>
  <si>
    <t>07.26</t>
  </si>
  <si>
    <t>Total Visitor Expenditures by Expenditure Type: 2005 and 2006</t>
  </si>
  <si>
    <t>07.27</t>
  </si>
  <si>
    <t>Expenditures per Visitor Day by Visitors from U.S. West, U.S. East and Japan, by Visitor or Trip Characteristics: 2005 and 2006</t>
  </si>
  <si>
    <t>07.28</t>
  </si>
  <si>
    <t>Estimated Visitor Expenditures: 1951 to 2006</t>
  </si>
  <si>
    <t>07.29</t>
  </si>
  <si>
    <t>Visitor Expenditures, by Country of Residence: 1998 to 2006</t>
  </si>
  <si>
    <t>07.30</t>
  </si>
  <si>
    <t>Cruise Ship Arrival and Passenger Count: 2003 to 2006</t>
  </si>
  <si>
    <t>07.31</t>
  </si>
  <si>
    <t>Estimated Direct Visitor-Related Expenditures: 1997 to 2006</t>
  </si>
  <si>
    <t>07.32</t>
  </si>
  <si>
    <t>Economic Activity Generated by Visitor-Related Expenditures: 1997 to 2006</t>
  </si>
  <si>
    <t>07.33</t>
  </si>
  <si>
    <t>Waikiki's Share of Tourism: 2002</t>
  </si>
  <si>
    <t>07.34</t>
  </si>
  <si>
    <t>Contribution to the States' Economy by Statewide Visitor Industry and Waikiki: 2002</t>
  </si>
  <si>
    <t>07.35</t>
  </si>
  <si>
    <t>Visitor Industry Prices, Price Deflator, and Price Indexes: 1982 to 2006</t>
  </si>
  <si>
    <t>07.36</t>
  </si>
  <si>
    <t>Returning Residents and Average Number Absent, by Point of Origin: 1993 to 2006</t>
  </si>
  <si>
    <t>07.37</t>
  </si>
  <si>
    <t>Travel Characteristics for Hawaii and the United States: 1977 and 1995</t>
  </si>
  <si>
    <t>07.38</t>
  </si>
  <si>
    <t>Person Trips to, from, and within Hawaii, by Census Divisions or States of Destination or Origin: 1995</t>
  </si>
  <si>
    <t>07.39</t>
  </si>
  <si>
    <t>Person Trips to, from, and within Hawaii, by Selected Traveler Characteristics: 1995</t>
  </si>
  <si>
    <t>07.40</t>
  </si>
  <si>
    <t>Passports Issued by the Honolulu Passport Agency: 2003 to 2006</t>
  </si>
  <si>
    <t>07.41</t>
  </si>
  <si>
    <t>Performing Arts, for Oahu: 2005-2006 Season</t>
  </si>
  <si>
    <t>07.42</t>
  </si>
  <si>
    <t>Symphony Orchestra Activities: 1986-1987 to 2005 -2006</t>
  </si>
  <si>
    <t>07.43</t>
  </si>
  <si>
    <t>Attendance at Museums and Other Cultural Attractions: 2004 to 2006</t>
  </si>
  <si>
    <t>07.44</t>
  </si>
  <si>
    <t>National Parks: 1992 to 2006</t>
  </si>
  <si>
    <t>07.45</t>
  </si>
  <si>
    <t>State Parks and Historic Sites: 1991 to 2007</t>
  </si>
  <si>
    <t>07.46</t>
  </si>
  <si>
    <t>Major State Parks: 2005 and 2006</t>
  </si>
  <si>
    <t>07.47</t>
  </si>
  <si>
    <t>National and State Historic Sites, by Island: 2003 and 2004</t>
  </si>
  <si>
    <t>07.48</t>
  </si>
  <si>
    <t>Zoos: 2003 to 2006</t>
  </si>
  <si>
    <t>07.49</t>
  </si>
  <si>
    <t>Aquatic Collections: 2006</t>
  </si>
  <si>
    <t>07.50</t>
  </si>
  <si>
    <t>County Parks, by Island: 2004 to 2006</t>
  </si>
  <si>
    <t>07.51</t>
  </si>
  <si>
    <t>Attendance and Water Safety at Guarded Beach Parks, for the City and County of Honolulu: 2006</t>
  </si>
  <si>
    <t>07.52</t>
  </si>
  <si>
    <t>Swimming and Surfing Sites, by Island</t>
  </si>
  <si>
    <t>07.53</t>
  </si>
  <si>
    <t>County Tennis Facilities: 2001 to 2006</t>
  </si>
  <si>
    <t>07.54</t>
  </si>
  <si>
    <t>Golf Courses, by Number of Holes, Ownership, and Island: 2006</t>
  </si>
  <si>
    <t>07.55</t>
  </si>
  <si>
    <t>County Golf Courses and Camping Permits, for Oahu: 1991 to 2006</t>
  </si>
  <si>
    <t>07.56</t>
  </si>
  <si>
    <t>Sony Open Scores and Purses: 1992 to 2007</t>
  </si>
  <si>
    <t>07.57</t>
  </si>
  <si>
    <t>Public Hunting Areas and Wildlife Sanctuaries and Refuges, by Island: October 30, 2006</t>
  </si>
  <si>
    <t>07.58</t>
  </si>
  <si>
    <t>Fishing and Hunting Licenses Issued: 2001 to 2006</t>
  </si>
  <si>
    <t>07.59</t>
  </si>
  <si>
    <t>Fishing, Hunting, and Wildlife - Associated Recreation of Persons 16 Years of Age and Older: 2001</t>
  </si>
  <si>
    <t>07.60</t>
  </si>
  <si>
    <t>Honolulu Marathon Registrants, Finishers and Winning Times: 1992 to 2006</t>
  </si>
  <si>
    <t>07.61</t>
  </si>
  <si>
    <t>Ironman Triathlon World Championship Participants, Finishers, and Winning Times: 1992 to 2006</t>
  </si>
  <si>
    <t>07.62</t>
  </si>
  <si>
    <t>Transpacific Yacht Club's Honolulu Race Entries and Winning Times: 1985 to 2005</t>
  </si>
  <si>
    <t>07.63</t>
  </si>
  <si>
    <t>Total Attendance at Football Bowl Games: 2001-2002 to 2006-2007 Seasons</t>
  </si>
  <si>
    <t>07.64</t>
  </si>
  <si>
    <t>Varsity Sports Summary for the University of Hawaii at Manoa: 2002-2003 to 2005-2006</t>
  </si>
  <si>
    <t>07.65</t>
  </si>
  <si>
    <t>Public High School Interscholastic Sports: 2001-2002 to 2005-2006 Seasons</t>
  </si>
  <si>
    <t>07.66</t>
  </si>
  <si>
    <t>Professional Boxing: 1993 to 2006</t>
  </si>
  <si>
    <t>07.67</t>
  </si>
  <si>
    <t>Dog Licenses Issued, by Island: 1993 to 2006</t>
  </si>
  <si>
    <t>Section 7</t>
  </si>
  <si>
    <t>RECREATION AND TRAVEL</t>
  </si>
  <si>
    <t xml:space="preserve">        Statistics on tourism, recreation, sports, museums, parks, pets, and the performing arts appear in this section.  Additional information on recreational and resort land use is given in Section 6; on transportation, in Section 18; and on hotels and hotel workers, in Sections 12, 13, 15 and 23.</t>
  </si>
  <si>
    <r>
      <t xml:space="preserve">        Information on recreation and tourism is issued periodically by the Hawaii State Department of Business, Economic Development and Tourism's, Tourism Research Branch (particularly in its annual research reports) and Research and Economic Analysis Division, the State Parks Division of the Hawaii State Department of Land and Natural Resources, U.S. National Park Service, County park and recreation departments, and other organizations.  Long-term trends are summarized in </t>
    </r>
    <r>
      <rPr>
        <i/>
        <sz val="12"/>
        <rFont val="Times New Roman"/>
        <family val="1"/>
      </rPr>
      <t>Historical Statistics of Hawaii</t>
    </r>
    <r>
      <rPr>
        <sz val="12"/>
        <rFont val="Times New Roman"/>
        <family val="1"/>
      </rPr>
      <t xml:space="preserve">, Section 11.  National statistics are given in Section 26 of the </t>
    </r>
    <r>
      <rPr>
        <i/>
        <sz val="12"/>
        <rFont val="Times New Roman"/>
        <family val="1"/>
      </rPr>
      <t>Statistical Abstract of the United States:  2007.</t>
    </r>
  </si>
  <si>
    <t>[Dogs are licensed on a biennial basis]</t>
  </si>
  <si>
    <t>Year</t>
  </si>
  <si>
    <t>State            total</t>
  </si>
  <si>
    <t>Hawaii</t>
  </si>
  <si>
    <t>Maui 1/</t>
  </si>
  <si>
    <t>Lanai</t>
  </si>
  <si>
    <t>Molokai</t>
  </si>
  <si>
    <t>Oahu</t>
  </si>
  <si>
    <t>Kauai</t>
  </si>
  <si>
    <t xml:space="preserve"> </t>
  </si>
  <si>
    <t xml:space="preserve">Source:  Compiled by the Hawaii State Department of Business, Economic Development &amp; Tourism </t>
  </si>
  <si>
    <t>(NA)</t>
  </si>
  <si>
    <t xml:space="preserve">     NA  Not available.</t>
  </si>
  <si>
    <t>Society) was not included in the count.  From year 2000 Maui County reported data in fiscal year, in 2001</t>
  </si>
  <si>
    <t>Maui County reported 674 licenses which included Lanai and Molokai totals.</t>
  </si>
  <si>
    <t xml:space="preserve">     1/  For the years 1995-1998, the number of registrations issued by the animal shelter (Maui Humane</t>
  </si>
  <si>
    <t xml:space="preserve">from the county Departments of Finance; Hawaiian Humane Society (for Oahu, 1995-2003); and Maui </t>
  </si>
  <si>
    <t>Humane Society (for Maui in 1999-2006).</t>
  </si>
  <si>
    <t xml:space="preserve">     2/  Fiscal year ending June 30, figures are estimates.</t>
  </si>
  <si>
    <t>2/ 36,121</t>
  </si>
  <si>
    <t>2/ 35,638</t>
  </si>
  <si>
    <t>2/ 35,163</t>
  </si>
  <si>
    <t>Table 7.67-- DOG LICENSES ISSUED, BY ISLAND:  1993 TO 2006</t>
  </si>
  <si>
    <t>Table 7.66-- PROFESSIONAL BOXING:  1993 TO 2006</t>
  </si>
  <si>
    <t>Number of promoters</t>
  </si>
  <si>
    <t>Number of                                                            shows</t>
  </si>
  <si>
    <t>Paid                                                    attendance</t>
  </si>
  <si>
    <t>Gross receipts (dollars)</t>
  </si>
  <si>
    <t>-</t>
  </si>
  <si>
    <t>Source:  Hawaii State Department of Commerce and Consumer Affairs, Boxing Commission, records.</t>
  </si>
  <si>
    <t xml:space="preserve">Table 7.65-- PUBLIC HIGH SCHOOL INTERSCHOLASTIC SPORTS: </t>
  </si>
  <si>
    <t>2001-2002 TO 2005-2006 SEASONS</t>
  </si>
  <si>
    <t>Sport</t>
  </si>
  <si>
    <t>Players</t>
  </si>
  <si>
    <t>Games 1/</t>
  </si>
  <si>
    <t>Attendance</t>
  </si>
  <si>
    <t>Expenditure 2/ (dollars)</t>
  </si>
  <si>
    <t>2001-2002:</t>
  </si>
  <si>
    <t>Baseball</t>
  </si>
  <si>
    <t>Boys</t>
  </si>
  <si>
    <t>Basketball</t>
  </si>
  <si>
    <t>Boys and girls</t>
  </si>
  <si>
    <t>Football</t>
  </si>
  <si>
    <t>2002-2003</t>
  </si>
  <si>
    <t>2003-2004</t>
  </si>
  <si>
    <t>2004-2005</t>
  </si>
  <si>
    <t>2005-2006</t>
  </si>
  <si>
    <t xml:space="preserve">      NA  Not available</t>
  </si>
  <si>
    <t xml:space="preserve">      Note:  Data are for Oahu only (OIA).</t>
  </si>
  <si>
    <t xml:space="preserve">      1/  Junior varsity and varsity games, based on published schedules from public school leagues.  Data </t>
  </si>
  <si>
    <t>exclude pre-season and post-season games.</t>
  </si>
  <si>
    <t xml:space="preserve">      2/  Data on expenditures reflect figures from the general and school trust funds.</t>
  </si>
  <si>
    <t xml:space="preserve">      Source:  Hawaii State Department of Education, Office of Curriculum, Instruction and Student Support,</t>
  </si>
  <si>
    <t>records.</t>
  </si>
  <si>
    <t>Table 7.64-- VARSITY SPORTS SUMMARY FOR THE UNIVERSITY OF                                                     HAWAII AT MANOA:  2002-2003 TO 2005-2006</t>
  </si>
  <si>
    <t>[Includes only games played against four-year collegiate teams]</t>
  </si>
  <si>
    <t>Games played 1/</t>
  </si>
  <si>
    <t>Home games</t>
  </si>
  <si>
    <t>Sports</t>
  </si>
  <si>
    <t>Total</t>
  </si>
  <si>
    <t>Won</t>
  </si>
  <si>
    <t>Lost</t>
  </si>
  <si>
    <t>Tied</t>
  </si>
  <si>
    <t>Home            dates</t>
  </si>
  <si>
    <t>Basketball (men's)</t>
  </si>
  <si>
    <t>Basketball (women's)</t>
  </si>
  <si>
    <t>Volleyball (men's)</t>
  </si>
  <si>
    <t>Volleyball (women's)</t>
  </si>
  <si>
    <t>1/  Volleyball data refer to matches.</t>
  </si>
  <si>
    <t>Source:  University of Hawaii, Office of Intercollegiate Athletics, Sports Media Relations, records.  See also</t>
  </si>
  <si>
    <t>&lt;http://www.ncaa.org/stats/&gt;.</t>
  </si>
  <si>
    <t>Table 7.63-- TOTAL ATTENDANCE AT FOOTBALL BOWL GAMES:</t>
  </si>
  <si>
    <t>2001-2002 TO 2006-2007 SEASONS</t>
  </si>
  <si>
    <t>Bowl</t>
  </si>
  <si>
    <t>2001-                        2002</t>
  </si>
  <si>
    <t>2002-                        2003</t>
  </si>
  <si>
    <t>2003-                        2004</t>
  </si>
  <si>
    <t>2004-                        2005</t>
  </si>
  <si>
    <t>2005-                        2006</t>
  </si>
  <si>
    <t>2006-                        2007</t>
  </si>
  <si>
    <t>Hawaii Bowl</t>
  </si>
  <si>
    <t>(X)</t>
  </si>
  <si>
    <t>Hula Bowl</t>
  </si>
  <si>
    <t>1/ 12,000</t>
  </si>
  <si>
    <t>Pro Bowl</t>
  </si>
  <si>
    <t xml:space="preserve">        X   Not applicable</t>
  </si>
  <si>
    <t xml:space="preserve">        1/ 2002-2003 figure represent an estimate as number reported at a "little over 12,000."</t>
  </si>
  <si>
    <r>
      <t xml:space="preserve">        Source:  </t>
    </r>
    <r>
      <rPr>
        <i/>
        <sz val="10"/>
        <rFont val="Times New Roman"/>
        <family val="1"/>
      </rPr>
      <t xml:space="preserve">Honolulu Star-Bulletin </t>
    </r>
    <r>
      <rPr>
        <sz val="10"/>
        <rFont val="Times New Roman"/>
        <family val="1"/>
      </rPr>
      <t xml:space="preserve">and </t>
    </r>
    <r>
      <rPr>
        <i/>
        <sz val="10"/>
        <rFont val="Times New Roman"/>
        <family val="1"/>
      </rPr>
      <t>The Honolulu Advertiser,</t>
    </r>
    <r>
      <rPr>
        <sz val="10"/>
        <rFont val="Times New Roman"/>
        <family val="1"/>
      </rPr>
      <t xml:space="preserve"> various issues.</t>
    </r>
  </si>
  <si>
    <t>Table 7.62-- TRANSPACIFIC YACHT CLUB'S HONOLULU RACE ENTRIES                            AND WINNING TIMES:  1985 TO 2005</t>
  </si>
  <si>
    <t>[The Honolulu Race, sponsored by the Transpacific Yacht Club of Los Angeles,</t>
  </si>
  <si>
    <t xml:space="preserve">                        is run biennially between San Pedro, California, and Diamond Head</t>
  </si>
  <si>
    <t xml:space="preserve">                        Lighthouse, a great circle distance of 2,217 nautical miles]</t>
  </si>
  <si>
    <t>Winning times (days, hours, minutes, seconds)</t>
  </si>
  <si>
    <t>Boats entered</t>
  </si>
  <si>
    <t>Elapsed</t>
  </si>
  <si>
    <t>Corrected</t>
  </si>
  <si>
    <t>13:06:31:19</t>
  </si>
  <si>
    <t>9:14:07:40</t>
  </si>
  <si>
    <t>8:12:00:40</t>
  </si>
  <si>
    <t>8:00:56:41</t>
  </si>
  <si>
    <t>8:12:50:35</t>
  </si>
  <si>
    <t>8:02:54:08</t>
  </si>
  <si>
    <t>10:08:59:35</t>
  </si>
  <si>
    <t>9:22:34:13</t>
  </si>
  <si>
    <t>9:09:11:17</t>
  </si>
  <si>
    <t>8:28:09:06</t>
  </si>
  <si>
    <t>9:01:32:02</t>
  </si>
  <si>
    <t>8:22:41:48</t>
  </si>
  <si>
    <t>8:06:31:00</t>
  </si>
  <si>
    <t>7:01:46:11</t>
  </si>
  <si>
    <t>8:02:52:27</t>
  </si>
  <si>
    <t>7:08:40:10</t>
  </si>
  <si>
    <t>10:17:49:19</t>
  </si>
  <si>
    <t>8:01:01:08</t>
  </si>
  <si>
    <t>8:17:01:25</t>
  </si>
  <si>
    <t>7:12:20:29</t>
  </si>
  <si>
    <t>8:16:25:04</t>
  </si>
  <si>
    <t>6:08:45:05</t>
  </si>
  <si>
    <t xml:space="preserve">     Source:  Transpac 2005 website, &lt;http://www.transpacificyc.org&gt;.</t>
  </si>
  <si>
    <t>Table 7.61-- IRONMAN TRIATHLON WORLD CHAMPIONSHIP                                                                  PARTICIPANTS, FINISHERS, AND WINNING TIMES:  1992 TO 2006</t>
  </si>
  <si>
    <t>Winning time (hr., min., sec.)</t>
  </si>
  <si>
    <t>Number of participants</t>
  </si>
  <si>
    <t>Number of finishers</t>
  </si>
  <si>
    <t>Men</t>
  </si>
  <si>
    <t>Women</t>
  </si>
  <si>
    <t>Source:  Ironman Triathlon World Championship, records; 1995-1998 race results from JTL Timing Systems</t>
  </si>
  <si>
    <t>Hawaii at &lt;http://www.ironmantri.com&gt; and 1999-2006 race results from &lt;http://www.ironmanlive.com&gt;</t>
  </si>
  <si>
    <t>accessed on November 28, 2006.</t>
  </si>
  <si>
    <t>Table 7.60-- HONOLULU MARATHON REGISTRANTS, FINISHERS AND                                                         WINNING TIMES:  1992 TO 2006</t>
  </si>
  <si>
    <t>Number of registrants</t>
  </si>
  <si>
    <t>1/  28,048</t>
  </si>
  <si>
    <t xml:space="preserve">     Source:  Honolulu Marathon Association, records; Honolulu Marathon Champions &amp; Entrants/Finishers,</t>
  </si>
  <si>
    <t>at &lt;http://www.honolulumarathon.org/stats.html&gt; accessed February 2, 2007.</t>
  </si>
  <si>
    <r>
      <t xml:space="preserve">     1/  Revised from previous year </t>
    </r>
    <r>
      <rPr>
        <i/>
        <sz val="10"/>
        <rFont val="Times New Roman"/>
        <family val="1"/>
      </rPr>
      <t>Data Book.</t>
    </r>
  </si>
  <si>
    <t>Table 7.59-- FISHING, HUNTING, AND WILDLIFE-ASSOCIATED RECREATION OF PERSONS 16 YEARS OF AGE AND OLDER: 2001</t>
  </si>
  <si>
    <t>Hunting and fishing</t>
  </si>
  <si>
    <t>Subject</t>
  </si>
  <si>
    <t>All activities</t>
  </si>
  <si>
    <t>Both</t>
  </si>
  <si>
    <t>Fishing</t>
  </si>
  <si>
    <t>Hunting</t>
  </si>
  <si>
    <t>Wildlife watching</t>
  </si>
  <si>
    <t>Hawaii residents: 1/ 2/</t>
  </si>
  <si>
    <t xml:space="preserve">   Participants (1,000)</t>
  </si>
  <si>
    <t>Taking place in Hawaii: 2/</t>
  </si>
  <si>
    <t>1989 2/</t>
  </si>
  <si>
    <t>1990 2/</t>
  </si>
  <si>
    <t>1991 2/</t>
  </si>
  <si>
    <t>1992 2/</t>
  </si>
  <si>
    <t>1993 2/</t>
  </si>
  <si>
    <t>1994 2/</t>
  </si>
  <si>
    <t>1995 2/</t>
  </si>
  <si>
    <t>1996 2/</t>
  </si>
  <si>
    <t>1997 2/</t>
  </si>
  <si>
    <t>for calculating visitor expenditures.  Revision of estimates prior to 1998 is underway.</t>
  </si>
  <si>
    <t>Cruise lines</t>
  </si>
  <si>
    <t xml:space="preserve">   Participants, total (1,000)</t>
  </si>
  <si>
    <t xml:space="preserve">      Hawaii residents</t>
  </si>
  <si>
    <t xml:space="preserve">      Residents of other states</t>
  </si>
  <si>
    <t>3/  41</t>
  </si>
  <si>
    <t>(B)</t>
  </si>
  <si>
    <t xml:space="preserve">   Expenditures (million dollars)</t>
  </si>
  <si>
    <t xml:space="preserve">        B      Sample size too small to report data reliably.</t>
  </si>
  <si>
    <t xml:space="preserve">        NA  Not available</t>
  </si>
  <si>
    <t xml:space="preserve">        1/     Estimated population 16 years old or more was 916,000.</t>
  </si>
  <si>
    <t xml:space="preserve">        2/     Detail does not add to total because of multiple responses.</t>
  </si>
  <si>
    <t xml:space="preserve">        3/     Estimate based on small sample size.</t>
  </si>
  <si>
    <r>
      <t xml:space="preserve">        Source:  U.S. Fish and Wildlife Service and U.S. Bureau of the Census, </t>
    </r>
    <r>
      <rPr>
        <i/>
        <sz val="10"/>
        <rFont val="Times New Roman"/>
        <family val="1"/>
      </rPr>
      <t>2001 National Survey of Fishing,</t>
    </r>
  </si>
  <si>
    <r>
      <t xml:space="preserve">Hunting, and Wildlife-Associated Recreation  </t>
    </r>
    <r>
      <rPr>
        <sz val="10"/>
        <rFont val="Times New Roman"/>
        <family val="1"/>
      </rPr>
      <t>(June 2002), pp. 14, 20, 21, 23, 25, 26 and 28.</t>
    </r>
  </si>
  <si>
    <r>
      <t xml:space="preserve">[For 1980 survey results, see </t>
    </r>
    <r>
      <rPr>
        <i/>
        <sz val="10"/>
        <rFont val="Arial"/>
        <family val="2"/>
      </rPr>
      <t>Data Book 1984</t>
    </r>
    <r>
      <rPr>
        <sz val="10"/>
        <rFont val="Arial"/>
        <family val="2"/>
      </rPr>
      <t>, table 251]</t>
    </r>
  </si>
  <si>
    <t>Table 7.58-- FISHING AND HUNTING LICENSES ISSUED:  2001 TO 2006</t>
  </si>
  <si>
    <t>[Fiscal years ending June 30]</t>
  </si>
  <si>
    <t>Type of license</t>
  </si>
  <si>
    <t>Freshwater fishing</t>
  </si>
  <si>
    <t>Source:  Hawaii State Department of Land and Natural Resources, Division of Aquatic Resources and</t>
  </si>
  <si>
    <t>Division of Forestry and Wildlife, records.</t>
  </si>
  <si>
    <t>MN</t>
  </si>
  <si>
    <t>JN</t>
  </si>
  <si>
    <t>Table 7.57-- PUBLIC HUNTING AREAS AND WILDLIFE SANCTUARIES AND</t>
  </si>
  <si>
    <t xml:space="preserve"> REFUGES, BY ISLAND:  OCTOBER 30, 2006</t>
  </si>
  <si>
    <t>Public hunting                                    areas</t>
  </si>
  <si>
    <t>Other wildlife                                 sanctuaries and refuges</t>
  </si>
  <si>
    <t>Island</t>
  </si>
  <si>
    <t>Number</t>
  </si>
  <si>
    <t>1,000 acres</t>
  </si>
  <si>
    <t>State total</t>
  </si>
  <si>
    <t>Maui</t>
  </si>
  <si>
    <t>(1/)</t>
  </si>
  <si>
    <t>1/  Less than 50 acres.</t>
  </si>
  <si>
    <t>Source:  Hawaii State Department of Land and Natural Resources, Division of Forestry and Wildlife,</t>
  </si>
  <si>
    <t>Table 7.56-- SONY OPEN SCORES AND PURSES:  1992 TO 2007</t>
  </si>
  <si>
    <t>[The Sony Open is held at the Waialae Country Club golf course.  Distance is 7,060 yards</t>
  </si>
  <si>
    <t>par is 70/280.  Up until 1998, event known as the Hawaiian Open, which was held</t>
  </si>
  <si>
    <t>at the Waialae Country Club golf course.  Distance was 6,975 yards; par was 72/288.]</t>
  </si>
  <si>
    <t>Winning score</t>
  </si>
  <si>
    <t>Purse (dollars)</t>
  </si>
  <si>
    <t>Holes</t>
  </si>
  <si>
    <t>Below par</t>
  </si>
  <si>
    <t>Winner</t>
  </si>
  <si>
    <r>
      <t xml:space="preserve">     Source: </t>
    </r>
    <r>
      <rPr>
        <i/>
        <sz val="10"/>
        <rFont val="Times New Roman"/>
        <family val="1"/>
      </rPr>
      <t xml:space="preserve"> Honolulu Star-Bulletin</t>
    </r>
    <r>
      <rPr>
        <sz val="10"/>
        <rFont val="Times New Roman"/>
        <family val="1"/>
      </rPr>
      <t xml:space="preserve"> and </t>
    </r>
    <r>
      <rPr>
        <i/>
        <sz val="10"/>
        <rFont val="Times New Roman"/>
        <family val="1"/>
      </rPr>
      <t>The Honolulu Advertiser</t>
    </r>
    <r>
      <rPr>
        <sz val="10"/>
        <rFont val="Times New Roman"/>
        <family val="1"/>
      </rPr>
      <t>, various issues.</t>
    </r>
  </si>
  <si>
    <t>Table 7.55-- COUNTY GOLF COURSES AND CAMPING PERMITS,                                                                          FOR OAHU:  1991 TO 2006</t>
  </si>
  <si>
    <t>Public golf courses</t>
  </si>
  <si>
    <t>Calendar year</t>
  </si>
  <si>
    <t>Courses</t>
  </si>
  <si>
    <t>Rounds                         played</t>
  </si>
  <si>
    <t>Camping                          permits                            issued 1/</t>
  </si>
  <si>
    <t>NA  Not available.</t>
  </si>
  <si>
    <t xml:space="preserve">1/  By the City and County of Honolulu, camping permits issued reflect cumulative family and group </t>
  </si>
  <si>
    <t>camping permits.</t>
  </si>
  <si>
    <t>Source:  City and County of Honolulu, Department of Parks and Recreation, records and Department of</t>
  </si>
  <si>
    <t>Enterprise Services, records.</t>
  </si>
  <si>
    <t>Table 7.54-- GOLF COURSES, BY NUMBER OF HOLES, OWNERSHIP, AND ISLAND:  2006</t>
  </si>
  <si>
    <t>Number of golf courses</t>
  </si>
  <si>
    <t>Status, island,                                      and ownership</t>
  </si>
  <si>
    <t>9-hole</t>
  </si>
  <si>
    <t>18-hole</t>
  </si>
  <si>
    <t>27-hole</t>
  </si>
  <si>
    <t>36-hole</t>
  </si>
  <si>
    <t>54-hole</t>
  </si>
  <si>
    <t>Number                         of holes</t>
  </si>
  <si>
    <t>Municipal</t>
  </si>
  <si>
    <t>Private</t>
  </si>
  <si>
    <t>Military</t>
  </si>
  <si>
    <r>
      <t xml:space="preserve">Source:  </t>
    </r>
    <r>
      <rPr>
        <i/>
        <sz val="10"/>
        <rFont val="Times New Roman"/>
        <family val="1"/>
      </rPr>
      <t>The Honolulu Advertiser</t>
    </r>
    <r>
      <rPr>
        <sz val="10"/>
        <rFont val="Times New Roman"/>
        <family val="1"/>
      </rPr>
      <t>, &lt;http://the.honoluluadvertiser.com/current/sp/golfguide&gt;</t>
    </r>
  </si>
  <si>
    <t>accessed November 28, 2006.</t>
  </si>
  <si>
    <t>Table 7.53-- COUNTY TENNIS FACILITIES:  2001 TO 2006</t>
  </si>
  <si>
    <t>[As of December 31]</t>
  </si>
  <si>
    <t>State      total</t>
  </si>
  <si>
    <t>Locations:</t>
  </si>
  <si>
    <t>Courts:</t>
  </si>
  <si>
    <t>from the county parks and recreation departments.</t>
  </si>
  <si>
    <t>Table 7.52-- SWIMMING AND SURFING SITES, BY ISLAND</t>
  </si>
  <si>
    <t>State total 1/</t>
  </si>
  <si>
    <t>Miles of sandy</t>
  </si>
  <si>
    <t>shoreline 2/</t>
  </si>
  <si>
    <t>Primary 3/</t>
  </si>
  <si>
    <t>Other</t>
  </si>
  <si>
    <t>Number of surfing</t>
  </si>
  <si>
    <t>sites 4/</t>
  </si>
  <si>
    <t>1/  Excludes Kahoolawe.</t>
  </si>
  <si>
    <t>2/  Surveyed in 1962.</t>
  </si>
  <si>
    <t>3/  Safe, clean, accessible, and generally suitable for swimming.</t>
  </si>
  <si>
    <t xml:space="preserve">4/  Surveyed in 1971.  A surfing site is defined as "a specific wave-breaking zone caused by a shoal </t>
  </si>
  <si>
    <t xml:space="preserve">and having sufficient consistency to be identified as a surfable riding area, either seasonally or in a </t>
  </si>
  <si>
    <t>combination of seasons, e.g., Queen's Surf, Waikiki."</t>
  </si>
  <si>
    <r>
      <t xml:space="preserve">     Source:  Hawaii State Department of Planning and Economic Development, </t>
    </r>
    <r>
      <rPr>
        <i/>
        <sz val="10"/>
        <rFont val="Times New Roman"/>
        <family val="0"/>
      </rPr>
      <t xml:space="preserve">Hawaii's Shoreline </t>
    </r>
    <r>
      <rPr>
        <sz val="10"/>
        <rFont val="Times New Roman"/>
        <family val="0"/>
      </rPr>
      <t xml:space="preserve">(1965), </t>
    </r>
  </si>
  <si>
    <r>
      <t xml:space="preserve">p. 7; Surfing Education Association, </t>
    </r>
    <r>
      <rPr>
        <i/>
        <sz val="10"/>
        <rFont val="Times New Roman"/>
        <family val="0"/>
      </rPr>
      <t>The 1971 Statewide Surfing Site Survey,</t>
    </r>
    <r>
      <rPr>
        <sz val="10"/>
        <rFont val="Times New Roman"/>
        <family val="1"/>
      </rPr>
      <t xml:space="preserve"> Vol. 1, p. 93.</t>
    </r>
  </si>
  <si>
    <t>Table 7.51-- ATTENDANCE AND WATER SAFETY AT GUARDED BEACH                                                       PARKS, FOR THE CITY AND COUNTY OF HONOLULU:  2006</t>
  </si>
  <si>
    <t>Beach park</t>
  </si>
  <si>
    <t>Estimated                     attendance 1/</t>
  </si>
  <si>
    <t>Rescues</t>
  </si>
  <si>
    <t>Drownings</t>
  </si>
  <si>
    <t>Surfing accidents</t>
  </si>
  <si>
    <t>All parks</t>
  </si>
  <si>
    <t>Ala Moana</t>
  </si>
  <si>
    <t>Alii/Haleiwa</t>
  </si>
  <si>
    <t>Bellows</t>
  </si>
  <si>
    <t>Ehukai</t>
  </si>
  <si>
    <t>Hanauma</t>
  </si>
  <si>
    <t>Kailua</t>
  </si>
  <si>
    <t>Keauwaula</t>
  </si>
  <si>
    <t>KeWaena</t>
  </si>
  <si>
    <t>Kualoa</t>
  </si>
  <si>
    <t>Maili</t>
  </si>
  <si>
    <t>Makaha</t>
  </si>
  <si>
    <t>Makapuu</t>
  </si>
  <si>
    <t>Nanakuli</t>
  </si>
  <si>
    <t>Pokai Bay</t>
  </si>
  <si>
    <t>Sandy</t>
  </si>
  <si>
    <t>Sunset</t>
  </si>
  <si>
    <t>Waikiki</t>
  </si>
  <si>
    <t>Waimanalo</t>
  </si>
  <si>
    <t>Waimea</t>
  </si>
  <si>
    <t>1/  Attendance is based on headcounts taken 3 times by Water Safety Officers over an 8-hour work day.</t>
  </si>
  <si>
    <t xml:space="preserve">Source:  City and County of Honolulu, Emergency Services Department, Ocean Safety &amp; Lifeguard </t>
  </si>
  <si>
    <t>Services Division, records.</t>
  </si>
  <si>
    <t>Table 7.50-- COUNTY PARKS, BY ISLAND:  2004 TO 2006</t>
  </si>
  <si>
    <t>Acreage</t>
  </si>
  <si>
    <t>State totals</t>
  </si>
  <si>
    <t>1/  125</t>
  </si>
  <si>
    <t>1/  1,616</t>
  </si>
  <si>
    <t>2/  291</t>
  </si>
  <si>
    <t>3/  282</t>
  </si>
  <si>
    <t>2/  5,329</t>
  </si>
  <si>
    <t>3/  5,314</t>
  </si>
  <si>
    <t>1/  In 2005, one new site was added to the inventory of parks, however, the new value reflects a change in</t>
  </si>
  <si>
    <t>how the County of Hawaii identifies individual park sites.  The increase in acreage is due to the addition of</t>
  </si>
  <si>
    <t>one new site as well as corrections to existing park areas.</t>
  </si>
  <si>
    <t>2/  Does not include Aina Haina Nature Preserve, Kawai Nui Nature Park, Waihee Valley Nature Park,</t>
  </si>
  <si>
    <t>Waimea Falls Nature Park, Waikane Valley Nature Park and Heeia Kea Nature Park that were included in the</t>
  </si>
  <si>
    <t>2003.</t>
  </si>
  <si>
    <t>3/  The changes reflected in the 2006 figures for number of parks and acreage do not represent a reduction</t>
  </si>
  <si>
    <t>in the number of City and County of Honolulu parks, but are the result of reclassification of some small</t>
  </si>
  <si>
    <t>underdeveloped parcels previously included as stand alone parks.</t>
  </si>
  <si>
    <t>Source:  Compiled by the Hawaii State Department of Business, Economic Development &amp; Tourism</t>
  </si>
  <si>
    <t>from data provided by county parks and recreation departments.</t>
  </si>
  <si>
    <t>Table 7.49-- AQUATIC COLLECTIONS: 2006</t>
  </si>
  <si>
    <t>[For annual attendance, see table 7.40]</t>
  </si>
  <si>
    <t>Sea Life Park,                                June 30, 2006</t>
  </si>
  <si>
    <t>Waikiki Aquarium,                                June 30, 2006</t>
  </si>
  <si>
    <t>Phylum or class</t>
  </si>
  <si>
    <t>Species</t>
  </si>
  <si>
    <t>Individuals</t>
  </si>
  <si>
    <t>Fishes</t>
  </si>
  <si>
    <t>Reptiles</t>
  </si>
  <si>
    <t>Mammals</t>
  </si>
  <si>
    <t>Invertebrates</t>
  </si>
  <si>
    <t>Birds</t>
  </si>
  <si>
    <t>Source:  Sea Life Park, records; Waikiki Aquarium, records.</t>
  </si>
  <si>
    <t>Table 7.48-- ZOOS:  2003 TO 2006</t>
  </si>
  <si>
    <t>Subject and Zoo</t>
  </si>
  <si>
    <t>Species: 1/</t>
  </si>
  <si>
    <t>Honolulu Zoo</t>
  </si>
  <si>
    <t>Panaewa Rainforest Zoo (Hilo)</t>
  </si>
  <si>
    <t>Individuals: 1/</t>
  </si>
  <si>
    <t>Attendance:</t>
  </si>
  <si>
    <t>1/  Animal and bird inventory, December 31.</t>
  </si>
  <si>
    <t>Source:  City and County of Honolulu, Department of Enterprise Services, Honolulu Zoo and County of</t>
  </si>
  <si>
    <t>Hawaii, Department of Parks and Recreation, records.</t>
  </si>
  <si>
    <t xml:space="preserve">Table 7.47-- NATIONAL AND STATE HISTORIC SITES, BY ISLAND:                                                                  </t>
  </si>
  <si>
    <t>2003 AND 2004</t>
  </si>
  <si>
    <t xml:space="preserve">                                                                              </t>
  </si>
  <si>
    <t>Total                                     sites</t>
  </si>
  <si>
    <t>Listed              Hawaii              Register                        only</t>
  </si>
  <si>
    <t>Listed National Register                   only</t>
  </si>
  <si>
    <t>Listed both Hawaii and National Register</t>
  </si>
  <si>
    <t>Eligible for National Register 1/</t>
  </si>
  <si>
    <t>Kahoolawe</t>
  </si>
  <si>
    <t>1/  Sites declared eligible for National Register listing by the National Board.</t>
  </si>
  <si>
    <t>Source:  Hawaii State Department of Land and Natural Resources, State Historic Preservation Division,</t>
  </si>
  <si>
    <t>Table 7.46-- MAJOR STATE PARKS:  2005 AND 2006</t>
  </si>
  <si>
    <t>[Parks having at least 500,000 recreation visits or 1,000 acres]</t>
  </si>
  <si>
    <t>Acreage, June 30</t>
  </si>
  <si>
    <t>Park</t>
  </si>
  <si>
    <t>Developed</t>
  </si>
  <si>
    <t>Recreation              visits, year ended June 30 (1,000)</t>
  </si>
  <si>
    <t>Na Pali Coast State Park</t>
  </si>
  <si>
    <t>Kokee State Park</t>
  </si>
  <si>
    <t>Waimea Canyon State Park</t>
  </si>
  <si>
    <t>Kekaha Kai State Park</t>
  </si>
  <si>
    <t>Sacred Falls (Kaluanui) State Park 2/</t>
  </si>
  <si>
    <t>Wailua River State Park</t>
  </si>
  <si>
    <t>1/  Park name changed in November 2000.</t>
  </si>
  <si>
    <t>2/  Park closed since May 1999.</t>
  </si>
  <si>
    <t>Source:  Hawaii State Department of Land and Natural Resources, Division of State Parks, records.</t>
  </si>
  <si>
    <r>
      <t>Ahupua</t>
    </r>
    <r>
      <rPr>
        <sz val="10"/>
        <rFont val="Arial"/>
        <family val="2"/>
      </rPr>
      <t>`</t>
    </r>
    <r>
      <rPr>
        <sz val="10"/>
        <rFont val="Arial"/>
        <family val="0"/>
      </rPr>
      <t xml:space="preserve">a </t>
    </r>
    <r>
      <rPr>
        <sz val="10"/>
        <rFont val="Arial"/>
        <family val="2"/>
      </rPr>
      <t>`</t>
    </r>
    <r>
      <rPr>
        <sz val="10"/>
        <rFont val="Arial"/>
        <family val="0"/>
      </rPr>
      <t>O Kahana State Park 1/</t>
    </r>
  </si>
  <si>
    <t>Table 7.45-- STATE PARKS AND HISTORIC SITES:  1991 TO 2007</t>
  </si>
  <si>
    <t>Year and island</t>
  </si>
  <si>
    <t>Number of                         areas,                         June 30</t>
  </si>
  <si>
    <t>Recreation                         visits, year ended June 30 (1,000)</t>
  </si>
  <si>
    <t>1993 1/</t>
  </si>
  <si>
    <t>ISLAND:  2006</t>
  </si>
  <si>
    <t>ISLAND:  2007</t>
  </si>
  <si>
    <t xml:space="preserve">1/  Declines since 1992 reflect transfer of 9 areas to the counties, and also closure of all Kauai state parks </t>
  </si>
  <si>
    <t>from Sept. 11, 1992 to March 20, 1993 because of damage caused by Hurricane Iniki.</t>
  </si>
  <si>
    <t>Table 7.44-- NATIONAL PARKS:  1992 TO 2006</t>
  </si>
  <si>
    <t>Acreage, Dec. 31</t>
  </si>
  <si>
    <t>Year and area</t>
  </si>
  <si>
    <t>Federal</t>
  </si>
  <si>
    <t>Non-federal</t>
  </si>
  <si>
    <t>Visits</t>
  </si>
  <si>
    <t>AREAS:  2006</t>
  </si>
  <si>
    <t>Hawaii Volcanoes National Park 1/</t>
  </si>
  <si>
    <t>Haleakala National Park</t>
  </si>
  <si>
    <t>(2/)</t>
  </si>
  <si>
    <t>Pu'uhonua o Honaunau National</t>
  </si>
  <si>
    <t>Historical Park</t>
  </si>
  <si>
    <t>Kaloko-Honokohau National</t>
  </si>
  <si>
    <t>Pu'ukohola Heiau National Historic</t>
  </si>
  <si>
    <t>Site</t>
  </si>
  <si>
    <t>U.S.S. Arizona Memorial 3/</t>
  </si>
  <si>
    <t>Kalaupapa National Historical Park</t>
  </si>
  <si>
    <t xml:space="preserve">1/  Data exclude the Olaa Forest Tract.  This 9,654-acre tract is entirely in Federal ownership, is </t>
  </si>
  <si>
    <t xml:space="preserve">managed by the National Park Service, and has been designated as part of the wilderness system by </t>
  </si>
  <si>
    <t>the Congress, but it is not within the legally authorized boundary of the Hawaii Volcanoes National Park.</t>
  </si>
  <si>
    <t>2/  Haleakala National Park has 0.15 acres of Non-Federal lands.</t>
  </si>
  <si>
    <t xml:space="preserve">3/  The U.S.S. Arizona Memorial is wholly within the Pearl Harbor Naval Base.  The acreage figure is </t>
  </si>
  <si>
    <t xml:space="preserve">the approximate extent of the total area over which the National Park Service has been granted use rights by </t>
  </si>
  <si>
    <t>the U.S. Navy.</t>
  </si>
  <si>
    <t>Source:  U.S. Department of the Interior, National Park Service, Pacific Islands Support Office, records,</t>
  </si>
  <si>
    <t>for (1992-2005) and &lt;http://www2.nature.nps.gov/stats/&gt; for 2006 accessed on June 22, 2007.</t>
  </si>
  <si>
    <t>Table 7.43-- ATTENDANCE AT MUSEUMS AND OTHER CULTURAL ATTRACTIONS:  2004 TO 2006</t>
  </si>
  <si>
    <t>[Calendar year data unless otherwise specified]</t>
  </si>
  <si>
    <t>Island and cultural attraction</t>
  </si>
  <si>
    <t>OAHU</t>
  </si>
  <si>
    <t>Atlantis Submarines</t>
  </si>
  <si>
    <t>Atlantis Cruises</t>
  </si>
  <si>
    <t>Battleship Missouri Memorial</t>
  </si>
  <si>
    <t>Bernice P. Bishop Museum 1/</t>
  </si>
  <si>
    <t>Byodo-In Temple</t>
  </si>
  <si>
    <t>The Contemporary Museum  2/</t>
  </si>
  <si>
    <t>Damien Museum and Archives</t>
  </si>
  <si>
    <t>(3/)</t>
  </si>
  <si>
    <t>Diamond Head State Monument 4/</t>
  </si>
  <si>
    <t>Foster Botanical Garden</t>
  </si>
  <si>
    <t>Harold L. Lyon Arboretum</t>
  </si>
  <si>
    <t>5/  19,500</t>
  </si>
  <si>
    <t>5/  25,000</t>
  </si>
  <si>
    <t>Hawaii Maritime Center 1/</t>
  </si>
  <si>
    <t>Hawaii's Plantation Village</t>
  </si>
  <si>
    <t>Hawaii State Art Museum</t>
  </si>
  <si>
    <t>Honolulu Academy of Arts</t>
  </si>
  <si>
    <t>Honolulu Police Department Museum</t>
  </si>
  <si>
    <t>Ho'omaluhia Botanical Garden</t>
  </si>
  <si>
    <t>Iolani Palace State Monument 1/</t>
  </si>
  <si>
    <t>Judiciary History Center</t>
  </si>
  <si>
    <t>Mormon Temple Grounds (Church of Jesus</t>
  </si>
  <si>
    <t xml:space="preserve">Christ of Latter-Day Saints, Hawaii </t>
  </si>
  <si>
    <t>Temple Visitor's Center)</t>
  </si>
  <si>
    <t>6/  89,326</t>
  </si>
  <si>
    <t>Polynesian Cultural Center</t>
  </si>
  <si>
    <t>Puu o Mahuka Heiau State Monument 1/</t>
  </si>
  <si>
    <t>Queen Emma Summer Palace</t>
  </si>
  <si>
    <t>Royal Mausoleum State Monument 1/</t>
  </si>
  <si>
    <t>Sea Life Park Hawaii</t>
  </si>
  <si>
    <t>Tennent Art Foundation Gallery</t>
  </si>
  <si>
    <t>Tropic Lightning Museum</t>
  </si>
  <si>
    <t>7/  14,092</t>
  </si>
  <si>
    <t>Ulu Po Heiau State Monument 1/</t>
  </si>
  <si>
    <t>U.S. Army Museum, Ft. DeRussy</t>
  </si>
  <si>
    <t>7/  92,171</t>
  </si>
  <si>
    <t>U.S.S. Arizona Memorial  8/</t>
  </si>
  <si>
    <t>U.S.S. Bowfin Submarine Museum</t>
  </si>
  <si>
    <t>University of Hawaii Art Gallery  9/</t>
  </si>
  <si>
    <t>Waikiki Aquarium 1/</t>
  </si>
  <si>
    <t>Waimea Valley Audubon Center 10/</t>
  </si>
  <si>
    <t>Continued on next page.</t>
  </si>
  <si>
    <t xml:space="preserve"> Table 7.43-- ATTENDANCE AT MUSEUMS AND OTHER CULTURAL ATTRACTIONS:  2004 TO 2006 -- Con.</t>
  </si>
  <si>
    <t>HAWAII</t>
  </si>
  <si>
    <t>Amy B. H. Greenwell Ethnobotanical Garden</t>
  </si>
  <si>
    <t>Astronaut Ellison S. Onizuka Space Center</t>
  </si>
  <si>
    <t>Greenwell Store Museum</t>
  </si>
  <si>
    <t>Hawaii Tropical Botanical Garden</t>
  </si>
  <si>
    <t>Hawaii Volcanoes National Park  8/ 11/</t>
  </si>
  <si>
    <t>Hulihee Palace</t>
  </si>
  <si>
    <t>Kaloko-Honokohau National Historical Park  8/</t>
  </si>
  <si>
    <t>Kona Coffee Living History Farm</t>
  </si>
  <si>
    <t>Lyman House Memorial Museum</t>
  </si>
  <si>
    <t>Nani Mau Gardens</t>
  </si>
  <si>
    <t>Pacific Tsunami Museum</t>
  </si>
  <si>
    <t>Panaewa Rainforest Zoo</t>
  </si>
  <si>
    <t>Parker Ranch Historic Homes 12/</t>
  </si>
  <si>
    <t>Parker Ranch Visitor Center 12/</t>
  </si>
  <si>
    <t>Pu'uhonua O Honaunau NHP 8/</t>
  </si>
  <si>
    <t>Pu'ukohola Heiau National Historic Site  8/</t>
  </si>
  <si>
    <t>Volcano Art Center</t>
  </si>
  <si>
    <t>MAUI</t>
  </si>
  <si>
    <t>Alexander &amp; Baldwin Sugar Museum</t>
  </si>
  <si>
    <t>Aquarium Maui/Maui Ocean Center</t>
  </si>
  <si>
    <t>Haleakala National Park  8/</t>
  </si>
  <si>
    <t>Halekii-Pihana Heiaus State Monument 1/</t>
  </si>
  <si>
    <t>Hana Cultural Center</t>
  </si>
  <si>
    <t>Iao Valley State Monument 1/</t>
  </si>
  <si>
    <t>Kula Botanical Garden</t>
  </si>
  <si>
    <t>Lahaina Restoration Foundation</t>
  </si>
  <si>
    <t>Baldwin Missionary Home Museum</t>
  </si>
  <si>
    <t>Hale Pa'ahao (Old Lahaina Prison)</t>
  </si>
  <si>
    <t>Hale Pa'i Printing House</t>
  </si>
  <si>
    <t>Wo Hing Temple Museum</t>
  </si>
  <si>
    <t>Maui Historical Society Bailey House Museum</t>
  </si>
  <si>
    <t>Whalers Village Museum</t>
  </si>
  <si>
    <t>KAUAI</t>
  </si>
  <si>
    <t>Gay &amp; Robinson Sugar Plantation Visitor Center</t>
  </si>
  <si>
    <t>Robinson Family Adventure Tour</t>
  </si>
  <si>
    <t>Grove Farm Homestead</t>
  </si>
  <si>
    <t>Kauai Children's Discovery Museum</t>
  </si>
  <si>
    <t>KAUAI - con.</t>
  </si>
  <si>
    <t>Kauai Museum</t>
  </si>
  <si>
    <t>Kilauea Point National Wildlife Refuge</t>
  </si>
  <si>
    <t>13/ 488,000</t>
  </si>
  <si>
    <t xml:space="preserve">Kokee Natural History Museum </t>
  </si>
  <si>
    <t>Waioli Mission House</t>
  </si>
  <si>
    <t>14/  614</t>
  </si>
  <si>
    <t>MOLOKAI</t>
  </si>
  <si>
    <t>Kalaupapa National Historical Park  8/</t>
  </si>
  <si>
    <t>Kalaupapa Settlement</t>
  </si>
  <si>
    <t>1/  Fiscal year ending June 30.</t>
  </si>
  <si>
    <t>2/  The Contemporary Museum also manages the First Hawaiian Center Gallery (2004 attendance--49,178,</t>
  </si>
  <si>
    <t>2005 attendance--41,288, 2006 attendance--49,138).</t>
  </si>
  <si>
    <t>3/  Closed in 2005, in process of looking for a new location.</t>
  </si>
  <si>
    <t>4/  Fiscal year ending June 30.  Diamond Head State Monument attendance does not reflect paying users</t>
  </si>
  <si>
    <t>since some park users currently drive into and out of Diamond Head Crater without stopping.</t>
  </si>
  <si>
    <t>5/  Closed by the University from August 27, 2004 to January 1, 2005, entry was limited to staff and</t>
  </si>
  <si>
    <t>University researchers only.  The Arboretum was reopened on January 2, 2005.  Tours, classes and school</t>
  </si>
  <si>
    <t>field trips resumed on a very limited basis.</t>
  </si>
  <si>
    <t>6/  In 2004, Mormon Temple Grounds shut down 5 months for remodeling.</t>
  </si>
  <si>
    <t>7/  Fiscal year ending September 30.</t>
  </si>
  <si>
    <t xml:space="preserve">only include recreation visits.  2003 figure for Hawaii Volcanoes National Park has been revised to reflect only </t>
  </si>
  <si>
    <t>recreation visits.</t>
  </si>
  <si>
    <t>9/  Data are estimates.</t>
  </si>
  <si>
    <t>Visitors from US west 1/</t>
  </si>
  <si>
    <t>Visitors from US east 2/</t>
  </si>
  <si>
    <t>10/  Formerly Waimea Falls Park.  2005 figure represented fiscal year ending June 30.  2006 figure is calendar</t>
  </si>
  <si>
    <t>year.</t>
  </si>
  <si>
    <t>11/  Kilauea Visitor Center and Jagger Museum are included in the total attendance at Hawaii Volcanoes</t>
  </si>
  <si>
    <t>National Park.</t>
  </si>
  <si>
    <t>12/  Kohala Carriages Wagon Tour at Parker Ranch (2004 attendance--4,546, 2005 attendance--3,536, 2006</t>
  </si>
  <si>
    <t>attendance--3,478)</t>
  </si>
  <si>
    <t>14/  In 2004, Waioli Mission House closed 6 weeks for repairs.</t>
  </si>
  <si>
    <t xml:space="preserve">     Source:  Hawaii State Department of Business, Economic Development &amp; Tourism, annual mail and </t>
  </si>
  <si>
    <t>survey of attractions.</t>
  </si>
  <si>
    <r>
      <t xml:space="preserve">     8/  Data included in </t>
    </r>
    <r>
      <rPr>
        <i/>
        <sz val="10"/>
        <rFont val="Times New Roman"/>
        <family val="1"/>
      </rPr>
      <t>Data Book</t>
    </r>
    <r>
      <rPr>
        <sz val="10"/>
        <rFont val="Times New Roman"/>
        <family val="1"/>
      </rPr>
      <t xml:space="preserve"> prior to 2003 may not be comparable to present figures, as present figures</t>
    </r>
  </si>
  <si>
    <r>
      <t xml:space="preserve">     13/  Revised from previous </t>
    </r>
    <r>
      <rPr>
        <i/>
        <sz val="10"/>
        <rFont val="Times New Roman"/>
        <family val="1"/>
      </rPr>
      <t>Data Book.</t>
    </r>
  </si>
  <si>
    <t>Table 7.42-- SYMPHONY ORCHESTRA ACTIVITIES:</t>
  </si>
  <si>
    <t>Season</t>
  </si>
  <si>
    <t>Average number of orchestra personnel</t>
  </si>
  <si>
    <t>Number of performances</t>
  </si>
  <si>
    <t>Total attendance</t>
  </si>
  <si>
    <t>Operating expenses (dollars)</t>
  </si>
  <si>
    <t>HONOLULU SYMPHONY</t>
  </si>
  <si>
    <t>ORCHESTRA</t>
  </si>
  <si>
    <t>1986-1987 1/</t>
  </si>
  <si>
    <t>1987-1988</t>
  </si>
  <si>
    <t>1988-1989</t>
  </si>
  <si>
    <t>1989-1990</t>
  </si>
  <si>
    <t>1990-1991</t>
  </si>
  <si>
    <t>1991-1992</t>
  </si>
  <si>
    <t>1992-1993</t>
  </si>
  <si>
    <t>1993-1994 2/</t>
  </si>
  <si>
    <t>HAWAII SYMPHONY</t>
  </si>
  <si>
    <t>1994-1995 3/</t>
  </si>
  <si>
    <t>1995-1996 4/</t>
  </si>
  <si>
    <t>1996-1997 5/</t>
  </si>
  <si>
    <t>1997-1998</t>
  </si>
  <si>
    <t>1998-1999</t>
  </si>
  <si>
    <t>1999-2000</t>
  </si>
  <si>
    <t>2000-2001 6/</t>
  </si>
  <si>
    <t>2001-2002</t>
  </si>
  <si>
    <t>1/  Season shortened by musicians' strike, August 8-November 26, 1986.</t>
  </si>
  <si>
    <t>2/  Concert season eliminated by musicians' strike.</t>
  </si>
  <si>
    <t>3/  First season in operation.  The attendance total is estimated.</t>
  </si>
  <si>
    <t>4/  The Honolulu Symphony Society and the Musicians' Union reached a collective bargaining agreement</t>
  </si>
  <si>
    <t>on December 15, 1995 for a 14-week season, a shorter season than prior years.</t>
  </si>
  <si>
    <t xml:space="preserve">5/  Recording of expenses in compliance with FASB 116 &amp; 117 pertaining to not-for-profit corporations, for </t>
  </si>
  <si>
    <t>18-week season.</t>
  </si>
  <si>
    <t>6/ Cancelled Shell series and Ohana series due to expense.</t>
  </si>
  <si>
    <t>Source:  Honolulu Symphony Society, records; Hawaii Symphony Orchestra, records.</t>
  </si>
  <si>
    <t>Table 7.41-- PERFORMING ARTS, FOR OAHU:  2005-2006 SEASON</t>
  </si>
  <si>
    <t>Name of organization and type of performance</t>
  </si>
  <si>
    <t>Productions</t>
  </si>
  <si>
    <t>Performances</t>
  </si>
  <si>
    <t>All reporting groups</t>
  </si>
  <si>
    <t>Department of Enterprise Services, total</t>
  </si>
  <si>
    <t>Dance</t>
  </si>
  <si>
    <t>Classical concerts</t>
  </si>
  <si>
    <t>Operas</t>
  </si>
  <si>
    <t>Pop/rock shows</t>
  </si>
  <si>
    <t>Stage shows</t>
  </si>
  <si>
    <t>Diamond Head Theatre</t>
  </si>
  <si>
    <t xml:space="preserve">Hawaii Pacific University (Hawaii Loa Campus) </t>
  </si>
  <si>
    <t>Manoa Valley Theatre</t>
  </si>
  <si>
    <t xml:space="preserve">Source:  Hawaii State Department of Business, Economic Development &amp; Tourism mail and telephone </t>
  </si>
  <si>
    <t>survey.</t>
  </si>
  <si>
    <t>Table 7.40-- PASSPORTS ISSUED BY THE HONOLULU PASSPORT AGENCY:     2003 TO 2006</t>
  </si>
  <si>
    <t>[Calendar year data.  The area served by the Honolulu Passport Agency includes Hawaii, American</t>
  </si>
  <si>
    <t>Samoa, Western Samoa, Guam, the Northern Mariana Islands, Palau, the Federated States of</t>
  </si>
  <si>
    <t>Micronesia and the Republic of the Marshall Islands]</t>
  </si>
  <si>
    <t>Mailing address</t>
  </si>
  <si>
    <t>Issued by Honolulu Office</t>
  </si>
  <si>
    <t>Mailed to Hawaii addresses</t>
  </si>
  <si>
    <t>Mailed outside the state</t>
  </si>
  <si>
    <t>Source:  U.S. Department of State, Honolulu Passport Agency, records.</t>
  </si>
  <si>
    <t>Table 7.39-- PERSON TRIPS TO, FROM, AND WITHIN HAWAII, BY</t>
  </si>
  <si>
    <t>SELECTED TRAVELER CHARACTERISTICS: 1995</t>
  </si>
  <si>
    <t>[Trips of 100 miles or more, one way.  Excludes travel outside the U.S.]</t>
  </si>
  <si>
    <t>Origin in Hawaii</t>
  </si>
  <si>
    <t>Destination in Hawaii 1/</t>
  </si>
  <si>
    <t>Travel characteristics</t>
  </si>
  <si>
    <t>Dest. in Hawaii</t>
  </si>
  <si>
    <t>Dest. outside Hawaii</t>
  </si>
  <si>
    <t>Origin outside Hawaii</t>
  </si>
  <si>
    <t>All person trips (1,000)</t>
  </si>
  <si>
    <t>Age (percent):</t>
  </si>
  <si>
    <t xml:space="preserve">   Under 25 years</t>
  </si>
  <si>
    <t xml:space="preserve">   60 years and over</t>
  </si>
  <si>
    <t>Female (percent)</t>
  </si>
  <si>
    <t>Race (percent):</t>
  </si>
  <si>
    <t xml:space="preserve">   White</t>
  </si>
  <si>
    <t xml:space="preserve">   Black</t>
  </si>
  <si>
    <t xml:space="preserve">   Asian or Pacific Islander</t>
  </si>
  <si>
    <t>Household income over $60,000 (percent)</t>
  </si>
  <si>
    <t>Married-couple household (percent)</t>
  </si>
  <si>
    <t>Bachelor's degree or higher (percent) 2/</t>
  </si>
  <si>
    <t>Activity status (percent): 2/</t>
  </si>
  <si>
    <t xml:space="preserve">   Working full time</t>
  </si>
  <si>
    <t xml:space="preserve">   Retired</t>
  </si>
  <si>
    <t xml:space="preserve">   All household trips (1,000)</t>
  </si>
  <si>
    <t>Mean round-trip distance (miles)</t>
  </si>
  <si>
    <t>Business trip (percent)</t>
  </si>
  <si>
    <t>Vacation trip (percent)</t>
  </si>
  <si>
    <t>Mean nights away from home</t>
  </si>
  <si>
    <t>Lodging at destination (percent):</t>
  </si>
  <si>
    <t xml:space="preserve">   Friend's or relative's home</t>
  </si>
  <si>
    <t xml:space="preserve">   Hotel, motel, or resort</t>
  </si>
  <si>
    <t xml:space="preserve">        1/  Includes "destination in Hawaii, origin in Hawaii," same as figures in second column of data.</t>
  </si>
  <si>
    <t xml:space="preserve">        2/  Persons 16 years and over.</t>
  </si>
  <si>
    <r>
      <t xml:space="preserve">        Source:  U.S. Bureau of Transportation Statistics, </t>
    </r>
    <r>
      <rPr>
        <i/>
        <sz val="10"/>
        <rFont val="Times New Roman"/>
        <family val="1"/>
      </rPr>
      <t xml:space="preserve">1995 American Travel Survey, Summary Travel </t>
    </r>
  </si>
  <si>
    <r>
      <t>Characteristics, Hawaii</t>
    </r>
    <r>
      <rPr>
        <sz val="10"/>
        <rFont val="Times New Roman"/>
        <family val="1"/>
      </rPr>
      <t>, Pub. No. BTS/ATS95-ESTC/HI (Oct. 1, 1997), tables 1 and 11.</t>
    </r>
  </si>
  <si>
    <t>Table 7.38-- PERSON TRIPS TO, FROM, AND WITHIN HAWAII, BY CENSUS</t>
  </si>
  <si>
    <t>DIVISIONS OR STATES OF DESTINATION OR ORIGIN:  1995</t>
  </si>
  <si>
    <t>[Trips of 100 miles of more, one way.  Excludes travel outside the U.S.]</t>
  </si>
  <si>
    <t>Census division or selected state of destination or origin 1/</t>
  </si>
  <si>
    <t>Destination of person trips from Hawaii (1,000)</t>
  </si>
  <si>
    <t>Origin of person trips to Hawaii                                       (1,000)</t>
  </si>
  <si>
    <t xml:space="preserve">        Total person trips</t>
  </si>
  <si>
    <t xml:space="preserve">   Within Hawaii 2/</t>
  </si>
  <si>
    <t xml:space="preserve">   To or from other states</t>
  </si>
  <si>
    <t xml:space="preserve">      New England</t>
  </si>
  <si>
    <t xml:space="preserve">      Mid-Atlantic</t>
  </si>
  <si>
    <t xml:space="preserve">      East North Central</t>
  </si>
  <si>
    <t xml:space="preserve">      West North Central</t>
  </si>
  <si>
    <t xml:space="preserve">      South Atlantic</t>
  </si>
  <si>
    <t xml:space="preserve">      East South Central</t>
  </si>
  <si>
    <t xml:space="preserve">      West South Central</t>
  </si>
  <si>
    <t xml:space="preserve">         Texas</t>
  </si>
  <si>
    <t xml:space="preserve">      Mountain</t>
  </si>
  <si>
    <t xml:space="preserve">         Nevada</t>
  </si>
  <si>
    <t xml:space="preserve">      Pacific (except Hawaii)</t>
  </si>
  <si>
    <t xml:space="preserve">         Washington</t>
  </si>
  <si>
    <t xml:space="preserve">         California</t>
  </si>
  <si>
    <t xml:space="preserve">        1/  Top three states in each category are listed.</t>
  </si>
  <si>
    <t xml:space="preserve">        2/  Trips with both origin and destination within Hawaii.</t>
  </si>
  <si>
    <r>
      <t xml:space="preserve">        Source:  U.S. Bureau of Transportation Statistics, </t>
    </r>
    <r>
      <rPr>
        <i/>
        <sz val="10"/>
        <rFont val="Times New Roman"/>
        <family val="1"/>
      </rPr>
      <t>1995 American Travel Survey, Summary Travel</t>
    </r>
  </si>
  <si>
    <r>
      <t>Characteristics, Hawaii</t>
    </r>
    <r>
      <rPr>
        <sz val="10"/>
        <rFont val="Times New Roman"/>
        <family val="1"/>
      </rPr>
      <t xml:space="preserve"> (1997), Pub. No. BTS/ATS95-ESTC/HI  (Oct. 1, 1997), tables 6-11.</t>
    </r>
  </si>
  <si>
    <t>Table 7.37-- TRAVEL CHARACTERISTICS FOR HAWAII AND THE UNITED</t>
  </si>
  <si>
    <t>STATES:  1977 AND 1995</t>
  </si>
  <si>
    <t>United States</t>
  </si>
  <si>
    <t>Percent change</t>
  </si>
  <si>
    <t xml:space="preserve">   People who live in area</t>
  </si>
  <si>
    <t xml:space="preserve">      Percent traveling households</t>
  </si>
  <si>
    <t xml:space="preserve">      Trips per household</t>
  </si>
  <si>
    <t xml:space="preserve">      Trips per traveling household</t>
  </si>
  <si>
    <t xml:space="preserve">      Trips per capita</t>
  </si>
  <si>
    <t xml:space="preserve">      Trips per traveler</t>
  </si>
  <si>
    <t xml:space="preserve">      Miles per traveler</t>
  </si>
  <si>
    <t xml:space="preserve">      Miles per trip</t>
  </si>
  <si>
    <t xml:space="preserve">   People who visit area</t>
  </si>
  <si>
    <t xml:space="preserve">        NA Not available.</t>
  </si>
  <si>
    <r>
      <t xml:space="preserve">        Source:  U.S. Bureau of Transportation Statistics, </t>
    </r>
    <r>
      <rPr>
        <i/>
        <sz val="10"/>
        <rFont val="Times New Roman"/>
        <family val="1"/>
      </rPr>
      <t>1995 American Travel Survey, State Highlights, Hawaii</t>
    </r>
  </si>
  <si>
    <t>(1997), table 1.</t>
  </si>
  <si>
    <t>Table 7.36-- RETURNING RESIDENTS AND AVERAGE NUMBER ABSENT,                               BY POINT OF ORIGIN:  1993 TO 2006</t>
  </si>
  <si>
    <t>Number returning</t>
  </si>
  <si>
    <t>Average number absent</t>
  </si>
  <si>
    <t>Domestic</t>
  </si>
  <si>
    <t>Inter-national</t>
  </si>
  <si>
    <t xml:space="preserve">     Source:  Hawaii State Department of Business, Economic Development and Tourism, Tourism Research</t>
  </si>
  <si>
    <r>
      <t xml:space="preserve"> Branch,</t>
    </r>
    <r>
      <rPr>
        <i/>
        <sz val="10"/>
        <rFont val="Times New Roman"/>
        <family val="0"/>
      </rPr>
      <t xml:space="preserve"> Annual Visitor Research Report</t>
    </r>
    <r>
      <rPr>
        <sz val="10"/>
        <rFont val="Times New Roman"/>
        <family val="1"/>
      </rPr>
      <t xml:space="preserve"> (annual) and records.  See also &lt;http://www.hawaii.gov/dbedt&gt;.</t>
    </r>
  </si>
  <si>
    <t>Table 7.35-- VISITOR INDUSTRY PRICES, PRICE DEFLATOR, AND PRICE INDEXES:  1982 TO 2006</t>
  </si>
  <si>
    <t>1-way air fares                                      (dollars)</t>
  </si>
  <si>
    <t>Honolulu Consumer Price                   Index 5/ (1982-84=100)</t>
  </si>
  <si>
    <t>Implicit price deflator 1/        (2000=100)</t>
  </si>
  <si>
    <t>Average         daily          room        rate 2/       (dollars)</t>
  </si>
  <si>
    <t>San Francisco-Hono-                                   lulu 3/</t>
  </si>
  <si>
    <t>Honolulu-Kahu-                                      lui 4/</t>
  </si>
  <si>
    <t>Food away   from   home</t>
  </si>
  <si>
    <t>Apparel</t>
  </si>
  <si>
    <t>All         items</t>
  </si>
  <si>
    <t>6/ 109.1</t>
  </si>
  <si>
    <t>6/ 112.9</t>
  </si>
  <si>
    <t>6/ 139.60</t>
  </si>
  <si>
    <t>6/ 116.7</t>
  </si>
  <si>
    <t>6/ 166.16</t>
  </si>
  <si>
    <t>6/ 144.70</t>
  </si>
  <si>
    <t xml:space="preserve">     1/  Hawaii State Department of Business, Economic Development, &amp; Tourism, calculations.</t>
  </si>
</sst>
</file>

<file path=xl/styles.xml><?xml version="1.0" encoding="utf-8"?>
<styleSheet xmlns="http://schemas.openxmlformats.org/spreadsheetml/2006/main">
  <numFmts count="8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
    <numFmt numFmtId="166" formatCode="#,##0\ \ \ \ \ \ "/>
    <numFmt numFmtId="167" formatCode="#,##0\ \ \ \ "/>
    <numFmt numFmtId="168" formatCode="@\ \ \ "/>
    <numFmt numFmtId="169" formatCode="@\ \ \ \ "/>
    <numFmt numFmtId="170" formatCode="@\ \ \ \ \ \ "/>
    <numFmt numFmtId="171" formatCode="@\ \ "/>
    <numFmt numFmtId="172" formatCode="#,##0\ \ "/>
    <numFmt numFmtId="173" formatCode="General\ \ \ "/>
    <numFmt numFmtId="174" formatCode="\ \ \ @"/>
    <numFmt numFmtId="175" formatCode="#,##0\ \ \ \ \ \ \ \ "/>
    <numFmt numFmtId="176" formatCode="#,##0.0\ \ \ \ \ \ \ \ "/>
    <numFmt numFmtId="177" formatCode="#,##0.0\ \ \ \ \ \ "/>
    <numFmt numFmtId="178" formatCode="#,##0\ \ \ \ \ \ \ \ \ \ "/>
    <numFmt numFmtId="179" formatCode="#,##0\ \ \ \ \ \ \ \ \ \ \ \ \ \ "/>
    <numFmt numFmtId="180" formatCode="#,##0\ \ \ \ \ \ \ \ \ \ \ \ "/>
    <numFmt numFmtId="181" formatCode="#,##0\ \ \ \ \ \ \ \ \ \ \ "/>
    <numFmt numFmtId="182" formatCode="#,##0\ \ \ \ \ \ \ \ \ "/>
    <numFmt numFmtId="183" formatCode="@\ \ \ \ \ \ \ \ \ \ \ \ \ \ "/>
    <numFmt numFmtId="184" formatCode="@\ \ \ \ \ \ \ \ \ \ \ "/>
    <numFmt numFmtId="185" formatCode="@\ \ \ \ \ \ \ \ \ "/>
    <numFmt numFmtId="186" formatCode="#,##0\ \ \ \ \ "/>
    <numFmt numFmtId="187" formatCode="#,##0\ \ \ \ \ \ \ "/>
    <numFmt numFmtId="188" formatCode="\ \ \ \ \ \ @"/>
    <numFmt numFmtId="189" formatCode="\ \ \ \ \ \ \ \ \ @"/>
    <numFmt numFmtId="190" formatCode="\ \ \ \ \ \ \ \ \ \ \ \ @"/>
    <numFmt numFmtId="191" formatCode="\ \ \ \ \ \ \ \ \ \ \ \ \ \ \ @"/>
    <numFmt numFmtId="192" formatCode="\ \ \ \ \ \ \ \ \ \ \ \ \ \ \ \ \ \ @"/>
    <numFmt numFmtId="193" formatCode="@\ \ \ \ \ \ \ \ \ \ "/>
    <numFmt numFmtId="194" formatCode="@\ \ \ \ \ \ \ "/>
    <numFmt numFmtId="195" formatCode="@\ \ \ \ \ "/>
    <numFmt numFmtId="196" formatCode="\ \ \ \ \ \ \ \ \ \ @"/>
    <numFmt numFmtId="197" formatCode="@\ \ \ \ \ \ \ \ \ \ \ \ \ "/>
    <numFmt numFmtId="198" formatCode="0\ \ \ \ \ \ \ \ \ \ \ \ "/>
    <numFmt numFmtId="199" formatCode="_(* #,##0_);_(* \(#,##0\);_(* &quot;-&quot;??_);_(@_)"/>
    <numFmt numFmtId="200" formatCode="0.0\ \ "/>
    <numFmt numFmtId="201" formatCode="0.0\ \ \ "/>
    <numFmt numFmtId="202" formatCode="0\ \ \ \ \ \ "/>
    <numFmt numFmtId="203" formatCode="0\ \ \ \ "/>
    <numFmt numFmtId="204" formatCode="0\ \ \ \ \ "/>
    <numFmt numFmtId="205" formatCode="0.0"/>
    <numFmt numFmtId="206" formatCode="#,##0.0\ \ \ \ \ \ \ "/>
    <numFmt numFmtId="207" formatCode="#,##0.0\ \ \ \ \ "/>
    <numFmt numFmtId="208" formatCode="@\ \ \ \ \ \ \ \ "/>
    <numFmt numFmtId="209" formatCode="#,##0.0\ \ \ \ \ \ \ \ \ "/>
    <numFmt numFmtId="210" formatCode="#,##0.0\ \ \ \ \ \ \ \ \ \ \ "/>
    <numFmt numFmtId="211" formatCode="0\ \ \ \ \ \ \ \ \ "/>
    <numFmt numFmtId="212" formatCode="\ \ \ \ \ \ \ \ \ \ \ \ \ \ \ \ @"/>
    <numFmt numFmtId="213" formatCode="#,##0.0\ \ \ \ "/>
    <numFmt numFmtId="214" formatCode="\ \ \ 0"/>
    <numFmt numFmtId="215" formatCode="0\ \ \ \ \ \ \ \ \ \ "/>
    <numFmt numFmtId="216" formatCode="###,##0\ \ \ \ \ \ \ "/>
    <numFmt numFmtId="217" formatCode="\ \ \ @\ "/>
    <numFmt numFmtId="218" formatCode="0.0\ \ \ \ \ \ "/>
    <numFmt numFmtId="219" formatCode="0.0\ \ \ \ \ "/>
    <numFmt numFmtId="220" formatCode="\ \ General"/>
    <numFmt numFmtId="221" formatCode="0.00\ \ \ \ \ \ \ "/>
    <numFmt numFmtId="222" formatCode="0.0\ \ \ \ "/>
    <numFmt numFmtId="223" formatCode="0.0\ \ \ \ \ \ \ \ "/>
    <numFmt numFmtId="224" formatCode="0.0\ \ \ \ \ \ \ \ \ \ \ \ "/>
    <numFmt numFmtId="225" formatCode="#,##0.0\ \ \ \ \ \ \ \ \ \ \ \ "/>
    <numFmt numFmtId="226" formatCode="#,##0.0\ \ \ \ \ \ \ \ \ \ "/>
    <numFmt numFmtId="227" formatCode="General\ \ \ \ "/>
    <numFmt numFmtId="228" formatCode="\ \ @"/>
    <numFmt numFmtId="229" formatCode="\ \ 0"/>
    <numFmt numFmtId="230" formatCode="#,##0.00\ \ "/>
    <numFmt numFmtId="231" formatCode="0.00\ \ \ \ \ \ "/>
    <numFmt numFmtId="232" formatCode="0.0\ \ \ \ \ \ \ \ \ \ "/>
    <numFmt numFmtId="233" formatCode="0.00\ \ \ "/>
    <numFmt numFmtId="234" formatCode="0.0000"/>
    <numFmt numFmtId="235" formatCode="#,##0.00\ \ \ "/>
    <numFmt numFmtId="236" formatCode="#,##0.00\ \ \ \ "/>
    <numFmt numFmtId="237" formatCode="#."/>
  </numFmts>
  <fonts count="28">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8"/>
      <name val="Arial"/>
      <family val="0"/>
    </font>
    <font>
      <u val="single"/>
      <sz val="10"/>
      <color indexed="36"/>
      <name val="Arial"/>
      <family val="0"/>
    </font>
    <font>
      <u val="single"/>
      <sz val="10"/>
      <color indexed="12"/>
      <name val="Arial"/>
      <family val="0"/>
    </font>
    <font>
      <sz val="9"/>
      <name val="Times New Roman"/>
      <family val="1"/>
    </font>
    <font>
      <sz val="10"/>
      <color indexed="8"/>
      <name val="Arial"/>
      <family val="0"/>
    </font>
    <font>
      <sz val="10"/>
      <color indexed="10"/>
      <name val="Arial"/>
      <family val="2"/>
    </font>
    <font>
      <b/>
      <sz val="10"/>
      <color indexed="10"/>
      <name val="Arial"/>
      <family val="2"/>
    </font>
    <font>
      <sz val="10"/>
      <color indexed="14"/>
      <name val="Arial"/>
      <family val="2"/>
    </font>
    <font>
      <sz val="10"/>
      <color indexed="12"/>
      <name val="Arial"/>
      <family val="2"/>
    </font>
    <font>
      <sz val="10"/>
      <color indexed="16"/>
      <name val="Courier"/>
      <family val="0"/>
    </font>
    <font>
      <b/>
      <sz val="10"/>
      <color indexed="16"/>
      <name val="Courier"/>
      <family val="0"/>
    </font>
    <font>
      <u val="single"/>
      <sz val="10"/>
      <color indexed="12"/>
      <name val="MS Sans Serif"/>
      <family val="0"/>
    </font>
    <font>
      <sz val="10"/>
      <name val="MS Sans Serif"/>
      <family val="0"/>
    </font>
    <font>
      <sz val="7"/>
      <name val="Helvetica"/>
      <family val="0"/>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s>
  <fills count="2">
    <fill>
      <patternFill/>
    </fill>
    <fill>
      <patternFill patternType="gray125"/>
    </fill>
  </fills>
  <borders count="36">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color indexed="63"/>
      </left>
      <right style="double"/>
      <top>
        <color indexed="63"/>
      </top>
      <bottom>
        <color indexed="63"/>
      </bottom>
    </border>
    <border>
      <left>
        <color indexed="63"/>
      </left>
      <right style="double"/>
      <top>
        <color indexed="63"/>
      </top>
      <bottom style="thin"/>
    </border>
    <border>
      <left style="thin"/>
      <right>
        <color indexed="63"/>
      </right>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double"/>
      <top style="double"/>
      <bottom>
        <color indexed="63"/>
      </bottom>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double"/>
      <top>
        <color indexed="63"/>
      </top>
      <bottom style="thin"/>
    </border>
    <border>
      <left style="double"/>
      <right style="thin"/>
      <top style="thin"/>
      <bottom style="thin"/>
    </border>
    <border>
      <left style="thin"/>
      <right style="double"/>
      <top>
        <color indexed="63"/>
      </top>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uble"/>
      <bottom>
        <color indexed="63"/>
      </bottom>
    </border>
    <border>
      <left style="thin"/>
      <right style="thin"/>
      <top style="double"/>
      <bottom style="thin"/>
    </border>
    <border>
      <left style="thin"/>
      <right style="thin"/>
      <top style="thin"/>
      <bottom style="thin"/>
    </border>
    <border>
      <left style="thin"/>
      <right style="double"/>
      <top style="thin"/>
      <bottom style="thin"/>
    </border>
    <border>
      <left style="thin"/>
      <right style="double"/>
      <top style="thin"/>
      <bottom>
        <color indexed="63"/>
      </bottom>
    </border>
    <border>
      <left>
        <color indexed="63"/>
      </left>
      <right>
        <color indexed="63"/>
      </right>
      <top style="thin"/>
      <bottom>
        <color indexed="63"/>
      </bottom>
    </border>
    <border>
      <left style="double"/>
      <right style="thin"/>
      <top style="double"/>
      <bottom style="thin"/>
    </border>
    <border>
      <left style="double"/>
      <right style="thin"/>
      <top style="thin"/>
      <bottom>
        <color indexed="63"/>
      </bottom>
    </border>
    <border>
      <left style="hair"/>
      <right style="hair"/>
      <top style="hair"/>
      <bottom style="hair"/>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74" fontId="0" fillId="0" borderId="1" applyBorder="0">
      <alignment/>
      <protection/>
    </xf>
    <xf numFmtId="188" fontId="0" fillId="0" borderId="1" applyBorder="0">
      <alignment/>
      <protection/>
    </xf>
    <xf numFmtId="189" fontId="0" fillId="0" borderId="1">
      <alignment/>
      <protection/>
    </xf>
    <xf numFmtId="190" fontId="0" fillId="0" borderId="1">
      <alignment/>
      <protection/>
    </xf>
    <xf numFmtId="191" fontId="0" fillId="0" borderId="1">
      <alignment/>
      <protection/>
    </xf>
    <xf numFmtId="192" fontId="0" fillId="0" borderId="1">
      <alignment/>
      <protection/>
    </xf>
    <xf numFmtId="43" fontId="0" fillId="0" borderId="0" applyFont="0" applyFill="0" applyBorder="0" applyAlignment="0" applyProtection="0"/>
    <xf numFmtId="41" fontId="0" fillId="0" borderId="0" applyFont="0" applyFill="0" applyBorder="0" applyAlignment="0" applyProtection="0"/>
    <xf numFmtId="237" fontId="16" fillId="0" borderId="0">
      <alignment/>
      <protection locked="0"/>
    </xf>
    <xf numFmtId="44" fontId="0" fillId="0" borderId="0" applyFont="0" applyFill="0" applyBorder="0" applyAlignment="0" applyProtection="0"/>
    <xf numFmtId="42" fontId="0" fillId="0" borderId="0" applyFont="0" applyFill="0" applyBorder="0" applyAlignment="0" applyProtection="0"/>
    <xf numFmtId="237" fontId="16" fillId="0" borderId="0">
      <alignment/>
      <protection locked="0"/>
    </xf>
    <xf numFmtId="237" fontId="16" fillId="0" borderId="0">
      <alignment/>
      <protection locked="0"/>
    </xf>
    <xf numFmtId="237" fontId="16" fillId="0" borderId="0">
      <alignment/>
      <protection locked="0"/>
    </xf>
    <xf numFmtId="0" fontId="8" fillId="0" borderId="0" applyNumberFormat="0" applyFill="0" applyBorder="0" applyAlignment="0" applyProtection="0"/>
    <xf numFmtId="164" fontId="4" fillId="0" borderId="0">
      <alignment/>
      <protection/>
    </xf>
    <xf numFmtId="0" fontId="1" fillId="0" borderId="0">
      <alignment horizontal="center" wrapText="1"/>
      <protection/>
    </xf>
    <xf numFmtId="237" fontId="16" fillId="0" borderId="0">
      <alignment/>
      <protection locked="0"/>
    </xf>
    <xf numFmtId="237" fontId="17" fillId="0" borderId="0">
      <alignment/>
      <protection locked="0"/>
    </xf>
    <xf numFmtId="0" fontId="9"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216" fontId="10" fillId="0" borderId="2" applyBorder="0">
      <alignment horizontal="right"/>
      <protection/>
    </xf>
    <xf numFmtId="9" fontId="0" fillId="0" borderId="0" applyFont="0" applyFill="0" applyBorder="0" applyAlignment="0" applyProtection="0"/>
    <xf numFmtId="38" fontId="0" fillId="0" borderId="0" applyFont="0" applyFill="0" applyBorder="0" applyAlignment="0" applyProtection="0"/>
    <xf numFmtId="0" fontId="20" fillId="0" borderId="3">
      <alignment horizontal="center"/>
      <protection/>
    </xf>
    <xf numFmtId="0" fontId="5" fillId="0" borderId="0">
      <alignment wrapText="1"/>
      <protection/>
    </xf>
    <xf numFmtId="237" fontId="16" fillId="0" borderId="4">
      <alignment/>
      <protection locked="0"/>
    </xf>
  </cellStyleXfs>
  <cellXfs count="822">
    <xf numFmtId="0" fontId="0" fillId="0" borderId="0" xfId="0" applyAlignment="1">
      <alignment/>
    </xf>
    <xf numFmtId="0" fontId="5" fillId="0" borderId="0" xfId="55" applyAlignment="1">
      <alignment horizontal="centerContinuous" wrapText="1"/>
      <protection/>
    </xf>
    <xf numFmtId="0" fontId="0" fillId="0" borderId="0" xfId="0" applyAlignment="1">
      <alignment horizontal="centerContinuous"/>
    </xf>
    <xf numFmtId="164" fontId="4" fillId="0" borderId="0" xfId="31" applyFont="1" applyAlignment="1" quotePrefix="1">
      <alignment horizontal="left"/>
      <protection/>
    </xf>
    <xf numFmtId="0" fontId="1" fillId="0" borderId="0" xfId="32">
      <alignment horizontal="center" wrapText="1"/>
      <protection/>
    </xf>
    <xf numFmtId="0" fontId="0" fillId="0" borderId="5" xfId="0" applyBorder="1" applyAlignment="1">
      <alignment horizontal="centerContinuous"/>
    </xf>
    <xf numFmtId="0" fontId="1" fillId="0" borderId="2" xfId="32" applyBorder="1">
      <alignment horizontal="center" wrapText="1"/>
      <protection/>
    </xf>
    <xf numFmtId="0" fontId="1" fillId="0" borderId="6" xfId="32" applyBorder="1">
      <alignment horizontal="center" wrapText="1"/>
      <protection/>
    </xf>
    <xf numFmtId="0" fontId="0" fillId="0" borderId="1" xfId="0" applyBorder="1" applyAlignment="1">
      <alignment/>
    </xf>
    <xf numFmtId="0" fontId="0" fillId="0" borderId="6" xfId="0" applyBorder="1" applyAlignment="1">
      <alignment/>
    </xf>
    <xf numFmtId="0" fontId="0" fillId="0" borderId="7" xfId="0" applyBorder="1" applyAlignment="1">
      <alignment/>
    </xf>
    <xf numFmtId="165" fontId="0" fillId="0" borderId="1" xfId="0" applyNumberFormat="1" applyBorder="1" applyAlignment="1">
      <alignment/>
    </xf>
    <xf numFmtId="165" fontId="0" fillId="0" borderId="0" xfId="0" applyNumberFormat="1" applyAlignment="1">
      <alignment/>
    </xf>
    <xf numFmtId="165" fontId="0" fillId="0" borderId="8" xfId="0" applyNumberFormat="1" applyBorder="1" applyAlignment="1">
      <alignment/>
    </xf>
    <xf numFmtId="165" fontId="0" fillId="0" borderId="6" xfId="0" applyNumberFormat="1" applyBorder="1" applyAlignment="1">
      <alignment/>
    </xf>
    <xf numFmtId="165" fontId="0" fillId="0" borderId="2" xfId="0" applyNumberFormat="1" applyBorder="1" applyAlignment="1">
      <alignment/>
    </xf>
    <xf numFmtId="0" fontId="5" fillId="0" borderId="0" xfId="55" applyFont="1" applyAlignment="1">
      <alignment horizontal="centerContinuous" wrapText="1"/>
      <protection/>
    </xf>
    <xf numFmtId="0" fontId="4" fillId="0" borderId="0" xfId="0" applyFont="1" applyAlignment="1" quotePrefix="1">
      <alignment horizontal="left"/>
    </xf>
    <xf numFmtId="0" fontId="4" fillId="0" borderId="0" xfId="0" applyFont="1" applyAlignment="1">
      <alignment/>
    </xf>
    <xf numFmtId="0" fontId="1" fillId="0" borderId="6" xfId="32" applyFont="1" applyBorder="1">
      <alignment horizontal="center" wrapText="1"/>
      <protection/>
    </xf>
    <xf numFmtId="166" fontId="0" fillId="0" borderId="1" xfId="0" applyNumberFormat="1" applyBorder="1" applyAlignment="1">
      <alignment/>
    </xf>
    <xf numFmtId="0" fontId="1" fillId="0" borderId="8" xfId="32" applyFont="1" applyBorder="1">
      <alignment horizontal="center" wrapText="1"/>
      <protection/>
    </xf>
    <xf numFmtId="167" fontId="0" fillId="0" borderId="7" xfId="0" applyNumberFormat="1" applyBorder="1" applyAlignment="1">
      <alignment/>
    </xf>
    <xf numFmtId="0" fontId="4" fillId="0" borderId="0" xfId="0" applyFont="1" applyAlignment="1">
      <alignment horizontal="left"/>
    </xf>
    <xf numFmtId="170" fontId="0" fillId="0" borderId="1" xfId="0" applyNumberFormat="1" applyBorder="1" applyAlignment="1">
      <alignment horizontal="right"/>
    </xf>
    <xf numFmtId="172" fontId="0" fillId="0" borderId="1" xfId="0" applyNumberFormat="1" applyBorder="1" applyAlignment="1">
      <alignment/>
    </xf>
    <xf numFmtId="171" fontId="0" fillId="0" borderId="1" xfId="0" applyNumberFormat="1" applyBorder="1" applyAlignment="1">
      <alignment horizontal="right"/>
    </xf>
    <xf numFmtId="0" fontId="0" fillId="0" borderId="1" xfId="0" applyNumberFormat="1" applyBorder="1" applyAlignment="1" quotePrefix="1">
      <alignment horizontal="left"/>
    </xf>
    <xf numFmtId="0" fontId="0" fillId="0" borderId="1" xfId="0" applyNumberFormat="1" applyBorder="1" applyAlignment="1">
      <alignment horizontal="left"/>
    </xf>
    <xf numFmtId="0" fontId="5" fillId="0" borderId="5" xfId="55" applyBorder="1" applyAlignment="1">
      <alignment horizontal="centerContinuous" wrapText="1"/>
      <protection/>
    </xf>
    <xf numFmtId="0" fontId="1" fillId="0" borderId="6" xfId="32" applyFont="1" applyBorder="1" applyAlignment="1" quotePrefix="1">
      <alignment horizontal="center" wrapText="1"/>
      <protection/>
    </xf>
    <xf numFmtId="0" fontId="1" fillId="0" borderId="2" xfId="32" applyFont="1" applyBorder="1" applyAlignment="1" quotePrefix="1">
      <alignment horizontal="center" wrapText="1"/>
      <protection/>
    </xf>
    <xf numFmtId="173" fontId="0" fillId="0" borderId="1" xfId="0" applyNumberFormat="1" applyBorder="1" applyAlignment="1">
      <alignment horizontal="left"/>
    </xf>
    <xf numFmtId="3" fontId="0" fillId="0" borderId="1" xfId="0" applyNumberFormat="1" applyBorder="1" applyAlignment="1">
      <alignment horizontal="center"/>
    </xf>
    <xf numFmtId="179" fontId="0" fillId="0" borderId="1" xfId="0" applyNumberFormat="1" applyBorder="1" applyAlignment="1">
      <alignment horizontal="right"/>
    </xf>
    <xf numFmtId="181" fontId="0" fillId="0" borderId="1" xfId="0" applyNumberFormat="1" applyBorder="1" applyAlignment="1">
      <alignment/>
    </xf>
    <xf numFmtId="182" fontId="0" fillId="0" borderId="0" xfId="0" applyNumberFormat="1" applyAlignment="1">
      <alignment/>
    </xf>
    <xf numFmtId="183" fontId="0" fillId="0" borderId="1" xfId="0" applyNumberFormat="1" applyBorder="1" applyAlignment="1">
      <alignment horizontal="right"/>
    </xf>
    <xf numFmtId="184" fontId="0" fillId="0" borderId="1" xfId="0" applyNumberFormat="1" applyBorder="1" applyAlignment="1">
      <alignment horizontal="right"/>
    </xf>
    <xf numFmtId="185" fontId="0" fillId="0" borderId="0" xfId="0" applyNumberFormat="1" applyAlignment="1">
      <alignment horizontal="right"/>
    </xf>
    <xf numFmtId="175" fontId="0" fillId="0" borderId="6" xfId="0" applyNumberFormat="1" applyBorder="1" applyAlignment="1">
      <alignment/>
    </xf>
    <xf numFmtId="175" fontId="0" fillId="0" borderId="2" xfId="0" applyNumberFormat="1" applyBorder="1" applyAlignment="1">
      <alignment/>
    </xf>
    <xf numFmtId="164" fontId="4" fillId="0" borderId="0" xfId="31">
      <alignment/>
      <protection/>
    </xf>
    <xf numFmtId="0" fontId="5" fillId="0" borderId="0" xfId="55" applyFont="1" applyAlignment="1">
      <alignment horizontal="centerContinuous"/>
      <protection/>
    </xf>
    <xf numFmtId="0" fontId="5" fillId="0" borderId="5" xfId="55" applyBorder="1" quotePrefix="1">
      <alignment wrapText="1"/>
      <protection/>
    </xf>
    <xf numFmtId="0" fontId="5" fillId="0" borderId="5" xfId="55" applyBorder="1">
      <alignment wrapText="1"/>
      <protection/>
    </xf>
    <xf numFmtId="0" fontId="5" fillId="0" borderId="0" xfId="55">
      <alignment wrapText="1"/>
      <protection/>
    </xf>
    <xf numFmtId="0" fontId="1" fillId="0" borderId="6" xfId="32" applyFont="1" applyBorder="1" applyAlignment="1">
      <alignment horizontal="centerContinuous" wrapText="1"/>
      <protection/>
    </xf>
    <xf numFmtId="174" fontId="0" fillId="0" borderId="1" xfId="0" applyNumberFormat="1" applyBorder="1" applyAlignment="1">
      <alignment/>
    </xf>
    <xf numFmtId="186" fontId="0" fillId="0" borderId="1" xfId="0" applyNumberFormat="1" applyBorder="1" applyAlignment="1">
      <alignment/>
    </xf>
    <xf numFmtId="186" fontId="0" fillId="0" borderId="0" xfId="0" applyNumberFormat="1" applyAlignment="1">
      <alignment/>
    </xf>
    <xf numFmtId="174" fontId="0" fillId="0" borderId="1" xfId="16" applyBorder="1">
      <alignment/>
      <protection/>
    </xf>
    <xf numFmtId="174" fontId="0" fillId="0" borderId="1" xfId="0" applyNumberFormat="1" applyBorder="1" applyAlignment="1">
      <alignment horizontal="left"/>
    </xf>
    <xf numFmtId="193" fontId="0" fillId="0" borderId="1" xfId="0" applyNumberFormat="1" applyBorder="1" applyAlignment="1">
      <alignment horizontal="right"/>
    </xf>
    <xf numFmtId="194" fontId="0" fillId="0" borderId="1" xfId="0" applyNumberFormat="1" applyBorder="1" applyAlignment="1">
      <alignment horizontal="right"/>
    </xf>
    <xf numFmtId="166" fontId="0" fillId="0" borderId="0" xfId="0" applyNumberFormat="1" applyAlignment="1">
      <alignment/>
    </xf>
    <xf numFmtId="178" fontId="0" fillId="0" borderId="1" xfId="0" applyNumberFormat="1" applyBorder="1" applyAlignment="1">
      <alignment/>
    </xf>
    <xf numFmtId="187" fontId="0" fillId="0" borderId="1" xfId="0" applyNumberFormat="1" applyBorder="1" applyAlignment="1">
      <alignment/>
    </xf>
    <xf numFmtId="186" fontId="0" fillId="0" borderId="6" xfId="0" applyNumberFormat="1" applyBorder="1" applyAlignment="1">
      <alignment/>
    </xf>
    <xf numFmtId="186" fontId="0" fillId="0" borderId="2" xfId="0" applyNumberFormat="1" applyBorder="1" applyAlignment="1">
      <alignment/>
    </xf>
    <xf numFmtId="49" fontId="4" fillId="0" borderId="0" xfId="31" applyNumberFormat="1" applyFont="1" applyAlignment="1">
      <alignment horizontal="left"/>
      <protection/>
    </xf>
    <xf numFmtId="49" fontId="4" fillId="0" borderId="0" xfId="31" applyNumberFormat="1" applyFont="1">
      <alignment/>
      <protection/>
    </xf>
    <xf numFmtId="0" fontId="0" fillId="0" borderId="5" xfId="0" applyBorder="1" applyAlignment="1">
      <alignment/>
    </xf>
    <xf numFmtId="0" fontId="1" fillId="0" borderId="1" xfId="32" applyBorder="1" applyAlignment="1">
      <alignment horizontal="center" vertical="center" wrapText="1"/>
      <protection/>
    </xf>
    <xf numFmtId="0" fontId="1" fillId="0" borderId="6" xfId="32" applyBorder="1" applyAlignment="1">
      <alignment horizontal="centerContinuous" vertical="center" wrapText="1"/>
      <protection/>
    </xf>
    <xf numFmtId="0" fontId="1" fillId="0" borderId="2" xfId="32" applyBorder="1" applyAlignment="1">
      <alignment horizontal="centerContinuous" vertical="center" wrapText="1"/>
      <protection/>
    </xf>
    <xf numFmtId="0" fontId="1" fillId="0" borderId="0" xfId="32" applyAlignment="1">
      <alignment horizontal="center" vertical="center" wrapText="1"/>
      <protection/>
    </xf>
    <xf numFmtId="0" fontId="1" fillId="0" borderId="6" xfId="32" applyBorder="1" applyAlignment="1">
      <alignment horizontal="centerContinuous" wrapText="1"/>
      <protection/>
    </xf>
    <xf numFmtId="0" fontId="1" fillId="0" borderId="8" xfId="32" applyBorder="1">
      <alignment horizontal="center" wrapText="1"/>
      <protection/>
    </xf>
    <xf numFmtId="0" fontId="1" fillId="0" borderId="6" xfId="32" applyFont="1" applyBorder="1" applyAlignment="1">
      <alignment horizontal="center" wrapText="1"/>
      <protection/>
    </xf>
    <xf numFmtId="0" fontId="1" fillId="0" borderId="2" xfId="32" applyBorder="1" applyAlignment="1">
      <alignment horizontal="centerContinuous" wrapText="1"/>
      <protection/>
    </xf>
    <xf numFmtId="0" fontId="0" fillId="0" borderId="1" xfId="0" applyBorder="1" applyAlignment="1" quotePrefix="1">
      <alignment horizontal="left"/>
    </xf>
    <xf numFmtId="166" fontId="0" fillId="0" borderId="7" xfId="0" applyNumberFormat="1" applyBorder="1" applyAlignment="1">
      <alignment/>
    </xf>
    <xf numFmtId="167" fontId="0" fillId="0" borderId="0" xfId="0" applyNumberFormat="1" applyAlignment="1">
      <alignment/>
    </xf>
    <xf numFmtId="174" fontId="0" fillId="0" borderId="1" xfId="16" applyFont="1" applyBorder="1">
      <alignment/>
      <protection/>
    </xf>
    <xf numFmtId="0" fontId="0" fillId="0" borderId="8" xfId="0" applyBorder="1" applyAlignment="1">
      <alignment/>
    </xf>
    <xf numFmtId="0" fontId="0" fillId="0" borderId="2" xfId="0" applyBorder="1" applyAlignment="1">
      <alignment/>
    </xf>
    <xf numFmtId="164" fontId="4" fillId="0" borderId="0" xfId="31" applyFont="1">
      <alignment/>
      <protection/>
    </xf>
    <xf numFmtId="186" fontId="0" fillId="0" borderId="0" xfId="0" applyNumberFormat="1" applyAlignment="1">
      <alignment horizontal="right"/>
    </xf>
    <xf numFmtId="0" fontId="1" fillId="0" borderId="6" xfId="32" applyBorder="1" applyAlignment="1">
      <alignment horizontal="center" wrapText="1"/>
      <protection/>
    </xf>
    <xf numFmtId="0" fontId="1" fillId="0" borderId="9" xfId="32" applyFont="1" applyBorder="1" applyAlignment="1" quotePrefix="1">
      <alignment horizontal="center" wrapText="1"/>
      <protection/>
    </xf>
    <xf numFmtId="0" fontId="1" fillId="0" borderId="0" xfId="32" applyBorder="1" applyAlignment="1">
      <alignment horizontal="center" wrapText="1"/>
      <protection/>
    </xf>
    <xf numFmtId="0" fontId="1" fillId="0" borderId="0" xfId="32" applyAlignment="1">
      <alignment horizontal="center" wrapText="1"/>
      <protection/>
    </xf>
    <xf numFmtId="0" fontId="0" fillId="0" borderId="10" xfId="0" applyBorder="1" applyAlignment="1">
      <alignment/>
    </xf>
    <xf numFmtId="0" fontId="0" fillId="0" borderId="3" xfId="0" applyBorder="1" applyAlignment="1">
      <alignment/>
    </xf>
    <xf numFmtId="0" fontId="0" fillId="0" borderId="0" xfId="0" applyBorder="1" applyAlignment="1">
      <alignment/>
    </xf>
    <xf numFmtId="49" fontId="0" fillId="0" borderId="1" xfId="0" applyNumberFormat="1" applyBorder="1" applyAlignment="1">
      <alignment/>
    </xf>
    <xf numFmtId="169" fontId="0" fillId="0" borderId="11" xfId="0" applyNumberFormat="1" applyBorder="1" applyAlignment="1">
      <alignment horizontal="right"/>
    </xf>
    <xf numFmtId="165" fontId="0" fillId="0" borderId="11" xfId="0" applyNumberFormat="1" applyBorder="1" applyAlignment="1">
      <alignment/>
    </xf>
    <xf numFmtId="167" fontId="0" fillId="0" borderId="11" xfId="0" applyNumberFormat="1" applyBorder="1" applyAlignment="1">
      <alignment/>
    </xf>
    <xf numFmtId="167" fontId="0" fillId="0" borderId="3" xfId="0" applyNumberFormat="1" applyBorder="1" applyAlignment="1">
      <alignment/>
    </xf>
    <xf numFmtId="168" fontId="0" fillId="0" borderId="11" xfId="0" applyNumberFormat="1" applyBorder="1" applyAlignment="1">
      <alignment horizontal="right"/>
    </xf>
    <xf numFmtId="3" fontId="0" fillId="0" borderId="0" xfId="0" applyNumberFormat="1" applyFill="1" applyBorder="1" applyAlignment="1">
      <alignment horizontal="center"/>
    </xf>
    <xf numFmtId="0" fontId="0" fillId="0" borderId="12" xfId="0" applyBorder="1" applyAlignment="1">
      <alignment/>
    </xf>
    <xf numFmtId="0" fontId="0" fillId="0" borderId="13" xfId="0" applyBorder="1" applyAlignment="1">
      <alignment/>
    </xf>
    <xf numFmtId="0" fontId="4" fillId="0" borderId="0" xfId="31" applyNumberFormat="1" applyFont="1" applyAlignment="1">
      <alignment horizontal="left"/>
      <protection/>
    </xf>
    <xf numFmtId="0" fontId="0" fillId="0" borderId="0" xfId="0" applyAlignment="1" quotePrefix="1">
      <alignment horizontal="left"/>
    </xf>
    <xf numFmtId="14" fontId="0" fillId="0" borderId="0" xfId="0" applyNumberFormat="1" applyAlignment="1">
      <alignment/>
    </xf>
    <xf numFmtId="0" fontId="0" fillId="0" borderId="0" xfId="0" applyNumberFormat="1" applyAlignment="1">
      <alignment/>
    </xf>
    <xf numFmtId="0" fontId="1" fillId="0" borderId="6" xfId="32" applyBorder="1" applyAlignment="1">
      <alignment horizontal="center" vertical="center" wrapText="1"/>
      <protection/>
    </xf>
    <xf numFmtId="0" fontId="1" fillId="0" borderId="2" xfId="32" applyBorder="1" applyAlignment="1">
      <alignment horizontal="center" vertical="center" wrapText="1"/>
      <protection/>
    </xf>
    <xf numFmtId="0" fontId="0" fillId="0" borderId="1" xfId="0" applyBorder="1" applyAlignment="1">
      <alignment horizontal="left"/>
    </xf>
    <xf numFmtId="198" fontId="0" fillId="0" borderId="1" xfId="0" applyNumberFormat="1" applyBorder="1" applyAlignment="1">
      <alignment horizontal="right"/>
    </xf>
    <xf numFmtId="197" fontId="0" fillId="0" borderId="1" xfId="0" applyNumberFormat="1" applyBorder="1" applyAlignment="1">
      <alignment horizontal="right"/>
    </xf>
    <xf numFmtId="197" fontId="0" fillId="0" borderId="0" xfId="0" applyNumberFormat="1" applyAlignment="1">
      <alignment horizontal="right"/>
    </xf>
    <xf numFmtId="0" fontId="0" fillId="0" borderId="6" xfId="0" applyBorder="1" applyAlignment="1">
      <alignment horizontal="centerContinuous" wrapText="1"/>
    </xf>
    <xf numFmtId="0" fontId="0" fillId="0" borderId="2" xfId="0" applyBorder="1" applyAlignment="1">
      <alignment horizontal="centerContinuous" wrapText="1"/>
    </xf>
    <xf numFmtId="49" fontId="4" fillId="0" borderId="0" xfId="31" applyNumberFormat="1" applyFont="1" applyAlignment="1" quotePrefix="1">
      <alignment horizontal="left"/>
      <protection/>
    </xf>
    <xf numFmtId="49" fontId="0" fillId="0" borderId="0" xfId="0" applyNumberFormat="1" applyAlignment="1">
      <alignment/>
    </xf>
    <xf numFmtId="0" fontId="1" fillId="0" borderId="6" xfId="32" applyFont="1" applyBorder="1" applyAlignment="1">
      <alignment horizontal="centerContinuous" vertical="center" wrapText="1"/>
      <protection/>
    </xf>
    <xf numFmtId="21" fontId="0" fillId="0" borderId="1" xfId="0" applyNumberFormat="1" applyBorder="1" applyAlignment="1">
      <alignment horizontal="center"/>
    </xf>
    <xf numFmtId="21" fontId="0" fillId="0" borderId="0" xfId="0" applyNumberFormat="1" applyAlignment="1">
      <alignment horizontal="center"/>
    </xf>
    <xf numFmtId="3" fontId="0" fillId="0" borderId="6" xfId="0" applyNumberFormat="1" applyBorder="1" applyAlignment="1">
      <alignment horizontal="center"/>
    </xf>
    <xf numFmtId="0" fontId="0" fillId="0" borderId="1" xfId="0" applyBorder="1" applyAlignment="1">
      <alignment vertical="center"/>
    </xf>
    <xf numFmtId="182" fontId="0" fillId="0" borderId="1" xfId="0" applyNumberFormat="1" applyBorder="1" applyAlignment="1">
      <alignment horizontal="right"/>
    </xf>
    <xf numFmtId="185" fontId="0" fillId="0" borderId="1" xfId="0" applyNumberFormat="1" applyBorder="1" applyAlignment="1">
      <alignment horizontal="right"/>
    </xf>
    <xf numFmtId="0" fontId="6" fillId="0" borderId="0" xfId="0" applyFont="1" applyAlignment="1" quotePrefix="1">
      <alignment horizontal="left"/>
    </xf>
    <xf numFmtId="0" fontId="0" fillId="0" borderId="0" xfId="55" applyFont="1" applyAlignment="1">
      <alignment horizontal="centerContinuous" wrapText="1"/>
      <protection/>
    </xf>
    <xf numFmtId="0" fontId="5" fillId="0" borderId="0" xfId="55" applyBorder="1" applyAlignment="1">
      <alignment horizontal="centerContinuous" wrapText="1"/>
      <protection/>
    </xf>
    <xf numFmtId="0" fontId="1" fillId="0" borderId="14" xfId="0" applyFont="1" applyBorder="1" applyAlignment="1">
      <alignment horizontal="centerContinuous"/>
    </xf>
    <xf numFmtId="0" fontId="1" fillId="0" borderId="15" xfId="0" applyFont="1" applyBorder="1" applyAlignment="1">
      <alignment horizontal="centerContinuous"/>
    </xf>
    <xf numFmtId="0" fontId="0" fillId="0" borderId="15" xfId="0" applyBorder="1" applyAlignment="1">
      <alignment horizontal="centerContinuous"/>
    </xf>
    <xf numFmtId="0" fontId="1" fillId="0" borderId="16" xfId="0" applyFont="1" applyBorder="1" applyAlignment="1">
      <alignment horizontal="centerContinuous"/>
    </xf>
    <xf numFmtId="0" fontId="0" fillId="0" borderId="17" xfId="0" applyBorder="1" applyAlignment="1">
      <alignment/>
    </xf>
    <xf numFmtId="0" fontId="1" fillId="0" borderId="18" xfId="32" applyFont="1" applyBorder="1" applyAlignment="1">
      <alignment horizontal="center" vertical="center" wrapText="1"/>
      <protection/>
    </xf>
    <xf numFmtId="0" fontId="1" fillId="0" borderId="2" xfId="32" applyFont="1" applyBorder="1" applyAlignment="1">
      <alignment horizontal="center" vertical="center" wrapText="1"/>
      <protection/>
    </xf>
    <xf numFmtId="0" fontId="1" fillId="0" borderId="19" xfId="32" applyFont="1" applyBorder="1" applyAlignment="1">
      <alignment horizontal="center" vertical="center" wrapText="1"/>
      <protection/>
    </xf>
    <xf numFmtId="0" fontId="1" fillId="0" borderId="13" xfId="32" applyFont="1" applyBorder="1" applyAlignment="1">
      <alignment horizontal="center" vertical="center" wrapText="1"/>
      <protection/>
    </xf>
    <xf numFmtId="0" fontId="1" fillId="0" borderId="0" xfId="32" applyBorder="1" applyAlignment="1">
      <alignment horizontal="center" vertical="center" wrapText="1"/>
      <protection/>
    </xf>
    <xf numFmtId="0" fontId="0" fillId="0" borderId="20" xfId="0" applyBorder="1" applyAlignment="1">
      <alignment/>
    </xf>
    <xf numFmtId="172" fontId="0" fillId="0" borderId="21" xfId="0" applyNumberFormat="1" applyBorder="1" applyAlignment="1">
      <alignment/>
    </xf>
    <xf numFmtId="172" fontId="0" fillId="0" borderId="0" xfId="0" applyNumberFormat="1" applyBorder="1" applyAlignment="1">
      <alignment/>
    </xf>
    <xf numFmtId="172" fontId="0" fillId="0" borderId="3" xfId="0" applyNumberFormat="1" applyBorder="1" applyAlignment="1">
      <alignment/>
    </xf>
    <xf numFmtId="0" fontId="0" fillId="0" borderId="0" xfId="0" applyNumberFormat="1" applyAlignment="1">
      <alignment horizontal="left"/>
    </xf>
    <xf numFmtId="0" fontId="0" fillId="0" borderId="20" xfId="0" applyNumberFormat="1" applyBorder="1" applyAlignment="1">
      <alignment/>
    </xf>
    <xf numFmtId="0" fontId="0" fillId="0" borderId="0" xfId="0" applyNumberFormat="1" applyBorder="1" applyAlignment="1">
      <alignment/>
    </xf>
    <xf numFmtId="0" fontId="0" fillId="0" borderId="21" xfId="0" applyNumberFormat="1" applyBorder="1" applyAlignment="1">
      <alignment/>
    </xf>
    <xf numFmtId="0" fontId="0" fillId="0" borderId="3" xfId="0" applyNumberFormat="1" applyBorder="1" applyAlignment="1">
      <alignment/>
    </xf>
    <xf numFmtId="203" fontId="0" fillId="0" borderId="20" xfId="0" applyNumberFormat="1" applyBorder="1" applyAlignment="1">
      <alignment/>
    </xf>
    <xf numFmtId="203" fontId="0" fillId="0" borderId="0" xfId="0" applyNumberFormat="1" applyBorder="1" applyAlignment="1">
      <alignment/>
    </xf>
    <xf numFmtId="170" fontId="0" fillId="0" borderId="21" xfId="0" applyNumberFormat="1" applyBorder="1" applyAlignment="1">
      <alignment horizontal="right"/>
    </xf>
    <xf numFmtId="169" fontId="0" fillId="0" borderId="3" xfId="0" applyNumberFormat="1" applyBorder="1" applyAlignment="1">
      <alignment horizontal="right"/>
    </xf>
    <xf numFmtId="203" fontId="0" fillId="0" borderId="3" xfId="0" applyNumberFormat="1" applyBorder="1" applyAlignment="1">
      <alignment/>
    </xf>
    <xf numFmtId="0" fontId="0" fillId="0" borderId="0" xfId="0" applyNumberFormat="1" applyAlignment="1">
      <alignment/>
    </xf>
    <xf numFmtId="203" fontId="0" fillId="0" borderId="21" xfId="0" applyNumberFormat="1" applyBorder="1" applyAlignment="1">
      <alignment/>
    </xf>
    <xf numFmtId="202" fontId="0" fillId="0" borderId="3" xfId="0" applyNumberFormat="1" applyBorder="1" applyAlignment="1">
      <alignment/>
    </xf>
    <xf numFmtId="169" fontId="0" fillId="0" borderId="20" xfId="0" applyNumberFormat="1" applyBorder="1" applyAlignment="1">
      <alignment horizontal="right"/>
    </xf>
    <xf numFmtId="169" fontId="0" fillId="0" borderId="0" xfId="0" applyNumberFormat="1" applyBorder="1" applyAlignment="1">
      <alignment horizontal="right"/>
    </xf>
    <xf numFmtId="202" fontId="0" fillId="0" borderId="21" xfId="0" applyNumberFormat="1" applyBorder="1" applyAlignment="1">
      <alignment/>
    </xf>
    <xf numFmtId="0" fontId="0" fillId="0" borderId="6" xfId="0" applyNumberFormat="1" applyBorder="1" applyAlignment="1">
      <alignment/>
    </xf>
    <xf numFmtId="172" fontId="0" fillId="0" borderId="18" xfId="0" applyNumberFormat="1" applyBorder="1" applyAlignment="1">
      <alignment/>
    </xf>
    <xf numFmtId="172" fontId="0" fillId="0" borderId="2" xfId="0" applyNumberFormat="1" applyBorder="1" applyAlignment="1">
      <alignment/>
    </xf>
    <xf numFmtId="0" fontId="0" fillId="0" borderId="22" xfId="0" applyBorder="1" applyAlignment="1">
      <alignment/>
    </xf>
    <xf numFmtId="0" fontId="6" fillId="0" borderId="0" xfId="0" applyFont="1" applyAlignment="1">
      <alignment/>
    </xf>
    <xf numFmtId="0" fontId="1" fillId="0" borderId="9" xfId="32" applyFont="1" applyBorder="1" applyAlignment="1">
      <alignment horizontal="center" vertical="center" wrapText="1"/>
      <protection/>
    </xf>
    <xf numFmtId="0" fontId="1" fillId="0" borderId="9" xfId="32" applyBorder="1" applyAlignment="1">
      <alignment horizontal="center" vertical="center" wrapText="1"/>
      <protection/>
    </xf>
    <xf numFmtId="167" fontId="0" fillId="0" borderId="0" xfId="0" applyNumberFormat="1" applyBorder="1" applyAlignment="1">
      <alignment/>
    </xf>
    <xf numFmtId="167" fontId="0" fillId="0" borderId="3" xfId="0" applyNumberFormat="1" applyBorder="1" applyAlignment="1">
      <alignment/>
    </xf>
    <xf numFmtId="14" fontId="0" fillId="0" borderId="0" xfId="0" applyNumberFormat="1" applyAlignment="1">
      <alignment horizontal="left"/>
    </xf>
    <xf numFmtId="0" fontId="1" fillId="0" borderId="6" xfId="32" applyFont="1" applyBorder="1" applyAlignment="1" quotePrefix="1">
      <alignment horizontal="center" vertical="center" wrapText="1"/>
      <protection/>
    </xf>
    <xf numFmtId="0" fontId="1" fillId="0" borderId="2" xfId="32" applyFont="1" applyBorder="1" applyAlignment="1" quotePrefix="1">
      <alignment horizontal="center" vertical="center" wrapText="1"/>
      <protection/>
    </xf>
    <xf numFmtId="188" fontId="0" fillId="0" borderId="1" xfId="17" applyBorder="1">
      <alignment/>
      <protection/>
    </xf>
    <xf numFmtId="180" fontId="0" fillId="0" borderId="6" xfId="0" applyNumberFormat="1" applyBorder="1" applyAlignment="1">
      <alignment/>
    </xf>
    <xf numFmtId="209" fontId="0" fillId="0" borderId="6" xfId="0" applyNumberFormat="1" applyBorder="1" applyAlignment="1">
      <alignment/>
    </xf>
    <xf numFmtId="210" fontId="0" fillId="0" borderId="2" xfId="0" applyNumberFormat="1" applyBorder="1" applyAlignment="1">
      <alignment/>
    </xf>
    <xf numFmtId="180" fontId="0" fillId="0" borderId="1" xfId="0" applyNumberFormat="1" applyBorder="1" applyAlignment="1">
      <alignment/>
    </xf>
    <xf numFmtId="209" fontId="0" fillId="0" borderId="1" xfId="0" applyNumberFormat="1" applyBorder="1" applyAlignment="1">
      <alignment/>
    </xf>
    <xf numFmtId="210" fontId="0" fillId="0" borderId="0" xfId="0" applyNumberFormat="1" applyAlignment="1">
      <alignment/>
    </xf>
    <xf numFmtId="184" fontId="0" fillId="0" borderId="0" xfId="0" applyNumberFormat="1" applyAlignment="1">
      <alignment horizontal="right"/>
    </xf>
    <xf numFmtId="167" fontId="0" fillId="0" borderId="6" xfId="0" applyNumberFormat="1" applyBorder="1" applyAlignment="1">
      <alignment/>
    </xf>
    <xf numFmtId="167" fontId="0" fillId="0" borderId="2" xfId="0" applyNumberFormat="1" applyBorder="1" applyAlignment="1">
      <alignment/>
    </xf>
    <xf numFmtId="164" fontId="4" fillId="0" borderId="0" xfId="31" applyFont="1" applyAlignment="1">
      <alignment horizontal="left"/>
      <protection/>
    </xf>
    <xf numFmtId="212" fontId="0" fillId="0" borderId="0" xfId="0" applyNumberFormat="1" applyAlignment="1">
      <alignment/>
    </xf>
    <xf numFmtId="211" fontId="0" fillId="0" borderId="1" xfId="0" applyNumberFormat="1" applyBorder="1" applyAlignment="1">
      <alignment/>
    </xf>
    <xf numFmtId="3" fontId="0" fillId="0" borderId="0" xfId="0" applyNumberFormat="1" applyAlignment="1">
      <alignment horizontal="center"/>
    </xf>
    <xf numFmtId="178" fontId="0" fillId="0" borderId="0" xfId="0" applyNumberFormat="1" applyAlignment="1">
      <alignment/>
    </xf>
    <xf numFmtId="169" fontId="0" fillId="0" borderId="1" xfId="0" applyNumberFormat="1" applyBorder="1" applyAlignment="1">
      <alignment horizontal="center"/>
    </xf>
    <xf numFmtId="168" fontId="0" fillId="0" borderId="1" xfId="0" applyNumberFormat="1" applyBorder="1" applyAlignment="1">
      <alignment horizontal="center"/>
    </xf>
    <xf numFmtId="0" fontId="1" fillId="0" borderId="2" xfId="32" applyFont="1" applyBorder="1">
      <alignment horizontal="center" wrapText="1"/>
      <protection/>
    </xf>
    <xf numFmtId="166" fontId="0" fillId="0" borderId="8" xfId="0" applyNumberFormat="1" applyBorder="1" applyAlignment="1">
      <alignment/>
    </xf>
    <xf numFmtId="166" fontId="0" fillId="0" borderId="6" xfId="0" applyNumberFormat="1" applyBorder="1" applyAlignment="1">
      <alignment/>
    </xf>
    <xf numFmtId="167" fontId="0" fillId="0" borderId="1" xfId="0" applyNumberFormat="1" applyBorder="1" applyAlignment="1">
      <alignment/>
    </xf>
    <xf numFmtId="169" fontId="0" fillId="0" borderId="1" xfId="0" applyNumberFormat="1" applyBorder="1" applyAlignment="1">
      <alignment horizontal="right"/>
    </xf>
    <xf numFmtId="49" fontId="4" fillId="0" borderId="0" xfId="31" applyNumberFormat="1" applyFont="1" applyAlignment="1" quotePrefix="1">
      <alignment horizontal="left" indent="2"/>
      <protection/>
    </xf>
    <xf numFmtId="0" fontId="1" fillId="0" borderId="8" xfId="32" applyFont="1" applyBorder="1" applyAlignment="1" quotePrefix="1">
      <alignment horizontal="center" wrapText="1"/>
      <protection/>
    </xf>
    <xf numFmtId="0" fontId="1" fillId="0" borderId="2" xfId="32" applyBorder="1" applyAlignment="1">
      <alignment horizontal="center" wrapText="1"/>
      <protection/>
    </xf>
    <xf numFmtId="214" fontId="0" fillId="0" borderId="1" xfId="0" applyNumberFormat="1" applyBorder="1" applyAlignment="1">
      <alignment horizontal="left"/>
    </xf>
    <xf numFmtId="186" fontId="0" fillId="0" borderId="7" xfId="0" applyNumberFormat="1" applyBorder="1" applyAlignment="1">
      <alignment/>
    </xf>
    <xf numFmtId="1" fontId="0" fillId="0" borderId="1" xfId="0" applyNumberFormat="1" applyBorder="1" applyAlignment="1">
      <alignment horizontal="center"/>
    </xf>
    <xf numFmtId="204" fontId="0" fillId="0" borderId="1" xfId="0" applyNumberFormat="1" applyBorder="1" applyAlignment="1">
      <alignment/>
    </xf>
    <xf numFmtId="1" fontId="0" fillId="0" borderId="0" xfId="0" applyNumberFormat="1" applyBorder="1" applyAlignment="1">
      <alignment horizontal="center"/>
    </xf>
    <xf numFmtId="169" fontId="0" fillId="0" borderId="7" xfId="0" applyNumberFormat="1" applyBorder="1" applyAlignment="1">
      <alignment horizontal="right"/>
    </xf>
    <xf numFmtId="195" fontId="0" fillId="0" borderId="1" xfId="0" applyNumberFormat="1" applyBorder="1" applyAlignment="1">
      <alignment horizontal="right"/>
    </xf>
    <xf numFmtId="167" fontId="0" fillId="0" borderId="8" xfId="0" applyNumberFormat="1" applyBorder="1" applyAlignment="1">
      <alignment/>
    </xf>
    <xf numFmtId="0" fontId="1" fillId="0" borderId="8" xfId="32" applyFont="1" applyBorder="1" applyAlignment="1">
      <alignment horizontal="center" wrapText="1"/>
      <protection/>
    </xf>
    <xf numFmtId="213" fontId="0" fillId="0" borderId="7" xfId="0" applyNumberFormat="1" applyBorder="1" applyAlignment="1">
      <alignment/>
    </xf>
    <xf numFmtId="207" fontId="0" fillId="0" borderId="1" xfId="0" applyNumberFormat="1" applyBorder="1" applyAlignment="1">
      <alignment/>
    </xf>
    <xf numFmtId="207" fontId="0" fillId="0" borderId="0" xfId="0" applyNumberFormat="1" applyAlignment="1">
      <alignment/>
    </xf>
    <xf numFmtId="188" fontId="0" fillId="0" borderId="1" xfId="17" applyFont="1">
      <alignment/>
      <protection/>
    </xf>
    <xf numFmtId="188" fontId="0" fillId="0" borderId="1" xfId="17">
      <alignment/>
      <protection/>
    </xf>
    <xf numFmtId="0" fontId="1" fillId="0" borderId="6" xfId="32" applyBorder="1" applyAlignment="1" quotePrefix="1">
      <alignment horizontal="center" wrapText="1"/>
      <protection/>
    </xf>
    <xf numFmtId="0" fontId="1" fillId="0" borderId="2" xfId="32" applyBorder="1" applyAlignment="1" quotePrefix="1">
      <alignment horizontal="center" wrapText="1"/>
      <protection/>
    </xf>
    <xf numFmtId="181" fontId="0" fillId="0" borderId="6" xfId="0" applyNumberFormat="1" applyBorder="1" applyAlignment="1">
      <alignment/>
    </xf>
    <xf numFmtId="182" fontId="0" fillId="0" borderId="6" xfId="0" applyNumberFormat="1" applyBorder="1" applyAlignment="1">
      <alignment/>
    </xf>
    <xf numFmtId="215" fontId="0" fillId="0" borderId="6" xfId="0" applyNumberFormat="1" applyBorder="1" applyAlignment="1">
      <alignment/>
    </xf>
    <xf numFmtId="211" fontId="0" fillId="0" borderId="2" xfId="0" applyNumberFormat="1" applyBorder="1" applyAlignment="1">
      <alignment/>
    </xf>
    <xf numFmtId="182" fontId="0" fillId="0" borderId="1" xfId="0" applyNumberFormat="1" applyBorder="1" applyAlignment="1">
      <alignment/>
    </xf>
    <xf numFmtId="182" fontId="0" fillId="0" borderId="0" xfId="0" applyNumberFormat="1" applyBorder="1" applyAlignment="1">
      <alignment/>
    </xf>
    <xf numFmtId="215" fontId="0" fillId="0" borderId="11" xfId="0" applyNumberFormat="1" applyBorder="1" applyAlignment="1">
      <alignment/>
    </xf>
    <xf numFmtId="211" fontId="0" fillId="0" borderId="0" xfId="0" applyNumberFormat="1" applyAlignment="1">
      <alignment/>
    </xf>
    <xf numFmtId="193" fontId="0" fillId="0" borderId="11" xfId="0" applyNumberFormat="1" applyBorder="1" applyAlignment="1">
      <alignment horizontal="right"/>
    </xf>
    <xf numFmtId="185" fontId="0" fillId="0" borderId="0" xfId="0" applyNumberFormat="1" applyBorder="1" applyAlignment="1">
      <alignment horizontal="right"/>
    </xf>
    <xf numFmtId="0" fontId="1" fillId="0" borderId="1" xfId="32" applyFont="1" applyBorder="1" applyAlignment="1">
      <alignment horizontal="centerContinuous" vertical="center" wrapText="1"/>
      <protection/>
    </xf>
    <xf numFmtId="0" fontId="1" fillId="0" borderId="15" xfId="32" applyFont="1" applyBorder="1" applyAlignment="1">
      <alignment horizontal="centerContinuous" vertical="center"/>
      <protection/>
    </xf>
    <xf numFmtId="0" fontId="1" fillId="0" borderId="15" xfId="32" applyFont="1" applyBorder="1" applyAlignment="1">
      <alignment horizontal="center" vertical="center"/>
      <protection/>
    </xf>
    <xf numFmtId="0" fontId="1" fillId="0" borderId="16" xfId="32" applyFont="1" applyBorder="1" applyAlignment="1">
      <alignment horizontal="centerContinuous" vertical="center"/>
      <protection/>
    </xf>
    <xf numFmtId="0" fontId="1" fillId="0" borderId="9" xfId="32" applyBorder="1" applyAlignment="1">
      <alignment horizontal="centerContinuous" vertical="center" wrapText="1"/>
      <protection/>
    </xf>
    <xf numFmtId="0" fontId="1" fillId="0" borderId="15" xfId="32" applyFont="1" applyBorder="1" applyAlignment="1">
      <alignment horizontal="center" vertical="center" wrapText="1"/>
      <protection/>
    </xf>
    <xf numFmtId="0" fontId="0" fillId="0" borderId="15" xfId="0" applyBorder="1" applyAlignment="1">
      <alignment/>
    </xf>
    <xf numFmtId="0" fontId="1" fillId="0" borderId="6"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188" fontId="0" fillId="0" borderId="1" xfId="17" applyFont="1" applyBorder="1">
      <alignment/>
      <protection/>
    </xf>
    <xf numFmtId="195" fontId="0" fillId="0" borderId="12" xfId="0" applyNumberFormat="1" applyBorder="1" applyAlignment="1">
      <alignment horizontal="right"/>
    </xf>
    <xf numFmtId="168" fontId="0" fillId="0" borderId="13" xfId="0" applyNumberFormat="1" applyBorder="1" applyAlignment="1">
      <alignment horizontal="right"/>
    </xf>
    <xf numFmtId="187" fontId="0" fillId="0" borderId="3" xfId="0" applyNumberFormat="1" applyBorder="1" applyAlignment="1">
      <alignment/>
    </xf>
    <xf numFmtId="165" fontId="0" fillId="0" borderId="3" xfId="0" applyNumberFormat="1" applyBorder="1" applyAlignment="1">
      <alignment/>
    </xf>
    <xf numFmtId="168" fontId="0" fillId="0" borderId="3" xfId="0" applyNumberFormat="1" applyBorder="1" applyAlignment="1">
      <alignment horizontal="right"/>
    </xf>
    <xf numFmtId="167" fontId="0" fillId="0" borderId="12" xfId="0" applyNumberFormat="1" applyBorder="1" applyAlignment="1">
      <alignment/>
    </xf>
    <xf numFmtId="167" fontId="0" fillId="0" borderId="13" xfId="0" applyNumberFormat="1" applyBorder="1" applyAlignment="1">
      <alignment/>
    </xf>
    <xf numFmtId="0" fontId="4" fillId="0" borderId="0" xfId="0" applyFont="1" applyAlignment="1" quotePrefix="1">
      <alignment/>
    </xf>
    <xf numFmtId="0" fontId="1" fillId="0" borderId="2" xfId="32" applyFont="1" applyBorder="1" applyAlignment="1">
      <alignment horizontal="centerContinuous" vertical="center" wrapText="1"/>
      <protection/>
    </xf>
    <xf numFmtId="181" fontId="0" fillId="0" borderId="12" xfId="0" applyNumberFormat="1" applyBorder="1" applyAlignment="1">
      <alignment/>
    </xf>
    <xf numFmtId="181" fontId="0" fillId="0" borderId="2" xfId="0" applyNumberFormat="1" applyBorder="1" applyAlignment="1">
      <alignment/>
    </xf>
    <xf numFmtId="196" fontId="0" fillId="0" borderId="1" xfId="0" applyNumberFormat="1" applyBorder="1" applyAlignment="1">
      <alignment/>
    </xf>
    <xf numFmtId="187" fontId="0" fillId="0" borderId="0" xfId="0" applyNumberFormat="1" applyAlignment="1">
      <alignment/>
    </xf>
    <xf numFmtId="181" fontId="0" fillId="0" borderId="11" xfId="0" applyNumberFormat="1" applyBorder="1" applyAlignment="1">
      <alignment/>
    </xf>
    <xf numFmtId="181" fontId="0" fillId="0" borderId="0" xfId="0" applyNumberFormat="1" applyAlignment="1">
      <alignment/>
    </xf>
    <xf numFmtId="184" fontId="0" fillId="0" borderId="0" xfId="0" applyNumberFormat="1" applyBorder="1" applyAlignment="1">
      <alignment horizontal="right"/>
    </xf>
    <xf numFmtId="181" fontId="0" fillId="0" borderId="0" xfId="0" applyNumberFormat="1" applyBorder="1" applyAlignment="1">
      <alignment/>
    </xf>
    <xf numFmtId="172" fontId="0" fillId="0" borderId="0" xfId="0" applyNumberFormat="1" applyAlignment="1">
      <alignment horizontal="centerContinuous"/>
    </xf>
    <xf numFmtId="172" fontId="0" fillId="0" borderId="5" xfId="0" applyNumberFormat="1" applyBorder="1" applyAlignment="1">
      <alignment horizontal="centerContinuous"/>
    </xf>
    <xf numFmtId="172" fontId="0" fillId="0" borderId="5" xfId="0" applyNumberFormat="1" applyBorder="1" applyAlignment="1">
      <alignment/>
    </xf>
    <xf numFmtId="0" fontId="1" fillId="0" borderId="9" xfId="32" applyNumberFormat="1" applyBorder="1" applyAlignment="1">
      <alignment horizontal="center" vertical="center" wrapText="1"/>
      <protection/>
    </xf>
    <xf numFmtId="172" fontId="0" fillId="0" borderId="23" xfId="0" applyNumberFormat="1" applyBorder="1" applyAlignment="1">
      <alignment/>
    </xf>
    <xf numFmtId="186" fontId="0" fillId="0" borderId="3" xfId="0" applyNumberFormat="1" applyBorder="1" applyAlignment="1">
      <alignment/>
    </xf>
    <xf numFmtId="172" fontId="0" fillId="0" borderId="13" xfId="0" applyNumberFormat="1" applyBorder="1" applyAlignment="1">
      <alignment/>
    </xf>
    <xf numFmtId="172" fontId="0" fillId="0" borderId="12" xfId="0" applyNumberFormat="1" applyBorder="1" applyAlignment="1">
      <alignment/>
    </xf>
    <xf numFmtId="172" fontId="0" fillId="0" borderId="0" xfId="0" applyNumberFormat="1" applyAlignment="1">
      <alignment/>
    </xf>
    <xf numFmtId="0" fontId="5" fillId="0" borderId="0" xfId="55" applyFont="1" applyAlignment="1" quotePrefix="1">
      <alignment horizontal="centerContinuous" wrapText="1"/>
      <protection/>
    </xf>
    <xf numFmtId="0" fontId="0" fillId="0" borderId="1" xfId="0" applyBorder="1" applyAlignment="1">
      <alignment horizontal="center"/>
    </xf>
    <xf numFmtId="182" fontId="0" fillId="0" borderId="8" xfId="0" applyNumberFormat="1" applyBorder="1" applyAlignment="1">
      <alignment/>
    </xf>
    <xf numFmtId="182" fontId="0" fillId="0" borderId="2" xfId="0" applyNumberFormat="1" applyBorder="1" applyAlignment="1">
      <alignment/>
    </xf>
    <xf numFmtId="182" fontId="0" fillId="0" borderId="7" xfId="0" applyNumberFormat="1" applyBorder="1" applyAlignment="1">
      <alignment/>
    </xf>
    <xf numFmtId="186" fontId="0" fillId="0" borderId="8" xfId="0" applyNumberFormat="1" applyBorder="1" applyAlignment="1">
      <alignment/>
    </xf>
    <xf numFmtId="187" fontId="0" fillId="0" borderId="6" xfId="0" applyNumberFormat="1" applyBorder="1" applyAlignment="1">
      <alignment/>
    </xf>
    <xf numFmtId="187" fontId="0" fillId="0" borderId="2" xfId="0" applyNumberFormat="1" applyBorder="1" applyAlignment="1">
      <alignment/>
    </xf>
    <xf numFmtId="176" fontId="0" fillId="0" borderId="1" xfId="0" applyNumberFormat="1" applyBorder="1" applyAlignment="1">
      <alignment/>
    </xf>
    <xf numFmtId="226" fontId="0" fillId="0" borderId="1" xfId="0" applyNumberFormat="1" applyBorder="1" applyAlignment="1">
      <alignment/>
    </xf>
    <xf numFmtId="178" fontId="0" fillId="0" borderId="0" xfId="0" applyNumberFormat="1" applyAlignment="1">
      <alignment horizontal="right"/>
    </xf>
    <xf numFmtId="193" fontId="0" fillId="0" borderId="0" xfId="0" applyNumberFormat="1" applyAlignment="1">
      <alignment horizontal="right"/>
    </xf>
    <xf numFmtId="226" fontId="0" fillId="0" borderId="11" xfId="0" applyNumberFormat="1" applyBorder="1" applyAlignment="1">
      <alignment/>
    </xf>
    <xf numFmtId="176" fontId="0" fillId="0" borderId="6" xfId="0" applyNumberFormat="1" applyBorder="1" applyAlignment="1">
      <alignment/>
    </xf>
    <xf numFmtId="0" fontId="0" fillId="0" borderId="0" xfId="0" applyAlignment="1">
      <alignment vertical="center"/>
    </xf>
    <xf numFmtId="175" fontId="0" fillId="0" borderId="1" xfId="0" applyNumberFormat="1" applyBorder="1" applyAlignment="1">
      <alignment/>
    </xf>
    <xf numFmtId="0" fontId="0" fillId="0" borderId="1" xfId="0" applyNumberFormat="1" applyBorder="1" applyAlignment="1">
      <alignment/>
    </xf>
    <xf numFmtId="186" fontId="0" fillId="0" borderId="12" xfId="0" applyNumberFormat="1" applyBorder="1" applyAlignment="1">
      <alignment/>
    </xf>
    <xf numFmtId="206" fontId="0" fillId="0" borderId="6" xfId="0" applyNumberFormat="1" applyBorder="1" applyAlignment="1">
      <alignment/>
    </xf>
    <xf numFmtId="49" fontId="4" fillId="0" borderId="0" xfId="31" applyNumberFormat="1">
      <alignment/>
      <protection/>
    </xf>
    <xf numFmtId="0" fontId="1" fillId="0" borderId="8" xfId="32" applyBorder="1" applyAlignment="1">
      <alignment horizontal="center" vertical="center" wrapText="1"/>
      <protection/>
    </xf>
    <xf numFmtId="0" fontId="0" fillId="0" borderId="1" xfId="0" applyBorder="1" applyAlignment="1" quotePrefix="1">
      <alignment horizontal="center"/>
    </xf>
    <xf numFmtId="174" fontId="0" fillId="0" borderId="1" xfId="16" applyBorder="1" quotePrefix="1">
      <alignment/>
      <protection/>
    </xf>
    <xf numFmtId="199" fontId="5" fillId="0" borderId="0" xfId="22" applyNumberFormat="1" applyFont="1" applyAlignment="1">
      <alignment horizontal="centerContinuous" wrapText="1"/>
    </xf>
    <xf numFmtId="0" fontId="5" fillId="0" borderId="0" xfId="55" applyFont="1" applyBorder="1" applyAlignment="1">
      <alignment wrapText="1"/>
      <protection/>
    </xf>
    <xf numFmtId="0" fontId="5" fillId="0" borderId="0" xfId="55" applyFont="1">
      <alignment wrapText="1"/>
      <protection/>
    </xf>
    <xf numFmtId="0" fontId="5" fillId="0" borderId="0" xfId="55" applyFont="1" applyAlignment="1">
      <alignment horizontal="right" wrapText="1"/>
      <protection/>
    </xf>
    <xf numFmtId="199" fontId="5" fillId="0" borderId="0" xfId="22" applyNumberFormat="1" applyFont="1" applyAlignment="1">
      <alignment horizontal="right" wrapText="1"/>
    </xf>
    <xf numFmtId="0" fontId="0" fillId="0" borderId="0" xfId="0" applyFont="1" applyAlignment="1">
      <alignment horizontal="centerContinuous" wrapText="1"/>
    </xf>
    <xf numFmtId="199" fontId="0" fillId="0" borderId="0" xfId="22" applyNumberFormat="1" applyFont="1" applyAlignment="1">
      <alignment horizontal="centerContinuous" wrapText="1"/>
    </xf>
    <xf numFmtId="0" fontId="0" fillId="0" borderId="0" xfId="0" applyFont="1" applyBorder="1" applyAlignment="1">
      <alignment/>
    </xf>
    <xf numFmtId="0" fontId="0" fillId="0" borderId="0" xfId="0" applyFont="1" applyAlignment="1">
      <alignment/>
    </xf>
    <xf numFmtId="0" fontId="0" fillId="0" borderId="5" xfId="0" applyFont="1" applyBorder="1" applyAlignment="1">
      <alignment/>
    </xf>
    <xf numFmtId="0" fontId="0" fillId="0" borderId="5" xfId="0" applyFont="1" applyBorder="1" applyAlignment="1">
      <alignment horizontal="right"/>
    </xf>
    <xf numFmtId="199" fontId="0" fillId="0" borderId="5" xfId="22" applyNumberFormat="1" applyFont="1" applyBorder="1" applyAlignment="1">
      <alignment horizontal="right"/>
    </xf>
    <xf numFmtId="0" fontId="1" fillId="0" borderId="6" xfId="32" applyFont="1" applyBorder="1" applyAlignment="1">
      <alignment horizontal="center" vertical="center" wrapText="1"/>
      <protection/>
    </xf>
    <xf numFmtId="0" fontId="1" fillId="0" borderId="0" xfId="32" applyFont="1" applyBorder="1" applyAlignment="1">
      <alignment vertical="center" wrapText="1"/>
      <protection/>
    </xf>
    <xf numFmtId="0" fontId="1" fillId="0" borderId="0" xfId="32" applyFont="1" applyAlignment="1">
      <alignment horizontal="center" vertical="center" wrapText="1"/>
      <protection/>
    </xf>
    <xf numFmtId="0" fontId="0" fillId="0" borderId="1" xfId="0" applyFont="1" applyBorder="1" applyAlignment="1">
      <alignment/>
    </xf>
    <xf numFmtId="0" fontId="0" fillId="0" borderId="3" xfId="0" applyFont="1" applyBorder="1" applyAlignment="1">
      <alignment horizontal="right"/>
    </xf>
    <xf numFmtId="0" fontId="0" fillId="0" borderId="1" xfId="0" applyFont="1" applyBorder="1" applyAlignment="1">
      <alignment horizontal="center"/>
    </xf>
    <xf numFmtId="166" fontId="0" fillId="0" borderId="3" xfId="22" applyNumberFormat="1" applyFont="1" applyBorder="1" applyAlignment="1">
      <alignment horizontal="right"/>
    </xf>
    <xf numFmtId="0" fontId="0" fillId="0" borderId="1" xfId="0" applyFont="1" applyBorder="1" applyAlignment="1">
      <alignment/>
    </xf>
    <xf numFmtId="170" fontId="0" fillId="0" borderId="3" xfId="22" applyNumberFormat="1" applyFont="1" applyBorder="1" applyAlignment="1" quotePrefix="1">
      <alignment horizontal="right"/>
    </xf>
    <xf numFmtId="166" fontId="0" fillId="0" borderId="0" xfId="22" applyNumberFormat="1" applyFont="1" applyBorder="1" applyAlignment="1">
      <alignment/>
    </xf>
    <xf numFmtId="170" fontId="0" fillId="0" borderId="0" xfId="22" applyNumberFormat="1" applyFont="1" applyBorder="1" applyAlignment="1" quotePrefix="1">
      <alignment/>
    </xf>
    <xf numFmtId="0" fontId="0" fillId="0" borderId="0" xfId="0" applyFont="1" applyBorder="1" applyAlignment="1">
      <alignment/>
    </xf>
    <xf numFmtId="0" fontId="0" fillId="0" borderId="0" xfId="0" applyFont="1" applyAlignment="1">
      <alignment/>
    </xf>
    <xf numFmtId="166" fontId="0" fillId="0" borderId="0" xfId="22" applyNumberFormat="1" applyFont="1" applyBorder="1" applyAlignment="1">
      <alignment/>
    </xf>
    <xf numFmtId="170" fontId="0" fillId="0" borderId="3" xfId="22" applyNumberFormat="1" applyFont="1" applyBorder="1" applyAlignment="1">
      <alignment horizontal="right"/>
    </xf>
    <xf numFmtId="166" fontId="0" fillId="0" borderId="0" xfId="22" applyNumberFormat="1" applyFont="1" applyFill="1" applyBorder="1" applyAlignment="1">
      <alignment/>
    </xf>
    <xf numFmtId="170" fontId="0" fillId="0" borderId="3" xfId="22" applyNumberFormat="1" applyFont="1" applyBorder="1" applyAlignment="1">
      <alignment horizontal="right"/>
    </xf>
    <xf numFmtId="174" fontId="0" fillId="0" borderId="1" xfId="16" applyFont="1" applyBorder="1" quotePrefix="1">
      <alignment/>
      <protection/>
    </xf>
    <xf numFmtId="186" fontId="0" fillId="0" borderId="0" xfId="22" applyNumberFormat="1" applyFont="1" applyBorder="1" applyAlignment="1">
      <alignment/>
    </xf>
    <xf numFmtId="166" fontId="0" fillId="0" borderId="3" xfId="22" applyNumberFormat="1" applyFont="1" applyFill="1" applyBorder="1" applyAlignment="1">
      <alignment horizontal="right"/>
    </xf>
    <xf numFmtId="0" fontId="0" fillId="0" borderId="6" xfId="0" applyFont="1" applyBorder="1" applyAlignment="1">
      <alignment/>
    </xf>
    <xf numFmtId="186" fontId="0" fillId="0" borderId="2" xfId="22" applyNumberFormat="1" applyFont="1" applyBorder="1" applyAlignment="1">
      <alignment horizontal="right"/>
    </xf>
    <xf numFmtId="186" fontId="0" fillId="0" borderId="13" xfId="22" applyNumberFormat="1" applyFont="1" applyBorder="1" applyAlignment="1">
      <alignment horizontal="right"/>
    </xf>
    <xf numFmtId="199" fontId="0" fillId="0" borderId="0" xfId="22" applyNumberFormat="1" applyFont="1" applyAlignment="1">
      <alignment horizontal="right"/>
    </xf>
    <xf numFmtId="199" fontId="0" fillId="0" borderId="0" xfId="22" applyNumberFormat="1" applyFont="1" applyBorder="1" applyAlignment="1">
      <alignment horizontal="right"/>
    </xf>
    <xf numFmtId="199" fontId="5" fillId="0" borderId="0" xfId="22" applyNumberFormat="1" applyFont="1" applyBorder="1" applyAlignment="1">
      <alignment horizontal="centerContinuous" wrapText="1"/>
    </xf>
    <xf numFmtId="199" fontId="0" fillId="0" borderId="3" xfId="22" applyNumberFormat="1" applyFont="1" applyBorder="1" applyAlignment="1">
      <alignment horizontal="right"/>
    </xf>
    <xf numFmtId="186" fontId="0" fillId="0" borderId="3" xfId="22" applyNumberFormat="1" applyFont="1" applyBorder="1" applyAlignment="1">
      <alignment horizontal="right"/>
    </xf>
    <xf numFmtId="0" fontId="0" fillId="0" borderId="1" xfId="0" applyFont="1" applyBorder="1" applyAlignment="1" quotePrefix="1">
      <alignment horizontal="left"/>
    </xf>
    <xf numFmtId="0" fontId="0" fillId="0" borderId="1" xfId="0" applyFont="1" applyBorder="1" applyAlignment="1">
      <alignment horizontal="left"/>
    </xf>
    <xf numFmtId="170" fontId="0" fillId="0" borderId="3" xfId="0" applyNumberFormat="1" applyBorder="1" applyAlignment="1" quotePrefix="1">
      <alignment horizontal="right"/>
    </xf>
    <xf numFmtId="166" fontId="0" fillId="0" borderId="12" xfId="22" applyNumberFormat="1" applyFont="1" applyBorder="1" applyAlignment="1">
      <alignment horizontal="right"/>
    </xf>
    <xf numFmtId="166" fontId="0" fillId="0" borderId="2" xfId="22" applyNumberFormat="1" applyFont="1" applyBorder="1" applyAlignment="1">
      <alignment horizontal="right"/>
    </xf>
    <xf numFmtId="166" fontId="0" fillId="0" borderId="13" xfId="22" applyNumberFormat="1" applyFont="1" applyBorder="1" applyAlignment="1">
      <alignment horizontal="right"/>
    </xf>
    <xf numFmtId="0" fontId="1" fillId="0" borderId="0" xfId="32" applyFont="1" applyBorder="1" applyAlignment="1">
      <alignment horizontal="center" vertical="center" wrapText="1"/>
      <protection/>
    </xf>
    <xf numFmtId="0" fontId="1" fillId="0" borderId="10" xfId="32" applyFont="1" applyBorder="1" applyAlignment="1">
      <alignment horizontal="center" vertical="center" wrapText="1"/>
      <protection/>
    </xf>
    <xf numFmtId="0" fontId="1" fillId="0" borderId="23" xfId="32" applyFont="1" applyBorder="1" applyAlignment="1">
      <alignment horizontal="center" vertical="center" wrapText="1"/>
      <protection/>
    </xf>
    <xf numFmtId="0" fontId="1" fillId="0" borderId="11" xfId="32" applyFont="1" applyBorder="1" applyAlignment="1">
      <alignment horizontal="center" vertical="center" wrapText="1"/>
      <protection/>
    </xf>
    <xf numFmtId="0" fontId="1" fillId="0" borderId="3" xfId="32" applyFont="1" applyBorder="1" applyAlignment="1">
      <alignment horizontal="center" vertical="center" wrapText="1"/>
      <protection/>
    </xf>
    <xf numFmtId="0" fontId="0" fillId="0" borderId="0" xfId="0" applyFont="1" applyBorder="1" applyAlignment="1">
      <alignment horizontal="center"/>
    </xf>
    <xf numFmtId="166" fontId="0" fillId="0" borderId="11" xfId="22" applyNumberFormat="1" applyFont="1" applyBorder="1" applyAlignment="1">
      <alignment horizontal="right"/>
    </xf>
    <xf numFmtId="199" fontId="0" fillId="0" borderId="12" xfId="22" applyNumberFormat="1" applyFont="1" applyBorder="1" applyAlignment="1">
      <alignment horizontal="right"/>
    </xf>
    <xf numFmtId="199" fontId="0" fillId="0" borderId="2" xfId="22" applyNumberFormat="1" applyFont="1" applyBorder="1" applyAlignment="1">
      <alignment horizontal="right"/>
    </xf>
    <xf numFmtId="199" fontId="0" fillId="0" borderId="13" xfId="22" applyNumberFormat="1" applyFont="1" applyBorder="1" applyAlignment="1">
      <alignment horizontal="right"/>
    </xf>
    <xf numFmtId="0" fontId="0" fillId="0" borderId="0" xfId="0" applyFont="1" applyAlignment="1">
      <alignment horizontal="right"/>
    </xf>
    <xf numFmtId="0" fontId="0" fillId="0" borderId="0" xfId="0" applyFont="1" applyAlignment="1">
      <alignment horizontal="centerContinuous"/>
    </xf>
    <xf numFmtId="199" fontId="0" fillId="0" borderId="0" xfId="22" applyNumberFormat="1" applyFont="1" applyAlignment="1">
      <alignment horizontal="centerContinuous"/>
    </xf>
    <xf numFmtId="0" fontId="0" fillId="0" borderId="5" xfId="0" applyBorder="1" applyAlignment="1" quotePrefix="1">
      <alignment horizontal="left"/>
    </xf>
    <xf numFmtId="182" fontId="0" fillId="0" borderId="11" xfId="0" applyNumberFormat="1" applyBorder="1" applyAlignment="1">
      <alignment/>
    </xf>
    <xf numFmtId="0" fontId="0" fillId="0" borderId="0" xfId="0" applyBorder="1" applyAlignment="1">
      <alignment horizontal="centerContinuous"/>
    </xf>
    <xf numFmtId="190" fontId="0" fillId="0" borderId="0" xfId="0" applyNumberFormat="1" applyAlignment="1">
      <alignment horizontal="left"/>
    </xf>
    <xf numFmtId="164" fontId="0" fillId="0" borderId="0" xfId="0" applyNumberFormat="1" applyAlignment="1">
      <alignment horizontal="centerContinuous"/>
    </xf>
    <xf numFmtId="174" fontId="0" fillId="0" borderId="0" xfId="0" applyNumberFormat="1" applyAlignment="1">
      <alignment horizontal="centerContinuous"/>
    </xf>
    <xf numFmtId="0" fontId="1" fillId="0" borderId="1" xfId="32" applyBorder="1">
      <alignment horizontal="center" wrapText="1"/>
      <protection/>
    </xf>
    <xf numFmtId="0" fontId="1" fillId="0" borderId="3" xfId="32" applyBorder="1">
      <alignment horizontal="center" wrapText="1"/>
      <protection/>
    </xf>
    <xf numFmtId="3" fontId="0" fillId="0" borderId="13" xfId="22" applyNumberFormat="1" applyBorder="1" applyAlignment="1">
      <alignment horizontal="center"/>
    </xf>
    <xf numFmtId="3" fontId="0" fillId="0" borderId="3" xfId="22" applyNumberFormat="1" applyBorder="1" applyAlignment="1">
      <alignment horizontal="center"/>
    </xf>
    <xf numFmtId="0" fontId="1" fillId="0" borderId="13" xfId="0" applyFont="1" applyBorder="1" applyAlignment="1">
      <alignment horizontal="centerContinuous" vertical="center"/>
    </xf>
    <xf numFmtId="0" fontId="0" fillId="0" borderId="2" xfId="0" applyBorder="1" applyAlignment="1">
      <alignment horizontal="centerContinuous" vertical="center"/>
    </xf>
    <xf numFmtId="0" fontId="0" fillId="0" borderId="6" xfId="0" applyBorder="1" applyAlignment="1">
      <alignment horizontal="centerContinuous" vertical="center"/>
    </xf>
    <xf numFmtId="0" fontId="1" fillId="0" borderId="9" xfId="0" applyFont="1" applyBorder="1" applyAlignment="1">
      <alignment horizontal="centerContinuous" vertical="center"/>
    </xf>
    <xf numFmtId="0" fontId="1" fillId="0" borderId="2" xfId="32" applyFont="1" applyBorder="1" applyAlignment="1">
      <alignment horizontal="center" wrapText="1"/>
      <protection/>
    </xf>
    <xf numFmtId="0" fontId="1" fillId="0" borderId="19" xfId="32" applyFont="1" applyBorder="1" applyAlignment="1">
      <alignment horizontal="center" wrapText="1"/>
      <protection/>
    </xf>
    <xf numFmtId="0" fontId="1" fillId="0" borderId="13" xfId="32" applyFont="1" applyBorder="1" applyAlignment="1">
      <alignment horizontal="center" wrapText="1"/>
      <protection/>
    </xf>
    <xf numFmtId="0" fontId="0" fillId="0" borderId="21" xfId="0" applyBorder="1" applyAlignment="1">
      <alignment/>
    </xf>
    <xf numFmtId="0" fontId="0" fillId="0" borderId="0" xfId="0" applyAlignment="1">
      <alignment horizontal="left"/>
    </xf>
    <xf numFmtId="200" fontId="0" fillId="0" borderId="3" xfId="0" applyNumberFormat="1" applyBorder="1" applyAlignment="1">
      <alignment/>
    </xf>
    <xf numFmtId="200" fontId="0" fillId="0" borderId="21" xfId="0" applyNumberFormat="1" applyBorder="1" applyAlignment="1">
      <alignment/>
    </xf>
    <xf numFmtId="219" fontId="0" fillId="0" borderId="3" xfId="0" applyNumberFormat="1" applyBorder="1" applyAlignment="1">
      <alignment/>
    </xf>
    <xf numFmtId="200" fontId="0" fillId="0" borderId="11" xfId="0" applyNumberFormat="1" applyBorder="1" applyAlignment="1">
      <alignment/>
    </xf>
    <xf numFmtId="0" fontId="0" fillId="0" borderId="11" xfId="0" applyBorder="1" applyAlignment="1">
      <alignment/>
    </xf>
    <xf numFmtId="172" fontId="0" fillId="0" borderId="11" xfId="0" applyNumberFormat="1" applyBorder="1" applyAlignment="1">
      <alignment/>
    </xf>
    <xf numFmtId="172" fontId="0" fillId="0" borderId="22" xfId="0" applyNumberFormat="1" applyBorder="1" applyAlignment="1">
      <alignment/>
    </xf>
    <xf numFmtId="0" fontId="0" fillId="0" borderId="1" xfId="17" applyNumberFormat="1" applyFont="1" applyBorder="1" applyAlignment="1">
      <alignment horizontal="left"/>
      <protection/>
    </xf>
    <xf numFmtId="178" fontId="0" fillId="0" borderId="0" xfId="0" applyNumberFormat="1" applyBorder="1" applyAlignment="1">
      <alignment/>
    </xf>
    <xf numFmtId="0" fontId="0" fillId="0" borderId="1" xfId="18" applyNumberFormat="1" applyFont="1" applyAlignment="1">
      <alignment horizontal="left"/>
      <protection/>
    </xf>
    <xf numFmtId="0" fontId="0" fillId="0" borderId="1" xfId="16" applyNumberFormat="1" applyFont="1" applyBorder="1" applyAlignment="1">
      <alignment horizontal="left"/>
      <protection/>
    </xf>
    <xf numFmtId="178" fontId="0" fillId="0" borderId="1" xfId="0" applyNumberFormat="1" applyBorder="1" applyAlignment="1">
      <alignment/>
    </xf>
    <xf numFmtId="0" fontId="0" fillId="0" borderId="1" xfId="16" applyNumberFormat="1" applyFont="1" applyBorder="1" applyAlignment="1">
      <alignment horizontal="left"/>
      <protection/>
    </xf>
    <xf numFmtId="172" fontId="0" fillId="0" borderId="6" xfId="0" applyNumberFormat="1" applyBorder="1" applyAlignment="1">
      <alignment/>
    </xf>
    <xf numFmtId="0" fontId="1" fillId="0" borderId="13" xfId="0" applyFont="1" applyBorder="1" applyAlignment="1">
      <alignment horizontal="centerContinuous"/>
    </xf>
    <xf numFmtId="0" fontId="0" fillId="0" borderId="2" xfId="0" applyBorder="1" applyAlignment="1">
      <alignment horizontal="centerContinuous"/>
    </xf>
    <xf numFmtId="0" fontId="0" fillId="0" borderId="6" xfId="0" applyBorder="1" applyAlignment="1">
      <alignment horizontal="centerContinuous"/>
    </xf>
    <xf numFmtId="0" fontId="1" fillId="0" borderId="12" xfId="32" applyBorder="1" applyAlignment="1">
      <alignment horizontal="center" vertical="center" wrapText="1"/>
      <protection/>
    </xf>
    <xf numFmtId="165" fontId="0" fillId="0" borderId="0" xfId="0" applyNumberFormat="1" applyBorder="1" applyAlignment="1">
      <alignment/>
    </xf>
    <xf numFmtId="165" fontId="0" fillId="0" borderId="11" xfId="0" applyNumberFormat="1" applyBorder="1" applyAlignment="1">
      <alignment/>
    </xf>
    <xf numFmtId="201" fontId="0" fillId="0" borderId="1" xfId="0" applyNumberFormat="1" applyBorder="1" applyAlignment="1">
      <alignment/>
    </xf>
    <xf numFmtId="201" fontId="0" fillId="0" borderId="3" xfId="0" applyNumberFormat="1" applyBorder="1" applyAlignment="1">
      <alignment/>
    </xf>
    <xf numFmtId="201" fontId="0" fillId="0" borderId="0" xfId="0" applyNumberFormat="1" applyBorder="1" applyAlignment="1">
      <alignment/>
    </xf>
    <xf numFmtId="201" fontId="0" fillId="0" borderId="11" xfId="0" applyNumberFormat="1" applyBorder="1" applyAlignment="1">
      <alignment/>
    </xf>
    <xf numFmtId="0" fontId="0" fillId="0" borderId="1" xfId="0" applyNumberFormat="1" applyBorder="1" applyAlignment="1">
      <alignment/>
    </xf>
    <xf numFmtId="168" fontId="0" fillId="0" borderId="1" xfId="0" applyNumberFormat="1" applyBorder="1" applyAlignment="1">
      <alignment horizontal="right"/>
    </xf>
    <xf numFmtId="0" fontId="0" fillId="0" borderId="1" xfId="16" applyNumberFormat="1" applyFont="1" applyBorder="1" applyAlignment="1">
      <alignment/>
      <protection/>
    </xf>
    <xf numFmtId="0" fontId="1" fillId="0" borderId="24" xfId="32" applyBorder="1" applyAlignment="1">
      <alignment horizontal="centerContinuous" vertical="center" wrapText="1"/>
      <protection/>
    </xf>
    <xf numFmtId="0" fontId="1" fillId="0" borderId="25" xfId="32" applyBorder="1" applyAlignment="1">
      <alignment horizontal="centerContinuous" vertical="center" wrapText="1"/>
      <protection/>
    </xf>
    <xf numFmtId="0" fontId="1" fillId="0" borderId="26" xfId="32" applyBorder="1" applyAlignment="1">
      <alignment horizontal="centerContinuous" vertical="center" wrapText="1"/>
      <protection/>
    </xf>
    <xf numFmtId="0" fontId="1" fillId="0" borderId="8" xfId="32" applyBorder="1" applyAlignment="1">
      <alignment horizontal="center" wrapText="1"/>
      <protection/>
    </xf>
    <xf numFmtId="165" fontId="0" fillId="0" borderId="7" xfId="0" applyNumberFormat="1" applyBorder="1" applyAlignment="1">
      <alignment/>
    </xf>
    <xf numFmtId="165" fontId="0" fillId="0" borderId="1" xfId="0" applyNumberFormat="1" applyFill="1" applyBorder="1" applyAlignment="1">
      <alignment/>
    </xf>
    <xf numFmtId="165" fontId="0" fillId="0" borderId="1" xfId="0" applyNumberFormat="1" applyBorder="1" applyAlignment="1">
      <alignment/>
    </xf>
    <xf numFmtId="167" fontId="0" fillId="0" borderId="7" xfId="0" applyNumberFormat="1" applyBorder="1" applyAlignment="1">
      <alignment/>
    </xf>
    <xf numFmtId="167" fontId="0" fillId="0" borderId="1" xfId="0" applyNumberFormat="1" applyBorder="1" applyAlignment="1">
      <alignment/>
    </xf>
    <xf numFmtId="186" fontId="0" fillId="0" borderId="0" xfId="0" applyNumberFormat="1" applyAlignment="1">
      <alignment/>
    </xf>
    <xf numFmtId="172" fontId="0" fillId="0" borderId="0" xfId="0" applyNumberFormat="1" applyFill="1" applyBorder="1" applyAlignment="1">
      <alignment/>
    </xf>
    <xf numFmtId="171" fontId="0" fillId="0" borderId="0" xfId="0" applyNumberFormat="1" applyBorder="1" applyAlignment="1">
      <alignment horizontal="right"/>
    </xf>
    <xf numFmtId="236" fontId="0" fillId="0" borderId="1" xfId="0" applyNumberFormat="1" applyBorder="1" applyAlignment="1">
      <alignment/>
    </xf>
    <xf numFmtId="235" fontId="0" fillId="0" borderId="1" xfId="0" applyNumberFormat="1" applyBorder="1" applyAlignment="1">
      <alignment/>
    </xf>
    <xf numFmtId="230" fontId="0" fillId="0" borderId="1" xfId="0" applyNumberFormat="1" applyBorder="1" applyAlignment="1">
      <alignment horizontal="right"/>
    </xf>
    <xf numFmtId="234" fontId="0" fillId="0" borderId="0" xfId="0" applyNumberFormat="1" applyAlignment="1">
      <alignment/>
    </xf>
    <xf numFmtId="205" fontId="0" fillId="0" borderId="0" xfId="0" applyNumberFormat="1" applyAlignment="1">
      <alignment/>
    </xf>
    <xf numFmtId="207" fontId="0" fillId="0" borderId="1" xfId="0" applyNumberFormat="1" applyBorder="1" applyAlignment="1">
      <alignment horizontal="right"/>
    </xf>
    <xf numFmtId="4" fontId="0" fillId="0" borderId="1" xfId="0" applyNumberFormat="1" applyBorder="1" applyAlignment="1">
      <alignment horizontal="center"/>
    </xf>
    <xf numFmtId="201" fontId="0" fillId="0" borderId="1" xfId="0" applyNumberFormat="1" applyBorder="1" applyAlignment="1">
      <alignment horizontal="right"/>
    </xf>
    <xf numFmtId="0" fontId="5" fillId="0" borderId="27" xfId="55" applyBorder="1" applyAlignment="1">
      <alignment horizontal="centerContinuous" wrapText="1"/>
      <protection/>
    </xf>
    <xf numFmtId="0" fontId="1" fillId="0" borderId="9" xfId="0" applyFont="1" applyBorder="1" applyAlignment="1">
      <alignment horizontal="centerContinuous" wrapText="1"/>
    </xf>
    <xf numFmtId="0" fontId="0" fillId="0" borderId="16" xfId="0" applyBorder="1" applyAlignment="1">
      <alignment horizontal="centerContinuous" wrapText="1"/>
    </xf>
    <xf numFmtId="0" fontId="1" fillId="0" borderId="0" xfId="32" applyBorder="1">
      <alignment horizontal="center" wrapText="1"/>
      <protection/>
    </xf>
    <xf numFmtId="226" fontId="0" fillId="0" borderId="0" xfId="0" applyNumberFormat="1" applyBorder="1" applyAlignment="1">
      <alignment horizontal="right"/>
    </xf>
    <xf numFmtId="209" fontId="0" fillId="0" borderId="0" xfId="0" applyNumberFormat="1" applyBorder="1" applyAlignment="1">
      <alignment horizontal="right"/>
    </xf>
    <xf numFmtId="166" fontId="0" fillId="0" borderId="11" xfId="0" applyNumberFormat="1" applyBorder="1" applyAlignment="1">
      <alignment horizontal="right"/>
    </xf>
    <xf numFmtId="209" fontId="0" fillId="0" borderId="11" xfId="0" applyNumberFormat="1" applyBorder="1" applyAlignment="1">
      <alignment horizontal="right"/>
    </xf>
    <xf numFmtId="209" fontId="0" fillId="0" borderId="3" xfId="0" applyNumberFormat="1" applyBorder="1" applyAlignment="1">
      <alignment horizontal="right"/>
    </xf>
    <xf numFmtId="166" fontId="0" fillId="0" borderId="11" xfId="0" applyNumberFormat="1" applyBorder="1" applyAlignment="1">
      <alignment/>
    </xf>
    <xf numFmtId="0" fontId="4" fillId="0" borderId="0" xfId="31" applyNumberFormat="1" applyFont="1" applyAlignment="1">
      <alignment/>
      <protection/>
    </xf>
    <xf numFmtId="0" fontId="6" fillId="0" borderId="0" xfId="0" applyFont="1" applyAlignment="1" quotePrefix="1">
      <alignment horizontal="left"/>
    </xf>
    <xf numFmtId="0" fontId="0" fillId="0" borderId="17" xfId="0" applyBorder="1" applyAlignment="1">
      <alignment horizontal="centerContinuous"/>
    </xf>
    <xf numFmtId="0" fontId="1" fillId="0" borderId="9" xfId="0" applyFont="1" applyBorder="1" applyAlignment="1">
      <alignment horizontal="centerContinuous"/>
    </xf>
    <xf numFmtId="193" fontId="0" fillId="0" borderId="0" xfId="0" applyNumberFormat="1" applyBorder="1" applyAlignment="1">
      <alignment horizontal="right"/>
    </xf>
    <xf numFmtId="187" fontId="0" fillId="0" borderId="1" xfId="0" applyNumberFormat="1" applyBorder="1" applyAlignment="1">
      <alignment horizontal="right"/>
    </xf>
    <xf numFmtId="206" fontId="0" fillId="0" borderId="1" xfId="0" applyNumberFormat="1" applyBorder="1" applyAlignment="1">
      <alignment/>
    </xf>
    <xf numFmtId="207" fontId="0" fillId="0" borderId="1" xfId="0" applyNumberFormat="1" applyBorder="1" applyAlignment="1">
      <alignment/>
    </xf>
    <xf numFmtId="177" fontId="0" fillId="0" borderId="1" xfId="0" applyNumberFormat="1" applyBorder="1" applyAlignment="1">
      <alignment/>
    </xf>
    <xf numFmtId="218" fontId="0" fillId="0" borderId="0" xfId="0" applyNumberFormat="1" applyAlignment="1">
      <alignment/>
    </xf>
    <xf numFmtId="225" fontId="0" fillId="0" borderId="7" xfId="0" applyNumberFormat="1" applyBorder="1" applyAlignment="1">
      <alignment/>
    </xf>
    <xf numFmtId="225" fontId="0" fillId="0" borderId="1" xfId="0" applyNumberFormat="1" applyBorder="1" applyAlignment="1">
      <alignment/>
    </xf>
    <xf numFmtId="210" fontId="0" fillId="0" borderId="8" xfId="0" applyNumberFormat="1" applyBorder="1" applyAlignment="1">
      <alignment/>
    </xf>
    <xf numFmtId="210" fontId="0" fillId="0" borderId="6" xfId="0" applyNumberFormat="1" applyBorder="1" applyAlignment="1">
      <alignment/>
    </xf>
    <xf numFmtId="0" fontId="5" fillId="0" borderId="5" xfId="55" applyFont="1" applyBorder="1" applyAlignment="1">
      <alignment horizontal="centerContinuous" wrapText="1"/>
      <protection/>
    </xf>
    <xf numFmtId="0" fontId="1" fillId="0" borderId="15" xfId="32" applyFont="1" applyBorder="1" applyAlignment="1">
      <alignment horizontal="center" vertical="center" wrapText="1"/>
      <protection/>
    </xf>
    <xf numFmtId="0" fontId="1" fillId="0" borderId="28" xfId="32" applyBorder="1" applyAlignment="1">
      <alignment horizontal="centerContinuous" vertical="center" wrapText="1"/>
      <protection/>
    </xf>
    <xf numFmtId="172" fontId="0" fillId="0" borderId="10" xfId="0" applyNumberFormat="1" applyFill="1" applyBorder="1" applyAlignment="1">
      <alignment/>
    </xf>
    <xf numFmtId="172" fontId="0" fillId="0" borderId="23" xfId="0" applyNumberFormat="1" applyFill="1" applyBorder="1" applyAlignment="1">
      <alignment/>
    </xf>
    <xf numFmtId="187" fontId="0" fillId="0" borderId="11" xfId="0" applyNumberFormat="1" applyFill="1" applyBorder="1" applyAlignment="1">
      <alignment/>
    </xf>
    <xf numFmtId="187" fontId="0" fillId="0" borderId="3" xfId="0" applyNumberFormat="1" applyFill="1" applyBorder="1" applyAlignment="1">
      <alignment/>
    </xf>
    <xf numFmtId="175" fontId="0" fillId="0" borderId="3" xfId="0" applyNumberFormat="1" applyFill="1" applyBorder="1" applyAlignment="1">
      <alignment/>
    </xf>
    <xf numFmtId="194" fontId="0" fillId="0" borderId="3" xfId="0" applyNumberFormat="1" applyFill="1" applyBorder="1" applyAlignment="1">
      <alignment horizontal="right"/>
    </xf>
    <xf numFmtId="208" fontId="0" fillId="0" borderId="3" xfId="0" applyNumberFormat="1" applyFill="1" applyBorder="1" applyAlignment="1">
      <alignment horizontal="right"/>
    </xf>
    <xf numFmtId="175" fontId="0" fillId="0" borderId="11" xfId="0" applyNumberFormat="1" applyFill="1" applyBorder="1" applyAlignment="1">
      <alignment/>
    </xf>
    <xf numFmtId="0" fontId="0" fillId="0" borderId="0" xfId="0" applyBorder="1" applyAlignment="1">
      <alignment horizontal="left" indent="1"/>
    </xf>
    <xf numFmtId="0" fontId="0" fillId="0" borderId="0" xfId="0" applyBorder="1" applyAlignment="1">
      <alignment horizontal="left" indent="2"/>
    </xf>
    <xf numFmtId="0" fontId="0" fillId="0" borderId="12" xfId="0" applyBorder="1" applyAlignment="1">
      <alignment horizontal="right"/>
    </xf>
    <xf numFmtId="0" fontId="0" fillId="0" borderId="2" xfId="0" applyBorder="1" applyAlignment="1">
      <alignment horizontal="right"/>
    </xf>
    <xf numFmtId="0" fontId="0" fillId="0" borderId="13" xfId="0" applyBorder="1" applyAlignment="1">
      <alignment horizontal="right"/>
    </xf>
    <xf numFmtId="0" fontId="1" fillId="0" borderId="7" xfId="32" applyBorder="1" applyAlignment="1">
      <alignment horizontal="center" vertical="center" wrapText="1"/>
      <protection/>
    </xf>
    <xf numFmtId="1" fontId="0" fillId="0" borderId="1" xfId="0" applyNumberFormat="1" applyBorder="1" applyAlignment="1">
      <alignment horizontal="left"/>
    </xf>
    <xf numFmtId="172" fontId="0" fillId="0" borderId="7" xfId="0" applyNumberFormat="1" applyBorder="1" applyAlignment="1">
      <alignment/>
    </xf>
    <xf numFmtId="227" fontId="0" fillId="0" borderId="1" xfId="0" applyNumberFormat="1" applyBorder="1" applyAlignment="1">
      <alignment/>
    </xf>
    <xf numFmtId="229" fontId="0" fillId="0" borderId="1" xfId="0" applyNumberFormat="1" applyBorder="1" applyAlignment="1">
      <alignment horizontal="left"/>
    </xf>
    <xf numFmtId="175" fontId="0" fillId="0" borderId="7" xfId="0" applyNumberFormat="1" applyBorder="1" applyAlignment="1">
      <alignment/>
    </xf>
    <xf numFmtId="166" fontId="0" fillId="0" borderId="0" xfId="0" applyNumberFormat="1" applyBorder="1" applyAlignment="1">
      <alignment/>
    </xf>
    <xf numFmtId="228" fontId="0" fillId="0" borderId="1" xfId="0" applyNumberFormat="1" applyBorder="1" applyAlignment="1">
      <alignment horizontal="left"/>
    </xf>
    <xf numFmtId="175" fontId="0" fillId="0" borderId="0" xfId="0" applyNumberFormat="1" applyBorder="1" applyAlignment="1">
      <alignment/>
    </xf>
    <xf numFmtId="227" fontId="0" fillId="0" borderId="6" xfId="0" applyNumberFormat="1" applyBorder="1" applyAlignment="1">
      <alignment/>
    </xf>
    <xf numFmtId="0" fontId="6" fillId="0" borderId="0" xfId="0" applyFont="1" applyAlignment="1">
      <alignment horizontal="left"/>
    </xf>
    <xf numFmtId="0" fontId="5" fillId="0" borderId="1" xfId="55" applyFont="1" applyBorder="1" applyAlignment="1">
      <alignment horizontal="centerContinuous" wrapText="1"/>
      <protection/>
    </xf>
    <xf numFmtId="0" fontId="5" fillId="0" borderId="0" xfId="55" applyFont="1" applyBorder="1" applyAlignment="1">
      <alignment horizontal="centerContinuous" wrapText="1"/>
      <protection/>
    </xf>
    <xf numFmtId="164" fontId="5" fillId="0" borderId="0" xfId="55" applyNumberFormat="1" applyAlignment="1" quotePrefix="1">
      <alignment horizontal="left"/>
      <protection/>
    </xf>
    <xf numFmtId="0" fontId="5" fillId="0" borderId="0" xfId="55" applyAlignment="1">
      <alignment horizontal="left"/>
      <protection/>
    </xf>
    <xf numFmtId="0" fontId="5" fillId="0" borderId="0" xfId="55" applyAlignment="1">
      <alignment horizontal="centerContinuous"/>
      <protection/>
    </xf>
    <xf numFmtId="0" fontId="1" fillId="0" borderId="29" xfId="32" applyBorder="1" applyAlignment="1">
      <alignment horizontal="center" vertical="center" wrapText="1"/>
      <protection/>
    </xf>
    <xf numFmtId="0" fontId="1" fillId="0" borderId="24" xfId="32" applyBorder="1" applyAlignment="1">
      <alignment horizontal="center" vertical="center" wrapText="1"/>
      <protection/>
    </xf>
    <xf numFmtId="0" fontId="1" fillId="0" borderId="1" xfId="32" applyBorder="1" applyAlignment="1">
      <alignment horizontal="centerContinuous" wrapText="1"/>
      <protection/>
    </xf>
    <xf numFmtId="201" fontId="0" fillId="0" borderId="6" xfId="0" applyNumberFormat="1" applyFill="1" applyBorder="1" applyAlignment="1">
      <alignment/>
    </xf>
    <xf numFmtId="201" fontId="0" fillId="0" borderId="13" xfId="0" applyNumberFormat="1" applyFill="1" applyBorder="1" applyAlignment="1">
      <alignment/>
    </xf>
    <xf numFmtId="231" fontId="0" fillId="0" borderId="1" xfId="0" applyNumberFormat="1" applyFill="1" applyBorder="1" applyAlignment="1">
      <alignment/>
    </xf>
    <xf numFmtId="231" fontId="0" fillId="0" borderId="3" xfId="0" applyNumberFormat="1" applyFill="1" applyBorder="1" applyAlignment="1">
      <alignment/>
    </xf>
    <xf numFmtId="231" fontId="0" fillId="0" borderId="11" xfId="0" applyNumberFormat="1" applyFill="1" applyBorder="1" applyAlignment="1">
      <alignment/>
    </xf>
    <xf numFmtId="201" fontId="0" fillId="0" borderId="1" xfId="0" applyNumberFormat="1" applyFill="1" applyBorder="1" applyAlignment="1">
      <alignment/>
    </xf>
    <xf numFmtId="201" fontId="0" fillId="0" borderId="3" xfId="0" applyNumberFormat="1" applyFill="1" applyBorder="1" applyAlignment="1">
      <alignment horizontal="right"/>
    </xf>
    <xf numFmtId="233" fontId="0" fillId="0" borderId="1" xfId="0" applyNumberFormat="1" applyFill="1" applyBorder="1" applyAlignment="1">
      <alignment/>
    </xf>
    <xf numFmtId="233" fontId="0" fillId="0" borderId="3" xfId="0" applyNumberFormat="1" applyFill="1" applyBorder="1" applyAlignment="1">
      <alignment horizontal="right"/>
    </xf>
    <xf numFmtId="164" fontId="0" fillId="0" borderId="6" xfId="0" applyNumberFormat="1" applyBorder="1" applyAlignment="1">
      <alignment/>
    </xf>
    <xf numFmtId="233" fontId="0" fillId="0" borderId="12" xfId="0" applyNumberFormat="1" applyFill="1" applyBorder="1" applyAlignment="1">
      <alignment/>
    </xf>
    <xf numFmtId="233" fontId="0" fillId="0" borderId="6" xfId="0" applyNumberFormat="1" applyFill="1" applyBorder="1" applyAlignment="1">
      <alignment/>
    </xf>
    <xf numFmtId="233" fontId="0" fillId="0" borderId="13" xfId="0" applyNumberFormat="1" applyFill="1" applyBorder="1" applyAlignment="1">
      <alignment horizontal="right"/>
    </xf>
    <xf numFmtId="164" fontId="4" fillId="0" borderId="0" xfId="31" applyNumberFormat="1" applyFont="1" applyAlignment="1">
      <alignment horizontal="left"/>
      <protection/>
    </xf>
    <xf numFmtId="0" fontId="0" fillId="0" borderId="23" xfId="0" applyBorder="1" applyAlignment="1">
      <alignment/>
    </xf>
    <xf numFmtId="226" fontId="11" fillId="0" borderId="13" xfId="0" applyNumberFormat="1" applyFont="1" applyFill="1" applyBorder="1" applyAlignment="1">
      <alignment/>
    </xf>
    <xf numFmtId="225" fontId="0" fillId="0" borderId="13" xfId="0" applyNumberFormat="1" applyBorder="1" applyAlignment="1">
      <alignment/>
    </xf>
    <xf numFmtId="224" fontId="0" fillId="0" borderId="13" xfId="0" applyNumberFormat="1" applyBorder="1" applyAlignment="1">
      <alignment/>
    </xf>
    <xf numFmtId="225" fontId="11" fillId="0" borderId="3" xfId="0" applyNumberFormat="1" applyFont="1" applyFill="1" applyBorder="1" applyAlignment="1">
      <alignment/>
    </xf>
    <xf numFmtId="225" fontId="0" fillId="0" borderId="3" xfId="0" applyNumberFormat="1" applyBorder="1" applyAlignment="1">
      <alignment/>
    </xf>
    <xf numFmtId="224" fontId="0" fillId="0" borderId="3" xfId="0" applyNumberFormat="1" applyBorder="1" applyAlignment="1">
      <alignment/>
    </xf>
    <xf numFmtId="226" fontId="11" fillId="0" borderId="3" xfId="0" applyNumberFormat="1" applyFont="1" applyFill="1" applyBorder="1" applyAlignment="1">
      <alignment/>
    </xf>
    <xf numFmtId="217" fontId="0" fillId="0" borderId="1" xfId="0" applyNumberFormat="1" applyBorder="1" applyAlignment="1">
      <alignment/>
    </xf>
    <xf numFmtId="0" fontId="1" fillId="0" borderId="13" xfId="32" applyBorder="1" applyAlignment="1">
      <alignment horizontal="centerContinuous" vertical="center" wrapText="1"/>
      <protection/>
    </xf>
    <xf numFmtId="0" fontId="1" fillId="0" borderId="13" xfId="32" applyFont="1" applyBorder="1" applyAlignment="1">
      <alignment horizontal="centerContinuous" vertical="center" wrapText="1"/>
      <protection/>
    </xf>
    <xf numFmtId="0" fontId="1" fillId="0" borderId="15" xfId="32" applyBorder="1" applyAlignment="1">
      <alignment horizontal="centerContinuous" vertical="center" wrapText="1"/>
      <protection/>
    </xf>
    <xf numFmtId="4" fontId="0" fillId="0" borderId="10" xfId="0" applyNumberFormat="1" applyBorder="1" applyAlignment="1">
      <alignment horizontal="center"/>
    </xf>
    <xf numFmtId="222" fontId="11" fillId="0" borderId="3" xfId="0" applyNumberFormat="1" applyFont="1" applyFill="1" applyBorder="1" applyAlignment="1">
      <alignment/>
    </xf>
    <xf numFmtId="222" fontId="0" fillId="0" borderId="3" xfId="0" applyNumberFormat="1" applyBorder="1" applyAlignment="1">
      <alignment/>
    </xf>
    <xf numFmtId="4" fontId="0" fillId="0" borderId="12" xfId="0" applyNumberFormat="1" applyBorder="1" applyAlignment="1">
      <alignment horizontal="center"/>
    </xf>
    <xf numFmtId="49" fontId="0" fillId="0" borderId="1" xfId="0" applyNumberFormat="1" applyBorder="1" applyAlignment="1">
      <alignment horizontal="left"/>
    </xf>
    <xf numFmtId="223" fontId="0" fillId="0" borderId="1" xfId="0" applyNumberFormat="1" applyBorder="1" applyAlignment="1">
      <alignment horizontal="right"/>
    </xf>
    <xf numFmtId="215" fontId="0" fillId="0" borderId="7" xfId="0" applyNumberFormat="1" applyBorder="1" applyAlignment="1">
      <alignment/>
    </xf>
    <xf numFmtId="220" fontId="0" fillId="0" borderId="1" xfId="0" applyNumberFormat="1" applyBorder="1" applyAlignment="1">
      <alignment horizontal="left"/>
    </xf>
    <xf numFmtId="205" fontId="0" fillId="0" borderId="1" xfId="0" applyNumberFormat="1" applyBorder="1" applyAlignment="1">
      <alignment horizontal="center"/>
    </xf>
    <xf numFmtId="215" fontId="0" fillId="0" borderId="0" xfId="0" applyNumberFormat="1" applyAlignment="1">
      <alignment/>
    </xf>
    <xf numFmtId="0" fontId="0" fillId="0" borderId="0" xfId="0" applyAlignment="1">
      <alignment horizontal="centerContinuous" wrapText="1"/>
    </xf>
    <xf numFmtId="221" fontId="0" fillId="0" borderId="1" xfId="0" applyNumberFormat="1" applyBorder="1" applyAlignment="1">
      <alignment horizontal="right"/>
    </xf>
    <xf numFmtId="194" fontId="0" fillId="0" borderId="7" xfId="0" applyNumberFormat="1" applyBorder="1" applyAlignment="1">
      <alignment horizontal="right"/>
    </xf>
    <xf numFmtId="2" fontId="0" fillId="0" borderId="0" xfId="0" applyNumberFormat="1" applyAlignment="1">
      <alignment horizontal="center"/>
    </xf>
    <xf numFmtId="221" fontId="0" fillId="0" borderId="7" xfId="0" applyNumberFormat="1" applyBorder="1" applyAlignment="1">
      <alignment horizontal="right"/>
    </xf>
    <xf numFmtId="213" fontId="0" fillId="0" borderId="1" xfId="0" applyNumberFormat="1" applyBorder="1" applyAlignment="1">
      <alignment/>
    </xf>
    <xf numFmtId="213" fontId="0" fillId="0" borderId="0" xfId="0" applyNumberFormat="1" applyBorder="1" applyAlignment="1">
      <alignment/>
    </xf>
    <xf numFmtId="213" fontId="0" fillId="0" borderId="3" xfId="0" applyNumberFormat="1" applyBorder="1" applyAlignment="1">
      <alignment/>
    </xf>
    <xf numFmtId="167" fontId="0" fillId="0" borderId="11" xfId="0" applyNumberFormat="1" applyBorder="1" applyAlignment="1">
      <alignment/>
    </xf>
    <xf numFmtId="0" fontId="0" fillId="0" borderId="13" xfId="0" applyFill="1" applyBorder="1" applyAlignment="1">
      <alignment/>
    </xf>
    <xf numFmtId="0" fontId="1" fillId="0" borderId="1" xfId="32" applyFont="1" applyBorder="1" applyAlignment="1">
      <alignment horizontal="center" vertical="center" wrapText="1"/>
      <protection/>
    </xf>
    <xf numFmtId="0" fontId="1" fillId="0" borderId="30" xfId="32" applyBorder="1">
      <alignment horizontal="center" wrapText="1"/>
      <protection/>
    </xf>
    <xf numFmtId="0" fontId="1" fillId="0" borderId="26" xfId="32" applyFont="1" applyBorder="1">
      <alignment horizontal="center" wrapText="1"/>
      <protection/>
    </xf>
    <xf numFmtId="0" fontId="0" fillId="0" borderId="1" xfId="47" applyBorder="1">
      <alignment/>
      <protection/>
    </xf>
    <xf numFmtId="0" fontId="0" fillId="0" borderId="20" xfId="47" applyBorder="1">
      <alignment/>
      <protection/>
    </xf>
    <xf numFmtId="0" fontId="0" fillId="0" borderId="0" xfId="47">
      <alignment/>
      <protection/>
    </xf>
    <xf numFmtId="172" fontId="0" fillId="0" borderId="18" xfId="47" applyNumberFormat="1" applyFill="1" applyBorder="1">
      <alignment/>
      <protection/>
    </xf>
    <xf numFmtId="165" fontId="0" fillId="0" borderId="6" xfId="47" applyNumberFormat="1" applyFill="1" applyBorder="1">
      <alignment/>
      <protection/>
    </xf>
    <xf numFmtId="172" fontId="0" fillId="0" borderId="2" xfId="47" applyNumberFormat="1" applyFill="1" applyBorder="1">
      <alignment/>
      <protection/>
    </xf>
    <xf numFmtId="172" fontId="0" fillId="0" borderId="31" xfId="47" applyNumberFormat="1" applyFill="1" applyBorder="1">
      <alignment/>
      <protection/>
    </xf>
    <xf numFmtId="172" fontId="0" fillId="0" borderId="1" xfId="47" applyNumberFormat="1" applyFill="1" applyBorder="1">
      <alignment/>
      <protection/>
    </xf>
    <xf numFmtId="172" fontId="0" fillId="0" borderId="0" xfId="47" applyNumberFormat="1" applyFill="1">
      <alignment/>
      <protection/>
    </xf>
    <xf numFmtId="172" fontId="0" fillId="0" borderId="20" xfId="47" applyNumberFormat="1" applyFill="1" applyBorder="1">
      <alignment/>
      <protection/>
    </xf>
    <xf numFmtId="230" fontId="0" fillId="0" borderId="20" xfId="47" applyNumberFormat="1" applyFill="1" applyBorder="1">
      <alignment/>
      <protection/>
    </xf>
    <xf numFmtId="230" fontId="0" fillId="0" borderId="21" xfId="47" applyNumberFormat="1" applyFont="1" applyBorder="1" applyAlignment="1">
      <alignment/>
      <protection/>
    </xf>
    <xf numFmtId="230" fontId="0" fillId="0" borderId="0" xfId="47" applyNumberFormat="1" applyFont="1" applyBorder="1" applyAlignment="1">
      <alignment/>
      <protection/>
    </xf>
    <xf numFmtId="230" fontId="0" fillId="0" borderId="1" xfId="47" applyNumberFormat="1" applyFont="1" applyFill="1" applyBorder="1">
      <alignment/>
      <protection/>
    </xf>
    <xf numFmtId="230" fontId="0" fillId="0" borderId="0" xfId="47" applyNumberFormat="1" applyFont="1" applyFill="1">
      <alignment/>
      <protection/>
    </xf>
    <xf numFmtId="0" fontId="0" fillId="0" borderId="6" xfId="47" applyBorder="1">
      <alignment/>
      <protection/>
    </xf>
    <xf numFmtId="0" fontId="0" fillId="0" borderId="18" xfId="47" applyBorder="1" applyAlignment="1">
      <alignment horizontal="right"/>
      <protection/>
    </xf>
    <xf numFmtId="0" fontId="0" fillId="0" borderId="6" xfId="47" applyBorder="1" applyAlignment="1">
      <alignment horizontal="right"/>
      <protection/>
    </xf>
    <xf numFmtId="0" fontId="0" fillId="0" borderId="2" xfId="47" applyBorder="1" applyAlignment="1">
      <alignment horizontal="right"/>
      <protection/>
    </xf>
    <xf numFmtId="0" fontId="0" fillId="0" borderId="2" xfId="47" applyBorder="1">
      <alignment/>
      <protection/>
    </xf>
    <xf numFmtId="0" fontId="0" fillId="0" borderId="0" xfId="47" applyBorder="1">
      <alignment/>
      <protection/>
    </xf>
    <xf numFmtId="0" fontId="0" fillId="0" borderId="0" xfId="47" applyAlignment="1">
      <alignment horizontal="centerContinuous"/>
      <protection/>
    </xf>
    <xf numFmtId="0" fontId="1" fillId="0" borderId="28" xfId="32" applyFont="1" applyBorder="1" applyAlignment="1">
      <alignment horizontal="center" vertical="center" wrapText="1"/>
      <protection/>
    </xf>
    <xf numFmtId="218" fontId="0" fillId="0" borderId="11" xfId="0" applyNumberFormat="1" applyBorder="1" applyAlignment="1">
      <alignment/>
    </xf>
    <xf numFmtId="218" fontId="0" fillId="0" borderId="3" xfId="0" applyNumberFormat="1" applyBorder="1" applyAlignment="1">
      <alignment/>
    </xf>
    <xf numFmtId="218" fontId="0" fillId="0" borderId="0" xfId="0" applyNumberFormat="1" applyFill="1" applyBorder="1" applyAlignment="1">
      <alignment/>
    </xf>
    <xf numFmtId="218" fontId="0" fillId="0" borderId="0" xfId="0" applyNumberFormat="1" applyAlignment="1">
      <alignment/>
    </xf>
    <xf numFmtId="218" fontId="0" fillId="0" borderId="0" xfId="0" applyNumberFormat="1" applyBorder="1" applyAlignment="1">
      <alignment/>
    </xf>
    <xf numFmtId="174" fontId="0" fillId="0" borderId="1" xfId="16" applyFont="1" applyFill="1" applyBorder="1">
      <alignment/>
      <protection/>
    </xf>
    <xf numFmtId="218" fontId="0" fillId="0" borderId="11" xfId="0" applyNumberFormat="1" applyFill="1" applyBorder="1" applyAlignment="1">
      <alignment/>
    </xf>
    <xf numFmtId="0" fontId="5" fillId="0" borderId="0" xfId="55" applyFont="1" applyAlignment="1">
      <alignment/>
      <protection/>
    </xf>
    <xf numFmtId="0" fontId="1" fillId="0" borderId="0" xfId="32" applyFont="1" applyBorder="1" applyAlignment="1">
      <alignment horizontal="centerContinuous" vertical="center" wrapText="1"/>
      <protection/>
    </xf>
    <xf numFmtId="0" fontId="0" fillId="0" borderId="1" xfId="0" applyFont="1" applyBorder="1" applyAlignment="1">
      <alignment horizontal="center"/>
    </xf>
    <xf numFmtId="49" fontId="0" fillId="0" borderId="1" xfId="16" applyNumberFormat="1" applyFont="1" applyBorder="1">
      <alignment/>
      <protection/>
    </xf>
    <xf numFmtId="218" fontId="0" fillId="0" borderId="3" xfId="0" applyNumberFormat="1" applyFill="1" applyBorder="1" applyAlignment="1">
      <alignment/>
    </xf>
    <xf numFmtId="174" fontId="0" fillId="0" borderId="0" xfId="16" applyFont="1" applyBorder="1">
      <alignment/>
      <protection/>
    </xf>
    <xf numFmtId="174" fontId="0" fillId="0" borderId="0" xfId="16" applyFont="1" applyFill="1" applyBorder="1">
      <alignment/>
      <protection/>
    </xf>
    <xf numFmtId="170" fontId="0" fillId="0" borderId="11" xfId="0" applyNumberFormat="1" applyBorder="1" applyAlignment="1">
      <alignment horizontal="right"/>
    </xf>
    <xf numFmtId="174" fontId="0" fillId="0" borderId="1" xfId="16" applyFont="1" applyBorder="1" applyAlignment="1">
      <alignment horizontal="left"/>
      <protection/>
    </xf>
    <xf numFmtId="218" fontId="0" fillId="0" borderId="32" xfId="0" applyNumberFormat="1" applyFill="1" applyBorder="1" applyAlignment="1">
      <alignment/>
    </xf>
    <xf numFmtId="0" fontId="0" fillId="0" borderId="0" xfId="46" applyAlignment="1">
      <alignment horizontal="centerContinuous"/>
      <protection/>
    </xf>
    <xf numFmtId="0" fontId="0" fillId="0" borderId="0" xfId="46">
      <alignment/>
      <protection/>
    </xf>
    <xf numFmtId="0" fontId="0" fillId="0" borderId="5" xfId="46" applyBorder="1">
      <alignment/>
      <protection/>
    </xf>
    <xf numFmtId="0" fontId="1" fillId="0" borderId="16" xfId="32" applyBorder="1" applyAlignment="1">
      <alignment horizontal="centerContinuous" vertical="center" wrapText="1"/>
      <protection/>
    </xf>
    <xf numFmtId="0" fontId="1" fillId="0" borderId="24" xfId="32" applyFont="1" applyBorder="1" applyAlignment="1">
      <alignment horizontal="center" vertical="center" wrapText="1"/>
      <protection/>
    </xf>
    <xf numFmtId="0" fontId="0" fillId="0" borderId="1" xfId="46" applyBorder="1">
      <alignment/>
      <protection/>
    </xf>
    <xf numFmtId="0" fontId="0" fillId="0" borderId="10" xfId="46" applyBorder="1" applyAlignment="1">
      <alignment horizontal="right"/>
      <protection/>
    </xf>
    <xf numFmtId="0" fontId="0" fillId="0" borderId="23" xfId="46" applyBorder="1" applyAlignment="1">
      <alignment horizontal="right"/>
      <protection/>
    </xf>
    <xf numFmtId="165" fontId="0" fillId="0" borderId="6" xfId="46" applyNumberFormat="1" applyFill="1" applyBorder="1">
      <alignment/>
      <protection/>
    </xf>
    <xf numFmtId="165" fontId="0" fillId="0" borderId="12" xfId="46" applyNumberFormat="1" applyFill="1" applyBorder="1" applyAlignment="1">
      <alignment horizontal="right"/>
      <protection/>
    </xf>
    <xf numFmtId="165" fontId="0" fillId="0" borderId="13" xfId="46" applyNumberFormat="1" applyFill="1" applyBorder="1">
      <alignment/>
      <protection/>
    </xf>
    <xf numFmtId="165" fontId="0" fillId="0" borderId="1" xfId="46" applyNumberFormat="1" applyFill="1" applyBorder="1">
      <alignment/>
      <protection/>
    </xf>
    <xf numFmtId="165" fontId="0" fillId="0" borderId="11" xfId="46" applyNumberFormat="1" applyFill="1" applyBorder="1" applyAlignment="1">
      <alignment horizontal="right"/>
      <protection/>
    </xf>
    <xf numFmtId="165" fontId="0" fillId="0" borderId="3" xfId="46" applyNumberFormat="1" applyFill="1" applyBorder="1">
      <alignment/>
      <protection/>
    </xf>
    <xf numFmtId="0" fontId="0" fillId="0" borderId="1" xfId="46" applyFont="1" applyBorder="1">
      <alignment/>
      <protection/>
    </xf>
    <xf numFmtId="165" fontId="0" fillId="0" borderId="0" xfId="46" applyNumberFormat="1" applyFill="1" applyBorder="1">
      <alignment/>
      <protection/>
    </xf>
    <xf numFmtId="0" fontId="12" fillId="0" borderId="1" xfId="46" applyFont="1" applyBorder="1">
      <alignment/>
      <protection/>
    </xf>
    <xf numFmtId="174" fontId="0" fillId="0" borderId="6" xfId="46" applyNumberFormat="1" applyBorder="1">
      <alignment/>
      <protection/>
    </xf>
    <xf numFmtId="0" fontId="0" fillId="0" borderId="6" xfId="46" applyBorder="1">
      <alignment/>
      <protection/>
    </xf>
    <xf numFmtId="0" fontId="0" fillId="0" borderId="6" xfId="46" applyFill="1" applyBorder="1">
      <alignment/>
      <protection/>
    </xf>
    <xf numFmtId="0" fontId="0" fillId="0" borderId="12" xfId="46" applyBorder="1">
      <alignment/>
      <protection/>
    </xf>
    <xf numFmtId="3" fontId="0" fillId="0" borderId="13" xfId="46" applyNumberFormat="1" applyFill="1" applyBorder="1" applyAlignment="1">
      <alignment horizontal="center"/>
      <protection/>
    </xf>
    <xf numFmtId="0" fontId="0" fillId="0" borderId="0" xfId="45" applyAlignment="1">
      <alignment horizontal="centerContinuous"/>
      <protection/>
    </xf>
    <xf numFmtId="0" fontId="0" fillId="0" borderId="0" xfId="45" applyBorder="1" applyAlignment="1">
      <alignment horizontal="centerContinuous"/>
      <protection/>
    </xf>
    <xf numFmtId="0" fontId="0" fillId="0" borderId="0" xfId="45">
      <alignment/>
      <protection/>
    </xf>
    <xf numFmtId="0" fontId="0" fillId="0" borderId="5" xfId="45" applyBorder="1" applyAlignment="1">
      <alignment horizontal="centerContinuous"/>
      <protection/>
    </xf>
    <xf numFmtId="0" fontId="0" fillId="0" borderId="1" xfId="45" applyBorder="1">
      <alignment/>
      <protection/>
    </xf>
    <xf numFmtId="0" fontId="0" fillId="0" borderId="23" xfId="45" applyBorder="1">
      <alignment/>
      <protection/>
    </xf>
    <xf numFmtId="0" fontId="0" fillId="0" borderId="0" xfId="45" applyBorder="1">
      <alignment/>
      <protection/>
    </xf>
    <xf numFmtId="172" fontId="0" fillId="0" borderId="13" xfId="45" applyNumberFormat="1" applyFill="1" applyBorder="1" applyAlignment="1">
      <alignment horizontal="center"/>
      <protection/>
    </xf>
    <xf numFmtId="180" fontId="0" fillId="0" borderId="3" xfId="45" applyNumberFormat="1" applyFill="1" applyBorder="1">
      <alignment/>
      <protection/>
    </xf>
    <xf numFmtId="174" fontId="0" fillId="0" borderId="0" xfId="16" applyBorder="1">
      <alignment/>
      <protection/>
    </xf>
    <xf numFmtId="174" fontId="0" fillId="0" borderId="2" xfId="16" applyBorder="1">
      <alignment/>
      <protection/>
    </xf>
    <xf numFmtId="180" fontId="0" fillId="0" borderId="13" xfId="45" applyNumberFormat="1" applyFill="1" applyBorder="1">
      <alignment/>
      <protection/>
    </xf>
    <xf numFmtId="180" fontId="0" fillId="0" borderId="0" xfId="45" applyNumberFormat="1" applyBorder="1">
      <alignment/>
      <protection/>
    </xf>
    <xf numFmtId="180" fontId="0" fillId="0" borderId="23" xfId="45" applyNumberFormat="1" applyFill="1" applyBorder="1">
      <alignment/>
      <protection/>
    </xf>
    <xf numFmtId="180" fontId="0" fillId="0" borderId="3" xfId="45" applyNumberFormat="1" applyFill="1" applyBorder="1" applyAlignment="1">
      <alignment/>
      <protection/>
    </xf>
    <xf numFmtId="180" fontId="0" fillId="0" borderId="3" xfId="45" applyNumberFormat="1" applyFont="1" applyFill="1" applyBorder="1">
      <alignment/>
      <protection/>
    </xf>
    <xf numFmtId="0" fontId="7" fillId="0" borderId="2" xfId="45" applyFont="1" applyBorder="1" applyAlignment="1">
      <alignment wrapText="1"/>
      <protection/>
    </xf>
    <xf numFmtId="0" fontId="7" fillId="0" borderId="12" xfId="45" applyFont="1" applyBorder="1" applyAlignment="1">
      <alignment wrapText="1"/>
      <protection/>
    </xf>
    <xf numFmtId="0" fontId="7" fillId="0" borderId="13" xfId="45" applyFont="1" applyBorder="1" applyAlignment="1">
      <alignment wrapText="1"/>
      <protection/>
    </xf>
    <xf numFmtId="0" fontId="7" fillId="0" borderId="0" xfId="45" applyFont="1" applyAlignment="1">
      <alignment wrapText="1"/>
      <protection/>
    </xf>
    <xf numFmtId="3" fontId="7" fillId="0" borderId="0" xfId="45" applyNumberFormat="1" applyFont="1" applyAlignment="1">
      <alignment wrapText="1"/>
      <protection/>
    </xf>
    <xf numFmtId="0" fontId="0" fillId="0" borderId="0" xfId="44" applyAlignment="1">
      <alignment horizontal="centerContinuous"/>
      <protection/>
    </xf>
    <xf numFmtId="0" fontId="0" fillId="0" borderId="0" xfId="44">
      <alignment/>
      <protection/>
    </xf>
    <xf numFmtId="0" fontId="0" fillId="0" borderId="5" xfId="44" applyBorder="1" applyAlignment="1">
      <alignment horizontal="centerContinuous"/>
      <protection/>
    </xf>
    <xf numFmtId="0" fontId="1" fillId="0" borderId="33" xfId="32" applyFont="1" applyBorder="1" applyAlignment="1">
      <alignment horizontal="center" vertical="center" wrapText="1"/>
      <protection/>
    </xf>
    <xf numFmtId="0" fontId="0" fillId="0" borderId="1" xfId="44" applyBorder="1">
      <alignment/>
      <protection/>
    </xf>
    <xf numFmtId="223" fontId="0" fillId="0" borderId="7" xfId="44" applyNumberFormat="1" applyBorder="1" applyAlignment="1">
      <alignment horizontal="right"/>
      <protection/>
    </xf>
    <xf numFmtId="223" fontId="0" fillId="0" borderId="1" xfId="44" applyNumberFormat="1" applyBorder="1" applyAlignment="1">
      <alignment horizontal="right"/>
      <protection/>
    </xf>
    <xf numFmtId="222" fontId="0" fillId="0" borderId="0" xfId="44" applyNumberFormat="1" applyAlignment="1">
      <alignment horizontal="right"/>
      <protection/>
    </xf>
    <xf numFmtId="0" fontId="0" fillId="0" borderId="1" xfId="44" applyBorder="1" applyAlignment="1">
      <alignment horizontal="center"/>
      <protection/>
    </xf>
    <xf numFmtId="223" fontId="0" fillId="0" borderId="7" xfId="44" applyNumberFormat="1" applyFill="1" applyBorder="1" applyAlignment="1">
      <alignment horizontal="right"/>
      <protection/>
    </xf>
    <xf numFmtId="223" fontId="0" fillId="0" borderId="1" xfId="44" applyNumberFormat="1" applyFill="1" applyBorder="1" applyAlignment="1">
      <alignment horizontal="right"/>
      <protection/>
    </xf>
    <xf numFmtId="223" fontId="0" fillId="0" borderId="0" xfId="44" applyNumberFormat="1" applyFill="1" applyAlignment="1">
      <alignment horizontal="right"/>
      <protection/>
    </xf>
    <xf numFmtId="193" fontId="0" fillId="0" borderId="7" xfId="44" applyNumberFormat="1" applyFill="1" applyBorder="1" applyAlignment="1">
      <alignment horizontal="right"/>
      <protection/>
    </xf>
    <xf numFmtId="193" fontId="0" fillId="0" borderId="1" xfId="44" applyNumberFormat="1" applyFill="1" applyBorder="1" applyAlignment="1">
      <alignment horizontal="right"/>
      <protection/>
    </xf>
    <xf numFmtId="232" fontId="0" fillId="0" borderId="0" xfId="44" applyNumberFormat="1" applyFill="1" applyAlignment="1">
      <alignment horizontal="right"/>
      <protection/>
    </xf>
    <xf numFmtId="232" fontId="0" fillId="0" borderId="7" xfId="44" applyNumberFormat="1" applyFill="1" applyBorder="1" applyAlignment="1">
      <alignment horizontal="right"/>
      <protection/>
    </xf>
    <xf numFmtId="232" fontId="0" fillId="0" borderId="1" xfId="44" applyNumberFormat="1" applyFill="1" applyBorder="1" applyAlignment="1">
      <alignment horizontal="right"/>
      <protection/>
    </xf>
    <xf numFmtId="189" fontId="0" fillId="0" borderId="1" xfId="18">
      <alignment/>
      <protection/>
    </xf>
    <xf numFmtId="232" fontId="0" fillId="0" borderId="1" xfId="44" applyNumberFormat="1" applyFont="1" applyFill="1" applyBorder="1" applyAlignment="1">
      <alignment horizontal="right"/>
      <protection/>
    </xf>
    <xf numFmtId="0" fontId="0" fillId="0" borderId="6" xfId="44" applyBorder="1">
      <alignment/>
      <protection/>
    </xf>
    <xf numFmtId="0" fontId="0" fillId="0" borderId="13" xfId="44" applyBorder="1">
      <alignment/>
      <protection/>
    </xf>
    <xf numFmtId="0" fontId="0" fillId="0" borderId="22" xfId="44" applyBorder="1">
      <alignment/>
      <protection/>
    </xf>
    <xf numFmtId="0" fontId="0" fillId="0" borderId="2" xfId="44" applyBorder="1">
      <alignment/>
      <protection/>
    </xf>
    <xf numFmtId="0" fontId="0" fillId="0" borderId="0" xfId="44" applyBorder="1">
      <alignment/>
      <protection/>
    </xf>
    <xf numFmtId="3" fontId="0" fillId="0" borderId="0" xfId="44" applyNumberFormat="1" applyBorder="1">
      <alignment/>
      <protection/>
    </xf>
    <xf numFmtId="0" fontId="12" fillId="0" borderId="0" xfId="44" applyFont="1">
      <alignment/>
      <protection/>
    </xf>
    <xf numFmtId="0" fontId="0" fillId="0" borderId="0" xfId="43" applyAlignment="1">
      <alignment horizontal="centerContinuous"/>
      <protection/>
    </xf>
    <xf numFmtId="0" fontId="0" fillId="0" borderId="0" xfId="43">
      <alignment/>
      <protection/>
    </xf>
    <xf numFmtId="0" fontId="0" fillId="0" borderId="5" xfId="43" applyBorder="1">
      <alignment/>
      <protection/>
    </xf>
    <xf numFmtId="0" fontId="1" fillId="0" borderId="9" xfId="32" applyFont="1" applyBorder="1" applyAlignment="1">
      <alignment horizontal="centerContinuous" vertical="center" wrapText="1"/>
      <protection/>
    </xf>
    <xf numFmtId="0" fontId="1" fillId="0" borderId="18" xfId="32" applyFont="1" applyBorder="1" applyAlignment="1">
      <alignment horizontal="center" wrapText="1"/>
      <protection/>
    </xf>
    <xf numFmtId="0" fontId="0" fillId="0" borderId="1" xfId="43" applyBorder="1">
      <alignment/>
      <protection/>
    </xf>
    <xf numFmtId="0" fontId="0" fillId="0" borderId="20" xfId="43" applyBorder="1">
      <alignment/>
      <protection/>
    </xf>
    <xf numFmtId="172" fontId="0" fillId="0" borderId="18" xfId="43" applyNumberFormat="1" applyFill="1" applyBorder="1">
      <alignment/>
      <protection/>
    </xf>
    <xf numFmtId="172" fontId="0" fillId="0" borderId="6" xfId="43" applyNumberFormat="1" applyFill="1" applyBorder="1">
      <alignment/>
      <protection/>
    </xf>
    <xf numFmtId="172" fontId="0" fillId="0" borderId="13" xfId="43" applyNumberFormat="1" applyFill="1" applyBorder="1">
      <alignment/>
      <protection/>
    </xf>
    <xf numFmtId="172" fontId="0" fillId="0" borderId="20" xfId="43" applyNumberFormat="1" applyFill="1" applyBorder="1">
      <alignment/>
      <protection/>
    </xf>
    <xf numFmtId="172" fontId="0" fillId="0" borderId="1" xfId="43" applyNumberFormat="1" applyFill="1" applyBorder="1">
      <alignment/>
      <protection/>
    </xf>
    <xf numFmtId="172" fontId="0" fillId="0" borderId="0" xfId="43" applyNumberFormat="1" applyFill="1">
      <alignment/>
      <protection/>
    </xf>
    <xf numFmtId="172" fontId="0" fillId="0" borderId="21" xfId="43" applyNumberFormat="1" applyFill="1" applyBorder="1">
      <alignment/>
      <protection/>
    </xf>
    <xf numFmtId="0" fontId="0" fillId="0" borderId="1" xfId="43" applyFont="1" applyBorder="1">
      <alignment/>
      <protection/>
    </xf>
    <xf numFmtId="0" fontId="0" fillId="0" borderId="6" xfId="43" applyBorder="1">
      <alignment/>
      <protection/>
    </xf>
    <xf numFmtId="0" fontId="12" fillId="0" borderId="8" xfId="43" applyFont="1" applyBorder="1">
      <alignment/>
      <protection/>
    </xf>
    <xf numFmtId="0" fontId="12" fillId="0" borderId="6" xfId="43" applyFont="1" applyBorder="1">
      <alignment/>
      <protection/>
    </xf>
    <xf numFmtId="0" fontId="12" fillId="0" borderId="2" xfId="43" applyFont="1" applyBorder="1">
      <alignment/>
      <protection/>
    </xf>
    <xf numFmtId="172" fontId="0" fillId="0" borderId="18" xfId="43" applyNumberFormat="1" applyBorder="1">
      <alignment/>
      <protection/>
    </xf>
    <xf numFmtId="0" fontId="0" fillId="0" borderId="2" xfId="43" applyBorder="1">
      <alignment/>
      <protection/>
    </xf>
    <xf numFmtId="14" fontId="0" fillId="0" borderId="0" xfId="43" applyNumberFormat="1" applyAlignment="1">
      <alignment horizontal="left"/>
      <protection/>
    </xf>
    <xf numFmtId="0" fontId="13" fillId="0" borderId="0" xfId="43" applyFont="1">
      <alignment/>
      <protection/>
    </xf>
    <xf numFmtId="0" fontId="14" fillId="0" borderId="0" xfId="43" applyFont="1">
      <alignment/>
      <protection/>
    </xf>
    <xf numFmtId="0" fontId="0" fillId="0" borderId="0" xfId="42" applyAlignment="1">
      <alignment horizontal="centerContinuous"/>
      <protection/>
    </xf>
    <xf numFmtId="0" fontId="0" fillId="0" borderId="0" xfId="42">
      <alignment/>
      <protection/>
    </xf>
    <xf numFmtId="0" fontId="1" fillId="0" borderId="5" xfId="42" applyFont="1" applyBorder="1">
      <alignment/>
      <protection/>
    </xf>
    <xf numFmtId="0" fontId="1" fillId="0" borderId="0" xfId="42" applyFont="1">
      <alignment/>
      <protection/>
    </xf>
    <xf numFmtId="0" fontId="1" fillId="0" borderId="18" xfId="32" applyBorder="1" applyAlignment="1">
      <alignment horizontal="center" wrapText="1"/>
      <protection/>
    </xf>
    <xf numFmtId="0" fontId="1" fillId="0" borderId="19" xfId="32" applyFont="1" applyFill="1" applyBorder="1" applyAlignment="1">
      <alignment horizontal="center" wrapText="1"/>
      <protection/>
    </xf>
    <xf numFmtId="0" fontId="1" fillId="0" borderId="2" xfId="32" applyFont="1" applyFill="1" applyBorder="1" applyAlignment="1">
      <alignment horizontal="center" wrapText="1"/>
      <protection/>
    </xf>
    <xf numFmtId="0" fontId="0" fillId="0" borderId="1" xfId="42" applyBorder="1">
      <alignment/>
      <protection/>
    </xf>
    <xf numFmtId="0" fontId="0" fillId="0" borderId="20" xfId="42" applyFill="1" applyBorder="1">
      <alignment/>
      <protection/>
    </xf>
    <xf numFmtId="0" fontId="0" fillId="0" borderId="21" xfId="42" applyFill="1" applyBorder="1">
      <alignment/>
      <protection/>
    </xf>
    <xf numFmtId="0" fontId="0" fillId="0" borderId="0" xfId="42" applyFill="1" applyBorder="1">
      <alignment/>
      <protection/>
    </xf>
    <xf numFmtId="167" fontId="0" fillId="0" borderId="18" xfId="42" applyNumberFormat="1" applyFill="1" applyBorder="1">
      <alignment/>
      <protection/>
    </xf>
    <xf numFmtId="167" fontId="0" fillId="0" borderId="22" xfId="42" applyNumberFormat="1" applyFill="1" applyBorder="1">
      <alignment/>
      <protection/>
    </xf>
    <xf numFmtId="167" fontId="0" fillId="0" borderId="2" xfId="42" applyNumberFormat="1" applyFill="1" applyBorder="1">
      <alignment/>
      <protection/>
    </xf>
    <xf numFmtId="167" fontId="0" fillId="0" borderId="20" xfId="42" applyNumberFormat="1" applyFill="1" applyBorder="1">
      <alignment/>
      <protection/>
    </xf>
    <xf numFmtId="167" fontId="0" fillId="0" borderId="0" xfId="42" applyNumberFormat="1" applyFill="1" applyBorder="1">
      <alignment/>
      <protection/>
    </xf>
    <xf numFmtId="167" fontId="0" fillId="0" borderId="21" xfId="42" applyNumberFormat="1" applyFill="1" applyBorder="1">
      <alignment/>
      <protection/>
    </xf>
    <xf numFmtId="0" fontId="0" fillId="0" borderId="6" xfId="42" applyBorder="1">
      <alignment/>
      <protection/>
    </xf>
    <xf numFmtId="0" fontId="0" fillId="0" borderId="8" xfId="42" applyBorder="1">
      <alignment/>
      <protection/>
    </xf>
    <xf numFmtId="167" fontId="0" fillId="0" borderId="6" xfId="42" applyNumberFormat="1" applyBorder="1">
      <alignment/>
      <protection/>
    </xf>
    <xf numFmtId="0" fontId="0" fillId="0" borderId="2" xfId="42" applyBorder="1">
      <alignment/>
      <protection/>
    </xf>
    <xf numFmtId="167" fontId="0" fillId="0" borderId="22" xfId="42" applyNumberFormat="1" applyBorder="1">
      <alignment/>
      <protection/>
    </xf>
    <xf numFmtId="0" fontId="0" fillId="0" borderId="0" xfId="42" applyBorder="1">
      <alignment/>
      <protection/>
    </xf>
    <xf numFmtId="167" fontId="0" fillId="0" borderId="0" xfId="42" applyNumberFormat="1" applyBorder="1">
      <alignment/>
      <protection/>
    </xf>
    <xf numFmtId="167" fontId="0" fillId="0" borderId="0" xfId="42" applyNumberFormat="1">
      <alignment/>
      <protection/>
    </xf>
    <xf numFmtId="0" fontId="14" fillId="0" borderId="0" xfId="42" applyFont="1">
      <alignment/>
      <protection/>
    </xf>
    <xf numFmtId="0" fontId="0" fillId="0" borderId="0" xfId="41" applyAlignment="1">
      <alignment horizontal="centerContinuous"/>
      <protection/>
    </xf>
    <xf numFmtId="0" fontId="0" fillId="0" borderId="0" xfId="41">
      <alignment/>
      <protection/>
    </xf>
    <xf numFmtId="0" fontId="0" fillId="0" borderId="1" xfId="41" applyBorder="1">
      <alignment/>
      <protection/>
    </xf>
    <xf numFmtId="0" fontId="0" fillId="0" borderId="7" xfId="41" applyBorder="1">
      <alignment/>
      <protection/>
    </xf>
    <xf numFmtId="0" fontId="0" fillId="0" borderId="34" xfId="41" applyBorder="1">
      <alignment/>
      <protection/>
    </xf>
    <xf numFmtId="0" fontId="0" fillId="0" borderId="3" xfId="41" applyBorder="1">
      <alignment/>
      <protection/>
    </xf>
    <xf numFmtId="1" fontId="0" fillId="0" borderId="1" xfId="41" applyNumberFormat="1" applyBorder="1" applyAlignment="1">
      <alignment horizontal="left"/>
      <protection/>
    </xf>
    <xf numFmtId="3" fontId="0" fillId="0" borderId="7" xfId="41" applyNumberFormat="1" applyBorder="1" applyAlignment="1">
      <alignment horizontal="center"/>
      <protection/>
    </xf>
    <xf numFmtId="3" fontId="0" fillId="0" borderId="21" xfId="41" applyNumberFormat="1" applyBorder="1" applyAlignment="1">
      <alignment horizontal="center"/>
      <protection/>
    </xf>
    <xf numFmtId="3" fontId="0" fillId="0" borderId="3" xfId="41" applyNumberFormat="1" applyBorder="1" applyAlignment="1">
      <alignment horizontal="center"/>
      <protection/>
    </xf>
    <xf numFmtId="3" fontId="0" fillId="0" borderId="7" xfId="41" applyNumberFormat="1" applyFill="1" applyBorder="1" applyAlignment="1">
      <alignment horizontal="center"/>
      <protection/>
    </xf>
    <xf numFmtId="3" fontId="0" fillId="0" borderId="21" xfId="41" applyNumberFormat="1" applyFill="1" applyBorder="1" applyAlignment="1">
      <alignment horizontal="center"/>
      <protection/>
    </xf>
    <xf numFmtId="3" fontId="0" fillId="0" borderId="3" xfId="41" applyNumberFormat="1" applyFill="1" applyBorder="1" applyAlignment="1">
      <alignment horizontal="center"/>
      <protection/>
    </xf>
    <xf numFmtId="1" fontId="0" fillId="0" borderId="1" xfId="41" applyNumberFormat="1" applyFont="1" applyBorder="1" applyAlignment="1">
      <alignment horizontal="left"/>
      <protection/>
    </xf>
    <xf numFmtId="0" fontId="0" fillId="0" borderId="6" xfId="41" applyBorder="1">
      <alignment/>
      <protection/>
    </xf>
    <xf numFmtId="0" fontId="0" fillId="0" borderId="8" xfId="41" applyBorder="1">
      <alignment/>
      <protection/>
    </xf>
    <xf numFmtId="0" fontId="0" fillId="0" borderId="22" xfId="41" applyBorder="1">
      <alignment/>
      <protection/>
    </xf>
    <xf numFmtId="0" fontId="0" fillId="0" borderId="13" xfId="41" applyBorder="1">
      <alignment/>
      <protection/>
    </xf>
    <xf numFmtId="0" fontId="14" fillId="0" borderId="0" xfId="41" applyFont="1">
      <alignment/>
      <protection/>
    </xf>
    <xf numFmtId="0" fontId="0" fillId="0" borderId="0" xfId="40" applyAlignment="1">
      <alignment horizontal="centerContinuous"/>
      <protection/>
    </xf>
    <xf numFmtId="0" fontId="0" fillId="0" borderId="0" xfId="40">
      <alignment/>
      <protection/>
    </xf>
    <xf numFmtId="0" fontId="0" fillId="0" borderId="5" xfId="40" applyBorder="1" applyAlignment="1">
      <alignment horizontal="centerContinuous"/>
      <protection/>
    </xf>
    <xf numFmtId="0" fontId="0" fillId="0" borderId="5" xfId="40" applyBorder="1">
      <alignment/>
      <protection/>
    </xf>
    <xf numFmtId="0" fontId="1" fillId="0" borderId="24" xfId="32" applyFont="1" applyBorder="1" applyAlignment="1">
      <alignment horizontal="center" wrapText="1"/>
      <protection/>
    </xf>
    <xf numFmtId="0" fontId="0" fillId="0" borderId="1" xfId="40" applyBorder="1">
      <alignment/>
      <protection/>
    </xf>
    <xf numFmtId="172" fontId="0" fillId="0" borderId="20" xfId="40" applyNumberFormat="1" applyBorder="1">
      <alignment/>
      <protection/>
    </xf>
    <xf numFmtId="172" fontId="0" fillId="0" borderId="1" xfId="40" applyNumberFormat="1" applyBorder="1">
      <alignment/>
      <protection/>
    </xf>
    <xf numFmtId="172" fontId="0" fillId="0" borderId="0" xfId="40" applyNumberFormat="1" applyBorder="1">
      <alignment/>
      <protection/>
    </xf>
    <xf numFmtId="172" fontId="0" fillId="0" borderId="21" xfId="40" applyNumberFormat="1" applyBorder="1">
      <alignment/>
      <protection/>
    </xf>
    <xf numFmtId="172" fontId="0" fillId="0" borderId="3" xfId="40" applyNumberFormat="1" applyBorder="1">
      <alignment/>
      <protection/>
    </xf>
    <xf numFmtId="172" fontId="0" fillId="0" borderId="18" xfId="40" applyNumberFormat="1" applyFill="1" applyBorder="1">
      <alignment/>
      <protection/>
    </xf>
    <xf numFmtId="172" fontId="0" fillId="0" borderId="22" xfId="40" applyNumberFormat="1" applyFill="1" applyBorder="1">
      <alignment/>
      <protection/>
    </xf>
    <xf numFmtId="172" fontId="0" fillId="0" borderId="13" xfId="40" applyNumberFormat="1" applyFill="1" applyBorder="1">
      <alignment/>
      <protection/>
    </xf>
    <xf numFmtId="172" fontId="0" fillId="0" borderId="20" xfId="40" applyNumberFormat="1" applyFill="1" applyBorder="1">
      <alignment/>
      <protection/>
    </xf>
    <xf numFmtId="172" fontId="0" fillId="0" borderId="21" xfId="40" applyNumberFormat="1" applyFill="1" applyBorder="1">
      <alignment/>
      <protection/>
    </xf>
    <xf numFmtId="172" fontId="0" fillId="0" borderId="3" xfId="40" applyNumberFormat="1" applyFill="1" applyBorder="1">
      <alignment/>
      <protection/>
    </xf>
    <xf numFmtId="0" fontId="0" fillId="0" borderId="1" xfId="40" applyFont="1" applyBorder="1">
      <alignment/>
      <protection/>
    </xf>
    <xf numFmtId="3" fontId="0" fillId="0" borderId="3" xfId="40" applyNumberFormat="1" applyFill="1" applyBorder="1">
      <alignment/>
      <protection/>
    </xf>
    <xf numFmtId="0" fontId="0" fillId="0" borderId="6" xfId="40" applyBorder="1">
      <alignment/>
      <protection/>
    </xf>
    <xf numFmtId="0" fontId="0" fillId="0" borderId="8" xfId="40" applyBorder="1">
      <alignment/>
      <protection/>
    </xf>
    <xf numFmtId="0" fontId="0" fillId="0" borderId="2" xfId="40" applyBorder="1">
      <alignment/>
      <protection/>
    </xf>
    <xf numFmtId="0" fontId="0" fillId="0" borderId="18" xfId="40" applyBorder="1">
      <alignment/>
      <protection/>
    </xf>
    <xf numFmtId="0" fontId="0" fillId="0" borderId="22" xfId="40" applyBorder="1">
      <alignment/>
      <protection/>
    </xf>
    <xf numFmtId="3" fontId="0" fillId="0" borderId="13" xfId="40" applyNumberFormat="1" applyBorder="1">
      <alignment/>
      <protection/>
    </xf>
    <xf numFmtId="0" fontId="0" fillId="0" borderId="0" xfId="40" applyBorder="1">
      <alignment/>
      <protection/>
    </xf>
    <xf numFmtId="3" fontId="0" fillId="0" borderId="0" xfId="40" applyNumberFormat="1" applyBorder="1">
      <alignment/>
      <protection/>
    </xf>
    <xf numFmtId="172" fontId="0" fillId="0" borderId="0" xfId="40" applyNumberFormat="1">
      <alignment/>
      <protection/>
    </xf>
    <xf numFmtId="14" fontId="0" fillId="0" borderId="0" xfId="40" applyNumberFormat="1">
      <alignment/>
      <protection/>
    </xf>
    <xf numFmtId="0" fontId="14" fillId="0" borderId="0" xfId="40" applyFont="1">
      <alignment/>
      <protection/>
    </xf>
    <xf numFmtId="0" fontId="0" fillId="0" borderId="0" xfId="39">
      <alignment/>
      <protection/>
    </xf>
    <xf numFmtId="0" fontId="1" fillId="0" borderId="2" xfId="32" applyFont="1" applyBorder="1" applyAlignment="1">
      <alignment horizontal="centerContinuous" wrapText="1"/>
      <protection/>
    </xf>
    <xf numFmtId="0" fontId="0" fillId="0" borderId="1" xfId="39" applyBorder="1">
      <alignment/>
      <protection/>
    </xf>
    <xf numFmtId="0" fontId="0" fillId="0" borderId="7" xfId="39" applyBorder="1">
      <alignment/>
      <protection/>
    </xf>
    <xf numFmtId="0" fontId="0" fillId="0" borderId="1" xfId="39" applyNumberFormat="1" applyBorder="1" applyAlignment="1">
      <alignment horizontal="left"/>
      <protection/>
    </xf>
    <xf numFmtId="172" fontId="0" fillId="0" borderId="7" xfId="39" applyNumberFormat="1" applyBorder="1">
      <alignment/>
      <protection/>
    </xf>
    <xf numFmtId="172" fontId="0" fillId="0" borderId="1" xfId="39" applyNumberFormat="1" applyBorder="1">
      <alignment/>
      <protection/>
    </xf>
    <xf numFmtId="186" fontId="0" fillId="0" borderId="7" xfId="39" applyNumberFormat="1" applyBorder="1">
      <alignment/>
      <protection/>
    </xf>
    <xf numFmtId="167" fontId="0" fillId="0" borderId="1" xfId="39" applyNumberFormat="1" applyBorder="1">
      <alignment/>
      <protection/>
    </xf>
    <xf numFmtId="167" fontId="0" fillId="0" borderId="0" xfId="39" applyNumberFormat="1">
      <alignment/>
      <protection/>
    </xf>
    <xf numFmtId="0" fontId="0" fillId="0" borderId="6" xfId="39" applyBorder="1">
      <alignment/>
      <protection/>
    </xf>
    <xf numFmtId="0" fontId="0" fillId="0" borderId="8" xfId="39" applyBorder="1">
      <alignment/>
      <protection/>
    </xf>
    <xf numFmtId="0" fontId="0" fillId="0" borderId="2" xfId="39" applyBorder="1">
      <alignment/>
      <protection/>
    </xf>
    <xf numFmtId="0" fontId="0" fillId="0" borderId="13" xfId="39" applyBorder="1">
      <alignment/>
      <protection/>
    </xf>
    <xf numFmtId="0" fontId="1" fillId="0" borderId="7" xfId="32" applyBorder="1" applyAlignment="1">
      <alignment horizontal="center" wrapText="1"/>
      <protection/>
    </xf>
    <xf numFmtId="0" fontId="1" fillId="0" borderId="1" xfId="32" applyFont="1" applyBorder="1" applyAlignment="1">
      <alignment horizontal="center" wrapText="1"/>
      <protection/>
    </xf>
    <xf numFmtId="0" fontId="1" fillId="0" borderId="0" xfId="32" applyFont="1" applyBorder="1" applyAlignment="1">
      <alignment horizontal="center" wrapText="1"/>
      <protection/>
    </xf>
    <xf numFmtId="172" fontId="0" fillId="0" borderId="7" xfId="39" applyNumberFormat="1" applyFill="1" applyBorder="1">
      <alignment/>
      <protection/>
    </xf>
    <xf numFmtId="172" fontId="0" fillId="0" borderId="1" xfId="39" applyNumberFormat="1" applyFill="1" applyBorder="1">
      <alignment/>
      <protection/>
    </xf>
    <xf numFmtId="186" fontId="0" fillId="0" borderId="7" xfId="39" applyNumberFormat="1" applyFill="1" applyBorder="1">
      <alignment/>
      <protection/>
    </xf>
    <xf numFmtId="167" fontId="0" fillId="0" borderId="1" xfId="39" applyNumberFormat="1" applyFill="1" applyBorder="1">
      <alignment/>
      <protection/>
    </xf>
    <xf numFmtId="167" fontId="0" fillId="0" borderId="0" xfId="39" applyNumberFormat="1" applyFill="1" applyBorder="1">
      <alignment/>
      <protection/>
    </xf>
    <xf numFmtId="172" fontId="0" fillId="0" borderId="7" xfId="39" applyNumberFormat="1" applyFont="1" applyFill="1" applyBorder="1">
      <alignment/>
      <protection/>
    </xf>
    <xf numFmtId="172" fontId="0" fillId="0" borderId="1" xfId="39" applyNumberFormat="1" applyFont="1" applyFill="1" applyBorder="1">
      <alignment/>
      <protection/>
    </xf>
    <xf numFmtId="186" fontId="0" fillId="0" borderId="7" xfId="39" applyNumberFormat="1" applyFont="1" applyFill="1" applyBorder="1">
      <alignment/>
      <protection/>
    </xf>
    <xf numFmtId="167" fontId="0" fillId="0" borderId="1" xfId="39" applyNumberFormat="1" applyFont="1" applyFill="1" applyBorder="1">
      <alignment/>
      <protection/>
    </xf>
    <xf numFmtId="167" fontId="0" fillId="0" borderId="0" xfId="39" applyNumberFormat="1" applyFont="1" applyFill="1" applyBorder="1">
      <alignment/>
      <protection/>
    </xf>
    <xf numFmtId="172" fontId="0" fillId="0" borderId="0" xfId="39" applyNumberFormat="1" applyFont="1" applyFill="1" applyBorder="1">
      <alignment/>
      <protection/>
    </xf>
    <xf numFmtId="172" fontId="0" fillId="0" borderId="11" xfId="39" applyNumberFormat="1" applyFont="1" applyFill="1" applyBorder="1">
      <alignment/>
      <protection/>
    </xf>
    <xf numFmtId="167" fontId="0" fillId="0" borderId="3" xfId="39" applyNumberFormat="1" applyFont="1" applyFill="1" applyBorder="1">
      <alignment/>
      <protection/>
    </xf>
    <xf numFmtId="0" fontId="0" fillId="0" borderId="0" xfId="39" applyAlignment="1">
      <alignment/>
      <protection/>
    </xf>
    <xf numFmtId="0" fontId="0" fillId="0" borderId="0" xfId="38" applyAlignment="1">
      <alignment horizontal="centerContinuous"/>
      <protection/>
    </xf>
    <xf numFmtId="0" fontId="0" fillId="0" borderId="0" xfId="38">
      <alignment/>
      <protection/>
    </xf>
    <xf numFmtId="0" fontId="0" fillId="0" borderId="5" xfId="38" applyBorder="1" applyAlignment="1">
      <alignment horizontal="centerContinuous"/>
      <protection/>
    </xf>
    <xf numFmtId="0" fontId="1" fillId="0" borderId="6" xfId="32" applyFont="1" applyBorder="1" applyAlignment="1" quotePrefix="1">
      <alignment horizontal="centerContinuous" wrapText="1"/>
      <protection/>
    </xf>
    <xf numFmtId="0" fontId="0" fillId="0" borderId="1" xfId="38" applyBorder="1">
      <alignment/>
      <protection/>
    </xf>
    <xf numFmtId="0" fontId="0" fillId="0" borderId="7" xfId="38" applyBorder="1">
      <alignment/>
      <protection/>
    </xf>
    <xf numFmtId="0" fontId="0" fillId="0" borderId="1" xfId="38" applyBorder="1" applyAlignment="1">
      <alignment horizontal="centerContinuous"/>
      <protection/>
    </xf>
    <xf numFmtId="0" fontId="0" fillId="0" borderId="7" xfId="38" applyFill="1" applyBorder="1">
      <alignment/>
      <protection/>
    </xf>
    <xf numFmtId="0" fontId="0" fillId="0" borderId="1" xfId="38" applyFill="1" applyBorder="1">
      <alignment/>
      <protection/>
    </xf>
    <xf numFmtId="0" fontId="0" fillId="0" borderId="0" xfId="38" applyFill="1">
      <alignment/>
      <protection/>
    </xf>
    <xf numFmtId="169" fontId="0" fillId="0" borderId="7" xfId="38" applyNumberFormat="1" applyFont="1" applyFill="1" applyBorder="1" applyAlignment="1">
      <alignment horizontal="right"/>
      <protection/>
    </xf>
    <xf numFmtId="165" fontId="0" fillId="0" borderId="0" xfId="38" applyNumberFormat="1" applyFill="1" applyBorder="1" applyAlignment="1">
      <alignment/>
      <protection/>
    </xf>
    <xf numFmtId="167" fontId="0" fillId="0" borderId="11" xfId="38" applyNumberFormat="1" applyFill="1" applyBorder="1" applyAlignment="1">
      <alignment/>
      <protection/>
    </xf>
    <xf numFmtId="208" fontId="0" fillId="0" borderId="0" xfId="38" applyNumberFormat="1" applyFill="1" applyBorder="1" applyAlignment="1">
      <alignment horizontal="right"/>
      <protection/>
    </xf>
    <xf numFmtId="169" fontId="0" fillId="0" borderId="11" xfId="38" applyNumberFormat="1" applyFont="1" applyFill="1" applyBorder="1" applyAlignment="1">
      <alignment horizontal="right"/>
      <protection/>
    </xf>
    <xf numFmtId="208" fontId="0" fillId="0" borderId="0" xfId="38" applyNumberFormat="1" applyFont="1" applyFill="1" applyAlignment="1">
      <alignment horizontal="right"/>
      <protection/>
    </xf>
    <xf numFmtId="171" fontId="0" fillId="0" borderId="0" xfId="38" applyNumberFormat="1" applyFill="1" applyBorder="1" applyAlignment="1">
      <alignment/>
      <protection/>
    </xf>
    <xf numFmtId="0" fontId="0" fillId="0" borderId="0" xfId="38" applyFill="1" applyAlignment="1">
      <alignment/>
      <protection/>
    </xf>
    <xf numFmtId="175" fontId="0" fillId="0" borderId="0" xfId="38" applyNumberFormat="1" applyFill="1" applyAlignment="1">
      <alignment/>
      <protection/>
    </xf>
    <xf numFmtId="171" fontId="0" fillId="0" borderId="7" xfId="38" applyNumberFormat="1" applyFill="1" applyBorder="1" applyAlignment="1">
      <alignment/>
      <protection/>
    </xf>
    <xf numFmtId="171" fontId="0" fillId="0" borderId="11" xfId="38" applyNumberFormat="1" applyFill="1" applyBorder="1" applyAlignment="1">
      <alignment/>
      <protection/>
    </xf>
    <xf numFmtId="171" fontId="0" fillId="0" borderId="0" xfId="38" applyNumberFormat="1" applyFill="1" applyAlignment="1">
      <alignment/>
      <protection/>
    </xf>
    <xf numFmtId="0" fontId="0" fillId="0" borderId="7" xfId="38" applyFill="1" applyBorder="1" applyAlignment="1">
      <alignment/>
      <protection/>
    </xf>
    <xf numFmtId="0" fontId="0" fillId="0" borderId="0" xfId="38" applyFill="1" applyBorder="1" applyAlignment="1">
      <alignment/>
      <protection/>
    </xf>
    <xf numFmtId="0" fontId="0" fillId="0" borderId="11" xfId="38" applyFill="1" applyBorder="1" applyAlignment="1">
      <alignment/>
      <protection/>
    </xf>
    <xf numFmtId="167" fontId="0" fillId="0" borderId="7" xfId="38" applyNumberFormat="1" applyFill="1" applyBorder="1" applyAlignment="1">
      <alignment/>
      <protection/>
    </xf>
    <xf numFmtId="172" fontId="0" fillId="0" borderId="7" xfId="38" applyNumberFormat="1" applyFill="1" applyBorder="1" applyAlignment="1">
      <alignment/>
      <protection/>
    </xf>
    <xf numFmtId="172" fontId="0" fillId="0" borderId="0" xfId="38" applyNumberFormat="1" applyFill="1" applyBorder="1" applyAlignment="1">
      <alignment/>
      <protection/>
    </xf>
    <xf numFmtId="172" fontId="0" fillId="0" borderId="11" xfId="38" applyNumberFormat="1" applyFill="1" applyBorder="1" applyAlignment="1">
      <alignment/>
      <protection/>
    </xf>
    <xf numFmtId="172" fontId="0" fillId="0" borderId="0" xfId="38" applyNumberFormat="1" applyFill="1" applyAlignment="1">
      <alignment/>
      <protection/>
    </xf>
    <xf numFmtId="0" fontId="0" fillId="0" borderId="6" xfId="38" applyBorder="1">
      <alignment/>
      <protection/>
    </xf>
    <xf numFmtId="0" fontId="0" fillId="0" borderId="8" xfId="38" applyBorder="1">
      <alignment/>
      <protection/>
    </xf>
    <xf numFmtId="0" fontId="0" fillId="0" borderId="2" xfId="38" applyBorder="1">
      <alignment/>
      <protection/>
    </xf>
    <xf numFmtId="0" fontId="0" fillId="0" borderId="0" xfId="37" applyAlignment="1">
      <alignment horizontal="centerContinuous"/>
      <protection/>
    </xf>
    <xf numFmtId="0" fontId="0" fillId="0" borderId="0" xfId="37">
      <alignment/>
      <protection/>
    </xf>
    <xf numFmtId="0" fontId="13" fillId="0" borderId="0" xfId="37" applyFont="1">
      <alignment/>
      <protection/>
    </xf>
    <xf numFmtId="0" fontId="5" fillId="0" borderId="0" xfId="55" applyBorder="1">
      <alignment wrapText="1"/>
      <protection/>
    </xf>
    <xf numFmtId="0" fontId="0" fillId="0" borderId="5" xfId="37" applyBorder="1" applyAlignment="1">
      <alignment horizontal="centerContinuous"/>
      <protection/>
    </xf>
    <xf numFmtId="0" fontId="0" fillId="0" borderId="5" xfId="37" applyBorder="1">
      <alignment/>
      <protection/>
    </xf>
    <xf numFmtId="0" fontId="1" fillId="0" borderId="9" xfId="32" applyBorder="1" applyAlignment="1">
      <alignment horizontal="center" wrapText="1"/>
      <protection/>
    </xf>
    <xf numFmtId="0" fontId="0" fillId="0" borderId="1" xfId="37" applyBorder="1">
      <alignment/>
      <protection/>
    </xf>
    <xf numFmtId="172" fontId="0" fillId="0" borderId="1" xfId="37" applyNumberFormat="1" applyBorder="1">
      <alignment/>
      <protection/>
    </xf>
    <xf numFmtId="172" fontId="0" fillId="0" borderId="0" xfId="37" applyNumberFormat="1" applyBorder="1">
      <alignment/>
      <protection/>
    </xf>
    <xf numFmtId="172" fontId="0" fillId="0" borderId="3" xfId="37" applyNumberFormat="1" applyBorder="1">
      <alignment/>
      <protection/>
    </xf>
    <xf numFmtId="0" fontId="0" fillId="0" borderId="0" xfId="37" applyBorder="1">
      <alignment/>
      <protection/>
    </xf>
    <xf numFmtId="188" fontId="0" fillId="0" borderId="1" xfId="17" applyBorder="1" quotePrefix="1">
      <alignment/>
      <protection/>
    </xf>
    <xf numFmtId="165" fontId="0" fillId="0" borderId="3" xfId="37" applyNumberFormat="1" applyBorder="1">
      <alignment/>
      <protection/>
    </xf>
    <xf numFmtId="165" fontId="0" fillId="0" borderId="3" xfId="22" applyNumberFormat="1" applyBorder="1" applyAlignment="1">
      <alignment/>
    </xf>
    <xf numFmtId="0" fontId="0" fillId="0" borderId="6" xfId="37" applyBorder="1">
      <alignment/>
      <protection/>
    </xf>
    <xf numFmtId="172" fontId="0" fillId="0" borderId="6" xfId="37" applyNumberFormat="1" applyBorder="1">
      <alignment/>
      <protection/>
    </xf>
    <xf numFmtId="0" fontId="0" fillId="0" borderId="2" xfId="37" applyBorder="1">
      <alignment/>
      <protection/>
    </xf>
    <xf numFmtId="0" fontId="0" fillId="0" borderId="13" xfId="37" applyBorder="1">
      <alignment/>
      <protection/>
    </xf>
    <xf numFmtId="0" fontId="1" fillId="0" borderId="13" xfId="32" applyBorder="1" applyAlignment="1">
      <alignment horizontal="center" wrapText="1"/>
      <protection/>
    </xf>
    <xf numFmtId="165" fontId="0" fillId="0" borderId="3" xfId="37" applyNumberFormat="1" applyFill="1" applyBorder="1">
      <alignment/>
      <protection/>
    </xf>
    <xf numFmtId="172" fontId="0" fillId="0" borderId="3" xfId="37" applyNumberFormat="1" applyFont="1" applyFill="1" applyBorder="1">
      <alignment/>
      <protection/>
    </xf>
    <xf numFmtId="165" fontId="0" fillId="0" borderId="3" xfId="37" applyNumberFormat="1" applyFont="1" applyFill="1" applyBorder="1">
      <alignment/>
      <protection/>
    </xf>
    <xf numFmtId="165" fontId="0" fillId="0" borderId="0" xfId="37" applyNumberFormat="1" applyFill="1" applyBorder="1">
      <alignment/>
      <protection/>
    </xf>
    <xf numFmtId="165" fontId="0" fillId="0" borderId="0" xfId="37" applyNumberFormat="1">
      <alignment/>
      <protection/>
    </xf>
    <xf numFmtId="0" fontId="15" fillId="0" borderId="13" xfId="37" applyFont="1" applyBorder="1">
      <alignment/>
      <protection/>
    </xf>
    <xf numFmtId="0" fontId="14" fillId="0" borderId="0" xfId="37" applyFont="1">
      <alignment/>
      <protection/>
    </xf>
    <xf numFmtId="0" fontId="21" fillId="0" borderId="0" xfId="50" applyNumberFormat="1" applyFont="1" applyAlignment="1" quotePrefix="1">
      <alignment wrapText="1"/>
      <protection/>
    </xf>
    <xf numFmtId="0" fontId="22" fillId="0" borderId="0" xfId="48" applyNumberFormat="1" applyFont="1" applyFill="1">
      <alignment/>
      <protection/>
    </xf>
    <xf numFmtId="0" fontId="23" fillId="0" borderId="0" xfId="36" applyNumberFormat="1" applyFont="1" applyAlignment="1">
      <alignment wrapText="1"/>
    </xf>
    <xf numFmtId="0" fontId="23" fillId="0" borderId="35" xfId="36" applyNumberFormat="1" applyFont="1" applyBorder="1" applyAlignment="1" quotePrefix="1">
      <alignment vertical="top"/>
    </xf>
    <xf numFmtId="0" fontId="24" fillId="0" borderId="35" xfId="49" applyNumberFormat="1" applyFont="1" applyBorder="1" applyAlignment="1" quotePrefix="1">
      <alignment wrapText="1"/>
      <protection/>
    </xf>
    <xf numFmtId="0" fontId="25" fillId="0" borderId="0" xfId="0" applyFont="1" applyAlignment="1">
      <alignment/>
    </xf>
    <xf numFmtId="0" fontId="26" fillId="0" borderId="0" xfId="0" applyFont="1" applyAlignment="1">
      <alignment horizontal="center"/>
    </xf>
    <xf numFmtId="0" fontId="24" fillId="0" borderId="0" xfId="0" applyFont="1" applyAlignment="1">
      <alignment/>
    </xf>
    <xf numFmtId="0" fontId="24" fillId="0" borderId="0" xfId="0" applyFont="1" applyAlignment="1">
      <alignment wrapText="1"/>
    </xf>
    <xf numFmtId="0" fontId="23" fillId="0" borderId="35" xfId="35" applyNumberFormat="1" applyFont="1" applyBorder="1" applyAlignment="1" quotePrefix="1">
      <alignment vertical="top"/>
    </xf>
    <xf numFmtId="206" fontId="0" fillId="0" borderId="0" xfId="0" applyNumberFormat="1" applyBorder="1" applyAlignment="1">
      <alignment/>
    </xf>
    <xf numFmtId="0" fontId="1" fillId="0" borderId="9" xfId="32" applyFont="1" applyBorder="1" applyAlignment="1">
      <alignment horizontal="center" vertical="center" wrapText="1"/>
      <protection/>
    </xf>
    <xf numFmtId="0" fontId="0" fillId="0" borderId="16" xfId="0" applyBorder="1" applyAlignment="1">
      <alignment horizontal="center" wrapText="1"/>
    </xf>
    <xf numFmtId="0" fontId="0" fillId="0" borderId="15" xfId="0" applyBorder="1" applyAlignment="1">
      <alignment horizontal="center" wrapText="1"/>
    </xf>
    <xf numFmtId="0" fontId="5" fillId="0" borderId="1" xfId="55" applyFont="1" applyBorder="1" applyAlignment="1">
      <alignment horizontal="left" wrapText="1"/>
      <protection/>
    </xf>
    <xf numFmtId="0" fontId="0" fillId="0" borderId="0" xfId="0" applyAlignment="1">
      <alignment wrapText="1"/>
    </xf>
  </cellXfs>
  <cellStyles count="42">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Hyperlink_Section07t" xfId="36"/>
    <cellStyle name="Normal_070101" xfId="37"/>
    <cellStyle name="Normal_070201" xfId="38"/>
    <cellStyle name="Normal_070301" xfId="39"/>
    <cellStyle name="Normal_070401" xfId="40"/>
    <cellStyle name="Normal_070501" xfId="41"/>
    <cellStyle name="Normal_070601" xfId="42"/>
    <cellStyle name="Normal_070701" xfId="43"/>
    <cellStyle name="Normal_070801" xfId="44"/>
    <cellStyle name="Normal_070901" xfId="45"/>
    <cellStyle name="Normal_071001" xfId="46"/>
    <cellStyle name="Normal_071101" xfId="47"/>
    <cellStyle name="Normal_last year excel compiled sec02_a276" xfId="48"/>
    <cellStyle name="Normal_Revised title_8_4_04" xfId="49"/>
    <cellStyle name="Normal_Section 2 Titles" xfId="50"/>
    <cellStyle name="numbcent" xfId="51"/>
    <cellStyle name="Percent" xfId="52"/>
    <cellStyle name="Style 27" xfId="53"/>
    <cellStyle name="style_col_headings" xfId="54"/>
    <cellStyle name="TITLE" xfId="55"/>
    <cellStyle name="Total"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externalLink" Target="externalLinks/externalLink1.xml" /><Relationship Id="rId73" Type="http://schemas.openxmlformats.org/officeDocument/2006/relationships/externalLink" Target="externalLinks/externalLink2.xml" /><Relationship Id="rId74" Type="http://schemas.openxmlformats.org/officeDocument/2006/relationships/externalLink" Target="externalLinks/externalLink3.xml" /><Relationship Id="rId75" Type="http://schemas.openxmlformats.org/officeDocument/2006/relationships/externalLink" Target="externalLinks/externalLink4.xml" /><Relationship Id="rId76" Type="http://schemas.openxmlformats.org/officeDocument/2006/relationships/externalLink" Target="externalLinks/externalLink5.xml" /><Relationship Id="rId77" Type="http://schemas.openxmlformats.org/officeDocument/2006/relationships/externalLink" Target="externalLinks/externalLink6.xml" /><Relationship Id="rId78" Type="http://schemas.openxmlformats.org/officeDocument/2006/relationships/externalLink" Target="externalLinks/externalLink7.xml" /><Relationship Id="rId7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UBLIC\tourism%20data\Tourism%20Research\2000%20Annual%20Report\Japan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ryB\My%20Documents\Taxes%20Hawaii%20and%20US\Tax%20Foundation,%20HI%20and%20US\rev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JanN\Desktop\Section%2006%20al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8"/>
  <dimension ref="A1:B73"/>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2" ht="31.5">
      <c r="A1" s="806" t="s">
        <v>610</v>
      </c>
      <c r="B1" s="806" t="s">
        <v>611</v>
      </c>
    </row>
    <row r="2" spans="1:2" ht="15.75">
      <c r="A2" s="806"/>
      <c r="B2" s="806"/>
    </row>
    <row r="3" spans="1:2" ht="15.75">
      <c r="A3" s="807" t="s">
        <v>612</v>
      </c>
      <c r="B3" s="806"/>
    </row>
    <row r="4" spans="1:2" ht="15.75">
      <c r="A4" s="807" t="s">
        <v>613</v>
      </c>
      <c r="B4" s="806"/>
    </row>
    <row r="5" spans="1:2" ht="15.75">
      <c r="A5" s="808" t="s">
        <v>614</v>
      </c>
      <c r="B5" s="806"/>
    </row>
    <row r="6" spans="1:2" ht="15.75">
      <c r="A6" s="809" t="s">
        <v>615</v>
      </c>
      <c r="B6" s="810" t="s">
        <v>616</v>
      </c>
    </row>
    <row r="7" spans="1:2" ht="31.5">
      <c r="A7" s="809" t="s">
        <v>617</v>
      </c>
      <c r="B7" s="810" t="s">
        <v>618</v>
      </c>
    </row>
    <row r="8" spans="1:2" ht="15.75">
      <c r="A8" s="809" t="s">
        <v>619</v>
      </c>
      <c r="B8" s="810" t="s">
        <v>620</v>
      </c>
    </row>
    <row r="9" spans="1:2" ht="15.75">
      <c r="A9" s="809" t="s">
        <v>621</v>
      </c>
      <c r="B9" s="810" t="s">
        <v>622</v>
      </c>
    </row>
    <row r="10" spans="1:2" ht="15.75">
      <c r="A10" s="809" t="s">
        <v>623</v>
      </c>
      <c r="B10" s="810" t="s">
        <v>624</v>
      </c>
    </row>
    <row r="11" spans="1:2" ht="15.75">
      <c r="A11" s="809" t="s">
        <v>625</v>
      </c>
      <c r="B11" s="810" t="s">
        <v>626</v>
      </c>
    </row>
    <row r="12" spans="1:2" ht="15.75" customHeight="1">
      <c r="A12" s="809" t="s">
        <v>627</v>
      </c>
      <c r="B12" s="810" t="s">
        <v>628</v>
      </c>
    </row>
    <row r="13" spans="1:2" ht="31.5">
      <c r="A13" s="809" t="s">
        <v>629</v>
      </c>
      <c r="B13" s="810" t="s">
        <v>630</v>
      </c>
    </row>
    <row r="14" spans="1:2" ht="15.75">
      <c r="A14" s="809" t="s">
        <v>631</v>
      </c>
      <c r="B14" s="810" t="s">
        <v>632</v>
      </c>
    </row>
    <row r="15" spans="1:2" ht="15.75">
      <c r="A15" s="809" t="s">
        <v>633</v>
      </c>
      <c r="B15" s="810" t="s">
        <v>634</v>
      </c>
    </row>
    <row r="16" spans="1:2" ht="31.5">
      <c r="A16" s="809" t="s">
        <v>635</v>
      </c>
      <c r="B16" s="810" t="s">
        <v>636</v>
      </c>
    </row>
    <row r="17" spans="1:2" ht="31.5">
      <c r="A17" s="809" t="s">
        <v>637</v>
      </c>
      <c r="B17" s="810" t="s">
        <v>638</v>
      </c>
    </row>
    <row r="18" spans="1:2" ht="31.5">
      <c r="A18" s="809" t="s">
        <v>639</v>
      </c>
      <c r="B18" s="810" t="s">
        <v>640</v>
      </c>
    </row>
    <row r="19" spans="1:2" ht="31.5">
      <c r="A19" s="809" t="s">
        <v>642</v>
      </c>
      <c r="B19" s="810" t="s">
        <v>643</v>
      </c>
    </row>
    <row r="20" spans="1:2" ht="31.5">
      <c r="A20" s="809" t="s">
        <v>644</v>
      </c>
      <c r="B20" s="810" t="s">
        <v>645</v>
      </c>
    </row>
    <row r="21" spans="1:2" ht="31.5">
      <c r="A21" s="809" t="s">
        <v>646</v>
      </c>
      <c r="B21" s="810" t="s">
        <v>647</v>
      </c>
    </row>
    <row r="22" spans="1:2" ht="31.5">
      <c r="A22" s="809" t="s">
        <v>648</v>
      </c>
      <c r="B22" s="810" t="s">
        <v>649</v>
      </c>
    </row>
    <row r="23" spans="1:2" ht="31.5">
      <c r="A23" s="809" t="s">
        <v>650</v>
      </c>
      <c r="B23" s="810" t="s">
        <v>651</v>
      </c>
    </row>
    <row r="24" spans="1:2" ht="31.5">
      <c r="A24" s="809" t="s">
        <v>652</v>
      </c>
      <c r="B24" s="810" t="s">
        <v>653</v>
      </c>
    </row>
    <row r="25" spans="1:2" ht="15.75" customHeight="1">
      <c r="A25" s="809" t="s">
        <v>654</v>
      </c>
      <c r="B25" s="810" t="s">
        <v>655</v>
      </c>
    </row>
    <row r="26" spans="1:2" ht="31.5">
      <c r="A26" s="809" t="s">
        <v>656</v>
      </c>
      <c r="B26" s="810" t="s">
        <v>657</v>
      </c>
    </row>
    <row r="27" spans="1:2" ht="15.75">
      <c r="A27" s="809" t="s">
        <v>658</v>
      </c>
      <c r="B27" s="810" t="s">
        <v>659</v>
      </c>
    </row>
    <row r="28" spans="1:2" ht="15.75" customHeight="1">
      <c r="A28" s="809" t="s">
        <v>660</v>
      </c>
      <c r="B28" s="810" t="s">
        <v>661</v>
      </c>
    </row>
    <row r="29" spans="1:2" ht="31.5">
      <c r="A29" s="809" t="s">
        <v>662</v>
      </c>
      <c r="B29" s="810" t="s">
        <v>663</v>
      </c>
    </row>
    <row r="30" spans="1:2" ht="31.5">
      <c r="A30" s="809" t="s">
        <v>664</v>
      </c>
      <c r="B30" s="810" t="s">
        <v>665</v>
      </c>
    </row>
    <row r="31" spans="1:2" ht="15.75">
      <c r="A31" s="809" t="s">
        <v>666</v>
      </c>
      <c r="B31" s="810" t="s">
        <v>667</v>
      </c>
    </row>
    <row r="32" spans="1:2" ht="31.5">
      <c r="A32" s="809" t="s">
        <v>668</v>
      </c>
      <c r="B32" s="810" t="s">
        <v>669</v>
      </c>
    </row>
    <row r="33" spans="1:2" ht="15.75">
      <c r="A33" s="809" t="s">
        <v>670</v>
      </c>
      <c r="B33" s="810" t="s">
        <v>671</v>
      </c>
    </row>
    <row r="34" spans="1:2" ht="15.75">
      <c r="A34" s="809" t="s">
        <v>672</v>
      </c>
      <c r="B34" s="810" t="s">
        <v>673</v>
      </c>
    </row>
    <row r="35" spans="1:2" ht="15.75">
      <c r="A35" s="809" t="s">
        <v>674</v>
      </c>
      <c r="B35" s="810" t="s">
        <v>675</v>
      </c>
    </row>
    <row r="36" spans="1:2" ht="15.75">
      <c r="A36" s="809" t="s">
        <v>676</v>
      </c>
      <c r="B36" s="810" t="s">
        <v>677</v>
      </c>
    </row>
    <row r="37" spans="1:2" ht="15.75">
      <c r="A37" s="809" t="s">
        <v>678</v>
      </c>
      <c r="B37" s="810" t="s">
        <v>679</v>
      </c>
    </row>
    <row r="38" spans="1:2" ht="15.75">
      <c r="A38" s="809" t="s">
        <v>680</v>
      </c>
      <c r="B38" s="810" t="s">
        <v>681</v>
      </c>
    </row>
    <row r="39" spans="1:2" ht="31.5">
      <c r="A39" s="809" t="s">
        <v>682</v>
      </c>
      <c r="B39" s="810" t="s">
        <v>683</v>
      </c>
    </row>
    <row r="40" spans="1:2" ht="15.75">
      <c r="A40" s="809" t="s">
        <v>684</v>
      </c>
      <c r="B40" s="810" t="s">
        <v>685</v>
      </c>
    </row>
    <row r="41" spans="1:2" ht="31.5">
      <c r="A41" s="809" t="s">
        <v>686</v>
      </c>
      <c r="B41" s="810" t="s">
        <v>687</v>
      </c>
    </row>
    <row r="42" spans="1:2" ht="15.75">
      <c r="A42" s="809" t="s">
        <v>688</v>
      </c>
      <c r="B42" s="810" t="s">
        <v>689</v>
      </c>
    </row>
    <row r="43" spans="1:2" ht="31.5">
      <c r="A43" s="809" t="s">
        <v>690</v>
      </c>
      <c r="B43" s="810" t="s">
        <v>691</v>
      </c>
    </row>
    <row r="44" spans="1:2" ht="31.5">
      <c r="A44" s="809" t="s">
        <v>692</v>
      </c>
      <c r="B44" s="810" t="s">
        <v>693</v>
      </c>
    </row>
    <row r="45" spans="1:2" ht="15.75">
      <c r="A45" s="809" t="s">
        <v>694</v>
      </c>
      <c r="B45" s="810" t="s">
        <v>695</v>
      </c>
    </row>
    <row r="46" spans="1:2" ht="15.75">
      <c r="A46" s="809" t="s">
        <v>696</v>
      </c>
      <c r="B46" s="810" t="s">
        <v>697</v>
      </c>
    </row>
    <row r="47" spans="1:2" ht="15.75">
      <c r="A47" s="809" t="s">
        <v>698</v>
      </c>
      <c r="B47" s="810" t="s">
        <v>699</v>
      </c>
    </row>
    <row r="48" spans="1:2" ht="15.75">
      <c r="A48" s="809" t="s">
        <v>700</v>
      </c>
      <c r="B48" s="810" t="s">
        <v>701</v>
      </c>
    </row>
    <row r="49" spans="1:2" ht="15.75">
      <c r="A49" s="809" t="s">
        <v>702</v>
      </c>
      <c r="B49" s="810" t="s">
        <v>703</v>
      </c>
    </row>
    <row r="50" spans="1:2" ht="15.75">
      <c r="A50" s="809" t="s">
        <v>704</v>
      </c>
      <c r="B50" s="810" t="s">
        <v>705</v>
      </c>
    </row>
    <row r="51" spans="1:2" ht="15.75">
      <c r="A51" s="809" t="s">
        <v>706</v>
      </c>
      <c r="B51" s="810" t="s">
        <v>707</v>
      </c>
    </row>
    <row r="52" spans="1:2" ht="15.75">
      <c r="A52" s="809" t="s">
        <v>708</v>
      </c>
      <c r="B52" s="810" t="s">
        <v>709</v>
      </c>
    </row>
    <row r="53" spans="1:2" ht="15.75">
      <c r="A53" s="809" t="s">
        <v>710</v>
      </c>
      <c r="B53" s="810" t="s">
        <v>711</v>
      </c>
    </row>
    <row r="54" spans="1:2" ht="15.75">
      <c r="A54" s="809" t="s">
        <v>712</v>
      </c>
      <c r="B54" s="810" t="s">
        <v>713</v>
      </c>
    </row>
    <row r="55" spans="1:2" ht="15.75">
      <c r="A55" s="809" t="s">
        <v>714</v>
      </c>
      <c r="B55" s="810" t="s">
        <v>715</v>
      </c>
    </row>
    <row r="56" spans="1:2" ht="31.5">
      <c r="A56" s="809" t="s">
        <v>716</v>
      </c>
      <c r="B56" s="810" t="s">
        <v>717</v>
      </c>
    </row>
    <row r="57" spans="1:2" ht="15.75">
      <c r="A57" s="809" t="s">
        <v>718</v>
      </c>
      <c r="B57" s="810" t="s">
        <v>719</v>
      </c>
    </row>
    <row r="58" spans="1:2" ht="15.75">
      <c r="A58" s="809" t="s">
        <v>720</v>
      </c>
      <c r="B58" s="810" t="s">
        <v>721</v>
      </c>
    </row>
    <row r="59" spans="1:2" ht="15.75">
      <c r="A59" s="809" t="s">
        <v>722</v>
      </c>
      <c r="B59" s="810" t="s">
        <v>723</v>
      </c>
    </row>
    <row r="60" spans="1:2" ht="15.75">
      <c r="A60" s="809" t="s">
        <v>724</v>
      </c>
      <c r="B60" s="810" t="s">
        <v>725</v>
      </c>
    </row>
    <row r="61" spans="1:2" ht="15.75">
      <c r="A61" s="809" t="s">
        <v>726</v>
      </c>
      <c r="B61" s="810" t="s">
        <v>727</v>
      </c>
    </row>
    <row r="62" spans="1:2" ht="31.5">
      <c r="A62" s="809" t="s">
        <v>728</v>
      </c>
      <c r="B62" s="810" t="s">
        <v>729</v>
      </c>
    </row>
    <row r="63" spans="1:2" ht="15.75">
      <c r="A63" s="809" t="s">
        <v>730</v>
      </c>
      <c r="B63" s="810" t="s">
        <v>731</v>
      </c>
    </row>
    <row r="64" spans="1:2" ht="31.5">
      <c r="A64" s="809" t="s">
        <v>732</v>
      </c>
      <c r="B64" s="810" t="s">
        <v>733</v>
      </c>
    </row>
    <row r="65" spans="1:2" ht="15.75" customHeight="1">
      <c r="A65" s="809" t="s">
        <v>734</v>
      </c>
      <c r="B65" s="810" t="s">
        <v>735</v>
      </c>
    </row>
    <row r="66" spans="1:2" ht="31.5">
      <c r="A66" s="809" t="s">
        <v>736</v>
      </c>
      <c r="B66" s="810" t="s">
        <v>737</v>
      </c>
    </row>
    <row r="67" spans="1:2" ht="31.5" customHeight="1">
      <c r="A67" s="809" t="s">
        <v>738</v>
      </c>
      <c r="B67" s="810" t="s">
        <v>739</v>
      </c>
    </row>
    <row r="68" spans="1:2" ht="15.75" customHeight="1">
      <c r="A68" s="809" t="s">
        <v>740</v>
      </c>
      <c r="B68" s="810" t="s">
        <v>741</v>
      </c>
    </row>
    <row r="69" spans="1:2" ht="31.5">
      <c r="A69" s="809" t="s">
        <v>742</v>
      </c>
      <c r="B69" s="810" t="s">
        <v>743</v>
      </c>
    </row>
    <row r="70" spans="1:2" ht="15.75" customHeight="1">
      <c r="A70" s="815" t="s">
        <v>744</v>
      </c>
      <c r="B70" s="810" t="s">
        <v>745</v>
      </c>
    </row>
    <row r="71" spans="1:2" ht="15.75">
      <c r="A71" s="815" t="s">
        <v>746</v>
      </c>
      <c r="B71" s="810" t="s">
        <v>747</v>
      </c>
    </row>
    <row r="72" spans="1:2" ht="15.75">
      <c r="A72" s="815" t="s">
        <v>748</v>
      </c>
      <c r="B72" s="810" t="s">
        <v>749</v>
      </c>
    </row>
    <row r="73" ht="12.75">
      <c r="A73" s="108"/>
    </row>
  </sheetData>
  <hyperlinks>
    <hyperlink ref="A5" location="Narrative!A1" display="Narrative"/>
    <hyperlink ref="A7" location="'07.02'!A1" display="07.02"/>
    <hyperlink ref="A8" location="'07.03'!A1" display="07.03"/>
    <hyperlink ref="A9" location="'07.04'!A1" display="07.04"/>
    <hyperlink ref="A10" location="'07.05'!A1" display="07.05"/>
    <hyperlink ref="A11" location="'07.06'!A1" display="07.06"/>
    <hyperlink ref="A12" location="'07.07'!A1" display="07.07"/>
    <hyperlink ref="A13" location="'07.08'!A1" display="07.08"/>
    <hyperlink ref="A14" location="'07.09'!A1" display="07.09"/>
    <hyperlink ref="A15" location="'07.10'!A1" display="07.10"/>
    <hyperlink ref="A16" location="'07.11'!A1" display="07.11"/>
    <hyperlink ref="A17" location="'07.12'!A1" display="07.12"/>
    <hyperlink ref="A18" location="'07.13'!A1" display="07.13"/>
    <hyperlink ref="A19" location="'07.14'!A1" display="07.14"/>
    <hyperlink ref="A20" location="'07.15'!A1" display="07.15"/>
    <hyperlink ref="A21" location="'07.16'!A1" display="07.16"/>
    <hyperlink ref="A22" location="'07.17'!A1" display="07.17"/>
    <hyperlink ref="A23" location="'07.18'!A1" display="07.18"/>
    <hyperlink ref="A24" location="'07.19'!A1" display="07.19"/>
    <hyperlink ref="A25" location="'07.20'!A1" display="07.20"/>
    <hyperlink ref="A26" location="'07.21'!A1" display="07.21"/>
    <hyperlink ref="A27" location="'07.22'!A1" display="07.22"/>
    <hyperlink ref="A28" location="'07.23'!A1" display="07.23"/>
    <hyperlink ref="A29" location="'07.24'!A1" display="07.24"/>
    <hyperlink ref="A30" location="'07.25'!A1" display="07.25"/>
    <hyperlink ref="A31" location="'07.26'!A1" display="07.26"/>
    <hyperlink ref="A32" location="'07.27'!A1" display="07.27"/>
    <hyperlink ref="A33" location="'07.28'!A1" display="07.28"/>
    <hyperlink ref="A34" location="'07.29'!A1" display="07.29"/>
    <hyperlink ref="A35" location="'07.30'!A1" display="07.30"/>
    <hyperlink ref="A36" location="'07.31'!A1" display="07.31"/>
    <hyperlink ref="A37" location="'07.32'!A1" display="07.32"/>
    <hyperlink ref="A38" location="'07.33'!A1" display="07.33"/>
    <hyperlink ref="A39" location="'07.34'!A1" display="07.34"/>
    <hyperlink ref="A40" location="'07.35'!A1" display="07.35"/>
    <hyperlink ref="A41" location="'07.36'!A1" display="07.36"/>
    <hyperlink ref="A42" location="'07.37'!A1" display="07.37"/>
    <hyperlink ref="A43" location="'07.38'!A1" display="07.38"/>
    <hyperlink ref="A44" location="'07.39'!A1" display="07.39"/>
    <hyperlink ref="A45" location="'07.40'!A1" display="07.40"/>
    <hyperlink ref="A6" location="'07.01'!A1" display="07.01"/>
    <hyperlink ref="A46" location="'07.41'!A1" display="07.41"/>
    <hyperlink ref="A47" location="'07.42'!A1" display="07.42"/>
    <hyperlink ref="A48" location="'07.43'!A1" display="07.43"/>
    <hyperlink ref="A49" location="'07.44'!A1" display="07.44"/>
    <hyperlink ref="A50" location="'07.45'!A1" display="07.45"/>
    <hyperlink ref="A51" location="'07.46'!A1" display="07.46"/>
    <hyperlink ref="A52" location="'07.47'!A1" display="07.47"/>
    <hyperlink ref="A53" location="'07.48'!A1" display="07.48"/>
    <hyperlink ref="A54" location="'07.49'!A1" display="07.49"/>
    <hyperlink ref="A55" location="'07.50'!A1" display="07.50"/>
    <hyperlink ref="A56" location="'07.51'!A1" display="07.51"/>
    <hyperlink ref="A57" location="'07.52'!A1" display="07.52"/>
    <hyperlink ref="A58" location="'07.53'!A1" display="07.53"/>
    <hyperlink ref="A59" location="'07.54'!A1" display="07.54"/>
    <hyperlink ref="A60" location="'07.55'!A1" display="07.55"/>
    <hyperlink ref="A61" location="'07.56'!A1" display="07.56"/>
    <hyperlink ref="A62" location="'07.57'!A1" display="07.57"/>
    <hyperlink ref="A63" location="'07.58'!A1" display="07.58"/>
    <hyperlink ref="A64" location="'07.59'!A1" display="07.59"/>
    <hyperlink ref="A65" location="'07.60'!A1" display="07.60"/>
    <hyperlink ref="A66" location="'07.61'!A1" display="07.61"/>
    <hyperlink ref="A67" location="'07.62'!A1" display="07.62"/>
    <hyperlink ref="A68" location="'07.63'!A1" display="07.63"/>
    <hyperlink ref="A69" location="'07.64'!A1" display="07.64"/>
    <hyperlink ref="A70" location="'07.65'!A1" display="07.65"/>
    <hyperlink ref="A71" location="'07.66'!A1" display="07.66"/>
    <hyperlink ref="A72" location="'07.67'!A1" display="07.67"/>
  </hyperlinks>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0.xml><?xml version="1.0" encoding="utf-8"?>
<worksheet xmlns="http://schemas.openxmlformats.org/spreadsheetml/2006/main" xmlns:r="http://schemas.openxmlformats.org/officeDocument/2006/relationships">
  <sheetPr codeName="Sheet50"/>
  <dimension ref="A1:D45"/>
  <sheetViews>
    <sheetView workbookViewId="0" topLeftCell="A1">
      <selection activeCell="G19" sqref="G19"/>
    </sheetView>
  </sheetViews>
  <sheetFormatPr defaultColWidth="9.140625" defaultRowHeight="12.75"/>
  <cols>
    <col min="1" max="1" width="35.7109375" style="591" customWidth="1"/>
    <col min="2" max="3" width="15.8515625" style="591" customWidth="1"/>
    <col min="4" max="4" width="14.57421875" style="591" customWidth="1"/>
    <col min="5" max="16384" width="9.140625" style="591" customWidth="1"/>
  </cols>
  <sheetData>
    <row r="1" spans="1:4" ht="31.5">
      <c r="A1" s="16" t="s">
        <v>514</v>
      </c>
      <c r="B1" s="590"/>
      <c r="C1" s="590"/>
      <c r="D1" s="590"/>
    </row>
    <row r="2" spans="1:4" ht="12.75" customHeight="1">
      <c r="A2" s="16"/>
      <c r="B2" s="590"/>
      <c r="C2" s="590"/>
      <c r="D2" s="590"/>
    </row>
    <row r="3" spans="1:4" ht="12.75" customHeight="1">
      <c r="A3" s="335" t="s">
        <v>82</v>
      </c>
      <c r="B3" s="590"/>
      <c r="C3" s="590"/>
      <c r="D3" s="590"/>
    </row>
    <row r="4" spans="1:4" ht="12.75" customHeight="1">
      <c r="A4" s="85" t="s">
        <v>419</v>
      </c>
      <c r="B4" s="590"/>
      <c r="C4" s="590"/>
      <c r="D4" s="590"/>
    </row>
    <row r="5" spans="1:4" ht="12.75" customHeight="1">
      <c r="A5" s="85" t="s">
        <v>420</v>
      </c>
      <c r="B5" s="590"/>
      <c r="C5" s="590"/>
      <c r="D5" s="590"/>
    </row>
    <row r="6" spans="1:4" ht="12.75" customHeight="1">
      <c r="A6" s="85" t="s">
        <v>421</v>
      </c>
      <c r="B6" s="590"/>
      <c r="C6" s="590"/>
      <c r="D6" s="590"/>
    </row>
    <row r="7" spans="1:4" ht="12.75" customHeight="1" thickBot="1">
      <c r="A7" s="29"/>
      <c r="B7" s="592"/>
      <c r="C7" s="592"/>
      <c r="D7" s="592"/>
    </row>
    <row r="8" spans="1:4" s="66" customFormat="1" ht="24" customHeight="1" thickTop="1">
      <c r="A8" s="64" t="s">
        <v>890</v>
      </c>
      <c r="B8" s="155" t="s">
        <v>813</v>
      </c>
      <c r="C8" s="593" t="s">
        <v>1397</v>
      </c>
      <c r="D8" s="125" t="s">
        <v>422</v>
      </c>
    </row>
    <row r="9" spans="1:4" ht="12.75">
      <c r="A9" s="594"/>
      <c r="B9" s="595"/>
      <c r="C9" s="596"/>
      <c r="D9" s="597"/>
    </row>
    <row r="10" spans="1:4" ht="12.75">
      <c r="A10" s="598">
        <v>2005</v>
      </c>
      <c r="B10" s="599"/>
      <c r="C10" s="600"/>
      <c r="D10" s="601"/>
    </row>
    <row r="11" spans="1:4" ht="12.75">
      <c r="A11" s="594"/>
      <c r="B11" s="599"/>
      <c r="C11" s="600"/>
      <c r="D11" s="601" t="s">
        <v>763</v>
      </c>
    </row>
    <row r="12" spans="1:4" ht="12.75">
      <c r="A12" s="594" t="s">
        <v>515</v>
      </c>
      <c r="B12" s="602"/>
      <c r="C12" s="603"/>
      <c r="D12" s="604"/>
    </row>
    <row r="13" spans="1:4" ht="12.75">
      <c r="A13" s="51" t="s">
        <v>1380</v>
      </c>
      <c r="B13" s="605">
        <v>67.00128657787275</v>
      </c>
      <c r="C13" s="606">
        <v>91.84460599768768</v>
      </c>
      <c r="D13" s="604">
        <v>4.242775495377963</v>
      </c>
    </row>
    <row r="14" spans="1:4" ht="12.75">
      <c r="A14" s="161" t="s">
        <v>516</v>
      </c>
      <c r="B14" s="605">
        <v>40.88804345510475</v>
      </c>
      <c r="C14" s="606">
        <v>56.22454374236936</v>
      </c>
      <c r="D14" s="604">
        <v>2.1453977168183416</v>
      </c>
    </row>
    <row r="15" spans="1:4" ht="12.75">
      <c r="A15" s="607" t="s">
        <v>517</v>
      </c>
      <c r="B15" s="605">
        <v>26.217806226972186</v>
      </c>
      <c r="C15" s="606">
        <v>36.12735708877434</v>
      </c>
      <c r="D15" s="604">
        <v>1.184571051203993</v>
      </c>
    </row>
    <row r="16" spans="1:4" ht="12.75">
      <c r="A16" s="594" t="s">
        <v>518</v>
      </c>
      <c r="B16" s="605">
        <v>88.4147675328258</v>
      </c>
      <c r="C16" s="608">
        <v>92.3</v>
      </c>
      <c r="D16" s="604">
        <v>78.6</v>
      </c>
    </row>
    <row r="17" spans="1:4" ht="12.75">
      <c r="A17" s="594" t="s">
        <v>519</v>
      </c>
      <c r="B17" s="605">
        <v>2.134632741478747</v>
      </c>
      <c r="C17" s="606">
        <v>1.99</v>
      </c>
      <c r="D17" s="604">
        <v>2.5</v>
      </c>
    </row>
    <row r="18" spans="1:4" ht="12.75">
      <c r="A18" s="594" t="s">
        <v>520</v>
      </c>
      <c r="B18" s="605">
        <v>28.30754469651351</v>
      </c>
      <c r="C18" s="606">
        <v>29.41591080915916</v>
      </c>
      <c r="D18" s="604">
        <v>25.507620669112676</v>
      </c>
    </row>
    <row r="19" spans="1:4" ht="12.75">
      <c r="A19" s="594" t="s">
        <v>521</v>
      </c>
      <c r="B19" s="605">
        <v>62.949523594047605</v>
      </c>
      <c r="C19" s="606">
        <v>66.25966140318948</v>
      </c>
      <c r="D19" s="604">
        <v>54.58754438872758</v>
      </c>
    </row>
    <row r="20" spans="1:4" ht="12.75">
      <c r="A20" s="594" t="s">
        <v>522</v>
      </c>
      <c r="B20" s="605">
        <v>80.99108833809251</v>
      </c>
      <c r="C20" s="606">
        <v>80.13590849044122</v>
      </c>
      <c r="D20" s="604">
        <v>83.15142017778788</v>
      </c>
    </row>
    <row r="21" spans="1:4" ht="12.75">
      <c r="A21" s="594" t="s">
        <v>523</v>
      </c>
      <c r="B21" s="605">
        <v>58.976840249959075</v>
      </c>
      <c r="C21" s="606">
        <v>49.95423731588824</v>
      </c>
      <c r="D21" s="604">
        <v>81.76949193478987</v>
      </c>
    </row>
    <row r="22" spans="1:4" ht="12.75">
      <c r="A22" s="594" t="s">
        <v>524</v>
      </c>
      <c r="B22" s="605">
        <v>77.38291291909175</v>
      </c>
      <c r="C22" s="606">
        <v>76.85364278682042</v>
      </c>
      <c r="D22" s="604">
        <v>78.71994058840114</v>
      </c>
    </row>
    <row r="23" spans="1:4" ht="12.75">
      <c r="A23" s="594"/>
      <c r="B23" s="599"/>
      <c r="C23" s="600"/>
      <c r="D23" s="601"/>
    </row>
    <row r="24" spans="1:4" ht="12.75">
      <c r="A24" s="598">
        <v>2006</v>
      </c>
      <c r="B24" s="599"/>
      <c r="C24" s="600"/>
      <c r="D24" s="601"/>
    </row>
    <row r="25" spans="1:4" ht="12.75">
      <c r="A25" s="594"/>
      <c r="B25" s="599"/>
      <c r="C25" s="600"/>
      <c r="D25" s="601" t="s">
        <v>763</v>
      </c>
    </row>
    <row r="26" spans="1:4" ht="12.75">
      <c r="A26" s="594" t="s">
        <v>515</v>
      </c>
      <c r="B26" s="602"/>
      <c r="C26" s="603"/>
      <c r="D26" s="604"/>
    </row>
    <row r="27" spans="1:4" ht="12.75">
      <c r="A27" s="51" t="s">
        <v>1380</v>
      </c>
      <c r="B27" s="605">
        <v>68.68630930331412</v>
      </c>
      <c r="C27" s="606">
        <v>91.69112699610656</v>
      </c>
      <c r="D27" s="604">
        <v>4.361160547569393</v>
      </c>
    </row>
    <row r="28" spans="1:4" ht="12.75">
      <c r="A28" s="161" t="s">
        <v>516</v>
      </c>
      <c r="B28" s="605">
        <v>42.77685152365656</v>
      </c>
      <c r="C28" s="606">
        <v>57.29093720707687</v>
      </c>
      <c r="D28" s="604">
        <v>2.193147140198398</v>
      </c>
    </row>
    <row r="29" spans="1:4" ht="12.75">
      <c r="A29" s="607" t="s">
        <v>517</v>
      </c>
      <c r="B29" s="605">
        <v>26.823992485343652</v>
      </c>
      <c r="C29" s="606">
        <v>36.01293884527042</v>
      </c>
      <c r="D29" s="604">
        <v>1.1302291440862393</v>
      </c>
    </row>
    <row r="30" spans="1:4" ht="12.75">
      <c r="A30" s="594" t="s">
        <v>518</v>
      </c>
      <c r="B30" s="605">
        <v>88.3</v>
      </c>
      <c r="C30" s="608">
        <v>92.4</v>
      </c>
      <c r="D30" s="604">
        <v>75.7</v>
      </c>
    </row>
    <row r="31" spans="1:4" ht="12.75">
      <c r="A31" s="594" t="s">
        <v>519</v>
      </c>
      <c r="B31" s="605">
        <v>2.154946901252113</v>
      </c>
      <c r="C31" s="606">
        <v>1.9988359586786855</v>
      </c>
      <c r="D31" s="604">
        <v>2.757035766520434</v>
      </c>
    </row>
    <row r="32" spans="1:4" ht="12.75">
      <c r="A32" s="594" t="s">
        <v>520</v>
      </c>
      <c r="B32" s="605">
        <v>28.02133848518344</v>
      </c>
      <c r="C32" s="606">
        <v>29.136541702489627</v>
      </c>
      <c r="D32" s="604">
        <v>24.903051967808384</v>
      </c>
    </row>
    <row r="33" spans="1:4" ht="12.75">
      <c r="A33" s="594" t="s">
        <v>521</v>
      </c>
      <c r="B33" s="605">
        <v>63.88021485563282</v>
      </c>
      <c r="C33" s="606">
        <v>67.18273502137141</v>
      </c>
      <c r="D33" s="604">
        <v>54.64584039696053</v>
      </c>
    </row>
    <row r="34" spans="1:4" ht="12.75">
      <c r="A34" s="594" t="s">
        <v>522</v>
      </c>
      <c r="B34" s="605">
        <v>81.31976879034465</v>
      </c>
      <c r="C34" s="606">
        <v>80.35403627760664</v>
      </c>
      <c r="D34" s="604">
        <v>84.02011131725935</v>
      </c>
    </row>
    <row r="35" spans="1:4" ht="12.75">
      <c r="A35" s="594" t="s">
        <v>523</v>
      </c>
      <c r="B35" s="605">
        <v>55.62570270667337</v>
      </c>
      <c r="C35" s="606">
        <v>46.86916697368941</v>
      </c>
      <c r="D35" s="604">
        <v>80.11037679223928</v>
      </c>
    </row>
    <row r="36" spans="1:4" ht="12.75">
      <c r="A36" s="594" t="s">
        <v>524</v>
      </c>
      <c r="B36" s="605">
        <v>77.18022090879992</v>
      </c>
      <c r="C36" s="606">
        <v>76.76262495241079</v>
      </c>
      <c r="D36" s="604">
        <v>78.34788597674728</v>
      </c>
    </row>
    <row r="37" spans="1:4" ht="12.75">
      <c r="A37" s="609"/>
      <c r="B37" s="610"/>
      <c r="C37" s="611"/>
      <c r="D37" s="612"/>
    </row>
    <row r="38" ht="12.75">
      <c r="C38" s="613"/>
    </row>
    <row r="39" spans="1:3" ht="12.75">
      <c r="A39" s="107" t="s">
        <v>1399</v>
      </c>
      <c r="C39" s="613"/>
    </row>
    <row r="40" spans="1:3" ht="12.75">
      <c r="A40" s="60" t="s">
        <v>1400</v>
      </c>
      <c r="C40" s="613"/>
    </row>
    <row r="41" spans="1:3" ht="12.75">
      <c r="A41" s="60"/>
      <c r="C41" s="613"/>
    </row>
    <row r="42" ht="12.75">
      <c r="C42" s="614"/>
    </row>
    <row r="45" ht="12.75">
      <c r="A45" s="61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1.xml><?xml version="1.0" encoding="utf-8"?>
<worksheet xmlns="http://schemas.openxmlformats.org/spreadsheetml/2006/main" xmlns:r="http://schemas.openxmlformats.org/officeDocument/2006/relationships">
  <sheetPr codeName="Sheet49"/>
  <dimension ref="A1:C84"/>
  <sheetViews>
    <sheetView workbookViewId="0" topLeftCell="A1">
      <selection activeCell="F22" sqref="F22"/>
    </sheetView>
  </sheetViews>
  <sheetFormatPr defaultColWidth="9.140625" defaultRowHeight="12.75"/>
  <cols>
    <col min="1" max="1" width="39.7109375" style="571" customWidth="1"/>
    <col min="2" max="3" width="21.7109375" style="571" customWidth="1"/>
    <col min="4" max="16384" width="9.140625" style="571" customWidth="1"/>
  </cols>
  <sheetData>
    <row r="1" spans="1:3" ht="15.75">
      <c r="A1" s="16" t="s">
        <v>450</v>
      </c>
      <c r="B1" s="569"/>
      <c r="C1" s="570"/>
    </row>
    <row r="2" spans="1:3" ht="15.75">
      <c r="A2" s="16" t="s">
        <v>451</v>
      </c>
      <c r="B2" s="569"/>
      <c r="C2" s="570"/>
    </row>
    <row r="3" spans="1:3" ht="12.75" customHeight="1">
      <c r="A3" s="1"/>
      <c r="B3" s="569"/>
      <c r="C3" s="570"/>
    </row>
    <row r="4" spans="1:3" ht="12.75">
      <c r="A4" s="335" t="s">
        <v>82</v>
      </c>
      <c r="B4" s="569"/>
      <c r="C4" s="570"/>
    </row>
    <row r="5" spans="1:3" ht="12.75">
      <c r="A5" s="85" t="s">
        <v>419</v>
      </c>
      <c r="B5" s="569"/>
      <c r="C5" s="570"/>
    </row>
    <row r="6" spans="1:3" ht="12.75">
      <c r="A6" s="85" t="s">
        <v>420</v>
      </c>
      <c r="B6" s="569"/>
      <c r="C6" s="570"/>
    </row>
    <row r="7" spans="1:3" ht="12.75">
      <c r="A7" s="85" t="s">
        <v>421</v>
      </c>
      <c r="B7" s="569"/>
      <c r="C7" s="570"/>
    </row>
    <row r="8" spans="1:3" ht="13.5" customHeight="1" thickBot="1">
      <c r="A8" s="572"/>
      <c r="B8" s="572"/>
      <c r="C8" s="572"/>
    </row>
    <row r="9" spans="1:3" ht="24" customHeight="1" thickTop="1">
      <c r="A9" s="109" t="s">
        <v>452</v>
      </c>
      <c r="B9" s="154">
        <v>2005</v>
      </c>
      <c r="C9" s="154">
        <v>2006</v>
      </c>
    </row>
    <row r="10" spans="1:3" ht="12" customHeight="1">
      <c r="A10" s="573"/>
      <c r="B10" s="574"/>
      <c r="C10" s="574"/>
    </row>
    <row r="11" spans="1:3" ht="12" customHeight="1">
      <c r="A11" s="575" t="s">
        <v>453</v>
      </c>
      <c r="B11" s="576">
        <v>4872549</v>
      </c>
      <c r="C11" s="576">
        <v>5039173.004389242</v>
      </c>
    </row>
    <row r="12" spans="1:3" ht="12" customHeight="1">
      <c r="A12" s="575"/>
      <c r="B12" s="577"/>
      <c r="C12" s="577"/>
    </row>
    <row r="13" spans="1:3" ht="12" customHeight="1">
      <c r="A13" s="575" t="s">
        <v>454</v>
      </c>
      <c r="B13" s="577">
        <v>2432432.8542699707</v>
      </c>
      <c r="C13" s="577">
        <v>2517209.6337825526</v>
      </c>
    </row>
    <row r="14" spans="1:3" ht="12" customHeight="1">
      <c r="A14" s="578" t="s">
        <v>455</v>
      </c>
      <c r="B14" s="577">
        <v>39348.74501211651</v>
      </c>
      <c r="C14" s="577">
        <v>40235.77299614998</v>
      </c>
    </row>
    <row r="15" spans="1:3" ht="12" customHeight="1">
      <c r="A15" s="578" t="s">
        <v>456</v>
      </c>
      <c r="B15" s="577">
        <v>1919547.728762064</v>
      </c>
      <c r="C15" s="577">
        <v>1979203.8246456785</v>
      </c>
    </row>
    <row r="16" spans="1:3" ht="12" customHeight="1">
      <c r="A16" s="578" t="s">
        <v>457</v>
      </c>
      <c r="B16" s="577">
        <v>152462.4608158252</v>
      </c>
      <c r="C16" s="577">
        <v>163732.6683477382</v>
      </c>
    </row>
    <row r="17" spans="1:3" ht="12" customHeight="1">
      <c r="A17" s="578" t="s">
        <v>458</v>
      </c>
      <c r="B17" s="577">
        <v>321073.91967827384</v>
      </c>
      <c r="C17" s="577">
        <v>334037.36779298587</v>
      </c>
    </row>
    <row r="18" spans="1:3" ht="12" customHeight="1">
      <c r="A18" s="575" t="s">
        <v>459</v>
      </c>
      <c r="B18" s="577">
        <v>554935.2979425712</v>
      </c>
      <c r="C18" s="577">
        <v>631393.220475444</v>
      </c>
    </row>
    <row r="19" spans="1:3" ht="12" customHeight="1">
      <c r="A19" s="578" t="s">
        <v>460</v>
      </c>
      <c r="B19" s="577">
        <v>151642.45329767244</v>
      </c>
      <c r="C19" s="577">
        <v>196867.77092693737</v>
      </c>
    </row>
    <row r="20" spans="1:3" ht="12" customHeight="1">
      <c r="A20" s="578" t="s">
        <v>461</v>
      </c>
      <c r="B20" s="577">
        <v>135563.58075195155</v>
      </c>
      <c r="C20" s="577">
        <v>140484.9637993382</v>
      </c>
    </row>
    <row r="21" spans="1:3" ht="12" customHeight="1">
      <c r="A21" s="578" t="s">
        <v>462</v>
      </c>
      <c r="B21" s="577">
        <v>32752.283543929076</v>
      </c>
      <c r="C21" s="577">
        <v>36621.25414052605</v>
      </c>
    </row>
    <row r="22" spans="1:3" ht="12" customHeight="1">
      <c r="A22" s="578" t="s">
        <v>463</v>
      </c>
      <c r="B22" s="577">
        <v>19391.000859503554</v>
      </c>
      <c r="C22" s="577">
        <v>19803.592319597057</v>
      </c>
    </row>
    <row r="23" spans="1:3" ht="12" customHeight="1">
      <c r="A23" s="578" t="s">
        <v>464</v>
      </c>
      <c r="B23" s="577">
        <v>91185.71118936216</v>
      </c>
      <c r="C23" s="577">
        <v>98960.40275758122</v>
      </c>
    </row>
    <row r="24" spans="1:3" ht="12" customHeight="1">
      <c r="A24" s="578" t="s">
        <v>465</v>
      </c>
      <c r="B24" s="577">
        <v>27699.43922468387</v>
      </c>
      <c r="C24" s="577">
        <v>30240.83070677183</v>
      </c>
    </row>
    <row r="25" spans="1:3" ht="12" customHeight="1">
      <c r="A25" s="578" t="s">
        <v>466</v>
      </c>
      <c r="B25" s="577">
        <v>88583.72802310117</v>
      </c>
      <c r="C25" s="577">
        <v>99523.0305780123</v>
      </c>
    </row>
    <row r="26" spans="1:3" ht="12" customHeight="1">
      <c r="A26" s="578" t="s">
        <v>467</v>
      </c>
      <c r="B26" s="577">
        <v>8117.101052167356</v>
      </c>
      <c r="C26" s="577">
        <v>8891.375246680018</v>
      </c>
    </row>
    <row r="27" spans="1:3" ht="12" customHeight="1">
      <c r="A27" s="573" t="s">
        <v>468</v>
      </c>
      <c r="B27" s="577">
        <v>224272.65698783763</v>
      </c>
      <c r="C27" s="577">
        <v>224050.715050202</v>
      </c>
    </row>
    <row r="28" spans="1:3" ht="12" customHeight="1">
      <c r="A28" s="578" t="s">
        <v>469</v>
      </c>
      <c r="B28" s="577">
        <v>28220.792667501515</v>
      </c>
      <c r="C28" s="577">
        <v>28503.727721771687</v>
      </c>
    </row>
    <row r="29" spans="1:3" ht="12" customHeight="1">
      <c r="A29" s="578" t="s">
        <v>470</v>
      </c>
      <c r="B29" s="577">
        <v>28442.309471916054</v>
      </c>
      <c r="C29" s="577">
        <v>28263.58196364019</v>
      </c>
    </row>
    <row r="30" spans="1:3" ht="12" customHeight="1">
      <c r="A30" s="578" t="s">
        <v>471</v>
      </c>
      <c r="B30" s="577">
        <v>84560.38215316829</v>
      </c>
      <c r="C30" s="577">
        <v>81981.15240562751</v>
      </c>
    </row>
    <row r="31" spans="1:3" ht="12" customHeight="1">
      <c r="A31" s="578" t="s">
        <v>472</v>
      </c>
      <c r="B31" s="577">
        <v>50363.13344718137</v>
      </c>
      <c r="C31" s="577">
        <v>52567.388981043056</v>
      </c>
    </row>
    <row r="32" spans="1:3" ht="12" customHeight="1">
      <c r="A32" s="578" t="s">
        <v>473</v>
      </c>
      <c r="B32" s="577">
        <v>18429.448822868588</v>
      </c>
      <c r="C32" s="577">
        <v>18118.959791794707</v>
      </c>
    </row>
    <row r="33" spans="1:3" ht="12" customHeight="1">
      <c r="A33" s="542" t="s">
        <v>474</v>
      </c>
      <c r="B33" s="577">
        <v>6355.851584113078</v>
      </c>
      <c r="C33" s="577">
        <v>6334.250036058305</v>
      </c>
    </row>
    <row r="34" spans="1:3" ht="12" customHeight="1">
      <c r="A34" s="542" t="s">
        <v>475</v>
      </c>
      <c r="B34" s="577">
        <v>7900.738841061704</v>
      </c>
      <c r="C34" s="577">
        <v>8281.654150266513</v>
      </c>
    </row>
    <row r="35" spans="1:3" ht="12" customHeight="1">
      <c r="A35" s="573" t="s">
        <v>476</v>
      </c>
      <c r="B35" s="577">
        <v>272439.1224394431</v>
      </c>
      <c r="C35" s="577">
        <v>292362.2526792565</v>
      </c>
    </row>
    <row r="36" spans="1:3" ht="12" customHeight="1">
      <c r="A36" s="578" t="s">
        <v>477</v>
      </c>
      <c r="B36" s="577">
        <v>15885.884884304656</v>
      </c>
      <c r="C36" s="577">
        <v>16273.94646613321</v>
      </c>
    </row>
    <row r="37" spans="1:3" ht="12" customHeight="1">
      <c r="A37" s="578" t="s">
        <v>478</v>
      </c>
      <c r="B37" s="577">
        <v>20237.263220048775</v>
      </c>
      <c r="C37" s="577">
        <v>22918.541442567923</v>
      </c>
    </row>
    <row r="38" spans="1:3" ht="12" customHeight="1">
      <c r="A38" s="578" t="s">
        <v>479</v>
      </c>
      <c r="B38" s="577">
        <v>26745.915653760534</v>
      </c>
      <c r="C38" s="577">
        <v>29437.655800213714</v>
      </c>
    </row>
    <row r="39" spans="1:3" ht="12" customHeight="1">
      <c r="A39" s="578" t="s">
        <v>480</v>
      </c>
      <c r="B39" s="577">
        <v>209570.05868134813</v>
      </c>
      <c r="C39" s="577">
        <v>223732.10897034162</v>
      </c>
    </row>
    <row r="40" spans="1:3" ht="12" customHeight="1">
      <c r="A40" s="573" t="s">
        <v>481</v>
      </c>
      <c r="B40" s="577">
        <v>436299.06006536924</v>
      </c>
      <c r="C40" s="577">
        <v>423802.9292149993</v>
      </c>
    </row>
    <row r="41" spans="1:3" ht="12" customHeight="1">
      <c r="A41" s="578" t="s">
        <v>482</v>
      </c>
      <c r="B41" s="577">
        <v>151805.92167792752</v>
      </c>
      <c r="C41" s="577">
        <v>152776.99962937983</v>
      </c>
    </row>
    <row r="42" spans="1:3" ht="12" customHeight="1">
      <c r="A42" s="578" t="s">
        <v>483</v>
      </c>
      <c r="B42" s="577">
        <v>52721.4218120518</v>
      </c>
      <c r="C42" s="577">
        <v>51158.4712201603</v>
      </c>
    </row>
    <row r="43" spans="1:3" ht="12" customHeight="1">
      <c r="A43" s="578" t="s">
        <v>484</v>
      </c>
      <c r="B43" s="577">
        <v>84412.28671717586</v>
      </c>
      <c r="C43" s="577">
        <v>80800.89365732601</v>
      </c>
    </row>
    <row r="44" spans="1:3" ht="12" customHeight="1">
      <c r="A44" s="578" t="s">
        <v>485</v>
      </c>
      <c r="B44" s="577">
        <v>88462.5930219716</v>
      </c>
      <c r="C44" s="577">
        <v>85494.12933576455</v>
      </c>
    </row>
    <row r="45" spans="1:3" ht="12" customHeight="1">
      <c r="A45" s="578" t="s">
        <v>486</v>
      </c>
      <c r="B45" s="577">
        <v>58896.83683598602</v>
      </c>
      <c r="C45" s="577">
        <v>53572.43537236859</v>
      </c>
    </row>
    <row r="46" spans="1:3" ht="12" customHeight="1">
      <c r="A46" s="573" t="s">
        <v>487</v>
      </c>
      <c r="B46" s="577">
        <v>99268.54793229132</v>
      </c>
      <c r="C46" s="577">
        <v>100601.20612391994</v>
      </c>
    </row>
    <row r="47" spans="1:3" ht="12" customHeight="1">
      <c r="A47" s="578" t="s">
        <v>488</v>
      </c>
      <c r="B47" s="577">
        <v>23523.860944340762</v>
      </c>
      <c r="C47" s="577">
        <v>23579.88498612352</v>
      </c>
    </row>
    <row r="48" spans="1:3" ht="12" customHeight="1">
      <c r="A48" s="578" t="s">
        <v>489</v>
      </c>
      <c r="B48" s="577">
        <v>26758.54625109099</v>
      </c>
      <c r="C48" s="577">
        <v>26890.510528052466</v>
      </c>
    </row>
    <row r="49" spans="1:3" ht="12" customHeight="1">
      <c r="A49" s="578" t="s">
        <v>490</v>
      </c>
      <c r="B49" s="577">
        <v>9768.116368089612</v>
      </c>
      <c r="C49" s="577">
        <v>10498.958390957823</v>
      </c>
    </row>
    <row r="50" spans="1:3" ht="12" customHeight="1">
      <c r="A50" s="578" t="s">
        <v>491</v>
      </c>
      <c r="B50" s="577">
        <v>39218.02436877224</v>
      </c>
      <c r="C50" s="577">
        <v>39631.85221878613</v>
      </c>
    </row>
    <row r="51" spans="1:3" ht="12" customHeight="1">
      <c r="A51" s="579"/>
      <c r="B51" s="580"/>
      <c r="C51" s="580"/>
    </row>
    <row r="52" spans="1:3" ht="12" customHeight="1">
      <c r="A52" s="578"/>
      <c r="B52" s="581"/>
      <c r="C52" s="581"/>
    </row>
    <row r="53" spans="1:3" ht="12" customHeight="1">
      <c r="A53" s="107" t="s">
        <v>172</v>
      </c>
      <c r="B53" s="581"/>
      <c r="C53" s="581"/>
    </row>
    <row r="54" spans="1:3" ht="15.75" customHeight="1">
      <c r="A54" s="16" t="s">
        <v>450</v>
      </c>
      <c r="B54" s="16"/>
      <c r="C54" s="16"/>
    </row>
    <row r="55" spans="1:3" ht="15.75" customHeight="1">
      <c r="A55" s="16" t="s">
        <v>492</v>
      </c>
      <c r="B55" s="16"/>
      <c r="C55" s="16"/>
    </row>
    <row r="56" spans="1:3" ht="12.75" customHeight="1" thickBot="1">
      <c r="A56" s="572"/>
      <c r="B56" s="572"/>
      <c r="C56" s="572"/>
    </row>
    <row r="57" spans="1:3" ht="24" customHeight="1" thickTop="1">
      <c r="A57" s="109" t="s">
        <v>452</v>
      </c>
      <c r="B57" s="154">
        <v>2005</v>
      </c>
      <c r="C57" s="154">
        <v>2006</v>
      </c>
    </row>
    <row r="58" spans="1:3" ht="12" customHeight="1">
      <c r="A58" s="107"/>
      <c r="B58" s="582"/>
      <c r="C58" s="582"/>
    </row>
    <row r="59" spans="1:3" ht="12" customHeight="1">
      <c r="A59" s="575" t="s">
        <v>493</v>
      </c>
      <c r="B59" s="583">
        <v>130518.98348745133</v>
      </c>
      <c r="C59" s="583">
        <v>124901.28689433612</v>
      </c>
    </row>
    <row r="60" spans="1:3" ht="12" customHeight="1">
      <c r="A60" s="578" t="s">
        <v>494</v>
      </c>
      <c r="B60" s="577">
        <v>31556.100311906826</v>
      </c>
      <c r="C60" s="577">
        <v>30143.201390471895</v>
      </c>
    </row>
    <row r="61" spans="1:3" ht="12" customHeight="1">
      <c r="A61" s="578" t="s">
        <v>495</v>
      </c>
      <c r="B61" s="577">
        <v>9987.07960349234</v>
      </c>
      <c r="C61" s="577">
        <v>9296.647733844937</v>
      </c>
    </row>
    <row r="62" spans="1:3" ht="12" customHeight="1">
      <c r="A62" s="578" t="s">
        <v>496</v>
      </c>
      <c r="B62" s="577">
        <v>62913.616262657655</v>
      </c>
      <c r="C62" s="577">
        <v>60865.88150349377</v>
      </c>
    </row>
    <row r="63" spans="1:3" ht="12" customHeight="1">
      <c r="A63" s="578" t="s">
        <v>497</v>
      </c>
      <c r="B63" s="577">
        <v>11719.388739177046</v>
      </c>
      <c r="C63" s="577">
        <v>11156.627900001213</v>
      </c>
    </row>
    <row r="64" spans="1:3" ht="12" customHeight="1">
      <c r="A64" s="578" t="s">
        <v>498</v>
      </c>
      <c r="B64" s="577">
        <v>8339.373688069267</v>
      </c>
      <c r="C64" s="577">
        <v>7902.670448638036</v>
      </c>
    </row>
    <row r="65" spans="1:3" ht="12" customHeight="1">
      <c r="A65" s="578" t="s">
        <v>499</v>
      </c>
      <c r="B65" s="577">
        <v>6003.42488216559</v>
      </c>
      <c r="C65" s="577">
        <v>5536.257917886267</v>
      </c>
    </row>
    <row r="66" spans="1:3" ht="12" customHeight="1">
      <c r="A66" s="575" t="s">
        <v>500</v>
      </c>
      <c r="B66" s="577">
        <v>290954.8474506202</v>
      </c>
      <c r="C66" s="577">
        <v>282231.7829872897</v>
      </c>
    </row>
    <row r="67" spans="1:3" ht="12" customHeight="1">
      <c r="A67" s="578" t="s">
        <v>501</v>
      </c>
      <c r="B67" s="577">
        <v>77295.02679963486</v>
      </c>
      <c r="C67" s="577">
        <v>73603.45412370595</v>
      </c>
    </row>
    <row r="68" spans="1:3" ht="12" customHeight="1">
      <c r="A68" s="578" t="s">
        <v>502</v>
      </c>
      <c r="B68" s="577">
        <v>134627.39750515827</v>
      </c>
      <c r="C68" s="577">
        <v>128466.32031939969</v>
      </c>
    </row>
    <row r="69" spans="1:3" ht="12" customHeight="1">
      <c r="A69" s="578" t="s">
        <v>503</v>
      </c>
      <c r="B69" s="577">
        <v>79032.42314585877</v>
      </c>
      <c r="C69" s="577">
        <v>80162.0085441841</v>
      </c>
    </row>
    <row r="70" spans="1:3" ht="12" customHeight="1">
      <c r="A70" s="575" t="s">
        <v>504</v>
      </c>
      <c r="B70" s="577">
        <v>431427.08848409384</v>
      </c>
      <c r="C70" s="577">
        <v>442619.9771812419</v>
      </c>
    </row>
    <row r="71" spans="1:3" ht="12" customHeight="1">
      <c r="A71" s="578" t="s">
        <v>505</v>
      </c>
      <c r="B71" s="584">
        <v>5896.5085190567925</v>
      </c>
      <c r="C71" s="584">
        <v>5965.552047896435</v>
      </c>
    </row>
    <row r="72" spans="1:3" ht="12" customHeight="1">
      <c r="A72" s="542" t="s">
        <v>506</v>
      </c>
      <c r="B72" s="584">
        <v>7929.995621507242</v>
      </c>
      <c r="C72" s="584">
        <v>8066.542501212231</v>
      </c>
    </row>
    <row r="73" spans="1:3" ht="12" customHeight="1">
      <c r="A73" s="578" t="s">
        <v>507</v>
      </c>
      <c r="B73" s="577">
        <v>121876.99760403275</v>
      </c>
      <c r="C73" s="577">
        <v>125987.41115843786</v>
      </c>
    </row>
    <row r="74" spans="1:3" ht="12" customHeight="1">
      <c r="A74" s="578" t="s">
        <v>508</v>
      </c>
      <c r="B74" s="577">
        <v>67544.08084895703</v>
      </c>
      <c r="C74" s="577">
        <v>71828.01473220199</v>
      </c>
    </row>
    <row r="75" spans="1:3" ht="12" customHeight="1">
      <c r="A75" s="578" t="s">
        <v>509</v>
      </c>
      <c r="B75" s="577">
        <v>60659.56130937487</v>
      </c>
      <c r="C75" s="577">
        <v>61122.51868490243</v>
      </c>
    </row>
    <row r="76" spans="1:3" ht="12" customHeight="1">
      <c r="A76" s="542" t="s">
        <v>510</v>
      </c>
      <c r="B76" s="577">
        <v>49632.9498091664</v>
      </c>
      <c r="C76" s="577">
        <v>52025.15942857451</v>
      </c>
    </row>
    <row r="77" spans="1:3" ht="12" customHeight="1">
      <c r="A77" s="542" t="s">
        <v>511</v>
      </c>
      <c r="B77" s="577">
        <v>21450.42028050308</v>
      </c>
      <c r="C77" s="577">
        <v>22567.18804839077</v>
      </c>
    </row>
    <row r="78" spans="1:3" ht="12" customHeight="1">
      <c r="A78" s="578" t="s">
        <v>512</v>
      </c>
      <c r="B78" s="577">
        <v>89226.24637129507</v>
      </c>
      <c r="C78" s="577">
        <v>87808.42495239346</v>
      </c>
    </row>
    <row r="79" spans="1:3" ht="12" customHeight="1">
      <c r="A79" s="578" t="s">
        <v>513</v>
      </c>
      <c r="B79" s="577">
        <v>7210.328119827348</v>
      </c>
      <c r="C79" s="577">
        <v>7249.165627232217</v>
      </c>
    </row>
    <row r="80" spans="1:3" ht="12.75">
      <c r="A80" s="585"/>
      <c r="B80" s="586"/>
      <c r="C80" s="587"/>
    </row>
    <row r="81" spans="1:3" ht="12.75">
      <c r="A81" s="588"/>
      <c r="B81" s="589"/>
      <c r="C81" s="589"/>
    </row>
    <row r="82" ht="12.75">
      <c r="A82" s="107" t="s">
        <v>1399</v>
      </c>
    </row>
    <row r="83" ht="12.75">
      <c r="A83" s="60" t="s">
        <v>1400</v>
      </c>
    </row>
    <row r="84" ht="12.75">
      <c r="A84" s="60"/>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12.xml><?xml version="1.0" encoding="utf-8"?>
<worksheet xmlns="http://schemas.openxmlformats.org/spreadsheetml/2006/main" xmlns:r="http://schemas.openxmlformats.org/officeDocument/2006/relationships">
  <sheetPr codeName="Sheet48"/>
  <dimension ref="A1:E50"/>
  <sheetViews>
    <sheetView workbookViewId="0" topLeftCell="A1">
      <selection activeCell="A53" sqref="A53"/>
    </sheetView>
  </sheetViews>
  <sheetFormatPr defaultColWidth="9.140625" defaultRowHeight="12.75"/>
  <cols>
    <col min="1" max="1" width="32.7109375" style="548" customWidth="1"/>
    <col min="2" max="5" width="12.7109375" style="548" customWidth="1"/>
    <col min="6" max="16384" width="9.140625" style="548" customWidth="1"/>
  </cols>
  <sheetData>
    <row r="1" spans="1:5" ht="15.75">
      <c r="A1" s="16" t="s">
        <v>417</v>
      </c>
      <c r="B1" s="547"/>
      <c r="C1" s="547"/>
      <c r="D1" s="547"/>
      <c r="E1" s="547"/>
    </row>
    <row r="2" spans="1:5" ht="15.75">
      <c r="A2" s="16" t="s">
        <v>418</v>
      </c>
      <c r="B2" s="547"/>
      <c r="C2" s="547"/>
      <c r="D2" s="547"/>
      <c r="E2" s="547"/>
    </row>
    <row r="3" spans="1:5" ht="12.75">
      <c r="A3" s="547"/>
      <c r="B3" s="547"/>
      <c r="C3" s="547"/>
      <c r="D3" s="547"/>
      <c r="E3" s="547"/>
    </row>
    <row r="4" spans="1:5" ht="12.75">
      <c r="A4" s="335" t="s">
        <v>82</v>
      </c>
      <c r="B4" s="547"/>
      <c r="C4" s="547"/>
      <c r="D4" s="547"/>
      <c r="E4" s="547"/>
    </row>
    <row r="5" spans="1:5" ht="12.75">
      <c r="A5" s="85" t="s">
        <v>419</v>
      </c>
      <c r="B5" s="547"/>
      <c r="C5" s="547"/>
      <c r="D5" s="547"/>
      <c r="E5" s="547"/>
    </row>
    <row r="6" spans="1:5" ht="12.75">
      <c r="A6" s="85" t="s">
        <v>420</v>
      </c>
      <c r="B6" s="547"/>
      <c r="C6" s="547"/>
      <c r="D6" s="547"/>
      <c r="E6" s="547"/>
    </row>
    <row r="7" spans="1:5" ht="12.75">
      <c r="A7" s="85" t="s">
        <v>421</v>
      </c>
      <c r="B7" s="547"/>
      <c r="C7" s="547"/>
      <c r="D7" s="547"/>
      <c r="E7" s="547"/>
    </row>
    <row r="8" spans="1:5" ht="12.75" customHeight="1" thickBot="1">
      <c r="A8" s="549"/>
      <c r="B8" s="549"/>
      <c r="C8" s="549"/>
      <c r="D8" s="549"/>
      <c r="E8" s="549"/>
    </row>
    <row r="9" spans="1:5" s="66" customFormat="1" ht="21" customHeight="1" thickTop="1">
      <c r="A9" s="63"/>
      <c r="B9" s="233" t="s">
        <v>1397</v>
      </c>
      <c r="C9" s="550"/>
      <c r="D9" s="233" t="s">
        <v>422</v>
      </c>
      <c r="E9" s="483"/>
    </row>
    <row r="10" spans="1:5" s="66" customFormat="1" ht="21" customHeight="1">
      <c r="A10" s="64" t="s">
        <v>890</v>
      </c>
      <c r="B10" s="286">
        <v>2005</v>
      </c>
      <c r="C10" s="286">
        <v>2006</v>
      </c>
      <c r="D10" s="127">
        <v>2005</v>
      </c>
      <c r="E10" s="551">
        <v>2006</v>
      </c>
    </row>
    <row r="11" spans="1:5" ht="12.75">
      <c r="A11" s="552"/>
      <c r="B11" s="552"/>
      <c r="C11" s="552"/>
      <c r="D11" s="553"/>
      <c r="E11" s="554"/>
    </row>
    <row r="12" spans="1:5" ht="12.75">
      <c r="A12" s="224" t="s">
        <v>423</v>
      </c>
      <c r="B12" s="555">
        <v>5313281</v>
      </c>
      <c r="C12" s="555">
        <v>5495813.138575908</v>
      </c>
      <c r="D12" s="556">
        <v>2103293</v>
      </c>
      <c r="E12" s="557">
        <v>1965486.0000000054</v>
      </c>
    </row>
    <row r="13" spans="1:5" ht="12.75">
      <c r="A13" s="552"/>
      <c r="B13" s="558"/>
      <c r="C13" s="558"/>
      <c r="D13" s="559"/>
      <c r="E13" s="560"/>
    </row>
    <row r="14" spans="1:5" ht="12.75">
      <c r="A14" s="561" t="s">
        <v>424</v>
      </c>
      <c r="B14" s="558"/>
      <c r="C14" s="558"/>
      <c r="D14" s="559"/>
      <c r="E14" s="560"/>
    </row>
    <row r="15" spans="1:5" ht="12.75">
      <c r="A15" s="51" t="s">
        <v>136</v>
      </c>
      <c r="B15" s="558">
        <v>4257846</v>
      </c>
      <c r="C15" s="558">
        <v>4416107.683120757</v>
      </c>
      <c r="D15" s="558">
        <v>1748918</v>
      </c>
      <c r="E15" s="562">
        <v>1651403.5251251527</v>
      </c>
    </row>
    <row r="16" spans="1:5" ht="12.75">
      <c r="A16" s="545" t="s">
        <v>268</v>
      </c>
      <c r="B16" s="558">
        <v>279117.4332939665</v>
      </c>
      <c r="C16" s="558">
        <v>278708.8734561427</v>
      </c>
      <c r="D16" s="558">
        <v>257685.14656466423</v>
      </c>
      <c r="E16" s="562">
        <v>203196.47657295183</v>
      </c>
    </row>
    <row r="17" spans="1:5" ht="12.75">
      <c r="A17" s="545" t="s">
        <v>425</v>
      </c>
      <c r="B17" s="558">
        <v>67012.89711341757</v>
      </c>
      <c r="C17" s="558">
        <v>66585.08009611457</v>
      </c>
      <c r="D17" s="558">
        <v>100340.95696575023</v>
      </c>
      <c r="E17" s="562">
        <v>86968.47572949006</v>
      </c>
    </row>
    <row r="18" spans="1:5" ht="12.75">
      <c r="A18" s="74" t="s">
        <v>426</v>
      </c>
      <c r="B18" s="558">
        <v>425279</v>
      </c>
      <c r="C18" s="558">
        <v>414482.2865197998</v>
      </c>
      <c r="D18" s="558">
        <v>158726</v>
      </c>
      <c r="E18" s="562">
        <v>137441.51270757004</v>
      </c>
    </row>
    <row r="19" spans="1:5" ht="12.75">
      <c r="A19" s="224" t="s">
        <v>427</v>
      </c>
      <c r="B19" s="558">
        <v>274549</v>
      </c>
      <c r="C19" s="558">
        <v>263007.9608901866</v>
      </c>
      <c r="D19" s="558">
        <v>89059</v>
      </c>
      <c r="E19" s="562">
        <v>55450.47336223712</v>
      </c>
    </row>
    <row r="20" spans="1:5" ht="12.75">
      <c r="A20" s="161" t="s">
        <v>428</v>
      </c>
      <c r="B20" s="558">
        <v>80836</v>
      </c>
      <c r="C20" s="558">
        <v>81394.25977743174</v>
      </c>
      <c r="D20" s="558">
        <v>20015</v>
      </c>
      <c r="E20" s="562">
        <v>26802.49394586133</v>
      </c>
    </row>
    <row r="21" spans="1:5" ht="12.75">
      <c r="A21" s="161" t="s">
        <v>429</v>
      </c>
      <c r="B21" s="558">
        <v>86118</v>
      </c>
      <c r="C21" s="558">
        <v>85650.09562018591</v>
      </c>
      <c r="D21" s="558">
        <v>53116</v>
      </c>
      <c r="E21" s="562">
        <v>58504.35096029028</v>
      </c>
    </row>
    <row r="22" spans="1:5" ht="12.75">
      <c r="A22" s="51" t="s">
        <v>430</v>
      </c>
      <c r="B22" s="558">
        <v>247113</v>
      </c>
      <c r="C22" s="558">
        <v>255372.4129191371</v>
      </c>
      <c r="D22" s="558">
        <v>30604</v>
      </c>
      <c r="E22" s="562">
        <v>28083.795329049473</v>
      </c>
    </row>
    <row r="23" spans="1:5" ht="12.75">
      <c r="A23" s="51" t="s">
        <v>431</v>
      </c>
      <c r="B23" s="558">
        <v>580008</v>
      </c>
      <c r="C23" s="558">
        <v>605212.4047096706</v>
      </c>
      <c r="D23" s="558">
        <v>80101</v>
      </c>
      <c r="E23" s="562">
        <v>76061.32607085843</v>
      </c>
    </row>
    <row r="24" spans="1:5" ht="12.75">
      <c r="A24" s="51" t="s">
        <v>432</v>
      </c>
      <c r="B24" s="558">
        <v>78055</v>
      </c>
      <c r="C24" s="558">
        <v>83692.55532945217</v>
      </c>
      <c r="D24" s="559">
        <v>39426</v>
      </c>
      <c r="E24" s="560">
        <v>13369.72081862701</v>
      </c>
    </row>
    <row r="25" spans="1:5" ht="12.75">
      <c r="A25" s="51" t="s">
        <v>433</v>
      </c>
      <c r="B25" s="558">
        <v>13242</v>
      </c>
      <c r="C25" s="558">
        <v>12844.85400395756</v>
      </c>
      <c r="D25" s="559">
        <v>7132</v>
      </c>
      <c r="E25" s="560">
        <v>9482.212155948611</v>
      </c>
    </row>
    <row r="26" spans="1:5" ht="12.75">
      <c r="A26" s="51" t="s">
        <v>436</v>
      </c>
      <c r="B26" s="558">
        <v>98850.37322860715</v>
      </c>
      <c r="C26" s="558">
        <v>84436.11927625751</v>
      </c>
      <c r="D26" s="559">
        <v>48027.009172882004</v>
      </c>
      <c r="E26" s="560">
        <v>49253.09888015105</v>
      </c>
    </row>
    <row r="27" spans="1:5" ht="12.75">
      <c r="A27" s="563"/>
      <c r="B27" s="558"/>
      <c r="C27" s="558"/>
      <c r="D27" s="559"/>
      <c r="E27" s="560"/>
    </row>
    <row r="28" spans="1:5" ht="12.75">
      <c r="A28" s="561" t="s">
        <v>437</v>
      </c>
      <c r="B28" s="558"/>
      <c r="C28" s="558"/>
      <c r="D28" s="559"/>
      <c r="E28" s="560"/>
    </row>
    <row r="29" spans="1:5" ht="12.75">
      <c r="A29" s="74" t="s">
        <v>438</v>
      </c>
      <c r="B29" s="558">
        <v>330713</v>
      </c>
      <c r="C29" s="558">
        <v>316975.2826952847</v>
      </c>
      <c r="D29" s="559">
        <v>717898</v>
      </c>
      <c r="E29" s="560">
        <v>741789.4093628465</v>
      </c>
    </row>
    <row r="30" spans="1:5" ht="12.75">
      <c r="A30" s="51" t="s">
        <v>439</v>
      </c>
      <c r="B30" s="558">
        <v>1762618</v>
      </c>
      <c r="C30" s="558">
        <v>1725933.4046464665</v>
      </c>
      <c r="D30" s="559">
        <v>1452423</v>
      </c>
      <c r="E30" s="560">
        <v>1385462.2701115843</v>
      </c>
    </row>
    <row r="31" spans="1:5" ht="12.75">
      <c r="A31" s="74" t="s">
        <v>440</v>
      </c>
      <c r="B31" s="558">
        <v>258533</v>
      </c>
      <c r="C31" s="558">
        <v>246398.32476392132</v>
      </c>
      <c r="D31" s="559">
        <v>623220</v>
      </c>
      <c r="E31" s="560">
        <v>661605.658834836</v>
      </c>
    </row>
    <row r="32" spans="1:5" ht="12.75">
      <c r="A32" s="51" t="s">
        <v>441</v>
      </c>
      <c r="B32" s="558">
        <v>3478483</v>
      </c>
      <c r="C32" s="558">
        <v>3699302.7760354737</v>
      </c>
      <c r="D32" s="559">
        <v>556192</v>
      </c>
      <c r="E32" s="560">
        <v>499839.97936042026</v>
      </c>
    </row>
    <row r="33" spans="1:5" ht="12.75">
      <c r="A33" s="552"/>
      <c r="B33" s="558"/>
      <c r="C33" s="558"/>
      <c r="D33" s="559"/>
      <c r="E33" s="560"/>
    </row>
    <row r="34" spans="1:5" ht="12.75">
      <c r="A34" s="561" t="s">
        <v>344</v>
      </c>
      <c r="B34" s="558"/>
      <c r="C34" s="558"/>
      <c r="D34" s="559"/>
      <c r="E34" s="560"/>
    </row>
    <row r="35" spans="1:5" ht="12.75">
      <c r="A35" s="51" t="s">
        <v>128</v>
      </c>
      <c r="B35" s="558">
        <v>3178442</v>
      </c>
      <c r="C35" s="558">
        <v>3120152.3699532105</v>
      </c>
      <c r="D35" s="559">
        <v>1799747</v>
      </c>
      <c r="E35" s="560">
        <v>1656671.925373138</v>
      </c>
    </row>
    <row r="36" spans="1:5" ht="12.75">
      <c r="A36" s="161" t="s">
        <v>442</v>
      </c>
      <c r="B36" s="558">
        <v>2654209</v>
      </c>
      <c r="C36" s="558">
        <v>2575841.8364811027</v>
      </c>
      <c r="D36" s="559">
        <v>1719852</v>
      </c>
      <c r="E36" s="560">
        <v>1574558.2403987164</v>
      </c>
    </row>
    <row r="37" spans="1:5" ht="12.75">
      <c r="A37" s="51" t="s">
        <v>129</v>
      </c>
      <c r="B37" s="558">
        <v>1037318</v>
      </c>
      <c r="C37" s="558">
        <v>1083007.7467948452</v>
      </c>
      <c r="D37" s="559">
        <v>194781</v>
      </c>
      <c r="E37" s="560">
        <v>186453.45274818316</v>
      </c>
    </row>
    <row r="38" spans="1:5" ht="12.75">
      <c r="A38" s="161" t="s">
        <v>443</v>
      </c>
      <c r="B38" s="558">
        <v>789115</v>
      </c>
      <c r="C38" s="558">
        <v>830711.996111839</v>
      </c>
      <c r="D38" s="559">
        <v>156552</v>
      </c>
      <c r="E38" s="560">
        <v>146496.60206053703</v>
      </c>
    </row>
    <row r="39" spans="1:5" ht="12.75">
      <c r="A39" s="74" t="s">
        <v>131</v>
      </c>
      <c r="B39" s="558">
        <v>509923</v>
      </c>
      <c r="C39" s="558">
        <v>592866.5813238726</v>
      </c>
      <c r="D39" s="559">
        <v>29783</v>
      </c>
      <c r="E39" s="560">
        <v>37858.95497821243</v>
      </c>
    </row>
    <row r="40" spans="1:5" ht="12.75">
      <c r="A40" s="224" t="s">
        <v>444</v>
      </c>
      <c r="B40" s="558">
        <v>371778</v>
      </c>
      <c r="C40" s="558">
        <v>443556.4434407688</v>
      </c>
      <c r="D40" s="559">
        <v>18899</v>
      </c>
      <c r="E40" s="560">
        <v>27183.843159052467</v>
      </c>
    </row>
    <row r="41" spans="1:5" ht="12.75">
      <c r="A41" s="74" t="s">
        <v>445</v>
      </c>
      <c r="B41" s="558">
        <v>225375</v>
      </c>
      <c r="C41" s="558">
        <v>256508.24421085845</v>
      </c>
      <c r="D41" s="559">
        <v>19287</v>
      </c>
      <c r="E41" s="560">
        <v>19558.38593258568</v>
      </c>
    </row>
    <row r="42" spans="1:5" ht="12.75">
      <c r="A42" s="74" t="s">
        <v>446</v>
      </c>
      <c r="B42" s="558">
        <v>63385</v>
      </c>
      <c r="C42" s="558">
        <v>65574.36884362582</v>
      </c>
      <c r="D42" s="559">
        <v>11494</v>
      </c>
      <c r="E42" s="560">
        <v>7840.827512793423</v>
      </c>
    </row>
    <row r="43" spans="1:5" ht="12.75">
      <c r="A43" s="51" t="s">
        <v>447</v>
      </c>
      <c r="B43" s="558">
        <v>230769</v>
      </c>
      <c r="C43" s="558">
        <v>308586.34929851466</v>
      </c>
      <c r="D43" s="559">
        <v>24379</v>
      </c>
      <c r="E43" s="560">
        <v>25201.034941968</v>
      </c>
    </row>
    <row r="44" spans="1:5" ht="12.75">
      <c r="A44" s="51" t="s">
        <v>448</v>
      </c>
      <c r="B44" s="558">
        <v>609353</v>
      </c>
      <c r="C44" s="558">
        <v>639012.1410076345</v>
      </c>
      <c r="D44" s="559">
        <v>79589</v>
      </c>
      <c r="E44" s="560">
        <v>87427.05097521654</v>
      </c>
    </row>
    <row r="45" spans="1:5" ht="12.75">
      <c r="A45" s="564"/>
      <c r="B45" s="565"/>
      <c r="C45" s="566"/>
      <c r="D45" s="567"/>
      <c r="E45" s="568"/>
    </row>
    <row r="47" ht="12.75">
      <c r="A47" s="171" t="s">
        <v>449</v>
      </c>
    </row>
    <row r="48" ht="12.75">
      <c r="A48" s="107" t="s">
        <v>1399</v>
      </c>
    </row>
    <row r="49" ht="12.75">
      <c r="A49" s="60" t="s">
        <v>1400</v>
      </c>
    </row>
    <row r="50" ht="12.75">
      <c r="A50" s="60"/>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3.xml><?xml version="1.0" encoding="utf-8"?>
<worksheet xmlns="http://schemas.openxmlformats.org/spreadsheetml/2006/main" xmlns:r="http://schemas.openxmlformats.org/officeDocument/2006/relationships">
  <dimension ref="A1:E71"/>
  <sheetViews>
    <sheetView showGridLines="0" workbookViewId="0" topLeftCell="A19">
      <selection activeCell="A1" sqref="A1"/>
    </sheetView>
  </sheetViews>
  <sheetFormatPr defaultColWidth="9.140625" defaultRowHeight="12.75"/>
  <cols>
    <col min="1" max="1" width="37.421875" style="0" customWidth="1"/>
    <col min="2" max="5" width="11.7109375" style="0" customWidth="1"/>
  </cols>
  <sheetData>
    <row r="1" spans="1:5" ht="15.75">
      <c r="A1" s="43" t="s">
        <v>371</v>
      </c>
      <c r="B1" s="2"/>
      <c r="C1" s="2"/>
      <c r="D1" s="2"/>
      <c r="E1" s="2"/>
    </row>
    <row r="2" spans="1:5" ht="15.75">
      <c r="A2" s="43" t="s">
        <v>372</v>
      </c>
      <c r="B2" s="2"/>
      <c r="C2" s="2"/>
      <c r="D2" s="2"/>
      <c r="E2" s="2"/>
    </row>
    <row r="3" spans="1:5" ht="12.75" customHeight="1">
      <c r="A3" s="16"/>
      <c r="B3" s="2"/>
      <c r="C3" s="2"/>
      <c r="D3" s="2"/>
      <c r="E3" s="2"/>
    </row>
    <row r="4" spans="1:5" ht="12.75" customHeight="1">
      <c r="A4" s="335" t="s">
        <v>236</v>
      </c>
      <c r="B4" s="2"/>
      <c r="C4" s="2"/>
      <c r="D4" s="2"/>
      <c r="E4" s="2"/>
    </row>
    <row r="5" spans="1:5" ht="12.75" customHeight="1">
      <c r="A5" s="85" t="s">
        <v>373</v>
      </c>
      <c r="B5" s="2"/>
      <c r="C5" s="2"/>
      <c r="D5" s="2"/>
      <c r="E5" s="2"/>
    </row>
    <row r="6" spans="1:5" ht="12.75" customHeight="1">
      <c r="A6" s="85" t="s">
        <v>374</v>
      </c>
      <c r="B6" s="2"/>
      <c r="C6" s="2"/>
      <c r="D6" s="2"/>
      <c r="E6" s="2"/>
    </row>
    <row r="7" spans="1:5" ht="12.75" customHeight="1">
      <c r="A7" s="85" t="s">
        <v>375</v>
      </c>
      <c r="B7" s="2"/>
      <c r="C7" s="2"/>
      <c r="D7" s="2"/>
      <c r="E7" s="2"/>
    </row>
    <row r="8" spans="1:5" ht="12.75" customHeight="1" thickBot="1">
      <c r="A8" s="62"/>
      <c r="B8" s="85"/>
      <c r="C8" s="85"/>
      <c r="D8" s="85"/>
      <c r="E8" s="85"/>
    </row>
    <row r="9" spans="1:5" s="66" customFormat="1" ht="21.75" customHeight="1" thickTop="1">
      <c r="A9" s="233" t="s">
        <v>376</v>
      </c>
      <c r="B9" s="529" t="s">
        <v>239</v>
      </c>
      <c r="C9" s="529" t="s">
        <v>240</v>
      </c>
      <c r="D9" s="529" t="s">
        <v>241</v>
      </c>
      <c r="E9" s="154" t="s">
        <v>88</v>
      </c>
    </row>
    <row r="10" spans="1:5" ht="12.75">
      <c r="A10" s="8"/>
      <c r="B10" s="356"/>
      <c r="C10" s="356"/>
      <c r="E10" s="84"/>
    </row>
    <row r="11" spans="1:5" ht="12.75" customHeight="1">
      <c r="A11" s="8" t="s">
        <v>377</v>
      </c>
      <c r="B11" s="530">
        <v>86.2</v>
      </c>
      <c r="C11" s="530">
        <v>82.9</v>
      </c>
      <c r="D11" s="530">
        <v>91.4</v>
      </c>
      <c r="E11" s="531">
        <v>91.9</v>
      </c>
    </row>
    <row r="12" spans="1:5" ht="12.75" customHeight="1">
      <c r="A12" s="74" t="s">
        <v>378</v>
      </c>
      <c r="B12" s="530">
        <v>11</v>
      </c>
      <c r="C12" s="530">
        <v>7.5</v>
      </c>
      <c r="D12" s="530">
        <v>16.4</v>
      </c>
      <c r="E12" s="531">
        <v>15</v>
      </c>
    </row>
    <row r="13" spans="1:5" ht="12.75" customHeight="1">
      <c r="A13" s="74" t="s">
        <v>379</v>
      </c>
      <c r="B13" s="530">
        <v>30.7</v>
      </c>
      <c r="C13" s="530">
        <v>27.3</v>
      </c>
      <c r="D13" s="530">
        <v>35.8</v>
      </c>
      <c r="E13" s="531">
        <v>18.7</v>
      </c>
    </row>
    <row r="14" spans="1:5" ht="12.75" customHeight="1">
      <c r="A14" s="74" t="s">
        <v>380</v>
      </c>
      <c r="B14" s="530">
        <v>16.6</v>
      </c>
      <c r="C14" s="530">
        <v>12.1</v>
      </c>
      <c r="D14" s="530">
        <v>23.7</v>
      </c>
      <c r="E14" s="531">
        <v>44.9</v>
      </c>
    </row>
    <row r="15" spans="1:5" ht="12.75" customHeight="1">
      <c r="A15" s="74" t="s">
        <v>381</v>
      </c>
      <c r="B15" s="530">
        <v>6.9</v>
      </c>
      <c r="C15" s="530">
        <v>5.7</v>
      </c>
      <c r="D15" s="530">
        <v>8.7</v>
      </c>
      <c r="E15" s="531">
        <v>16.8</v>
      </c>
    </row>
    <row r="16" spans="1:5" ht="12.75" customHeight="1">
      <c r="A16" s="74" t="s">
        <v>382</v>
      </c>
      <c r="B16" s="530">
        <v>75.7</v>
      </c>
      <c r="C16" s="530">
        <v>73.6</v>
      </c>
      <c r="D16" s="530">
        <v>79</v>
      </c>
      <c r="E16" s="531">
        <v>55.8</v>
      </c>
    </row>
    <row r="17" spans="1:4" ht="12.75" customHeight="1">
      <c r="A17" s="8"/>
      <c r="B17" s="530"/>
      <c r="C17" s="530"/>
      <c r="D17" s="530"/>
    </row>
    <row r="18" spans="1:5" ht="12.75" customHeight="1">
      <c r="A18" s="8" t="s">
        <v>383</v>
      </c>
      <c r="B18" s="530">
        <v>90.2</v>
      </c>
      <c r="C18" s="530">
        <v>89.4</v>
      </c>
      <c r="D18" s="530">
        <v>91.3</v>
      </c>
      <c r="E18" s="531">
        <v>83.1</v>
      </c>
    </row>
    <row r="19" spans="1:5" ht="12.75" customHeight="1">
      <c r="A19" s="74" t="s">
        <v>384</v>
      </c>
      <c r="B19" s="530">
        <v>82.6</v>
      </c>
      <c r="C19" s="530">
        <v>82.2</v>
      </c>
      <c r="D19" s="530">
        <v>83.3</v>
      </c>
      <c r="E19" s="531">
        <v>71.5</v>
      </c>
    </row>
    <row r="20" spans="1:5" ht="12.75" customHeight="1">
      <c r="A20" s="74" t="s">
        <v>385</v>
      </c>
      <c r="B20" s="530">
        <v>23.2</v>
      </c>
      <c r="C20" s="530">
        <v>26</v>
      </c>
      <c r="D20" s="530">
        <v>18.8</v>
      </c>
      <c r="E20" s="531">
        <v>9</v>
      </c>
    </row>
    <row r="21" spans="1:5" ht="12.75" customHeight="1">
      <c r="A21" s="74" t="s">
        <v>386</v>
      </c>
      <c r="B21" s="530">
        <v>48.1</v>
      </c>
      <c r="C21" s="530">
        <v>49.8</v>
      </c>
      <c r="D21" s="530">
        <v>45.5</v>
      </c>
      <c r="E21" s="531">
        <v>19.5</v>
      </c>
    </row>
    <row r="22" spans="1:5" ht="12.75" customHeight="1">
      <c r="A22" s="74" t="s">
        <v>387</v>
      </c>
      <c r="B22" s="530">
        <v>4.5</v>
      </c>
      <c r="C22" s="530">
        <v>4.9</v>
      </c>
      <c r="D22" s="530">
        <v>3.8</v>
      </c>
      <c r="E22" s="531">
        <v>4.9</v>
      </c>
    </row>
    <row r="23" spans="1:5" ht="12.75" customHeight="1">
      <c r="A23" s="74" t="s">
        <v>351</v>
      </c>
      <c r="B23" s="530">
        <v>14</v>
      </c>
      <c r="C23" s="530">
        <v>14.1</v>
      </c>
      <c r="D23" s="530">
        <v>13.7</v>
      </c>
      <c r="E23" s="531">
        <v>8.4</v>
      </c>
    </row>
    <row r="24" spans="1:5" ht="12.75" customHeight="1">
      <c r="A24" s="74" t="s">
        <v>388</v>
      </c>
      <c r="B24" s="530">
        <v>36</v>
      </c>
      <c r="C24" s="530">
        <v>36.5</v>
      </c>
      <c r="D24" s="530">
        <v>35.1</v>
      </c>
      <c r="E24" s="531">
        <v>20</v>
      </c>
    </row>
    <row r="25" spans="1:5" ht="12.75" customHeight="1">
      <c r="A25" s="74" t="s">
        <v>389</v>
      </c>
      <c r="B25" s="530">
        <v>15</v>
      </c>
      <c r="C25" s="530">
        <v>13.8</v>
      </c>
      <c r="D25" s="530">
        <v>16.8</v>
      </c>
      <c r="E25" s="531">
        <v>7.5</v>
      </c>
    </row>
    <row r="26" spans="1:5" ht="12.75" customHeight="1">
      <c r="A26" s="74" t="s">
        <v>390</v>
      </c>
      <c r="B26" s="530">
        <v>22.8</v>
      </c>
      <c r="C26" s="530">
        <v>21.8</v>
      </c>
      <c r="D26" s="530">
        <v>24.4</v>
      </c>
      <c r="E26" s="531">
        <v>7.7</v>
      </c>
    </row>
    <row r="27" spans="1:5" ht="12.75" customHeight="1">
      <c r="A27" s="74" t="s">
        <v>391</v>
      </c>
      <c r="B27" s="530">
        <v>4.7</v>
      </c>
      <c r="C27" s="530">
        <v>4.6</v>
      </c>
      <c r="D27" s="530">
        <v>4.8</v>
      </c>
      <c r="E27" s="531">
        <v>2.5</v>
      </c>
    </row>
    <row r="28" spans="1:5" ht="12.75" customHeight="1">
      <c r="A28" s="51"/>
      <c r="B28" s="530"/>
      <c r="C28" s="530"/>
      <c r="D28" s="530"/>
      <c r="E28" s="531"/>
    </row>
    <row r="29" spans="1:5" ht="12.75" customHeight="1">
      <c r="A29" s="8" t="s">
        <v>392</v>
      </c>
      <c r="B29" s="530">
        <v>79.4</v>
      </c>
      <c r="C29" s="530">
        <v>78.4</v>
      </c>
      <c r="D29" s="530">
        <v>81.1</v>
      </c>
      <c r="E29" s="531">
        <v>88.5</v>
      </c>
    </row>
    <row r="30" spans="1:5" ht="12.75" customHeight="1">
      <c r="A30" s="74" t="s">
        <v>393</v>
      </c>
      <c r="B30" s="530">
        <v>31.3</v>
      </c>
      <c r="C30" s="530">
        <v>29.5</v>
      </c>
      <c r="D30" s="530">
        <v>34</v>
      </c>
      <c r="E30" s="531">
        <v>49.8</v>
      </c>
    </row>
    <row r="31" spans="1:5" ht="12.75" customHeight="1">
      <c r="A31" s="545" t="s">
        <v>394</v>
      </c>
      <c r="B31" s="530">
        <v>29.2</v>
      </c>
      <c r="C31" s="530">
        <v>26.4</v>
      </c>
      <c r="D31" s="530">
        <v>33.7</v>
      </c>
      <c r="E31" s="531">
        <v>24</v>
      </c>
    </row>
    <row r="32" spans="1:5" ht="12.75" customHeight="1">
      <c r="A32" s="74" t="s">
        <v>395</v>
      </c>
      <c r="B32" s="530">
        <v>16.3</v>
      </c>
      <c r="C32" s="530">
        <v>15.6</v>
      </c>
      <c r="D32" s="530">
        <v>17.4</v>
      </c>
      <c r="E32" s="531">
        <v>5.5</v>
      </c>
    </row>
    <row r="33" spans="1:5" ht="12.75" customHeight="1">
      <c r="A33" s="74" t="s">
        <v>396</v>
      </c>
      <c r="B33" s="530">
        <v>64.4</v>
      </c>
      <c r="C33" s="530">
        <v>63.5</v>
      </c>
      <c r="D33" s="530">
        <v>65.7</v>
      </c>
      <c r="E33" s="531">
        <v>77.1</v>
      </c>
    </row>
    <row r="34" spans="1:5" ht="12.75" customHeight="1">
      <c r="A34" s="8"/>
      <c r="B34" s="530"/>
      <c r="C34" s="530"/>
      <c r="D34" s="530"/>
      <c r="E34" s="531"/>
    </row>
    <row r="35" spans="1:5" ht="12.75" customHeight="1">
      <c r="A35" s="8" t="s">
        <v>350</v>
      </c>
      <c r="B35" s="530">
        <v>93.2</v>
      </c>
      <c r="C35" s="530">
        <v>92.8</v>
      </c>
      <c r="D35" s="530">
        <v>94</v>
      </c>
      <c r="E35" s="531">
        <v>99.1</v>
      </c>
    </row>
    <row r="36" spans="1:5" ht="12.75" customHeight="1">
      <c r="A36" s="480" t="s">
        <v>397</v>
      </c>
      <c r="B36" s="530">
        <v>48.6</v>
      </c>
      <c r="C36" s="530">
        <v>48.8</v>
      </c>
      <c r="D36" s="530">
        <v>48.3</v>
      </c>
      <c r="E36" s="531">
        <v>54.3</v>
      </c>
    </row>
    <row r="37" spans="1:5" ht="12.75" customHeight="1">
      <c r="A37" s="480" t="s">
        <v>398</v>
      </c>
      <c r="B37" s="530">
        <v>40.1</v>
      </c>
      <c r="C37" s="530">
        <v>40.2</v>
      </c>
      <c r="D37" s="530">
        <v>39.8</v>
      </c>
      <c r="E37" s="531">
        <v>64.1</v>
      </c>
    </row>
    <row r="38" spans="1:5" ht="12.75" customHeight="1">
      <c r="A38" s="480" t="s">
        <v>399</v>
      </c>
      <c r="B38" s="530">
        <v>48.1</v>
      </c>
      <c r="C38" s="530">
        <v>44.4</v>
      </c>
      <c r="D38" s="530">
        <v>53.7</v>
      </c>
      <c r="E38" s="531">
        <v>51.2</v>
      </c>
    </row>
    <row r="39" spans="1:5" ht="12.75" customHeight="1">
      <c r="A39" s="480" t="s">
        <v>400</v>
      </c>
      <c r="B39" s="530">
        <v>32.6</v>
      </c>
      <c r="C39" s="530">
        <v>31</v>
      </c>
      <c r="D39" s="530">
        <v>35.2</v>
      </c>
      <c r="E39" s="531">
        <v>12.3</v>
      </c>
    </row>
    <row r="40" spans="1:5" ht="12.75" customHeight="1">
      <c r="A40" s="480" t="s">
        <v>401</v>
      </c>
      <c r="B40" s="530">
        <v>36.1</v>
      </c>
      <c r="C40" s="530">
        <v>34.8</v>
      </c>
      <c r="D40" s="530">
        <v>38.2</v>
      </c>
      <c r="E40" s="531">
        <v>40.8</v>
      </c>
    </row>
    <row r="41" spans="1:5" ht="12.75" customHeight="1">
      <c r="A41" s="480" t="s">
        <v>402</v>
      </c>
      <c r="B41" s="530">
        <v>63.4</v>
      </c>
      <c r="C41" s="530">
        <v>67.6</v>
      </c>
      <c r="D41" s="530">
        <v>56.8</v>
      </c>
      <c r="E41" s="531">
        <v>59.5</v>
      </c>
    </row>
    <row r="42" spans="1:5" ht="12.75" customHeight="1">
      <c r="A42" s="480" t="s">
        <v>403</v>
      </c>
      <c r="B42" s="530">
        <v>60.7</v>
      </c>
      <c r="C42" s="530">
        <v>60.4</v>
      </c>
      <c r="D42" s="530">
        <v>61.2</v>
      </c>
      <c r="E42" s="531">
        <v>80.4</v>
      </c>
    </row>
    <row r="43" spans="1:5" ht="12.75" customHeight="1">
      <c r="A43" s="480" t="s">
        <v>404</v>
      </c>
      <c r="B43" s="530">
        <v>7</v>
      </c>
      <c r="C43" s="530">
        <v>6.9</v>
      </c>
      <c r="D43" s="530">
        <v>7.1</v>
      </c>
      <c r="E43" s="531">
        <v>82.3</v>
      </c>
    </row>
    <row r="44" spans="1:5" ht="12.75" customHeight="1">
      <c r="A44" s="480"/>
      <c r="B44" s="530"/>
      <c r="C44" s="530"/>
      <c r="D44" s="530"/>
      <c r="E44" s="531"/>
    </row>
    <row r="45" spans="1:5" ht="12.75" customHeight="1">
      <c r="A45" s="8" t="s">
        <v>405</v>
      </c>
      <c r="B45" s="530">
        <v>75.6</v>
      </c>
      <c r="C45" s="530">
        <v>71.1</v>
      </c>
      <c r="D45" s="530">
        <v>82.5</v>
      </c>
      <c r="E45" s="531">
        <v>53.1</v>
      </c>
    </row>
    <row r="46" spans="1:5" ht="12.75" customHeight="1">
      <c r="A46" s="480" t="s">
        <v>406</v>
      </c>
      <c r="B46" s="530">
        <v>56.5</v>
      </c>
      <c r="C46" s="530">
        <v>51.9</v>
      </c>
      <c r="D46" s="530">
        <v>63.7</v>
      </c>
      <c r="E46" s="531">
        <v>26</v>
      </c>
    </row>
    <row r="47" spans="1:5" ht="12.75" customHeight="1">
      <c r="A47" s="480" t="s">
        <v>407</v>
      </c>
      <c r="B47" s="530">
        <v>28.5</v>
      </c>
      <c r="C47" s="530">
        <v>28</v>
      </c>
      <c r="D47" s="530">
        <v>29.3</v>
      </c>
      <c r="E47" s="531">
        <v>17.5</v>
      </c>
    </row>
    <row r="48" spans="1:5" ht="12.75" customHeight="1">
      <c r="A48" s="480" t="s">
        <v>408</v>
      </c>
      <c r="B48" s="530">
        <v>45.3</v>
      </c>
      <c r="C48" s="530">
        <v>38.4</v>
      </c>
      <c r="D48" s="530">
        <v>56</v>
      </c>
      <c r="E48" s="531">
        <v>25.7</v>
      </c>
    </row>
    <row r="49" spans="1:5" ht="8.25" customHeight="1">
      <c r="A49" s="9"/>
      <c r="B49" s="93"/>
      <c r="C49" s="93"/>
      <c r="D49" s="76"/>
      <c r="E49" s="94"/>
    </row>
    <row r="50" spans="2:3" ht="12.75" customHeight="1">
      <c r="B50" s="546"/>
      <c r="C50" s="546"/>
    </row>
    <row r="51" ht="12.75">
      <c r="A51" s="471" t="s">
        <v>1180</v>
      </c>
    </row>
    <row r="52" spans="1:5" ht="15.75">
      <c r="A52" s="43" t="s">
        <v>371</v>
      </c>
      <c r="B52" s="2"/>
      <c r="C52" s="2"/>
      <c r="D52" s="2"/>
      <c r="E52" s="2"/>
    </row>
    <row r="53" spans="1:5" ht="15.75">
      <c r="A53" s="43" t="s">
        <v>409</v>
      </c>
      <c r="B53" s="2"/>
      <c r="C53" s="2"/>
      <c r="D53" s="2"/>
      <c r="E53" s="2"/>
    </row>
    <row r="54" spans="1:5" ht="13.5" thickBot="1">
      <c r="A54" s="62"/>
      <c r="B54" s="85"/>
      <c r="C54" s="85"/>
      <c r="D54" s="85"/>
      <c r="E54" s="85"/>
    </row>
    <row r="55" spans="1:5" ht="24" customHeight="1" thickTop="1">
      <c r="A55" s="233" t="s">
        <v>376</v>
      </c>
      <c r="B55" s="529" t="s">
        <v>239</v>
      </c>
      <c r="C55" s="529" t="s">
        <v>240</v>
      </c>
      <c r="D55" s="529" t="s">
        <v>241</v>
      </c>
      <c r="E55" s="154" t="s">
        <v>88</v>
      </c>
    </row>
    <row r="56" spans="1:5" ht="12.75">
      <c r="A56" s="8"/>
      <c r="B56" s="356"/>
      <c r="C56" s="356"/>
      <c r="E56" s="84"/>
    </row>
    <row r="57" spans="1:5" ht="12.75">
      <c r="A57" s="8" t="s">
        <v>410</v>
      </c>
      <c r="B57" s="356"/>
      <c r="C57" s="356"/>
      <c r="E57" s="84"/>
    </row>
    <row r="58" spans="1:5" ht="12.75">
      <c r="A58" s="480" t="s">
        <v>411</v>
      </c>
      <c r="B58" s="530">
        <v>17.2</v>
      </c>
      <c r="C58" s="530">
        <v>17.3</v>
      </c>
      <c r="D58" s="530">
        <v>17.1</v>
      </c>
      <c r="E58" s="531">
        <v>2.8</v>
      </c>
    </row>
    <row r="59" spans="1:5" ht="12.75">
      <c r="A59" s="480" t="s">
        <v>412</v>
      </c>
      <c r="B59" s="530">
        <v>5.4</v>
      </c>
      <c r="C59" s="530">
        <v>5.6</v>
      </c>
      <c r="D59" s="530">
        <v>5.2</v>
      </c>
      <c r="E59" s="531">
        <v>5.4</v>
      </c>
    </row>
    <row r="60" spans="1:5" ht="12.75">
      <c r="A60" s="8"/>
      <c r="B60" s="530"/>
      <c r="C60" s="530"/>
      <c r="D60" s="530"/>
      <c r="E60" s="531"/>
    </row>
    <row r="61" spans="1:5" ht="12.75">
      <c r="A61" s="8" t="s">
        <v>353</v>
      </c>
      <c r="B61" s="530">
        <v>86.9</v>
      </c>
      <c r="C61" s="530">
        <v>86.2</v>
      </c>
      <c r="D61" s="530">
        <v>88</v>
      </c>
      <c r="E61" s="531">
        <v>92.9</v>
      </c>
    </row>
    <row r="62" spans="1:5" ht="12.75">
      <c r="A62" s="480" t="s">
        <v>413</v>
      </c>
      <c r="B62" s="530">
        <v>6.9</v>
      </c>
      <c r="C62" s="530">
        <v>6.4</v>
      </c>
      <c r="D62" s="530">
        <v>7.6</v>
      </c>
      <c r="E62" s="531">
        <v>65.3</v>
      </c>
    </row>
    <row r="63" spans="1:5" ht="12.75">
      <c r="A63" s="480" t="s">
        <v>414</v>
      </c>
      <c r="B63" s="530">
        <v>13.2</v>
      </c>
      <c r="C63" s="530">
        <v>10.6</v>
      </c>
      <c r="D63" s="530">
        <v>17.3</v>
      </c>
      <c r="E63" s="531">
        <v>24.9</v>
      </c>
    </row>
    <row r="64" spans="1:5" ht="12.75">
      <c r="A64" s="480" t="s">
        <v>415</v>
      </c>
      <c r="B64" s="530">
        <v>18.5</v>
      </c>
      <c r="C64" s="530">
        <v>16.7</v>
      </c>
      <c r="D64" s="530">
        <v>21.1</v>
      </c>
      <c r="E64" s="531">
        <v>44.6</v>
      </c>
    </row>
    <row r="65" spans="1:5" ht="12.75">
      <c r="A65" s="480" t="s">
        <v>416</v>
      </c>
      <c r="B65" s="530">
        <v>75.2</v>
      </c>
      <c r="C65" s="530">
        <v>76</v>
      </c>
      <c r="D65" s="530">
        <v>74</v>
      </c>
      <c r="E65" s="531">
        <v>17</v>
      </c>
    </row>
    <row r="66" spans="1:5" ht="12.75">
      <c r="A66" s="9"/>
      <c r="B66" s="93"/>
      <c r="C66" s="93"/>
      <c r="D66" s="76"/>
      <c r="E66" s="94"/>
    </row>
    <row r="67" ht="12.75">
      <c r="B67" s="532"/>
    </row>
    <row r="68" ht="12.75">
      <c r="A68" s="471" t="s">
        <v>140</v>
      </c>
    </row>
    <row r="69" ht="12.75">
      <c r="A69" s="471" t="s">
        <v>276</v>
      </c>
    </row>
    <row r="70" ht="12.75">
      <c r="A70" s="107" t="s">
        <v>1399</v>
      </c>
    </row>
    <row r="71" ht="12.75">
      <c r="A71" s="60" t="s">
        <v>279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4.xml><?xml version="1.0" encoding="utf-8"?>
<worksheet xmlns="http://schemas.openxmlformats.org/spreadsheetml/2006/main" xmlns:r="http://schemas.openxmlformats.org/officeDocument/2006/relationships">
  <dimension ref="A1:E65"/>
  <sheetViews>
    <sheetView showGridLines="0" workbookViewId="0" topLeftCell="A1">
      <selection activeCell="A55" sqref="A55:E55"/>
    </sheetView>
  </sheetViews>
  <sheetFormatPr defaultColWidth="9.140625" defaultRowHeight="12.75"/>
  <cols>
    <col min="1" max="1" width="37.421875" style="0" customWidth="1"/>
    <col min="2" max="5" width="11.7109375" style="0" customWidth="1"/>
  </cols>
  <sheetData>
    <row r="1" spans="1:5" ht="15.75">
      <c r="A1" s="43" t="s">
        <v>367</v>
      </c>
      <c r="B1" s="2"/>
      <c r="C1" s="2"/>
      <c r="D1" s="2"/>
      <c r="E1" s="2"/>
    </row>
    <row r="2" spans="1:5" ht="15.75">
      <c r="A2" s="43" t="s">
        <v>368</v>
      </c>
      <c r="B2" s="2"/>
      <c r="C2" s="2"/>
      <c r="D2" s="2"/>
      <c r="E2" s="2"/>
    </row>
    <row r="3" spans="1:5" ht="12.75" customHeight="1">
      <c r="A3" s="16"/>
      <c r="B3" s="2"/>
      <c r="C3" s="2"/>
      <c r="D3" s="2"/>
      <c r="E3" s="2"/>
    </row>
    <row r="4" spans="1:5" ht="12.75" customHeight="1">
      <c r="A4" s="335" t="s">
        <v>369</v>
      </c>
      <c r="B4" s="2"/>
      <c r="C4" s="2"/>
      <c r="D4" s="2"/>
      <c r="E4" s="2"/>
    </row>
    <row r="5" spans="1:5" ht="12.75" customHeight="1" thickBot="1">
      <c r="A5" s="62"/>
      <c r="B5" s="85"/>
      <c r="C5" s="85"/>
      <c r="D5" s="85"/>
      <c r="E5" s="85"/>
    </row>
    <row r="6" spans="1:5" s="66" customFormat="1" ht="24" customHeight="1" thickTop="1">
      <c r="A6" s="233" t="s">
        <v>342</v>
      </c>
      <c r="B6" s="529" t="s">
        <v>761</v>
      </c>
      <c r="C6" s="529" t="s">
        <v>940</v>
      </c>
      <c r="D6" s="529" t="s">
        <v>762</v>
      </c>
      <c r="E6" s="154" t="s">
        <v>343</v>
      </c>
    </row>
    <row r="7" spans="1:5" ht="12.75">
      <c r="A7" s="8"/>
      <c r="B7" s="356"/>
      <c r="C7" s="356"/>
      <c r="E7" s="84"/>
    </row>
    <row r="8" spans="1:5" ht="12.75">
      <c r="A8" s="8" t="s">
        <v>344</v>
      </c>
      <c r="B8" s="530"/>
      <c r="C8" s="530"/>
      <c r="D8" s="530"/>
      <c r="E8" s="531"/>
    </row>
    <row r="9" spans="1:5" ht="12.75">
      <c r="A9" s="74" t="s">
        <v>345</v>
      </c>
      <c r="B9" s="530">
        <v>74.9</v>
      </c>
      <c r="C9" s="530">
        <v>76.6</v>
      </c>
      <c r="D9" s="530">
        <v>76.1</v>
      </c>
      <c r="E9" s="531">
        <v>75.7</v>
      </c>
    </row>
    <row r="10" spans="1:5" ht="12.75">
      <c r="A10" s="74" t="s">
        <v>346</v>
      </c>
      <c r="B10" s="530">
        <v>21.5</v>
      </c>
      <c r="C10" s="530">
        <v>20.4</v>
      </c>
      <c r="D10" s="530">
        <v>20.8</v>
      </c>
      <c r="E10" s="531">
        <v>21.3</v>
      </c>
    </row>
    <row r="11" spans="1:5" ht="12.75">
      <c r="A11" s="74" t="s">
        <v>347</v>
      </c>
      <c r="B11" s="530">
        <v>2.6</v>
      </c>
      <c r="C11" s="530">
        <v>2.3</v>
      </c>
      <c r="D11" s="530">
        <v>2.3</v>
      </c>
      <c r="E11" s="531">
        <v>2.2</v>
      </c>
    </row>
    <row r="12" spans="1:5" ht="12.75">
      <c r="A12" s="74" t="s">
        <v>348</v>
      </c>
      <c r="B12" s="530">
        <v>0.9</v>
      </c>
      <c r="C12" s="530">
        <v>0.7</v>
      </c>
      <c r="D12" s="530">
        <v>0.7</v>
      </c>
      <c r="E12" s="531">
        <v>0.8</v>
      </c>
    </row>
    <row r="13" spans="1:4" ht="12.75">
      <c r="A13" s="8"/>
      <c r="B13" s="530"/>
      <c r="C13" s="530"/>
      <c r="D13" s="530"/>
    </row>
    <row r="14" spans="1:5" ht="12.75">
      <c r="A14" s="8" t="s">
        <v>349</v>
      </c>
      <c r="B14" s="530"/>
      <c r="C14" s="530"/>
      <c r="D14" s="530"/>
      <c r="E14" s="531"/>
    </row>
    <row r="15" spans="1:5" ht="12.75">
      <c r="A15" s="74" t="s">
        <v>345</v>
      </c>
      <c r="B15" s="530">
        <v>59.2</v>
      </c>
      <c r="C15" s="530">
        <v>60.6</v>
      </c>
      <c r="D15" s="530">
        <v>59</v>
      </c>
      <c r="E15" s="531">
        <v>59</v>
      </c>
    </row>
    <row r="16" spans="1:5" ht="12.75">
      <c r="A16" s="74" t="s">
        <v>346</v>
      </c>
      <c r="B16" s="530">
        <v>34.9</v>
      </c>
      <c r="C16" s="530">
        <v>34</v>
      </c>
      <c r="D16" s="530">
        <v>35.4</v>
      </c>
      <c r="E16" s="531">
        <v>35.4</v>
      </c>
    </row>
    <row r="17" spans="1:5" ht="12.75">
      <c r="A17" s="74" t="s">
        <v>347</v>
      </c>
      <c r="B17" s="530">
        <v>4.6</v>
      </c>
      <c r="C17" s="530">
        <v>4.8</v>
      </c>
      <c r="D17" s="530">
        <v>4.9</v>
      </c>
      <c r="E17" s="531">
        <v>4.9</v>
      </c>
    </row>
    <row r="18" spans="1:5" ht="12.75">
      <c r="A18" s="74" t="s">
        <v>348</v>
      </c>
      <c r="B18" s="530">
        <v>1.3</v>
      </c>
      <c r="C18" s="530">
        <v>0.7</v>
      </c>
      <c r="D18" s="530">
        <v>0.7</v>
      </c>
      <c r="E18" s="531">
        <v>0.7</v>
      </c>
    </row>
    <row r="19" spans="1:5" ht="12.75">
      <c r="A19" s="51"/>
      <c r="B19" s="530"/>
      <c r="C19" s="530"/>
      <c r="D19" s="530"/>
      <c r="E19" s="531"/>
    </row>
    <row r="20" spans="1:5" ht="12.75">
      <c r="A20" s="8" t="s">
        <v>350</v>
      </c>
      <c r="B20" s="530"/>
      <c r="C20" s="530"/>
      <c r="D20" s="530"/>
      <c r="E20" s="531"/>
    </row>
    <row r="21" spans="1:5" ht="12.75">
      <c r="A21" s="74" t="s">
        <v>345</v>
      </c>
      <c r="B21" s="530">
        <v>62.4</v>
      </c>
      <c r="C21" s="530">
        <v>60.7</v>
      </c>
      <c r="D21" s="530">
        <v>59.8</v>
      </c>
      <c r="E21" s="531">
        <v>59.9</v>
      </c>
    </row>
    <row r="22" spans="1:5" ht="12.75">
      <c r="A22" s="74" t="s">
        <v>346</v>
      </c>
      <c r="B22" s="530">
        <v>33.7</v>
      </c>
      <c r="C22" s="530">
        <v>35.6</v>
      </c>
      <c r="D22" s="530">
        <v>35.7</v>
      </c>
      <c r="E22" s="531">
        <v>35.9</v>
      </c>
    </row>
    <row r="23" spans="1:5" ht="12.75">
      <c r="A23" s="74" t="s">
        <v>347</v>
      </c>
      <c r="B23" s="530">
        <v>3.2</v>
      </c>
      <c r="C23" s="530">
        <v>3</v>
      </c>
      <c r="D23" s="530">
        <v>3.8</v>
      </c>
      <c r="E23" s="531">
        <v>3.5</v>
      </c>
    </row>
    <row r="24" spans="1:5" ht="12.75">
      <c r="A24" s="74" t="s">
        <v>348</v>
      </c>
      <c r="B24" s="530">
        <v>0.7</v>
      </c>
      <c r="C24" s="530">
        <v>0.6</v>
      </c>
      <c r="D24" s="530">
        <v>0.7</v>
      </c>
      <c r="E24" s="531">
        <v>0.8</v>
      </c>
    </row>
    <row r="25" spans="1:5" ht="12.75">
      <c r="A25" s="8"/>
      <c r="B25" s="530"/>
      <c r="C25" s="530"/>
      <c r="D25" s="530"/>
      <c r="E25" s="531"/>
    </row>
    <row r="26" spans="1:5" ht="12.75">
      <c r="A26" s="8" t="s">
        <v>351</v>
      </c>
      <c r="B26" s="530"/>
      <c r="C26" s="530"/>
      <c r="D26" s="530"/>
      <c r="E26" s="531"/>
    </row>
    <row r="27" spans="1:5" ht="12.75">
      <c r="A27" s="74" t="s">
        <v>345</v>
      </c>
      <c r="B27" s="530">
        <v>75.8</v>
      </c>
      <c r="C27" s="530">
        <v>76.4</v>
      </c>
      <c r="D27" s="530">
        <v>78.6</v>
      </c>
      <c r="E27" s="531">
        <v>76.6</v>
      </c>
    </row>
    <row r="28" spans="1:5" ht="12.75">
      <c r="A28" s="74" t="s">
        <v>346</v>
      </c>
      <c r="B28" s="530">
        <v>20.6</v>
      </c>
      <c r="C28" s="530">
        <v>20.3</v>
      </c>
      <c r="D28" s="530">
        <v>18.1</v>
      </c>
      <c r="E28" s="531">
        <v>20</v>
      </c>
    </row>
    <row r="29" spans="1:5" ht="12.75">
      <c r="A29" s="74" t="s">
        <v>347</v>
      </c>
      <c r="B29" s="530">
        <v>2.5</v>
      </c>
      <c r="C29" s="530">
        <v>2.5</v>
      </c>
      <c r="D29" s="530">
        <v>2.4</v>
      </c>
      <c r="E29" s="531">
        <v>2.4</v>
      </c>
    </row>
    <row r="30" spans="1:5" ht="12.75">
      <c r="A30" s="74" t="s">
        <v>348</v>
      </c>
      <c r="B30" s="530">
        <v>1.1</v>
      </c>
      <c r="C30" s="530">
        <v>0.8</v>
      </c>
      <c r="D30" s="530">
        <v>1</v>
      </c>
      <c r="E30" s="531">
        <v>1</v>
      </c>
    </row>
    <row r="31" spans="1:5" ht="12.75">
      <c r="A31" s="480"/>
      <c r="B31" s="530"/>
      <c r="C31" s="530"/>
      <c r="D31" s="530"/>
      <c r="E31" s="531"/>
    </row>
    <row r="32" spans="1:5" ht="12.75">
      <c r="A32" s="8" t="s">
        <v>352</v>
      </c>
      <c r="B32" s="530"/>
      <c r="C32" s="530"/>
      <c r="D32" s="530"/>
      <c r="E32" s="531"/>
    </row>
    <row r="33" spans="1:5" ht="12.75">
      <c r="A33" s="74" t="s">
        <v>345</v>
      </c>
      <c r="B33" s="530">
        <v>70.8</v>
      </c>
      <c r="C33" s="530">
        <v>70.5</v>
      </c>
      <c r="D33" s="530">
        <v>70.9</v>
      </c>
      <c r="E33" s="531">
        <v>69.4</v>
      </c>
    </row>
    <row r="34" spans="1:5" ht="12.75">
      <c r="A34" s="74" t="s">
        <v>346</v>
      </c>
      <c r="B34" s="530">
        <v>26.8</v>
      </c>
      <c r="C34" s="530">
        <v>27.3</v>
      </c>
      <c r="D34" s="530">
        <v>26.9</v>
      </c>
      <c r="E34" s="531">
        <v>28.3</v>
      </c>
    </row>
    <row r="35" spans="1:5" ht="12.75">
      <c r="A35" s="74" t="s">
        <v>347</v>
      </c>
      <c r="B35" s="530">
        <v>1.9</v>
      </c>
      <c r="C35" s="530">
        <v>1.9</v>
      </c>
      <c r="D35" s="530">
        <v>1.9</v>
      </c>
      <c r="E35" s="531">
        <v>1.9</v>
      </c>
    </row>
    <row r="36" spans="1:5" ht="12.75">
      <c r="A36" s="74" t="s">
        <v>348</v>
      </c>
      <c r="B36" s="530">
        <v>0.5</v>
      </c>
      <c r="C36" s="530">
        <v>0.4</v>
      </c>
      <c r="D36" s="530">
        <v>0.4</v>
      </c>
      <c r="E36" s="531">
        <v>0.4</v>
      </c>
    </row>
    <row r="37" spans="1:5" ht="12.75">
      <c r="A37" s="74"/>
      <c r="B37" s="530"/>
      <c r="C37" s="530"/>
      <c r="D37" s="530"/>
      <c r="E37" s="531"/>
    </row>
    <row r="38" spans="1:5" ht="12.75">
      <c r="A38" s="8" t="s">
        <v>353</v>
      </c>
      <c r="B38" s="530"/>
      <c r="C38" s="530"/>
      <c r="D38" s="530"/>
      <c r="E38" s="531"/>
    </row>
    <row r="39" spans="1:5" ht="12.75">
      <c r="A39" s="74" t="s">
        <v>345</v>
      </c>
      <c r="B39" s="530">
        <v>59.2</v>
      </c>
      <c r="C39" s="530">
        <v>59.2</v>
      </c>
      <c r="D39" s="530">
        <v>58.3</v>
      </c>
      <c r="E39" s="531">
        <v>58.5</v>
      </c>
    </row>
    <row r="40" spans="1:5" ht="12.75">
      <c r="A40" s="74" t="s">
        <v>346</v>
      </c>
      <c r="B40" s="530">
        <v>27.4</v>
      </c>
      <c r="C40" s="530">
        <v>28.2</v>
      </c>
      <c r="D40" s="530">
        <v>29.6</v>
      </c>
      <c r="E40" s="531">
        <v>29.1</v>
      </c>
    </row>
    <row r="41" spans="1:5" ht="12.75">
      <c r="A41" s="74" t="s">
        <v>347</v>
      </c>
      <c r="B41" s="530">
        <v>11</v>
      </c>
      <c r="C41" s="530">
        <v>11.1</v>
      </c>
      <c r="D41" s="530">
        <v>10.8</v>
      </c>
      <c r="E41" s="531">
        <v>11.2</v>
      </c>
    </row>
    <row r="42" spans="1:5" ht="12.75">
      <c r="A42" s="74" t="s">
        <v>348</v>
      </c>
      <c r="B42" s="530">
        <v>2.4</v>
      </c>
      <c r="C42" s="530">
        <v>1.4</v>
      </c>
      <c r="D42" s="530">
        <v>1.2</v>
      </c>
      <c r="E42" s="531">
        <v>1.2</v>
      </c>
    </row>
    <row r="43" spans="1:5" ht="12.75">
      <c r="A43" s="8"/>
      <c r="B43" s="530"/>
      <c r="C43" s="530"/>
      <c r="D43" s="530"/>
      <c r="E43" s="531"/>
    </row>
    <row r="44" spans="1:5" ht="12.75" customHeight="1">
      <c r="A44" s="8" t="s">
        <v>355</v>
      </c>
      <c r="B44" s="530"/>
      <c r="C44" s="530"/>
      <c r="D44" s="530"/>
      <c r="E44" s="531"/>
    </row>
    <row r="45" spans="1:5" ht="12.75" customHeight="1">
      <c r="A45" s="74" t="s">
        <v>345</v>
      </c>
      <c r="B45" s="530">
        <v>58</v>
      </c>
      <c r="C45" s="530">
        <v>55.5</v>
      </c>
      <c r="D45" s="530">
        <v>57.1</v>
      </c>
      <c r="E45" s="531">
        <v>56.5</v>
      </c>
    </row>
    <row r="46" spans="1:5" ht="12.75" customHeight="1">
      <c r="A46" s="74" t="s">
        <v>346</v>
      </c>
      <c r="B46" s="530">
        <v>35.8</v>
      </c>
      <c r="C46" s="530">
        <v>38</v>
      </c>
      <c r="D46" s="530">
        <v>37.1</v>
      </c>
      <c r="E46" s="531">
        <v>37.6</v>
      </c>
    </row>
    <row r="47" spans="1:5" ht="12.75" customHeight="1">
      <c r="A47" s="74" t="s">
        <v>347</v>
      </c>
      <c r="B47" s="530">
        <v>4.9</v>
      </c>
      <c r="C47" s="530">
        <v>5.5</v>
      </c>
      <c r="D47" s="530">
        <v>5</v>
      </c>
      <c r="E47" s="531">
        <v>5</v>
      </c>
    </row>
    <row r="48" spans="1:5" ht="12.75" customHeight="1">
      <c r="A48" s="74" t="s">
        <v>348</v>
      </c>
      <c r="B48" s="530">
        <v>1.3</v>
      </c>
      <c r="C48" s="530">
        <v>1</v>
      </c>
      <c r="D48" s="530">
        <v>0.9</v>
      </c>
      <c r="E48" s="531">
        <v>0.9</v>
      </c>
    </row>
    <row r="49" spans="1:5" ht="12.75">
      <c r="A49" s="9"/>
      <c r="B49" s="93"/>
      <c r="C49" s="93"/>
      <c r="D49" s="76"/>
      <c r="E49" s="94"/>
    </row>
    <row r="50" spans="2:5" ht="12.75">
      <c r="B50" s="85"/>
      <c r="C50" s="85"/>
      <c r="D50" s="85"/>
      <c r="E50" s="85"/>
    </row>
    <row r="51" spans="1:5" ht="12.75">
      <c r="A51" s="471" t="s">
        <v>1180</v>
      </c>
      <c r="B51" s="85"/>
      <c r="C51" s="85"/>
      <c r="D51" s="85"/>
      <c r="E51" s="85"/>
    </row>
    <row r="52" spans="1:5" ht="15.75">
      <c r="A52" s="43" t="s">
        <v>367</v>
      </c>
      <c r="B52" s="2"/>
      <c r="C52" s="2"/>
      <c r="D52" s="2"/>
      <c r="E52" s="2"/>
    </row>
    <row r="53" spans="1:5" ht="15.75">
      <c r="A53" s="43" t="s">
        <v>370</v>
      </c>
      <c r="B53" s="2"/>
      <c r="C53" s="2"/>
      <c r="D53" s="2"/>
      <c r="E53" s="2"/>
    </row>
    <row r="54" spans="1:5" ht="13.5" thickBot="1">
      <c r="A54" s="62"/>
      <c r="B54" s="85"/>
      <c r="C54" s="85"/>
      <c r="D54" s="85"/>
      <c r="E54" s="85"/>
    </row>
    <row r="55" spans="1:5" ht="24" customHeight="1" thickTop="1">
      <c r="A55" s="233" t="s">
        <v>342</v>
      </c>
      <c r="B55" s="529" t="s">
        <v>761</v>
      </c>
      <c r="C55" s="529" t="s">
        <v>940</v>
      </c>
      <c r="D55" s="529" t="s">
        <v>762</v>
      </c>
      <c r="E55" s="154" t="s">
        <v>343</v>
      </c>
    </row>
    <row r="56" spans="1:5" ht="12.75">
      <c r="A56" s="8"/>
      <c r="B56" s="356"/>
      <c r="C56" s="356"/>
      <c r="E56" s="84"/>
    </row>
    <row r="57" spans="1:5" ht="12.75">
      <c r="A57" s="8" t="s">
        <v>356</v>
      </c>
      <c r="B57" s="530"/>
      <c r="C57" s="530"/>
      <c r="D57" s="530"/>
      <c r="E57" s="531"/>
    </row>
    <row r="58" spans="1:5" ht="12.75">
      <c r="A58" s="74" t="s">
        <v>345</v>
      </c>
      <c r="B58" s="530">
        <v>74.7</v>
      </c>
      <c r="C58" s="530">
        <v>75</v>
      </c>
      <c r="D58" s="530">
        <v>75.2</v>
      </c>
      <c r="E58" s="531">
        <v>74.5</v>
      </c>
    </row>
    <row r="59" spans="1:5" ht="12.75">
      <c r="A59" s="74" t="s">
        <v>346</v>
      </c>
      <c r="B59" s="530">
        <v>22.7</v>
      </c>
      <c r="C59" s="530">
        <v>22.5</v>
      </c>
      <c r="D59" s="530">
        <v>22.3</v>
      </c>
      <c r="E59" s="531">
        <v>22.8</v>
      </c>
    </row>
    <row r="60" spans="1:5" ht="12.75">
      <c r="A60" s="74" t="s">
        <v>347</v>
      </c>
      <c r="B60" s="530">
        <v>2.2</v>
      </c>
      <c r="C60" s="530">
        <v>2.2</v>
      </c>
      <c r="D60" s="530">
        <v>2.3</v>
      </c>
      <c r="E60" s="531">
        <v>2.3</v>
      </c>
    </row>
    <row r="61" spans="1:5" ht="12.75">
      <c r="A61" s="74" t="s">
        <v>348</v>
      </c>
      <c r="B61" s="530">
        <v>0.4</v>
      </c>
      <c r="C61" s="530">
        <v>0.3</v>
      </c>
      <c r="D61" s="530">
        <v>0.3</v>
      </c>
      <c r="E61" s="531">
        <v>0.3</v>
      </c>
    </row>
    <row r="62" spans="1:5" ht="12.75">
      <c r="A62" s="9"/>
      <c r="B62" s="93"/>
      <c r="C62" s="93"/>
      <c r="D62" s="76"/>
      <c r="E62" s="94"/>
    </row>
    <row r="64" ht="12.75">
      <c r="A64" s="107" t="s">
        <v>1399</v>
      </c>
    </row>
    <row r="65" ht="12.75">
      <c r="A65" s="60" t="s">
        <v>279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5.xml><?xml version="1.0" encoding="utf-8"?>
<worksheet xmlns="http://schemas.openxmlformats.org/spreadsheetml/2006/main" xmlns:r="http://schemas.openxmlformats.org/officeDocument/2006/relationships">
  <dimension ref="A1:E70"/>
  <sheetViews>
    <sheetView showGridLines="0" workbookViewId="0" topLeftCell="A1">
      <selection activeCell="A8" sqref="A8"/>
    </sheetView>
  </sheetViews>
  <sheetFormatPr defaultColWidth="9.140625" defaultRowHeight="12.75"/>
  <cols>
    <col min="1" max="1" width="37.421875" style="0" customWidth="1"/>
    <col min="2" max="5" width="11.7109375" style="0" customWidth="1"/>
  </cols>
  <sheetData>
    <row r="1" spans="1:5" ht="15.75">
      <c r="A1" s="43" t="s">
        <v>362</v>
      </c>
      <c r="B1" s="2"/>
      <c r="C1" s="2"/>
      <c r="D1" s="2"/>
      <c r="E1" s="2"/>
    </row>
    <row r="2" spans="1:5" ht="15.75">
      <c r="A2" s="43" t="s">
        <v>363</v>
      </c>
      <c r="B2" s="2"/>
      <c r="C2" s="2"/>
      <c r="D2" s="2"/>
      <c r="E2" s="2"/>
    </row>
    <row r="3" spans="1:5" ht="12.75" customHeight="1">
      <c r="A3" s="16"/>
      <c r="B3" s="2"/>
      <c r="C3" s="2"/>
      <c r="D3" s="2"/>
      <c r="E3" s="2"/>
    </row>
    <row r="4" spans="1:5" ht="12.75" customHeight="1">
      <c r="A4" s="335" t="s">
        <v>364</v>
      </c>
      <c r="B4" s="2"/>
      <c r="C4" s="2"/>
      <c r="D4" s="2"/>
      <c r="E4" s="2"/>
    </row>
    <row r="5" spans="1:5" ht="12.75" customHeight="1">
      <c r="A5" s="335" t="s">
        <v>365</v>
      </c>
      <c r="B5" s="2"/>
      <c r="C5" s="2"/>
      <c r="D5" s="2"/>
      <c r="E5" s="2"/>
    </row>
    <row r="6" spans="1:5" ht="12.75" customHeight="1" thickBot="1">
      <c r="A6" s="62"/>
      <c r="B6" s="85"/>
      <c r="C6" s="85"/>
      <c r="D6" s="85"/>
      <c r="E6" s="85"/>
    </row>
    <row r="7" spans="1:5" s="66" customFormat="1" ht="24" customHeight="1" thickTop="1">
      <c r="A7" s="233" t="s">
        <v>342</v>
      </c>
      <c r="B7" s="529" t="s">
        <v>761</v>
      </c>
      <c r="C7" s="529" t="s">
        <v>940</v>
      </c>
      <c r="D7" s="529" t="s">
        <v>762</v>
      </c>
      <c r="E7" s="154" t="s">
        <v>343</v>
      </c>
    </row>
    <row r="8" spans="1:5" ht="12.75">
      <c r="A8" s="8"/>
      <c r="B8" s="356"/>
      <c r="C8" s="356"/>
      <c r="E8" s="84"/>
    </row>
    <row r="9" spans="1:5" ht="12.75">
      <c r="A9" s="8" t="s">
        <v>344</v>
      </c>
      <c r="B9" s="530"/>
      <c r="C9" s="530"/>
      <c r="D9" s="530"/>
      <c r="E9" s="531"/>
    </row>
    <row r="10" spans="1:5" ht="12.75">
      <c r="A10" s="74" t="s">
        <v>345</v>
      </c>
      <c r="B10" s="530">
        <v>71.7</v>
      </c>
      <c r="C10" s="530">
        <v>76.6</v>
      </c>
      <c r="D10" s="530">
        <v>83.8</v>
      </c>
      <c r="E10" s="531">
        <v>76.9</v>
      </c>
    </row>
    <row r="11" spans="1:5" ht="12.75">
      <c r="A11" s="74" t="s">
        <v>346</v>
      </c>
      <c r="B11" s="530">
        <v>24.8</v>
      </c>
      <c r="C11" s="530">
        <v>20.2</v>
      </c>
      <c r="D11" s="530">
        <v>14.8</v>
      </c>
      <c r="E11" s="531">
        <v>19.6</v>
      </c>
    </row>
    <row r="12" spans="1:5" ht="12.75">
      <c r="A12" s="74" t="s">
        <v>347</v>
      </c>
      <c r="B12" s="530">
        <v>2.5</v>
      </c>
      <c r="C12" s="530">
        <v>2.7</v>
      </c>
      <c r="D12" s="530">
        <v>1.4</v>
      </c>
      <c r="E12" s="531">
        <v>1.9</v>
      </c>
    </row>
    <row r="13" spans="1:5" ht="12.75">
      <c r="A13" s="74" t="s">
        <v>348</v>
      </c>
      <c r="B13" s="530">
        <v>1</v>
      </c>
      <c r="C13" s="530">
        <v>0.6</v>
      </c>
      <c r="D13" s="530">
        <v>0</v>
      </c>
      <c r="E13" s="531">
        <v>1.6</v>
      </c>
    </row>
    <row r="14" spans="1:4" ht="12.75">
      <c r="A14" s="8"/>
      <c r="B14" s="530"/>
      <c r="C14" s="530"/>
      <c r="D14" s="530"/>
    </row>
    <row r="15" spans="1:5" ht="12.75">
      <c r="A15" s="8" t="s">
        <v>349</v>
      </c>
      <c r="B15" s="530"/>
      <c r="C15" s="530"/>
      <c r="D15" s="530"/>
      <c r="E15" s="531"/>
    </row>
    <row r="16" spans="1:5" ht="12.75">
      <c r="A16" s="74" t="s">
        <v>345</v>
      </c>
      <c r="B16" s="530">
        <v>61.1</v>
      </c>
      <c r="C16" s="530">
        <v>61.7</v>
      </c>
      <c r="D16" s="530">
        <v>54.6</v>
      </c>
      <c r="E16" s="531">
        <v>55.6</v>
      </c>
    </row>
    <row r="17" spans="1:5" ht="12.75">
      <c r="A17" s="74" t="s">
        <v>346</v>
      </c>
      <c r="B17" s="530">
        <v>32.4</v>
      </c>
      <c r="C17" s="530">
        <v>33.9</v>
      </c>
      <c r="D17" s="530">
        <v>40.1</v>
      </c>
      <c r="E17" s="531">
        <v>36.6</v>
      </c>
    </row>
    <row r="18" spans="1:5" ht="12.75">
      <c r="A18" s="74" t="s">
        <v>347</v>
      </c>
      <c r="B18" s="530">
        <v>6.1</v>
      </c>
      <c r="C18" s="530">
        <v>3.7</v>
      </c>
      <c r="D18" s="530">
        <v>4.2</v>
      </c>
      <c r="E18" s="531">
        <v>6.6</v>
      </c>
    </row>
    <row r="19" spans="1:5" ht="12.75">
      <c r="A19" s="74" t="s">
        <v>348</v>
      </c>
      <c r="B19" s="530">
        <v>0.5</v>
      </c>
      <c r="C19" s="530">
        <v>0.7</v>
      </c>
      <c r="D19" s="530">
        <v>1.1</v>
      </c>
      <c r="E19" s="531">
        <v>1.2</v>
      </c>
    </row>
    <row r="20" spans="1:5" ht="12.75">
      <c r="A20" s="51"/>
      <c r="B20" s="530"/>
      <c r="C20" s="530"/>
      <c r="D20" s="530"/>
      <c r="E20" s="531"/>
    </row>
    <row r="21" spans="1:5" ht="12.75">
      <c r="A21" s="8" t="s">
        <v>350</v>
      </c>
      <c r="B21" s="530"/>
      <c r="C21" s="530"/>
      <c r="D21" s="530"/>
      <c r="E21" s="531"/>
    </row>
    <row r="22" spans="1:5" ht="12.75">
      <c r="A22" s="74" t="s">
        <v>345</v>
      </c>
      <c r="B22" s="530">
        <v>69.1</v>
      </c>
      <c r="C22" s="530">
        <v>65.5</v>
      </c>
      <c r="D22" s="530">
        <v>48.5</v>
      </c>
      <c r="E22" s="531">
        <v>52.9</v>
      </c>
    </row>
    <row r="23" spans="1:5" ht="12.75">
      <c r="A23" s="74" t="s">
        <v>346</v>
      </c>
      <c r="B23" s="530">
        <v>28.5</v>
      </c>
      <c r="C23" s="530">
        <v>30.9</v>
      </c>
      <c r="D23" s="530">
        <v>46.7</v>
      </c>
      <c r="E23" s="531">
        <v>38.2</v>
      </c>
    </row>
    <row r="24" spans="1:5" ht="12.75">
      <c r="A24" s="74" t="s">
        <v>347</v>
      </c>
      <c r="B24" s="530">
        <v>1.9</v>
      </c>
      <c r="C24" s="530">
        <v>3.2</v>
      </c>
      <c r="D24" s="530">
        <v>4.4</v>
      </c>
      <c r="E24" s="531">
        <v>6.3</v>
      </c>
    </row>
    <row r="25" spans="1:5" ht="12.75">
      <c r="A25" s="74" t="s">
        <v>348</v>
      </c>
      <c r="B25" s="530">
        <v>0.5</v>
      </c>
      <c r="C25" s="530">
        <v>0.5</v>
      </c>
      <c r="D25" s="530">
        <v>0.4</v>
      </c>
      <c r="E25" s="531">
        <v>2.5</v>
      </c>
    </row>
    <row r="26" spans="1:5" ht="12.75">
      <c r="A26" s="8"/>
      <c r="B26" s="530"/>
      <c r="C26" s="530"/>
      <c r="D26" s="530"/>
      <c r="E26" s="531"/>
    </row>
    <row r="27" spans="1:5" ht="12.75">
      <c r="A27" s="8" t="s">
        <v>351</v>
      </c>
      <c r="B27" s="530"/>
      <c r="C27" s="530"/>
      <c r="D27" s="530"/>
      <c r="E27" s="531"/>
    </row>
    <row r="28" spans="1:5" ht="12.75">
      <c r="A28" s="74" t="s">
        <v>345</v>
      </c>
      <c r="B28" s="530">
        <v>70.2</v>
      </c>
      <c r="C28" s="530">
        <v>74.6</v>
      </c>
      <c r="D28" s="530">
        <v>83.7</v>
      </c>
      <c r="E28" s="531">
        <v>85.8</v>
      </c>
    </row>
    <row r="29" spans="1:5" ht="12.75">
      <c r="A29" s="74" t="s">
        <v>346</v>
      </c>
      <c r="B29" s="530">
        <v>26.1</v>
      </c>
      <c r="C29" s="530">
        <v>23.1</v>
      </c>
      <c r="D29" s="530">
        <v>14.1</v>
      </c>
      <c r="E29" s="531">
        <v>6.8</v>
      </c>
    </row>
    <row r="30" spans="1:5" ht="12.75">
      <c r="A30" s="74" t="s">
        <v>347</v>
      </c>
      <c r="B30" s="530">
        <v>2.3</v>
      </c>
      <c r="C30" s="530">
        <v>1</v>
      </c>
      <c r="D30" s="530">
        <v>2.2</v>
      </c>
      <c r="E30" s="531">
        <v>5.5</v>
      </c>
    </row>
    <row r="31" spans="1:5" ht="12.75">
      <c r="A31" s="74" t="s">
        <v>348</v>
      </c>
      <c r="B31" s="530">
        <v>1.4</v>
      </c>
      <c r="C31" s="530">
        <v>1.3</v>
      </c>
      <c r="D31" s="530">
        <v>0</v>
      </c>
      <c r="E31" s="531">
        <v>2</v>
      </c>
    </row>
    <row r="32" spans="1:5" ht="12.75">
      <c r="A32" s="480"/>
      <c r="B32" s="530"/>
      <c r="C32" s="530"/>
      <c r="D32" s="530"/>
      <c r="E32" s="531"/>
    </row>
    <row r="33" spans="1:5" ht="12.75">
      <c r="A33" s="8" t="s">
        <v>352</v>
      </c>
      <c r="B33" s="530"/>
      <c r="C33" s="530"/>
      <c r="D33" s="530"/>
      <c r="E33" s="531"/>
    </row>
    <row r="34" spans="1:5" ht="12.75">
      <c r="A34" s="74" t="s">
        <v>345</v>
      </c>
      <c r="B34" s="530">
        <v>70.9</v>
      </c>
      <c r="C34" s="530">
        <v>67.5</v>
      </c>
      <c r="D34" s="530">
        <v>76.6</v>
      </c>
      <c r="E34" s="531">
        <v>70</v>
      </c>
    </row>
    <row r="35" spans="1:5" ht="12.75">
      <c r="A35" s="74" t="s">
        <v>346</v>
      </c>
      <c r="B35" s="530">
        <v>26.9</v>
      </c>
      <c r="C35" s="530">
        <v>30.9</v>
      </c>
      <c r="D35" s="530">
        <v>21.6</v>
      </c>
      <c r="E35" s="531">
        <v>27.7</v>
      </c>
    </row>
    <row r="36" spans="1:5" ht="12.75">
      <c r="A36" s="74" t="s">
        <v>347</v>
      </c>
      <c r="B36" s="530">
        <v>1.8</v>
      </c>
      <c r="C36" s="530">
        <v>1.4</v>
      </c>
      <c r="D36" s="530">
        <v>1.5</v>
      </c>
      <c r="E36" s="531">
        <v>1.6</v>
      </c>
    </row>
    <row r="37" spans="1:5" ht="12.75">
      <c r="A37" s="74" t="s">
        <v>348</v>
      </c>
      <c r="B37" s="530">
        <v>0.4</v>
      </c>
      <c r="C37" s="530">
        <v>0.2</v>
      </c>
      <c r="D37" s="530">
        <v>0.4</v>
      </c>
      <c r="E37" s="531">
        <v>0.7</v>
      </c>
    </row>
    <row r="38" spans="1:5" ht="12.75">
      <c r="A38" s="74"/>
      <c r="B38" s="530"/>
      <c r="C38" s="530"/>
      <c r="D38" s="530"/>
      <c r="E38" s="531"/>
    </row>
    <row r="39" spans="1:5" ht="12.75">
      <c r="A39" s="8" t="s">
        <v>353</v>
      </c>
      <c r="B39" s="530"/>
      <c r="C39" s="530"/>
      <c r="D39" s="530"/>
      <c r="E39" s="531"/>
    </row>
    <row r="40" spans="1:5" ht="12.75">
      <c r="A40" s="74" t="s">
        <v>345</v>
      </c>
      <c r="B40" s="530">
        <v>65.5</v>
      </c>
      <c r="C40" s="530">
        <v>50.2</v>
      </c>
      <c r="D40" s="530">
        <v>44.1</v>
      </c>
      <c r="E40" s="531">
        <v>38</v>
      </c>
    </row>
    <row r="41" spans="1:5" ht="12.75">
      <c r="A41" s="74" t="s">
        <v>346</v>
      </c>
      <c r="B41" s="530">
        <v>25.2</v>
      </c>
      <c r="C41" s="530">
        <v>27.3</v>
      </c>
      <c r="D41" s="530">
        <v>52.2</v>
      </c>
      <c r="E41" s="531">
        <v>47.7</v>
      </c>
    </row>
    <row r="42" spans="1:5" ht="12.75">
      <c r="A42" s="74" t="s">
        <v>347</v>
      </c>
      <c r="B42" s="530">
        <v>8.9</v>
      </c>
      <c r="C42" s="530">
        <v>21.2</v>
      </c>
      <c r="D42" s="530">
        <v>3.7</v>
      </c>
      <c r="E42" s="531">
        <v>6.7</v>
      </c>
    </row>
    <row r="43" spans="1:5" ht="12.75">
      <c r="A43" s="74" t="s">
        <v>348</v>
      </c>
      <c r="B43" s="530">
        <v>0.3</v>
      </c>
      <c r="C43" s="530">
        <v>1.3</v>
      </c>
      <c r="D43" s="530">
        <v>0</v>
      </c>
      <c r="E43" s="531">
        <v>7.6</v>
      </c>
    </row>
    <row r="44" spans="1:5" ht="12.75">
      <c r="A44" s="9"/>
      <c r="B44" s="93"/>
      <c r="C44" s="93"/>
      <c r="D44" s="76"/>
      <c r="E44" s="94"/>
    </row>
    <row r="45" spans="2:5" ht="12.75" customHeight="1">
      <c r="B45" s="85"/>
      <c r="C45" s="85"/>
      <c r="D45" s="85"/>
      <c r="E45" s="85"/>
    </row>
    <row r="46" spans="1:5" ht="12.75">
      <c r="A46" s="471" t="s">
        <v>1180</v>
      </c>
      <c r="B46" s="85"/>
      <c r="C46" s="85"/>
      <c r="D46" s="85"/>
      <c r="E46" s="85"/>
    </row>
    <row r="47" spans="1:5" ht="12.75">
      <c r="A47" s="471"/>
      <c r="B47" s="85"/>
      <c r="C47" s="85"/>
      <c r="D47" s="85"/>
      <c r="E47" s="85"/>
    </row>
    <row r="48" spans="1:5" ht="12.75">
      <c r="A48" s="471"/>
      <c r="B48" s="85"/>
      <c r="C48" s="85"/>
      <c r="D48" s="85"/>
      <c r="E48" s="85"/>
    </row>
    <row r="49" spans="1:5" ht="12.75">
      <c r="A49" s="471"/>
      <c r="B49" s="85"/>
      <c r="C49" s="85"/>
      <c r="D49" s="85"/>
      <c r="E49" s="85"/>
    </row>
    <row r="50" spans="1:5" ht="12.75">
      <c r="A50" s="471"/>
      <c r="B50" s="85"/>
      <c r="C50" s="85"/>
      <c r="D50" s="85"/>
      <c r="E50" s="85"/>
    </row>
    <row r="51" spans="1:5" ht="15.75">
      <c r="A51" s="43" t="s">
        <v>362</v>
      </c>
      <c r="B51" s="2"/>
      <c r="C51" s="2"/>
      <c r="D51" s="2"/>
      <c r="E51" s="2"/>
    </row>
    <row r="52" spans="1:5" ht="15.75">
      <c r="A52" s="43" t="s">
        <v>366</v>
      </c>
      <c r="B52" s="2"/>
      <c r="C52" s="2"/>
      <c r="D52" s="2"/>
      <c r="E52" s="2"/>
    </row>
    <row r="53" spans="1:5" ht="13.5" thickBot="1">
      <c r="A53" s="62"/>
      <c r="B53" s="85"/>
      <c r="C53" s="85"/>
      <c r="D53" s="85"/>
      <c r="E53" s="85"/>
    </row>
    <row r="54" spans="1:5" ht="24" customHeight="1" thickTop="1">
      <c r="A54" s="233" t="s">
        <v>342</v>
      </c>
      <c r="B54" s="529" t="s">
        <v>761</v>
      </c>
      <c r="C54" s="529" t="s">
        <v>940</v>
      </c>
      <c r="D54" s="529" t="s">
        <v>762</v>
      </c>
      <c r="E54" s="154" t="s">
        <v>343</v>
      </c>
    </row>
    <row r="55" spans="1:5" ht="12.75">
      <c r="A55" s="8"/>
      <c r="B55" s="356"/>
      <c r="C55" s="356"/>
      <c r="E55" s="84"/>
    </row>
    <row r="56" spans="1:5" ht="12.75">
      <c r="A56" s="8" t="s">
        <v>355</v>
      </c>
      <c r="B56" s="530"/>
      <c r="C56" s="530"/>
      <c r="D56" s="530"/>
      <c r="E56" s="531"/>
    </row>
    <row r="57" spans="1:5" ht="12.75">
      <c r="A57" s="74" t="s">
        <v>345</v>
      </c>
      <c r="B57" s="530">
        <v>53.9</v>
      </c>
      <c r="C57" s="530">
        <v>60.4</v>
      </c>
      <c r="D57" s="530">
        <v>62.7</v>
      </c>
      <c r="E57" s="531">
        <v>54.9</v>
      </c>
    </row>
    <row r="58" spans="1:5" ht="12.75">
      <c r="A58" s="74" t="s">
        <v>346</v>
      </c>
      <c r="B58" s="530">
        <v>39.4</v>
      </c>
      <c r="C58" s="530">
        <v>34.8</v>
      </c>
      <c r="D58" s="530">
        <v>33</v>
      </c>
      <c r="E58" s="531">
        <v>37.8</v>
      </c>
    </row>
    <row r="59" spans="1:5" ht="12.75">
      <c r="A59" s="74" t="s">
        <v>347</v>
      </c>
      <c r="B59" s="530">
        <v>5.6</v>
      </c>
      <c r="C59" s="530">
        <v>4.5</v>
      </c>
      <c r="D59" s="530">
        <v>3.2</v>
      </c>
      <c r="E59" s="531">
        <v>6.1</v>
      </c>
    </row>
    <row r="60" spans="1:5" ht="12.75">
      <c r="A60" s="74" t="s">
        <v>348</v>
      </c>
      <c r="B60" s="530">
        <v>1</v>
      </c>
      <c r="C60" s="530">
        <v>0.3</v>
      </c>
      <c r="D60" s="530">
        <v>1.1</v>
      </c>
      <c r="E60" s="531">
        <v>1.2</v>
      </c>
    </row>
    <row r="61" spans="1:5" ht="12.75">
      <c r="A61" s="8"/>
      <c r="B61" s="356"/>
      <c r="C61" s="356"/>
      <c r="E61" s="84"/>
    </row>
    <row r="62" spans="1:5" ht="12.75">
      <c r="A62" s="8" t="s">
        <v>356</v>
      </c>
      <c r="B62" s="530"/>
      <c r="C62" s="530"/>
      <c r="D62" s="530"/>
      <c r="E62" s="531"/>
    </row>
    <row r="63" spans="1:5" ht="12.75">
      <c r="A63" s="74" t="s">
        <v>345</v>
      </c>
      <c r="B63" s="530">
        <v>71.9</v>
      </c>
      <c r="C63" s="530">
        <v>79.1</v>
      </c>
      <c r="D63" s="530">
        <v>75.6</v>
      </c>
      <c r="E63" s="531">
        <v>73.9</v>
      </c>
    </row>
    <row r="64" spans="1:5" ht="12.75">
      <c r="A64" s="74" t="s">
        <v>346</v>
      </c>
      <c r="B64" s="530">
        <v>25.9</v>
      </c>
      <c r="C64" s="530">
        <v>19</v>
      </c>
      <c r="D64" s="530">
        <v>21.6</v>
      </c>
      <c r="E64" s="531">
        <v>23</v>
      </c>
    </row>
    <row r="65" spans="1:5" ht="12.75">
      <c r="A65" s="74" t="s">
        <v>347</v>
      </c>
      <c r="B65" s="530">
        <v>1.9</v>
      </c>
      <c r="C65" s="530">
        <v>1.6</v>
      </c>
      <c r="D65" s="530">
        <v>2.4</v>
      </c>
      <c r="E65" s="531">
        <v>2.5</v>
      </c>
    </row>
    <row r="66" spans="1:5" ht="12.75">
      <c r="A66" s="74" t="s">
        <v>348</v>
      </c>
      <c r="B66" s="530">
        <v>0.3</v>
      </c>
      <c r="C66" s="530">
        <v>0.2</v>
      </c>
      <c r="D66" s="530">
        <v>0.3</v>
      </c>
      <c r="E66" s="531">
        <v>0.7</v>
      </c>
    </row>
    <row r="67" spans="1:5" ht="12.75">
      <c r="A67" s="9"/>
      <c r="B67" s="93"/>
      <c r="C67" s="93"/>
      <c r="D67" s="76"/>
      <c r="E67" s="94"/>
    </row>
    <row r="69" ht="12.75">
      <c r="A69" s="107" t="s">
        <v>1399</v>
      </c>
    </row>
    <row r="70" ht="12.75">
      <c r="A70" s="60" t="s">
        <v>279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6.xml><?xml version="1.0" encoding="utf-8"?>
<worksheet xmlns="http://schemas.openxmlformats.org/spreadsheetml/2006/main" xmlns:r="http://schemas.openxmlformats.org/officeDocument/2006/relationships">
  <dimension ref="A1:E70"/>
  <sheetViews>
    <sheetView showGridLines="0" workbookViewId="0" topLeftCell="A1">
      <selection activeCell="A1" sqref="A1"/>
    </sheetView>
  </sheetViews>
  <sheetFormatPr defaultColWidth="9.140625" defaultRowHeight="12.75"/>
  <cols>
    <col min="1" max="1" width="37.421875" style="0" customWidth="1"/>
    <col min="2" max="5" width="11.7109375" style="0" customWidth="1"/>
  </cols>
  <sheetData>
    <row r="1" spans="1:5" ht="15.75">
      <c r="A1" s="43" t="s">
        <v>357</v>
      </c>
      <c r="B1" s="2"/>
      <c r="C1" s="2"/>
      <c r="D1" s="2"/>
      <c r="E1" s="2"/>
    </row>
    <row r="2" spans="1:5" ht="15.75">
      <c r="A2" s="43" t="s">
        <v>358</v>
      </c>
      <c r="B2" s="2"/>
      <c r="C2" s="2"/>
      <c r="D2" s="2"/>
      <c r="E2" s="2"/>
    </row>
    <row r="3" spans="1:5" ht="12.75" customHeight="1">
      <c r="A3" s="16"/>
      <c r="B3" s="2"/>
      <c r="C3" s="2"/>
      <c r="D3" s="2"/>
      <c r="E3" s="2"/>
    </row>
    <row r="4" spans="1:5" ht="12.75" customHeight="1">
      <c r="A4" s="335" t="s">
        <v>359</v>
      </c>
      <c r="B4" s="2"/>
      <c r="C4" s="2"/>
      <c r="D4" s="2"/>
      <c r="E4" s="2"/>
    </row>
    <row r="5" spans="1:5" ht="12.75" customHeight="1">
      <c r="A5" s="335" t="s">
        <v>360</v>
      </c>
      <c r="B5" s="2"/>
      <c r="C5" s="2"/>
      <c r="D5" s="2"/>
      <c r="E5" s="2"/>
    </row>
    <row r="6" spans="1:5" ht="12.75" customHeight="1" thickBot="1">
      <c r="A6" s="62"/>
      <c r="B6" s="85"/>
      <c r="C6" s="85"/>
      <c r="D6" s="85"/>
      <c r="E6" s="85"/>
    </row>
    <row r="7" spans="1:5" s="66" customFormat="1" ht="24" customHeight="1" thickTop="1">
      <c r="A7" s="233" t="s">
        <v>342</v>
      </c>
      <c r="B7" s="529" t="s">
        <v>761</v>
      </c>
      <c r="C7" s="529" t="s">
        <v>940</v>
      </c>
      <c r="D7" s="529" t="s">
        <v>762</v>
      </c>
      <c r="E7" s="154" t="s">
        <v>343</v>
      </c>
    </row>
    <row r="8" spans="1:5" ht="12.75">
      <c r="A8" s="8"/>
      <c r="B8" s="356"/>
      <c r="C8" s="356"/>
      <c r="E8" s="84"/>
    </row>
    <row r="9" spans="1:5" ht="12.75">
      <c r="A9" s="8" t="s">
        <v>344</v>
      </c>
      <c r="B9" s="530"/>
      <c r="C9" s="530"/>
      <c r="D9" s="530"/>
      <c r="E9" s="531"/>
    </row>
    <row r="10" spans="1:5" ht="12.75">
      <c r="A10" s="74" t="s">
        <v>345</v>
      </c>
      <c r="B10" s="530">
        <v>73.3</v>
      </c>
      <c r="C10" s="530">
        <v>82.9</v>
      </c>
      <c r="D10" s="530">
        <v>85.9</v>
      </c>
      <c r="E10" s="531">
        <v>80.4</v>
      </c>
    </row>
    <row r="11" spans="1:5" ht="12.75">
      <c r="A11" s="74" t="s">
        <v>346</v>
      </c>
      <c r="B11" s="530">
        <v>21.5</v>
      </c>
      <c r="C11" s="530">
        <v>14.8</v>
      </c>
      <c r="D11" s="530">
        <v>11</v>
      </c>
      <c r="E11" s="531">
        <v>17.5</v>
      </c>
    </row>
    <row r="12" spans="1:5" ht="12.75">
      <c r="A12" s="74" t="s">
        <v>347</v>
      </c>
      <c r="B12" s="530">
        <v>3.7</v>
      </c>
      <c r="C12" s="530">
        <v>1.9</v>
      </c>
      <c r="D12" s="530">
        <v>2.6</v>
      </c>
      <c r="E12" s="531">
        <v>0.4</v>
      </c>
    </row>
    <row r="13" spans="1:5" ht="12.75">
      <c r="A13" s="74" t="s">
        <v>348</v>
      </c>
      <c r="B13" s="530">
        <v>1.5</v>
      </c>
      <c r="C13" s="530">
        <v>0.4</v>
      </c>
      <c r="D13" s="530">
        <v>0.5</v>
      </c>
      <c r="E13" s="531">
        <v>1.6</v>
      </c>
    </row>
    <row r="14" spans="1:4" ht="12.75">
      <c r="A14" s="8"/>
      <c r="B14" s="530"/>
      <c r="C14" s="530"/>
      <c r="D14" s="530"/>
    </row>
    <row r="15" spans="1:5" ht="12.75">
      <c r="A15" s="8" t="s">
        <v>349</v>
      </c>
      <c r="B15" s="530"/>
      <c r="C15" s="530"/>
      <c r="D15" s="530"/>
      <c r="E15" s="531"/>
    </row>
    <row r="16" spans="1:5" ht="12.75">
      <c r="A16" s="74" t="s">
        <v>345</v>
      </c>
      <c r="B16" s="530">
        <v>59.1</v>
      </c>
      <c r="C16" s="530">
        <v>67.6</v>
      </c>
      <c r="D16" s="530">
        <v>56.3</v>
      </c>
      <c r="E16" s="531">
        <v>55.6</v>
      </c>
    </row>
    <row r="17" spans="1:5" ht="12.75">
      <c r="A17" s="74" t="s">
        <v>346</v>
      </c>
      <c r="B17" s="530">
        <v>33.8</v>
      </c>
      <c r="C17" s="530">
        <v>27.3</v>
      </c>
      <c r="D17" s="530">
        <v>37.3</v>
      </c>
      <c r="E17" s="531">
        <v>37.2</v>
      </c>
    </row>
    <row r="18" spans="1:5" ht="12.75">
      <c r="A18" s="74" t="s">
        <v>347</v>
      </c>
      <c r="B18" s="530">
        <v>3.8</v>
      </c>
      <c r="C18" s="530">
        <v>4.5</v>
      </c>
      <c r="D18" s="530">
        <v>5.9</v>
      </c>
      <c r="E18" s="531">
        <v>5.8</v>
      </c>
    </row>
    <row r="19" spans="1:5" ht="12.75">
      <c r="A19" s="74" t="s">
        <v>348</v>
      </c>
      <c r="B19" s="530">
        <v>3.3</v>
      </c>
      <c r="C19" s="530">
        <v>0.6</v>
      </c>
      <c r="D19" s="530">
        <v>0.5</v>
      </c>
      <c r="E19" s="531">
        <v>1.4</v>
      </c>
    </row>
    <row r="20" spans="1:5" ht="12.75">
      <c r="A20" s="51"/>
      <c r="B20" s="530"/>
      <c r="C20" s="530"/>
      <c r="D20" s="530"/>
      <c r="E20" s="531"/>
    </row>
    <row r="21" spans="1:5" ht="12.75">
      <c r="A21" s="8" t="s">
        <v>350</v>
      </c>
      <c r="B21" s="530"/>
      <c r="C21" s="530"/>
      <c r="D21" s="530"/>
      <c r="E21" s="531"/>
    </row>
    <row r="22" spans="1:5" ht="12.75">
      <c r="A22" s="74" t="s">
        <v>345</v>
      </c>
      <c r="B22" s="530">
        <v>67.5</v>
      </c>
      <c r="C22" s="530">
        <v>60.2</v>
      </c>
      <c r="D22" s="530">
        <v>45.7</v>
      </c>
      <c r="E22" s="531">
        <v>53.2</v>
      </c>
    </row>
    <row r="23" spans="1:5" ht="12.75">
      <c r="A23" s="74" t="s">
        <v>346</v>
      </c>
      <c r="B23" s="530">
        <v>29.3</v>
      </c>
      <c r="C23" s="530">
        <v>38.5</v>
      </c>
      <c r="D23" s="530">
        <v>44.4</v>
      </c>
      <c r="E23" s="531">
        <v>50.3</v>
      </c>
    </row>
    <row r="24" spans="1:5" ht="12.75">
      <c r="A24" s="74" t="s">
        <v>347</v>
      </c>
      <c r="B24" s="530">
        <v>2.8</v>
      </c>
      <c r="C24" s="530">
        <v>1.4</v>
      </c>
      <c r="D24" s="530">
        <v>9.9</v>
      </c>
      <c r="E24" s="531">
        <v>5.6</v>
      </c>
    </row>
    <row r="25" spans="1:5" ht="12.75">
      <c r="A25" s="74" t="s">
        <v>348</v>
      </c>
      <c r="B25" s="530">
        <v>0.4</v>
      </c>
      <c r="C25" s="530">
        <v>0</v>
      </c>
      <c r="D25" s="530">
        <v>0</v>
      </c>
      <c r="E25" s="531">
        <v>0.9</v>
      </c>
    </row>
    <row r="26" spans="1:5" ht="12.75">
      <c r="A26" s="8"/>
      <c r="B26" s="530"/>
      <c r="C26" s="530"/>
      <c r="D26" s="530"/>
      <c r="E26" s="531"/>
    </row>
    <row r="27" spans="1:5" ht="12.75">
      <c r="A27" s="8" t="s">
        <v>351</v>
      </c>
      <c r="B27" s="530"/>
      <c r="C27" s="530"/>
      <c r="D27" s="530"/>
      <c r="E27" s="531"/>
    </row>
    <row r="28" spans="1:5" ht="12.75">
      <c r="A28" s="74" t="s">
        <v>345</v>
      </c>
      <c r="B28" s="530">
        <v>68.1</v>
      </c>
      <c r="C28" s="530">
        <v>74.2</v>
      </c>
      <c r="D28" s="530">
        <v>100</v>
      </c>
      <c r="E28" s="531">
        <v>72.1</v>
      </c>
    </row>
    <row r="29" spans="1:5" ht="12.75">
      <c r="A29" s="74" t="s">
        <v>346</v>
      </c>
      <c r="B29" s="530">
        <v>27.8</v>
      </c>
      <c r="C29" s="530">
        <v>23.6</v>
      </c>
      <c r="D29" s="530">
        <v>0</v>
      </c>
      <c r="E29" s="531">
        <v>27.9</v>
      </c>
    </row>
    <row r="30" spans="1:5" ht="12.75">
      <c r="A30" s="74" t="s">
        <v>347</v>
      </c>
      <c r="B30" s="530">
        <v>2.4</v>
      </c>
      <c r="C30" s="530">
        <v>2.2</v>
      </c>
      <c r="D30" s="530">
        <v>0</v>
      </c>
      <c r="E30" s="531">
        <v>0</v>
      </c>
    </row>
    <row r="31" spans="1:5" ht="12.75">
      <c r="A31" s="74" t="s">
        <v>348</v>
      </c>
      <c r="B31" s="530">
        <v>1.7</v>
      </c>
      <c r="C31" s="530">
        <v>0</v>
      </c>
      <c r="D31" s="530">
        <v>0</v>
      </c>
      <c r="E31" s="531">
        <v>0</v>
      </c>
    </row>
    <row r="32" spans="1:5" ht="12.75">
      <c r="A32" s="480"/>
      <c r="B32" s="530"/>
      <c r="C32" s="530"/>
      <c r="D32" s="530"/>
      <c r="E32" s="531"/>
    </row>
    <row r="33" spans="1:5" ht="12.75">
      <c r="A33" s="8" t="s">
        <v>352</v>
      </c>
      <c r="B33" s="530"/>
      <c r="C33" s="530"/>
      <c r="D33" s="530"/>
      <c r="E33" s="531"/>
    </row>
    <row r="34" spans="1:5" ht="12.75">
      <c r="A34" s="74" t="s">
        <v>345</v>
      </c>
      <c r="B34" s="530">
        <v>74.2</v>
      </c>
      <c r="C34" s="530">
        <v>73.7</v>
      </c>
      <c r="D34" s="530">
        <v>83.7</v>
      </c>
      <c r="E34" s="531">
        <v>63.9</v>
      </c>
    </row>
    <row r="35" spans="1:5" ht="12.75">
      <c r="A35" s="74" t="s">
        <v>346</v>
      </c>
      <c r="B35" s="530">
        <v>23</v>
      </c>
      <c r="C35" s="530">
        <v>24.4</v>
      </c>
      <c r="D35" s="530">
        <v>15</v>
      </c>
      <c r="E35" s="531">
        <v>34</v>
      </c>
    </row>
    <row r="36" spans="1:5" ht="12.75">
      <c r="A36" s="74" t="s">
        <v>347</v>
      </c>
      <c r="B36" s="530">
        <v>1.8</v>
      </c>
      <c r="C36" s="530">
        <v>1.5</v>
      </c>
      <c r="D36" s="530">
        <v>1.4</v>
      </c>
      <c r="E36" s="531">
        <v>2.2</v>
      </c>
    </row>
    <row r="37" spans="1:5" ht="12.75">
      <c r="A37" s="74" t="s">
        <v>348</v>
      </c>
      <c r="B37" s="530">
        <v>0.9</v>
      </c>
      <c r="C37" s="530">
        <v>0.4</v>
      </c>
      <c r="D37" s="530">
        <v>0</v>
      </c>
      <c r="E37" s="531">
        <v>0</v>
      </c>
    </row>
    <row r="38" spans="1:5" ht="12.75">
      <c r="A38" s="74"/>
      <c r="B38" s="530"/>
      <c r="C38" s="530"/>
      <c r="D38" s="530"/>
      <c r="E38" s="531"/>
    </row>
    <row r="39" spans="1:5" ht="12.75">
      <c r="A39" s="8" t="s">
        <v>353</v>
      </c>
      <c r="B39" s="530"/>
      <c r="C39" s="530"/>
      <c r="D39" s="530"/>
      <c r="E39" s="531"/>
    </row>
    <row r="40" spans="1:5" ht="12.75">
      <c r="A40" s="74" t="s">
        <v>345</v>
      </c>
      <c r="B40" s="530">
        <v>60.5</v>
      </c>
      <c r="C40" s="530">
        <v>63.7</v>
      </c>
      <c r="D40" s="530">
        <v>54.5</v>
      </c>
      <c r="E40" s="531">
        <v>59.4</v>
      </c>
    </row>
    <row r="41" spans="1:5" ht="12.75">
      <c r="A41" s="74" t="s">
        <v>346</v>
      </c>
      <c r="B41" s="530">
        <v>24.2</v>
      </c>
      <c r="C41" s="530">
        <v>22.2</v>
      </c>
      <c r="D41" s="530">
        <v>39.8</v>
      </c>
      <c r="E41" s="531">
        <v>24.4</v>
      </c>
    </row>
    <row r="42" spans="1:5" ht="12.75">
      <c r="A42" s="74" t="s">
        <v>347</v>
      </c>
      <c r="B42" s="530">
        <v>10.9</v>
      </c>
      <c r="C42" s="530">
        <v>11.5</v>
      </c>
      <c r="D42" s="530">
        <v>5.8</v>
      </c>
      <c r="E42" s="531">
        <v>16.2</v>
      </c>
    </row>
    <row r="43" spans="1:5" ht="12.75">
      <c r="A43" s="74" t="s">
        <v>348</v>
      </c>
      <c r="B43" s="530">
        <v>4.3</v>
      </c>
      <c r="C43" s="530">
        <v>2.5</v>
      </c>
      <c r="D43" s="530">
        <v>0</v>
      </c>
      <c r="E43" s="531">
        <v>0</v>
      </c>
    </row>
    <row r="44" spans="1:5" ht="12.75">
      <c r="A44" s="9"/>
      <c r="B44" s="93"/>
      <c r="C44" s="93"/>
      <c r="D44" s="76"/>
      <c r="E44" s="94"/>
    </row>
    <row r="45" spans="2:5" ht="12.75" customHeight="1">
      <c r="B45" s="85"/>
      <c r="C45" s="85"/>
      <c r="D45" s="85"/>
      <c r="E45" s="85"/>
    </row>
    <row r="46" spans="1:5" ht="12.75">
      <c r="A46" s="471" t="s">
        <v>1180</v>
      </c>
      <c r="B46" s="85"/>
      <c r="C46" s="85"/>
      <c r="D46" s="85"/>
      <c r="E46" s="85"/>
    </row>
    <row r="47" spans="1:5" ht="12.75">
      <c r="A47" s="471"/>
      <c r="B47" s="85"/>
      <c r="C47" s="85"/>
      <c r="D47" s="85"/>
      <c r="E47" s="85"/>
    </row>
    <row r="48" spans="1:5" ht="12.75">
      <c r="A48" s="471"/>
      <c r="B48" s="85"/>
      <c r="C48" s="85"/>
      <c r="D48" s="85"/>
      <c r="E48" s="85"/>
    </row>
    <row r="49" spans="1:5" ht="12.75">
      <c r="A49" s="471"/>
      <c r="B49" s="85"/>
      <c r="C49" s="85"/>
      <c r="D49" s="85"/>
      <c r="E49" s="85"/>
    </row>
    <row r="50" spans="1:5" ht="12.75">
      <c r="A50" s="471"/>
      <c r="B50" s="85"/>
      <c r="C50" s="85"/>
      <c r="D50" s="85"/>
      <c r="E50" s="85"/>
    </row>
    <row r="51" spans="1:5" ht="15.75">
      <c r="A51" s="43" t="s">
        <v>357</v>
      </c>
      <c r="B51" s="2"/>
      <c r="C51" s="2"/>
      <c r="D51" s="2"/>
      <c r="E51" s="2"/>
    </row>
    <row r="52" spans="1:5" ht="15.75">
      <c r="A52" s="43" t="s">
        <v>361</v>
      </c>
      <c r="B52" s="2"/>
      <c r="C52" s="2"/>
      <c r="D52" s="2"/>
      <c r="E52" s="2"/>
    </row>
    <row r="53" spans="1:5" ht="13.5" thickBot="1">
      <c r="A53" s="62"/>
      <c r="B53" s="85"/>
      <c r="C53" s="85"/>
      <c r="D53" s="85"/>
      <c r="E53" s="85"/>
    </row>
    <row r="54" spans="1:5" ht="24" customHeight="1" thickTop="1">
      <c r="A54" s="233" t="s">
        <v>342</v>
      </c>
      <c r="B54" s="529" t="s">
        <v>761</v>
      </c>
      <c r="C54" s="529" t="s">
        <v>940</v>
      </c>
      <c r="D54" s="529" t="s">
        <v>762</v>
      </c>
      <c r="E54" s="154" t="s">
        <v>343</v>
      </c>
    </row>
    <row r="55" spans="1:5" ht="12.75">
      <c r="A55" s="8"/>
      <c r="B55" s="356"/>
      <c r="C55" s="356"/>
      <c r="E55" s="84"/>
    </row>
    <row r="56" spans="1:5" ht="12.75">
      <c r="A56" s="8" t="s">
        <v>355</v>
      </c>
      <c r="B56" s="530"/>
      <c r="C56" s="530"/>
      <c r="D56" s="530"/>
      <c r="E56" s="531"/>
    </row>
    <row r="57" spans="1:5" ht="12.75">
      <c r="A57" s="74" t="s">
        <v>345</v>
      </c>
      <c r="B57" s="530">
        <v>62.1</v>
      </c>
      <c r="C57" s="530">
        <v>48.8</v>
      </c>
      <c r="D57" s="530">
        <v>61.2</v>
      </c>
      <c r="E57" s="531">
        <v>51.2</v>
      </c>
    </row>
    <row r="58" spans="1:5" ht="12.75">
      <c r="A58" s="74" t="s">
        <v>346</v>
      </c>
      <c r="B58" s="530">
        <v>30.8</v>
      </c>
      <c r="C58" s="530">
        <v>41.8</v>
      </c>
      <c r="D58" s="530">
        <v>34.4</v>
      </c>
      <c r="E58" s="531">
        <v>43.5</v>
      </c>
    </row>
    <row r="59" spans="1:5" ht="12.75">
      <c r="A59" s="74" t="s">
        <v>347</v>
      </c>
      <c r="B59" s="530">
        <v>4.5</v>
      </c>
      <c r="C59" s="530">
        <v>8.1</v>
      </c>
      <c r="D59" s="530">
        <v>4.4</v>
      </c>
      <c r="E59" s="531">
        <v>5.3</v>
      </c>
    </row>
    <row r="60" spans="1:5" ht="12.75">
      <c r="A60" s="74" t="s">
        <v>348</v>
      </c>
      <c r="B60" s="530">
        <v>2.5</v>
      </c>
      <c r="C60" s="530">
        <v>1.3</v>
      </c>
      <c r="D60" s="530">
        <v>0</v>
      </c>
      <c r="E60" s="531">
        <v>0</v>
      </c>
    </row>
    <row r="61" spans="1:5" ht="12.75">
      <c r="A61" s="8"/>
      <c r="B61" s="356"/>
      <c r="C61" s="356"/>
      <c r="E61" s="84"/>
    </row>
    <row r="62" spans="1:5" ht="12.75">
      <c r="A62" s="8" t="s">
        <v>356</v>
      </c>
      <c r="B62" s="530"/>
      <c r="C62" s="530"/>
      <c r="D62" s="530"/>
      <c r="E62" s="531"/>
    </row>
    <row r="63" spans="1:5" ht="12.75">
      <c r="A63" s="74" t="s">
        <v>345</v>
      </c>
      <c r="B63" s="530">
        <v>75.3</v>
      </c>
      <c r="C63" s="530">
        <v>77.3</v>
      </c>
      <c r="D63" s="530">
        <v>83.4</v>
      </c>
      <c r="E63" s="531">
        <v>73.9</v>
      </c>
    </row>
    <row r="64" spans="1:5" ht="12.75">
      <c r="A64" s="74" t="s">
        <v>346</v>
      </c>
      <c r="B64" s="530">
        <v>22.2</v>
      </c>
      <c r="C64" s="530">
        <v>20.7</v>
      </c>
      <c r="D64" s="530">
        <v>14.9</v>
      </c>
      <c r="E64" s="531">
        <v>22</v>
      </c>
    </row>
    <row r="65" spans="1:5" ht="12.75">
      <c r="A65" s="74" t="s">
        <v>347</v>
      </c>
      <c r="B65" s="530">
        <v>2.1</v>
      </c>
      <c r="C65" s="530">
        <v>2</v>
      </c>
      <c r="D65" s="530">
        <v>1.7</v>
      </c>
      <c r="E65" s="531">
        <v>3.2</v>
      </c>
    </row>
    <row r="66" spans="1:5" ht="12.75">
      <c r="A66" s="74" t="s">
        <v>348</v>
      </c>
      <c r="B66" s="530">
        <v>0.5</v>
      </c>
      <c r="C66" s="530">
        <v>0</v>
      </c>
      <c r="D66" s="530">
        <v>0</v>
      </c>
      <c r="E66" s="531">
        <v>0.9</v>
      </c>
    </row>
    <row r="67" spans="1:5" ht="12.75">
      <c r="A67" s="9"/>
      <c r="B67" s="93"/>
      <c r="C67" s="93"/>
      <c r="D67" s="76"/>
      <c r="E67" s="94"/>
    </row>
    <row r="69" ht="12.75">
      <c r="A69" s="107" t="s">
        <v>1399</v>
      </c>
    </row>
    <row r="70" ht="12.75">
      <c r="A70" s="60" t="s">
        <v>279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7.xml><?xml version="1.0" encoding="utf-8"?>
<worksheet xmlns="http://schemas.openxmlformats.org/spreadsheetml/2006/main" xmlns:r="http://schemas.openxmlformats.org/officeDocument/2006/relationships">
  <dimension ref="A1:E71"/>
  <sheetViews>
    <sheetView showGridLines="0" workbookViewId="0" topLeftCell="A1">
      <selection activeCell="A3" sqref="A3"/>
    </sheetView>
  </sheetViews>
  <sheetFormatPr defaultColWidth="9.140625" defaultRowHeight="12.75"/>
  <cols>
    <col min="1" max="1" width="37.421875" style="0" customWidth="1"/>
    <col min="2" max="5" width="11.7109375" style="0" customWidth="1"/>
  </cols>
  <sheetData>
    <row r="1" spans="1:5" ht="15.75">
      <c r="A1" s="43" t="s">
        <v>339</v>
      </c>
      <c r="B1" s="2"/>
      <c r="C1" s="2"/>
      <c r="D1" s="2"/>
      <c r="E1" s="2"/>
    </row>
    <row r="2" spans="1:5" ht="15.75">
      <c r="A2" s="43" t="s">
        <v>340</v>
      </c>
      <c r="B2" s="2"/>
      <c r="C2" s="2"/>
      <c r="D2" s="2"/>
      <c r="E2" s="2"/>
    </row>
    <row r="3" spans="1:5" ht="12.75" customHeight="1">
      <c r="A3" s="16"/>
      <c r="B3" s="2"/>
      <c r="C3" s="2"/>
      <c r="D3" s="2"/>
      <c r="E3" s="2"/>
    </row>
    <row r="4" spans="1:5" ht="12.75" customHeight="1">
      <c r="A4" s="335" t="s">
        <v>341</v>
      </c>
      <c r="B4" s="2"/>
      <c r="C4" s="2"/>
      <c r="D4" s="2"/>
      <c r="E4" s="2"/>
    </row>
    <row r="5" spans="1:5" ht="12.75" customHeight="1" thickBot="1">
      <c r="A5" s="62"/>
      <c r="B5" s="85"/>
      <c r="C5" s="85"/>
      <c r="D5" s="85"/>
      <c r="E5" s="85"/>
    </row>
    <row r="6" spans="1:5" s="66" customFormat="1" ht="24" customHeight="1" thickTop="1">
      <c r="A6" s="233" t="s">
        <v>342</v>
      </c>
      <c r="B6" s="529" t="s">
        <v>761</v>
      </c>
      <c r="C6" s="529" t="s">
        <v>940</v>
      </c>
      <c r="D6" s="529" t="s">
        <v>762</v>
      </c>
      <c r="E6" s="154" t="s">
        <v>343</v>
      </c>
    </row>
    <row r="7" spans="1:5" ht="12.75">
      <c r="A7" s="8"/>
      <c r="B7" s="356"/>
      <c r="C7" s="356"/>
      <c r="E7" s="84"/>
    </row>
    <row r="8" spans="1:5" ht="12.75">
      <c r="A8" s="8" t="s">
        <v>344</v>
      </c>
      <c r="B8" s="530"/>
      <c r="C8" s="530"/>
      <c r="D8" s="530"/>
      <c r="E8" s="531"/>
    </row>
    <row r="9" spans="1:5" ht="12.75">
      <c r="A9" s="74" t="s">
        <v>345</v>
      </c>
      <c r="B9" s="530">
        <v>42.5</v>
      </c>
      <c r="C9" s="530">
        <v>58.8</v>
      </c>
      <c r="D9" s="544" t="s">
        <v>765</v>
      </c>
      <c r="E9" s="531">
        <v>55.5</v>
      </c>
    </row>
    <row r="10" spans="1:5" ht="12.75">
      <c r="A10" s="74" t="s">
        <v>346</v>
      </c>
      <c r="B10" s="530">
        <v>47.3</v>
      </c>
      <c r="C10" s="530">
        <v>37.9</v>
      </c>
      <c r="D10" s="544" t="s">
        <v>765</v>
      </c>
      <c r="E10" s="531">
        <v>37.9</v>
      </c>
    </row>
    <row r="11" spans="1:5" ht="12.75">
      <c r="A11" s="74" t="s">
        <v>347</v>
      </c>
      <c r="B11" s="530">
        <v>9.3</v>
      </c>
      <c r="C11" s="530">
        <v>2.4</v>
      </c>
      <c r="D11" s="544" t="s">
        <v>765</v>
      </c>
      <c r="E11" s="531">
        <v>6.6</v>
      </c>
    </row>
    <row r="12" spans="1:5" ht="12.75">
      <c r="A12" s="74" t="s">
        <v>348</v>
      </c>
      <c r="B12" s="530">
        <v>1</v>
      </c>
      <c r="C12" s="530">
        <v>0.9</v>
      </c>
      <c r="D12" s="544" t="s">
        <v>765</v>
      </c>
      <c r="E12" s="531">
        <v>0</v>
      </c>
    </row>
    <row r="13" spans="1:4" ht="12.75">
      <c r="A13" s="8"/>
      <c r="B13" s="530"/>
      <c r="C13" s="530"/>
      <c r="D13" s="530"/>
    </row>
    <row r="14" spans="1:5" ht="12.75">
      <c r="A14" s="8" t="s">
        <v>349</v>
      </c>
      <c r="B14" s="530"/>
      <c r="C14" s="530"/>
      <c r="D14" s="530"/>
      <c r="E14" s="531"/>
    </row>
    <row r="15" spans="1:5" ht="12.75">
      <c r="A15" s="74" t="s">
        <v>345</v>
      </c>
      <c r="B15" s="530">
        <v>22.5</v>
      </c>
      <c r="C15" s="530">
        <v>24.7</v>
      </c>
      <c r="D15" s="544" t="s">
        <v>765</v>
      </c>
      <c r="E15" s="531">
        <v>16.1</v>
      </c>
    </row>
    <row r="16" spans="1:5" ht="12.75">
      <c r="A16" s="74" t="s">
        <v>346</v>
      </c>
      <c r="B16" s="530">
        <v>57.4</v>
      </c>
      <c r="C16" s="530">
        <v>47.3</v>
      </c>
      <c r="D16" s="544" t="s">
        <v>765</v>
      </c>
      <c r="E16" s="531">
        <v>58.1</v>
      </c>
    </row>
    <row r="17" spans="1:5" ht="12.75">
      <c r="A17" s="74" t="s">
        <v>347</v>
      </c>
      <c r="B17" s="530">
        <v>18.4</v>
      </c>
      <c r="C17" s="530">
        <v>25.7</v>
      </c>
      <c r="D17" s="544" t="s">
        <v>765</v>
      </c>
      <c r="E17" s="531">
        <v>24.7</v>
      </c>
    </row>
    <row r="18" spans="1:5" ht="12.75">
      <c r="A18" s="74" t="s">
        <v>348</v>
      </c>
      <c r="B18" s="530">
        <v>1.7</v>
      </c>
      <c r="C18" s="530">
        <v>2.3</v>
      </c>
      <c r="D18" s="544" t="s">
        <v>765</v>
      </c>
      <c r="E18" s="531">
        <v>1.2</v>
      </c>
    </row>
    <row r="19" spans="1:5" ht="12.75">
      <c r="A19" s="51"/>
      <c r="B19" s="530"/>
      <c r="C19" s="530"/>
      <c r="D19" s="530"/>
      <c r="E19" s="531"/>
    </row>
    <row r="20" spans="1:5" ht="12.75">
      <c r="A20" s="8" t="s">
        <v>350</v>
      </c>
      <c r="B20" s="530"/>
      <c r="C20" s="530"/>
      <c r="D20" s="530"/>
      <c r="E20" s="531"/>
    </row>
    <row r="21" spans="1:5" ht="12.75">
      <c r="A21" s="74" t="s">
        <v>345</v>
      </c>
      <c r="B21" s="530">
        <v>42.8</v>
      </c>
      <c r="C21" s="530">
        <v>20.4</v>
      </c>
      <c r="D21" s="544" t="s">
        <v>765</v>
      </c>
      <c r="E21" s="531">
        <v>11.7</v>
      </c>
    </row>
    <row r="22" spans="1:5" ht="12.75">
      <c r="A22" s="74" t="s">
        <v>346</v>
      </c>
      <c r="B22" s="530">
        <v>50.1</v>
      </c>
      <c r="C22" s="530">
        <v>50.9</v>
      </c>
      <c r="D22" s="544" t="s">
        <v>765</v>
      </c>
      <c r="E22" s="531">
        <v>42.5</v>
      </c>
    </row>
    <row r="23" spans="1:5" ht="12.75">
      <c r="A23" s="74" t="s">
        <v>347</v>
      </c>
      <c r="B23" s="530">
        <v>6.6</v>
      </c>
      <c r="C23" s="530">
        <v>23.9</v>
      </c>
      <c r="D23" s="544" t="s">
        <v>765</v>
      </c>
      <c r="E23" s="531">
        <v>40.8</v>
      </c>
    </row>
    <row r="24" spans="1:5" ht="12.75">
      <c r="A24" s="74" t="s">
        <v>348</v>
      </c>
      <c r="B24" s="530">
        <v>0.5</v>
      </c>
      <c r="C24" s="530">
        <v>4.8</v>
      </c>
      <c r="D24" s="544" t="s">
        <v>765</v>
      </c>
      <c r="E24" s="531">
        <v>5</v>
      </c>
    </row>
    <row r="25" spans="1:5" ht="12.75">
      <c r="A25" s="8"/>
      <c r="B25" s="530"/>
      <c r="C25" s="530"/>
      <c r="D25" s="530"/>
      <c r="E25" s="531"/>
    </row>
    <row r="26" spans="1:5" ht="12.75">
      <c r="A26" s="8" t="s">
        <v>351</v>
      </c>
      <c r="B26" s="530"/>
      <c r="C26" s="530"/>
      <c r="D26" s="530"/>
      <c r="E26" s="531"/>
    </row>
    <row r="27" spans="1:5" ht="12.75">
      <c r="A27" s="74" t="s">
        <v>345</v>
      </c>
      <c r="B27" s="530">
        <v>37.3</v>
      </c>
      <c r="C27" s="530">
        <v>47</v>
      </c>
      <c r="D27" s="544" t="s">
        <v>765</v>
      </c>
      <c r="E27" s="531">
        <v>60.5</v>
      </c>
    </row>
    <row r="28" spans="1:5" ht="12.75">
      <c r="A28" s="74" t="s">
        <v>346</v>
      </c>
      <c r="B28" s="530">
        <v>47</v>
      </c>
      <c r="C28" s="530">
        <v>51.2</v>
      </c>
      <c r="D28" s="544" t="s">
        <v>765</v>
      </c>
      <c r="E28" s="531">
        <v>39.5</v>
      </c>
    </row>
    <row r="29" spans="1:5" ht="12.75">
      <c r="A29" s="74" t="s">
        <v>347</v>
      </c>
      <c r="B29" s="530">
        <v>14.1</v>
      </c>
      <c r="C29" s="530">
        <v>1.8</v>
      </c>
      <c r="D29" s="544" t="s">
        <v>765</v>
      </c>
      <c r="E29" s="531">
        <v>0</v>
      </c>
    </row>
    <row r="30" spans="1:5" ht="12.75">
      <c r="A30" s="74" t="s">
        <v>348</v>
      </c>
      <c r="B30" s="530">
        <v>1.5</v>
      </c>
      <c r="C30" s="530">
        <v>0</v>
      </c>
      <c r="D30" s="544" t="s">
        <v>765</v>
      </c>
      <c r="E30" s="531">
        <v>0</v>
      </c>
    </row>
    <row r="31" spans="1:5" ht="12.75">
      <c r="A31" s="480"/>
      <c r="B31" s="530"/>
      <c r="C31" s="530"/>
      <c r="D31" s="530"/>
      <c r="E31" s="531"/>
    </row>
    <row r="32" spans="1:5" ht="12.75">
      <c r="A32" s="8" t="s">
        <v>352</v>
      </c>
      <c r="B32" s="530"/>
      <c r="C32" s="530"/>
      <c r="D32" s="530"/>
      <c r="E32" s="531"/>
    </row>
    <row r="33" spans="1:5" ht="12.75">
      <c r="A33" s="74" t="s">
        <v>345</v>
      </c>
      <c r="B33" s="530">
        <v>37.1</v>
      </c>
      <c r="C33" s="530">
        <v>37.6</v>
      </c>
      <c r="D33" s="544" t="s">
        <v>765</v>
      </c>
      <c r="E33" s="531">
        <v>34</v>
      </c>
    </row>
    <row r="34" spans="1:5" ht="12.75">
      <c r="A34" s="74" t="s">
        <v>346</v>
      </c>
      <c r="B34" s="530">
        <v>52.7</v>
      </c>
      <c r="C34" s="530">
        <v>46.9</v>
      </c>
      <c r="D34" s="544" t="s">
        <v>765</v>
      </c>
      <c r="E34" s="531">
        <v>51.4</v>
      </c>
    </row>
    <row r="35" spans="1:5" ht="12.75">
      <c r="A35" s="74" t="s">
        <v>347</v>
      </c>
      <c r="B35" s="530">
        <v>9.4</v>
      </c>
      <c r="C35" s="530">
        <v>11.4</v>
      </c>
      <c r="D35" s="544" t="s">
        <v>765</v>
      </c>
      <c r="E35" s="531">
        <v>12.5</v>
      </c>
    </row>
    <row r="36" spans="1:5" ht="12.75">
      <c r="A36" s="74" t="s">
        <v>348</v>
      </c>
      <c r="B36" s="530">
        <v>0.9</v>
      </c>
      <c r="C36" s="530">
        <v>4.1</v>
      </c>
      <c r="D36" s="544" t="s">
        <v>765</v>
      </c>
      <c r="E36" s="531">
        <v>2.1</v>
      </c>
    </row>
    <row r="37" spans="1:5" ht="12.75">
      <c r="A37" s="8"/>
      <c r="B37" s="530"/>
      <c r="C37" s="530"/>
      <c r="D37" s="530"/>
      <c r="E37" s="531"/>
    </row>
    <row r="38" spans="1:5" ht="12.75" customHeight="1">
      <c r="A38" s="8" t="s">
        <v>353</v>
      </c>
      <c r="B38" s="530"/>
      <c r="C38" s="530"/>
      <c r="D38" s="530"/>
      <c r="E38" s="531"/>
    </row>
    <row r="39" spans="1:5" ht="12.75" customHeight="1">
      <c r="A39" s="74" t="s">
        <v>345</v>
      </c>
      <c r="B39" s="530">
        <v>37.5</v>
      </c>
      <c r="C39" s="530">
        <v>21</v>
      </c>
      <c r="D39" s="544" t="s">
        <v>765</v>
      </c>
      <c r="E39" s="531">
        <v>11.8</v>
      </c>
    </row>
    <row r="40" spans="1:5" ht="12.75" customHeight="1">
      <c r="A40" s="74" t="s">
        <v>346</v>
      </c>
      <c r="B40" s="530">
        <v>50.1</v>
      </c>
      <c r="C40" s="530">
        <v>47.3</v>
      </c>
      <c r="D40" s="544" t="s">
        <v>765</v>
      </c>
      <c r="E40" s="531">
        <v>40.5</v>
      </c>
    </row>
    <row r="41" spans="1:5" ht="12.75" customHeight="1">
      <c r="A41" s="74" t="s">
        <v>347</v>
      </c>
      <c r="B41" s="530">
        <v>10.8</v>
      </c>
      <c r="C41" s="530">
        <v>25</v>
      </c>
      <c r="D41" s="544" t="s">
        <v>765</v>
      </c>
      <c r="E41" s="531">
        <v>33.2</v>
      </c>
    </row>
    <row r="42" spans="1:5" ht="12.75" customHeight="1">
      <c r="A42" s="74" t="s">
        <v>348</v>
      </c>
      <c r="B42" s="530">
        <v>1.5</v>
      </c>
      <c r="C42" s="530">
        <v>6.7</v>
      </c>
      <c r="D42" s="544" t="s">
        <v>765</v>
      </c>
      <c r="E42" s="531">
        <v>14.4</v>
      </c>
    </row>
    <row r="43" spans="1:5" ht="12.75">
      <c r="A43" s="9"/>
      <c r="B43" s="93"/>
      <c r="C43" s="93"/>
      <c r="D43" s="76"/>
      <c r="E43" s="94"/>
    </row>
    <row r="44" spans="2:5" ht="12.75">
      <c r="B44" s="85"/>
      <c r="C44" s="85"/>
      <c r="D44" s="85"/>
      <c r="E44" s="85"/>
    </row>
    <row r="45" spans="1:5" ht="12.75">
      <c r="A45" s="471" t="s">
        <v>1180</v>
      </c>
      <c r="B45" s="85"/>
      <c r="C45" s="85"/>
      <c r="D45" s="85"/>
      <c r="E45" s="85"/>
    </row>
    <row r="46" spans="1:5" ht="12.75">
      <c r="A46" s="471"/>
      <c r="B46" s="85"/>
      <c r="C46" s="85"/>
      <c r="D46" s="85"/>
      <c r="E46" s="85"/>
    </row>
    <row r="47" spans="1:5" ht="12.75">
      <c r="A47" s="471"/>
      <c r="B47" s="85"/>
      <c r="C47" s="85"/>
      <c r="D47" s="85"/>
      <c r="E47" s="85"/>
    </row>
    <row r="48" spans="1:5" ht="12.75">
      <c r="A48" s="471"/>
      <c r="B48" s="85"/>
      <c r="C48" s="85"/>
      <c r="D48" s="85"/>
      <c r="E48" s="85"/>
    </row>
    <row r="49" spans="1:5" ht="12.75">
      <c r="A49" s="471"/>
      <c r="B49" s="85"/>
      <c r="C49" s="85"/>
      <c r="D49" s="85"/>
      <c r="E49" s="85"/>
    </row>
    <row r="50" ht="12.75">
      <c r="A50" s="471"/>
    </row>
    <row r="51" spans="1:5" ht="15.75">
      <c r="A51" s="43" t="s">
        <v>339</v>
      </c>
      <c r="B51" s="2"/>
      <c r="C51" s="2"/>
      <c r="D51" s="2"/>
      <c r="E51" s="2"/>
    </row>
    <row r="52" spans="1:5" ht="15.75">
      <c r="A52" s="43" t="s">
        <v>354</v>
      </c>
      <c r="B52" s="2"/>
      <c r="C52" s="2"/>
      <c r="D52" s="2"/>
      <c r="E52" s="2"/>
    </row>
    <row r="53" spans="1:5" ht="13.5" thickBot="1">
      <c r="A53" s="62"/>
      <c r="B53" s="85"/>
      <c r="C53" s="85"/>
      <c r="D53" s="85"/>
      <c r="E53" s="85"/>
    </row>
    <row r="54" spans="1:5" ht="24" customHeight="1" thickTop="1">
      <c r="A54" s="233" t="s">
        <v>342</v>
      </c>
      <c r="B54" s="529" t="s">
        <v>761</v>
      </c>
      <c r="C54" s="529" t="s">
        <v>940</v>
      </c>
      <c r="D54" s="529" t="s">
        <v>762</v>
      </c>
      <c r="E54" s="154" t="s">
        <v>343</v>
      </c>
    </row>
    <row r="55" spans="1:5" ht="12.75">
      <c r="A55" s="8"/>
      <c r="B55" s="356"/>
      <c r="C55" s="356"/>
      <c r="E55" s="84"/>
    </row>
    <row r="56" spans="1:5" ht="12.75">
      <c r="A56" s="8" t="s">
        <v>355</v>
      </c>
      <c r="B56" s="530"/>
      <c r="C56" s="530"/>
      <c r="D56" s="530"/>
      <c r="E56" s="531"/>
    </row>
    <row r="57" spans="1:5" ht="12.75">
      <c r="A57" s="74" t="s">
        <v>345</v>
      </c>
      <c r="B57" s="530">
        <v>18.5</v>
      </c>
      <c r="C57" s="530">
        <v>8.8</v>
      </c>
      <c r="D57" s="544" t="s">
        <v>765</v>
      </c>
      <c r="E57" s="531">
        <v>10.3</v>
      </c>
    </row>
    <row r="58" spans="1:5" ht="12.75">
      <c r="A58" s="74" t="s">
        <v>346</v>
      </c>
      <c r="B58" s="530">
        <v>60.4</v>
      </c>
      <c r="C58" s="530">
        <v>72.3</v>
      </c>
      <c r="D58" s="544" t="s">
        <v>765</v>
      </c>
      <c r="E58" s="531">
        <v>57.8</v>
      </c>
    </row>
    <row r="59" spans="1:5" ht="12.75">
      <c r="A59" s="74" t="s">
        <v>347</v>
      </c>
      <c r="B59" s="530">
        <v>19.4</v>
      </c>
      <c r="C59" s="530">
        <v>17.4</v>
      </c>
      <c r="D59" s="544" t="s">
        <v>765</v>
      </c>
      <c r="E59" s="531">
        <v>28.3</v>
      </c>
    </row>
    <row r="60" spans="1:5" ht="12.75">
      <c r="A60" s="74" t="s">
        <v>348</v>
      </c>
      <c r="B60" s="530">
        <v>1.8</v>
      </c>
      <c r="C60" s="530">
        <v>1.5</v>
      </c>
      <c r="D60" s="544" t="s">
        <v>765</v>
      </c>
      <c r="E60" s="531">
        <v>3.6</v>
      </c>
    </row>
    <row r="61" spans="1:5" ht="12.75">
      <c r="A61" s="8"/>
      <c r="B61" s="356"/>
      <c r="C61" s="356"/>
      <c r="E61" s="84"/>
    </row>
    <row r="62" spans="1:5" ht="12.75">
      <c r="A62" s="8" t="s">
        <v>356</v>
      </c>
      <c r="B62" s="530"/>
      <c r="C62" s="530"/>
      <c r="D62" s="530"/>
      <c r="E62" s="531"/>
    </row>
    <row r="63" spans="1:5" ht="12.75">
      <c r="A63" s="74" t="s">
        <v>345</v>
      </c>
      <c r="B63" s="530">
        <v>49.7</v>
      </c>
      <c r="C63" s="530">
        <v>45.7</v>
      </c>
      <c r="D63" s="544" t="s">
        <v>765</v>
      </c>
      <c r="E63" s="531">
        <v>35.2</v>
      </c>
    </row>
    <row r="64" spans="1:5" ht="12.75">
      <c r="A64" s="74" t="s">
        <v>346</v>
      </c>
      <c r="B64" s="530">
        <v>45.9</v>
      </c>
      <c r="C64" s="530">
        <v>49.6</v>
      </c>
      <c r="D64" s="544" t="s">
        <v>765</v>
      </c>
      <c r="E64" s="531">
        <v>57.1</v>
      </c>
    </row>
    <row r="65" spans="1:5" ht="12.75">
      <c r="A65" s="74" t="s">
        <v>347</v>
      </c>
      <c r="B65" s="530">
        <v>4.1</v>
      </c>
      <c r="C65" s="530">
        <v>4.7</v>
      </c>
      <c r="D65" s="544" t="s">
        <v>765</v>
      </c>
      <c r="E65" s="531">
        <v>6.7</v>
      </c>
    </row>
    <row r="66" spans="1:5" ht="12.75">
      <c r="A66" s="74" t="s">
        <v>348</v>
      </c>
      <c r="B66" s="530">
        <v>0.2</v>
      </c>
      <c r="C66" s="530">
        <v>0</v>
      </c>
      <c r="D66" s="544" t="s">
        <v>765</v>
      </c>
      <c r="E66" s="531">
        <v>1</v>
      </c>
    </row>
    <row r="67" spans="1:5" ht="12.75">
      <c r="A67" s="9"/>
      <c r="B67" s="93"/>
      <c r="C67" s="93"/>
      <c r="D67" s="76"/>
      <c r="E67" s="94"/>
    </row>
    <row r="69" ht="12.75">
      <c r="A69" s="107" t="s">
        <v>766</v>
      </c>
    </row>
    <row r="70" ht="12.75">
      <c r="A70" s="107" t="s">
        <v>1399</v>
      </c>
    </row>
    <row r="71" ht="12.75">
      <c r="A71" s="60" t="s">
        <v>279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8.xml><?xml version="1.0" encoding="utf-8"?>
<worksheet xmlns="http://schemas.openxmlformats.org/spreadsheetml/2006/main" xmlns:r="http://schemas.openxmlformats.org/officeDocument/2006/relationships">
  <dimension ref="A1:F49"/>
  <sheetViews>
    <sheetView showGridLines="0" workbookViewId="0" topLeftCell="A1">
      <selection activeCell="A1" sqref="A1"/>
    </sheetView>
  </sheetViews>
  <sheetFormatPr defaultColWidth="9.140625" defaultRowHeight="12.75"/>
  <cols>
    <col min="1" max="1" width="37.421875" style="0" customWidth="1"/>
    <col min="2" max="5" width="11.7109375" style="0" customWidth="1"/>
  </cols>
  <sheetData>
    <row r="1" spans="1:5" ht="15.75">
      <c r="A1" s="16" t="s">
        <v>330</v>
      </c>
      <c r="B1" s="2"/>
      <c r="C1" s="2"/>
      <c r="D1" s="2"/>
      <c r="E1" s="2"/>
    </row>
    <row r="2" spans="1:5" ht="15.75">
      <c r="A2" s="16" t="s">
        <v>331</v>
      </c>
      <c r="B2" s="2"/>
      <c r="C2" s="2"/>
      <c r="D2" s="2"/>
      <c r="E2" s="2"/>
    </row>
    <row r="3" spans="1:5" ht="12.75" customHeight="1">
      <c r="A3" s="16"/>
      <c r="B3" s="2"/>
      <c r="C3" s="2"/>
      <c r="D3" s="2"/>
      <c r="E3" s="2"/>
    </row>
    <row r="4" spans="1:5" ht="12.75" customHeight="1">
      <c r="A4" s="335" t="s">
        <v>236</v>
      </c>
      <c r="B4" s="2"/>
      <c r="C4" s="2"/>
      <c r="D4" s="2"/>
      <c r="E4" s="2"/>
    </row>
    <row r="5" spans="1:5" ht="12.75" customHeight="1">
      <c r="A5" s="335" t="s">
        <v>332</v>
      </c>
      <c r="B5" s="2"/>
      <c r="C5" s="2"/>
      <c r="D5" s="2"/>
      <c r="E5" s="2"/>
    </row>
    <row r="6" spans="1:5" ht="12.75" customHeight="1" thickBot="1">
      <c r="A6" s="62"/>
      <c r="B6" s="85"/>
      <c r="C6" s="85"/>
      <c r="D6" s="85"/>
      <c r="E6" s="85"/>
    </row>
    <row r="7" spans="1:5" s="66" customFormat="1" ht="24" customHeight="1" thickTop="1">
      <c r="A7" s="233" t="s">
        <v>333</v>
      </c>
      <c r="B7" s="529" t="s">
        <v>239</v>
      </c>
      <c r="C7" s="529" t="s">
        <v>240</v>
      </c>
      <c r="D7" s="529" t="s">
        <v>241</v>
      </c>
      <c r="E7" s="154" t="s">
        <v>88</v>
      </c>
    </row>
    <row r="8" spans="1:5" ht="12.75">
      <c r="A8" s="8"/>
      <c r="B8" s="356"/>
      <c r="C8" s="356"/>
      <c r="E8" s="84"/>
    </row>
    <row r="9" spans="1:5" ht="12.75">
      <c r="A9" s="8" t="s">
        <v>761</v>
      </c>
      <c r="B9" s="530"/>
      <c r="C9" s="530"/>
      <c r="D9" s="530"/>
      <c r="E9" s="531"/>
    </row>
    <row r="10" spans="1:6" ht="12.75" customHeight="1">
      <c r="A10" s="74" t="s">
        <v>334</v>
      </c>
      <c r="B10" s="530">
        <v>55.1</v>
      </c>
      <c r="C10" s="530">
        <v>53.8</v>
      </c>
      <c r="D10" s="530">
        <v>56.6</v>
      </c>
      <c r="E10" s="531">
        <v>53.7</v>
      </c>
      <c r="F10" s="532"/>
    </row>
    <row r="11" spans="1:6" ht="12.75" customHeight="1">
      <c r="A11" s="74" t="s">
        <v>335</v>
      </c>
      <c r="B11" s="530">
        <v>37.8</v>
      </c>
      <c r="C11" s="530">
        <v>39.4</v>
      </c>
      <c r="D11" s="530">
        <v>36</v>
      </c>
      <c r="E11" s="531">
        <v>42.5</v>
      </c>
      <c r="F11" s="532"/>
    </row>
    <row r="12" spans="1:6" ht="12.75" customHeight="1">
      <c r="A12" s="74" t="s">
        <v>336</v>
      </c>
      <c r="B12" s="530">
        <v>6.3</v>
      </c>
      <c r="C12" s="530">
        <v>6.2</v>
      </c>
      <c r="D12" s="530">
        <v>6.5</v>
      </c>
      <c r="E12" s="531">
        <v>3.4</v>
      </c>
      <c r="F12" s="532"/>
    </row>
    <row r="13" spans="1:6" ht="12.75" customHeight="1">
      <c r="A13" s="74" t="s">
        <v>337</v>
      </c>
      <c r="B13" s="530">
        <v>0.8</v>
      </c>
      <c r="C13" s="530">
        <v>0.6</v>
      </c>
      <c r="D13" s="530">
        <v>1</v>
      </c>
      <c r="E13" s="531">
        <v>0.3</v>
      </c>
      <c r="F13" s="532"/>
    </row>
    <row r="14" spans="1:6" ht="12.75" customHeight="1">
      <c r="A14" s="8"/>
      <c r="B14" s="530"/>
      <c r="C14" s="530"/>
      <c r="D14" s="530"/>
      <c r="F14" s="532"/>
    </row>
    <row r="15" spans="1:6" ht="12.75" customHeight="1">
      <c r="A15" s="8" t="s">
        <v>940</v>
      </c>
      <c r="B15" s="530"/>
      <c r="C15" s="530"/>
      <c r="D15" s="530"/>
      <c r="E15" s="531"/>
      <c r="F15" s="532"/>
    </row>
    <row r="16" spans="1:6" ht="12.75" customHeight="1">
      <c r="A16" s="74" t="s">
        <v>334</v>
      </c>
      <c r="B16" s="530">
        <v>73.3</v>
      </c>
      <c r="C16" s="530">
        <v>73.1</v>
      </c>
      <c r="D16" s="530">
        <v>73.7</v>
      </c>
      <c r="E16" s="531">
        <v>57.8</v>
      </c>
      <c r="F16" s="532"/>
    </row>
    <row r="17" spans="1:6" ht="12.75" customHeight="1">
      <c r="A17" s="74" t="s">
        <v>335</v>
      </c>
      <c r="B17" s="530">
        <v>24.5</v>
      </c>
      <c r="C17" s="530">
        <v>24.5</v>
      </c>
      <c r="D17" s="530">
        <v>24.5</v>
      </c>
      <c r="E17" s="531">
        <v>35.1</v>
      </c>
      <c r="F17" s="532"/>
    </row>
    <row r="18" spans="1:5" ht="12.75" customHeight="1">
      <c r="A18" s="74" t="s">
        <v>336</v>
      </c>
      <c r="B18" s="530">
        <v>1.9</v>
      </c>
      <c r="C18" s="530">
        <v>2.3</v>
      </c>
      <c r="D18" s="530">
        <v>1.4</v>
      </c>
      <c r="E18" s="531">
        <v>6</v>
      </c>
    </row>
    <row r="19" spans="1:5" ht="12.75" customHeight="1">
      <c r="A19" s="74" t="s">
        <v>337</v>
      </c>
      <c r="B19" s="530">
        <v>0.2</v>
      </c>
      <c r="C19" s="530">
        <v>0.2</v>
      </c>
      <c r="D19" s="530">
        <v>0.3</v>
      </c>
      <c r="E19" s="531">
        <v>1</v>
      </c>
    </row>
    <row r="20" spans="1:5" ht="12.75" customHeight="1">
      <c r="A20" s="51"/>
      <c r="B20" s="530"/>
      <c r="C20" s="530"/>
      <c r="D20" s="530"/>
      <c r="E20" s="531"/>
    </row>
    <row r="21" spans="1:5" ht="12.75" customHeight="1">
      <c r="A21" s="8" t="s">
        <v>760</v>
      </c>
      <c r="B21" s="530"/>
      <c r="C21" s="530"/>
      <c r="D21" s="530"/>
      <c r="E21" s="531"/>
    </row>
    <row r="22" spans="1:5" ht="12.75" customHeight="1">
      <c r="A22" s="74" t="s">
        <v>334</v>
      </c>
      <c r="B22" s="530">
        <v>65.9</v>
      </c>
      <c r="C22" s="530">
        <v>75.6</v>
      </c>
      <c r="D22" s="530">
        <v>46.1</v>
      </c>
      <c r="E22" s="531">
        <v>57.4</v>
      </c>
    </row>
    <row r="23" spans="1:5" ht="12.75" customHeight="1">
      <c r="A23" s="74" t="s">
        <v>335</v>
      </c>
      <c r="B23" s="530">
        <v>19.1</v>
      </c>
      <c r="C23" s="530">
        <v>14.2</v>
      </c>
      <c r="D23" s="530">
        <v>28.9</v>
      </c>
      <c r="E23" s="531">
        <v>20</v>
      </c>
    </row>
    <row r="24" spans="1:5" ht="12.75" customHeight="1">
      <c r="A24" s="74" t="s">
        <v>336</v>
      </c>
      <c r="B24" s="530">
        <v>15</v>
      </c>
      <c r="C24" s="530">
        <v>10.2</v>
      </c>
      <c r="D24" s="530">
        <v>24.9</v>
      </c>
      <c r="E24" s="531">
        <v>22.6</v>
      </c>
    </row>
    <row r="25" spans="1:5" ht="12.75" customHeight="1">
      <c r="A25" s="74" t="s">
        <v>337</v>
      </c>
      <c r="B25" s="530">
        <v>0</v>
      </c>
      <c r="C25" s="530">
        <v>0</v>
      </c>
      <c r="D25" s="530">
        <v>0</v>
      </c>
      <c r="E25" s="531">
        <v>0</v>
      </c>
    </row>
    <row r="26" spans="1:5" ht="12.75" customHeight="1">
      <c r="A26" s="8"/>
      <c r="B26" s="530"/>
      <c r="C26" s="530"/>
      <c r="D26" s="530"/>
      <c r="E26" s="531"/>
    </row>
    <row r="27" spans="1:5" ht="12.75" customHeight="1">
      <c r="A27" s="8" t="s">
        <v>759</v>
      </c>
      <c r="B27" s="530"/>
      <c r="C27" s="530"/>
      <c r="D27" s="530"/>
      <c r="E27" s="531"/>
    </row>
    <row r="28" spans="1:5" ht="12.75" customHeight="1">
      <c r="A28" s="74" t="s">
        <v>334</v>
      </c>
      <c r="B28" s="530">
        <v>43.1</v>
      </c>
      <c r="C28" s="530">
        <v>52.6</v>
      </c>
      <c r="D28" s="530">
        <v>36.7</v>
      </c>
      <c r="E28" s="531">
        <v>34</v>
      </c>
    </row>
    <row r="29" spans="1:5" ht="12.75" customHeight="1">
      <c r="A29" s="74" t="s">
        <v>335</v>
      </c>
      <c r="B29" s="530">
        <v>48.3</v>
      </c>
      <c r="C29" s="530">
        <v>38</v>
      </c>
      <c r="D29" s="530">
        <v>55.1</v>
      </c>
      <c r="E29" s="531">
        <v>66</v>
      </c>
    </row>
    <row r="30" spans="1:5" ht="12.75" customHeight="1">
      <c r="A30" s="74" t="s">
        <v>336</v>
      </c>
      <c r="B30" s="530">
        <v>7.4</v>
      </c>
      <c r="C30" s="530">
        <v>6.3</v>
      </c>
      <c r="D30" s="530">
        <v>8.2</v>
      </c>
      <c r="E30" s="531">
        <v>0</v>
      </c>
    </row>
    <row r="31" spans="1:5" ht="12.75" customHeight="1">
      <c r="A31" s="74" t="s">
        <v>337</v>
      </c>
      <c r="B31" s="530">
        <v>1.2</v>
      </c>
      <c r="C31" s="530">
        <v>3.1</v>
      </c>
      <c r="D31" s="530">
        <v>0</v>
      </c>
      <c r="E31" s="531">
        <v>0</v>
      </c>
    </row>
    <row r="32" spans="1:5" ht="12.75" customHeight="1">
      <c r="A32" s="480"/>
      <c r="B32" s="530"/>
      <c r="C32" s="530"/>
      <c r="D32" s="530"/>
      <c r="E32" s="531"/>
    </row>
    <row r="33" spans="1:5" ht="12.75" customHeight="1">
      <c r="A33" s="8" t="s">
        <v>338</v>
      </c>
      <c r="B33" s="530"/>
      <c r="C33" s="530"/>
      <c r="D33" s="530"/>
      <c r="E33" s="531"/>
    </row>
    <row r="34" spans="1:5" ht="12.75" customHeight="1">
      <c r="A34" s="74" t="s">
        <v>334</v>
      </c>
      <c r="B34" s="530">
        <v>51.6</v>
      </c>
      <c r="C34" s="530">
        <v>54.2</v>
      </c>
      <c r="D34" s="530">
        <v>48.8</v>
      </c>
      <c r="E34" s="531">
        <v>46.6</v>
      </c>
    </row>
    <row r="35" spans="1:5" ht="12.75" customHeight="1">
      <c r="A35" s="74" t="s">
        <v>335</v>
      </c>
      <c r="B35" s="530">
        <v>40</v>
      </c>
      <c r="C35" s="530">
        <v>36.2</v>
      </c>
      <c r="D35" s="530">
        <v>44</v>
      </c>
      <c r="E35" s="531">
        <v>44.4</v>
      </c>
    </row>
    <row r="36" spans="1:5" ht="12.75" customHeight="1">
      <c r="A36" s="74" t="s">
        <v>336</v>
      </c>
      <c r="B36" s="530">
        <v>8.1</v>
      </c>
      <c r="C36" s="530">
        <v>9.1</v>
      </c>
      <c r="D36" s="530">
        <v>7.1</v>
      </c>
      <c r="E36" s="531">
        <v>9</v>
      </c>
    </row>
    <row r="37" spans="1:5" ht="12.75" customHeight="1">
      <c r="A37" s="74" t="s">
        <v>337</v>
      </c>
      <c r="B37" s="530">
        <v>0.3</v>
      </c>
      <c r="C37" s="530">
        <v>0.6</v>
      </c>
      <c r="D37" s="530">
        <v>0</v>
      </c>
      <c r="E37" s="531">
        <v>0</v>
      </c>
    </row>
    <row r="38" spans="1:5" ht="12.75" customHeight="1">
      <c r="A38" s="8"/>
      <c r="B38" s="530"/>
      <c r="C38" s="530"/>
      <c r="D38" s="530"/>
      <c r="E38" s="531"/>
    </row>
    <row r="39" spans="1:5" ht="12.75" customHeight="1">
      <c r="A39" s="8" t="s">
        <v>762</v>
      </c>
      <c r="B39" s="530"/>
      <c r="C39" s="530"/>
      <c r="D39" s="530"/>
      <c r="E39" s="531"/>
    </row>
    <row r="40" spans="1:5" ht="12.75" customHeight="1">
      <c r="A40" s="74" t="s">
        <v>334</v>
      </c>
      <c r="B40" s="530">
        <v>70.6</v>
      </c>
      <c r="C40" s="530">
        <v>70.9</v>
      </c>
      <c r="D40" s="530">
        <v>70.4</v>
      </c>
      <c r="E40" s="531">
        <v>47.9</v>
      </c>
    </row>
    <row r="41" spans="1:5" ht="12.75" customHeight="1">
      <c r="A41" s="74" t="s">
        <v>335</v>
      </c>
      <c r="B41" s="530">
        <v>24.5</v>
      </c>
      <c r="C41" s="530">
        <v>24.5</v>
      </c>
      <c r="D41" s="530">
        <v>24.5</v>
      </c>
      <c r="E41" s="531">
        <v>39.9</v>
      </c>
    </row>
    <row r="42" spans="1:5" ht="12.75" customHeight="1">
      <c r="A42" s="74" t="s">
        <v>336</v>
      </c>
      <c r="B42" s="530">
        <v>3.3</v>
      </c>
      <c r="C42" s="530">
        <v>1.8</v>
      </c>
      <c r="D42" s="530">
        <v>5.1</v>
      </c>
      <c r="E42" s="531">
        <v>12.2</v>
      </c>
    </row>
    <row r="43" spans="1:5" ht="12.75" customHeight="1">
      <c r="A43" s="74" t="s">
        <v>337</v>
      </c>
      <c r="B43" s="530">
        <v>1.5</v>
      </c>
      <c r="C43" s="530">
        <v>2.8</v>
      </c>
      <c r="D43" s="530">
        <v>0</v>
      </c>
      <c r="E43" s="531">
        <v>0</v>
      </c>
    </row>
    <row r="44" spans="1:5" ht="12.75">
      <c r="A44" s="9"/>
      <c r="B44" s="93"/>
      <c r="C44" s="93"/>
      <c r="D44" s="76"/>
      <c r="E44" s="94"/>
    </row>
    <row r="46" ht="12.75">
      <c r="A46" s="471" t="s">
        <v>140</v>
      </c>
    </row>
    <row r="47" ht="12.75">
      <c r="A47" s="471" t="s">
        <v>276</v>
      </c>
    </row>
    <row r="48" ht="12.75">
      <c r="A48" s="107" t="s">
        <v>1399</v>
      </c>
    </row>
    <row r="49" ht="12.75">
      <c r="A49" s="60" t="s">
        <v>279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19.xml><?xml version="1.0" encoding="utf-8"?>
<worksheet xmlns="http://schemas.openxmlformats.org/spreadsheetml/2006/main" xmlns:r="http://schemas.openxmlformats.org/officeDocument/2006/relationships">
  <dimension ref="A1:E40"/>
  <sheetViews>
    <sheetView showGridLines="0" workbookViewId="0" topLeftCell="A1">
      <selection activeCell="A1" sqref="A1"/>
    </sheetView>
  </sheetViews>
  <sheetFormatPr defaultColWidth="9.140625" defaultRowHeight="12.75"/>
  <cols>
    <col min="1" max="1" width="37.421875" style="0" customWidth="1"/>
    <col min="2" max="5" width="11.7109375" style="0" customWidth="1"/>
  </cols>
  <sheetData>
    <row r="1" spans="1:5" ht="15.75">
      <c r="A1" s="43" t="s">
        <v>315</v>
      </c>
      <c r="B1" s="2"/>
      <c r="C1" s="2"/>
      <c r="D1" s="2"/>
      <c r="E1" s="2"/>
    </row>
    <row r="2" spans="1:5" ht="15.75">
      <c r="A2" s="43" t="s">
        <v>316</v>
      </c>
      <c r="B2" s="2"/>
      <c r="C2" s="2"/>
      <c r="D2" s="2"/>
      <c r="E2" s="2"/>
    </row>
    <row r="3" spans="1:5" ht="12.75" customHeight="1">
      <c r="A3" s="16"/>
      <c r="B3" s="2"/>
      <c r="C3" s="2"/>
      <c r="D3" s="2"/>
      <c r="E3" s="2"/>
    </row>
    <row r="4" spans="1:5" ht="12.75" customHeight="1">
      <c r="A4" s="335" t="s">
        <v>236</v>
      </c>
      <c r="B4" s="2"/>
      <c r="C4" s="2"/>
      <c r="D4" s="2"/>
      <c r="E4" s="2"/>
    </row>
    <row r="5" spans="1:5" ht="12.75" customHeight="1">
      <c r="A5" s="85" t="s">
        <v>283</v>
      </c>
      <c r="B5" s="2"/>
      <c r="C5" s="2"/>
      <c r="D5" s="2"/>
      <c r="E5" s="2"/>
    </row>
    <row r="6" spans="1:5" ht="12.75" customHeight="1">
      <c r="A6" s="85" t="s">
        <v>317</v>
      </c>
      <c r="B6" s="2"/>
      <c r="C6" s="2"/>
      <c r="D6" s="2"/>
      <c r="E6" s="2"/>
    </row>
    <row r="7" spans="1:5" ht="12.75" customHeight="1" thickBot="1">
      <c r="A7" s="62"/>
      <c r="B7" s="85"/>
      <c r="C7" s="85"/>
      <c r="D7" s="85"/>
      <c r="E7" s="85"/>
    </row>
    <row r="8" spans="1:5" s="66" customFormat="1" ht="18.75" customHeight="1" thickTop="1">
      <c r="A8" s="233" t="s">
        <v>318</v>
      </c>
      <c r="B8" s="529" t="s">
        <v>239</v>
      </c>
      <c r="C8" s="529" t="s">
        <v>240</v>
      </c>
      <c r="D8" s="529" t="s">
        <v>241</v>
      </c>
      <c r="E8" s="154" t="s">
        <v>88</v>
      </c>
    </row>
    <row r="9" spans="1:5" s="66" customFormat="1" ht="18.75" customHeight="1">
      <c r="A9" s="538"/>
      <c r="B9" s="323"/>
      <c r="C9" s="323"/>
      <c r="D9" s="320"/>
      <c r="E9" s="324"/>
    </row>
    <row r="10" spans="1:5" ht="12.75">
      <c r="A10" s="252">
        <v>2004</v>
      </c>
      <c r="B10" s="356"/>
      <c r="C10" s="356"/>
      <c r="E10" s="84"/>
    </row>
    <row r="11" spans="1:5" ht="12.75">
      <c r="A11" s="74" t="s">
        <v>319</v>
      </c>
      <c r="B11" s="530">
        <v>32.7</v>
      </c>
      <c r="C11" s="530">
        <v>30.7</v>
      </c>
      <c r="D11" s="530">
        <v>36</v>
      </c>
      <c r="E11" s="531">
        <v>68.8</v>
      </c>
    </row>
    <row r="12" spans="1:5" ht="12.75">
      <c r="A12" s="74" t="s">
        <v>320</v>
      </c>
      <c r="B12" s="530">
        <v>65.4</v>
      </c>
      <c r="C12" s="530">
        <v>63.9</v>
      </c>
      <c r="D12" s="530">
        <v>67.5</v>
      </c>
      <c r="E12" s="541">
        <v>45.8</v>
      </c>
    </row>
    <row r="13" spans="1:5" ht="12.75">
      <c r="A13" s="74" t="s">
        <v>321</v>
      </c>
      <c r="B13" s="530">
        <v>43.5</v>
      </c>
      <c r="C13" s="530">
        <v>48.1</v>
      </c>
      <c r="D13" s="530">
        <v>36.3</v>
      </c>
      <c r="E13" s="531">
        <v>43.1</v>
      </c>
    </row>
    <row r="14" spans="1:5" ht="12.75">
      <c r="A14" s="74" t="s">
        <v>322</v>
      </c>
      <c r="B14" s="530">
        <v>11.6</v>
      </c>
      <c r="C14" s="530">
        <v>11.1</v>
      </c>
      <c r="D14" s="530">
        <v>12.2</v>
      </c>
      <c r="E14" s="531">
        <v>16.9</v>
      </c>
    </row>
    <row r="15" spans="1:5" ht="12.75">
      <c r="A15" s="74" t="s">
        <v>323</v>
      </c>
      <c r="B15" s="530">
        <v>39.9</v>
      </c>
      <c r="C15" s="530">
        <v>37.2</v>
      </c>
      <c r="D15" s="530">
        <v>43.9</v>
      </c>
      <c r="E15" s="531">
        <v>28.6</v>
      </c>
    </row>
    <row r="16" spans="1:5" ht="12.75">
      <c r="A16" s="74" t="s">
        <v>324</v>
      </c>
      <c r="B16" s="530">
        <v>11.4</v>
      </c>
      <c r="C16" s="530">
        <v>10.8</v>
      </c>
      <c r="D16" s="530">
        <v>12.5</v>
      </c>
      <c r="E16" s="531">
        <v>42.4</v>
      </c>
    </row>
    <row r="17" spans="1:5" ht="12.75">
      <c r="A17" s="74" t="s">
        <v>325</v>
      </c>
      <c r="B17" s="530">
        <v>20.8</v>
      </c>
      <c r="C17" s="530">
        <v>17.7</v>
      </c>
      <c r="D17" s="530">
        <v>25.6</v>
      </c>
      <c r="E17" s="531">
        <v>40.4</v>
      </c>
    </row>
    <row r="18" spans="1:5" ht="12.75">
      <c r="A18" s="74" t="s">
        <v>326</v>
      </c>
      <c r="B18" s="530">
        <v>22.9</v>
      </c>
      <c r="C18" s="530">
        <v>21.9</v>
      </c>
      <c r="D18" s="530">
        <v>24.3</v>
      </c>
      <c r="E18" s="531">
        <v>7.2</v>
      </c>
    </row>
    <row r="19" spans="1:5" ht="12.75">
      <c r="A19" s="74" t="s">
        <v>327</v>
      </c>
      <c r="B19" s="530">
        <v>28.4</v>
      </c>
      <c r="C19" s="530">
        <v>28.9</v>
      </c>
      <c r="D19" s="530">
        <v>27.3</v>
      </c>
      <c r="E19" s="531">
        <v>8.7</v>
      </c>
    </row>
    <row r="20" spans="1:5" ht="12.75">
      <c r="A20" s="74" t="s">
        <v>328</v>
      </c>
      <c r="B20" s="530">
        <v>10.5</v>
      </c>
      <c r="C20" s="530">
        <v>8</v>
      </c>
      <c r="D20" s="530">
        <v>14.2</v>
      </c>
      <c r="E20" s="531">
        <v>7.8</v>
      </c>
    </row>
    <row r="21" spans="1:5" ht="12.75">
      <c r="A21" s="74" t="s">
        <v>329</v>
      </c>
      <c r="B21" s="530">
        <v>2.9</v>
      </c>
      <c r="C21" s="530">
        <v>3</v>
      </c>
      <c r="D21" s="534">
        <v>2.7</v>
      </c>
      <c r="E21" s="531">
        <v>2.7</v>
      </c>
    </row>
    <row r="22" spans="1:5" ht="12.75">
      <c r="A22" s="74"/>
      <c r="B22" s="530"/>
      <c r="C22" s="530"/>
      <c r="D22" s="534"/>
      <c r="E22" s="531"/>
    </row>
    <row r="23" spans="1:5" ht="12.75">
      <c r="A23" s="252">
        <v>2005</v>
      </c>
      <c r="B23" s="356"/>
      <c r="C23" s="356"/>
      <c r="E23" s="84"/>
    </row>
    <row r="24" spans="1:5" ht="12.75" customHeight="1">
      <c r="A24" s="74" t="s">
        <v>319</v>
      </c>
      <c r="B24" s="530">
        <v>27.7</v>
      </c>
      <c r="C24" s="530">
        <v>25.8</v>
      </c>
      <c r="D24" s="530">
        <v>30.6</v>
      </c>
      <c r="E24" s="531">
        <v>67.5</v>
      </c>
    </row>
    <row r="25" spans="1:5" ht="12.75" customHeight="1">
      <c r="A25" s="74" t="s">
        <v>320</v>
      </c>
      <c r="B25" s="530">
        <v>66.4</v>
      </c>
      <c r="C25" s="530">
        <v>65.8</v>
      </c>
      <c r="D25" s="530">
        <v>67.1</v>
      </c>
      <c r="E25" s="541">
        <v>49.9</v>
      </c>
    </row>
    <row r="26" spans="1:5" ht="12.75" customHeight="1">
      <c r="A26" s="74" t="s">
        <v>321</v>
      </c>
      <c r="B26" s="530">
        <v>46.9</v>
      </c>
      <c r="C26" s="530">
        <v>51.7</v>
      </c>
      <c r="D26" s="530">
        <v>39.5</v>
      </c>
      <c r="E26" s="531">
        <v>41.9</v>
      </c>
    </row>
    <row r="27" spans="1:5" ht="12.75" customHeight="1">
      <c r="A27" s="74" t="s">
        <v>322</v>
      </c>
      <c r="B27" s="530">
        <v>9.5</v>
      </c>
      <c r="C27" s="530">
        <v>8.9</v>
      </c>
      <c r="D27" s="530">
        <v>10.3</v>
      </c>
      <c r="E27" s="531">
        <v>17.3</v>
      </c>
    </row>
    <row r="28" spans="1:5" ht="12.75" customHeight="1">
      <c r="A28" s="74" t="s">
        <v>323</v>
      </c>
      <c r="B28" s="530">
        <v>39.9</v>
      </c>
      <c r="C28" s="530">
        <v>37.9</v>
      </c>
      <c r="D28" s="530">
        <v>43</v>
      </c>
      <c r="E28" s="531">
        <v>30</v>
      </c>
    </row>
    <row r="29" spans="1:5" ht="12.75" customHeight="1">
      <c r="A29" s="74" t="s">
        <v>324</v>
      </c>
      <c r="B29" s="530">
        <v>10.1</v>
      </c>
      <c r="C29" s="530">
        <v>8.7</v>
      </c>
      <c r="D29" s="530">
        <v>12.1</v>
      </c>
      <c r="E29" s="531">
        <v>44</v>
      </c>
    </row>
    <row r="30" spans="1:5" ht="12.75" customHeight="1">
      <c r="A30" s="74" t="s">
        <v>325</v>
      </c>
      <c r="B30" s="530">
        <v>22.8</v>
      </c>
      <c r="C30" s="530">
        <v>19.4</v>
      </c>
      <c r="D30" s="530">
        <v>28.1</v>
      </c>
      <c r="E30" s="531">
        <v>43.1</v>
      </c>
    </row>
    <row r="31" spans="1:5" ht="12.75" customHeight="1">
      <c r="A31" s="74" t="s">
        <v>326</v>
      </c>
      <c r="B31" s="530">
        <v>24.3</v>
      </c>
      <c r="C31" s="530">
        <v>22.2</v>
      </c>
      <c r="D31" s="530">
        <v>27.6</v>
      </c>
      <c r="E31" s="531">
        <v>8.9</v>
      </c>
    </row>
    <row r="32" spans="1:5" ht="12.75" customHeight="1">
      <c r="A32" s="74" t="s">
        <v>327</v>
      </c>
      <c r="B32" s="530">
        <v>31.8</v>
      </c>
      <c r="C32" s="530">
        <v>33.1</v>
      </c>
      <c r="D32" s="530">
        <v>29.9</v>
      </c>
      <c r="E32" s="531">
        <v>10.1</v>
      </c>
    </row>
    <row r="33" spans="1:5" ht="12.75" customHeight="1">
      <c r="A33" s="74" t="s">
        <v>328</v>
      </c>
      <c r="B33" s="530">
        <v>9.4</v>
      </c>
      <c r="C33" s="530">
        <v>7.9</v>
      </c>
      <c r="D33" s="530">
        <v>11.6</v>
      </c>
      <c r="E33" s="531">
        <v>8.1</v>
      </c>
    </row>
    <row r="34" spans="1:5" ht="12.75" customHeight="1">
      <c r="A34" s="74" t="s">
        <v>329</v>
      </c>
      <c r="B34" s="530">
        <v>2.9</v>
      </c>
      <c r="C34" s="530">
        <v>2.8</v>
      </c>
      <c r="D34" s="534">
        <v>3.1</v>
      </c>
      <c r="E34" s="531">
        <v>2.9</v>
      </c>
    </row>
    <row r="35" spans="1:5" ht="12.75">
      <c r="A35" s="9"/>
      <c r="B35" s="93"/>
      <c r="C35" s="93"/>
      <c r="D35" s="76"/>
      <c r="E35" s="94"/>
    </row>
    <row r="37" ht="12.75">
      <c r="A37" s="471" t="s">
        <v>140</v>
      </c>
    </row>
    <row r="38" ht="12.75">
      <c r="A38" s="471" t="s">
        <v>276</v>
      </c>
    </row>
    <row r="39" ht="12.75">
      <c r="A39" s="107" t="s">
        <v>1399</v>
      </c>
    </row>
    <row r="40" ht="12.75">
      <c r="A40" s="60" t="s">
        <v>295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xml><?xml version="1.0" encoding="utf-8"?>
<worksheet xmlns="http://schemas.openxmlformats.org/spreadsheetml/2006/main" xmlns:r="http://schemas.openxmlformats.org/officeDocument/2006/relationships">
  <sheetPr codeName="Sheet59"/>
  <dimension ref="A1:A9"/>
  <sheetViews>
    <sheetView workbookViewId="0" topLeftCell="A1">
      <selection activeCell="A1" sqref="A1"/>
    </sheetView>
  </sheetViews>
  <sheetFormatPr defaultColWidth="9.140625" defaultRowHeight="12.75"/>
  <cols>
    <col min="1" max="1" width="81.7109375" style="0" customWidth="1"/>
  </cols>
  <sheetData>
    <row r="1" ht="18.75">
      <c r="A1" s="811" t="s">
        <v>750</v>
      </c>
    </row>
    <row r="2" ht="12.75">
      <c r="A2" s="18"/>
    </row>
    <row r="3" ht="12.75">
      <c r="A3" s="18"/>
    </row>
    <row r="4" ht="22.5">
      <c r="A4" s="812" t="s">
        <v>751</v>
      </c>
    </row>
    <row r="5" ht="12.75" customHeight="1">
      <c r="A5" s="813"/>
    </row>
    <row r="6" ht="12.75" customHeight="1">
      <c r="A6" s="813"/>
    </row>
    <row r="7" ht="63">
      <c r="A7" s="814" t="s">
        <v>752</v>
      </c>
    </row>
    <row r="8" ht="12.75" customHeight="1">
      <c r="A8" s="813"/>
    </row>
    <row r="9" ht="126">
      <c r="A9" s="814" t="s">
        <v>753</v>
      </c>
    </row>
  </sheetData>
  <printOptions horizontalCentered="1"/>
  <pageMargins left="1" right="1" top="1" bottom="1" header="0.5" footer="0.5"/>
  <pageSetup horizontalDpi="1200" verticalDpi="1200" orientation="portrait" r:id="rId1"/>
  <headerFooter alignWithMargins="0">
    <oddFooter>&amp;L&amp;"Arial,Italic"&amp;9      The State of Hawaii Data Book 2006&amp;R&amp;"Arial"&amp;9http://www.hawaii.gov/dbedt/</oddFooter>
  </headerFooter>
</worksheet>
</file>

<file path=xl/worksheets/sheet20.xml><?xml version="1.0" encoding="utf-8"?>
<worksheet xmlns="http://schemas.openxmlformats.org/spreadsheetml/2006/main" xmlns:r="http://schemas.openxmlformats.org/officeDocument/2006/relationships">
  <dimension ref="A1:E42"/>
  <sheetViews>
    <sheetView showGridLines="0" workbookViewId="0" topLeftCell="A1">
      <selection activeCell="A1" sqref="A1"/>
    </sheetView>
  </sheetViews>
  <sheetFormatPr defaultColWidth="9.140625" defaultRowHeight="12.75"/>
  <cols>
    <col min="1" max="1" width="37.421875" style="0" customWidth="1"/>
    <col min="2" max="5" width="11.7109375" style="0" customWidth="1"/>
  </cols>
  <sheetData>
    <row r="1" spans="1:5" ht="15.75">
      <c r="A1" s="16" t="s">
        <v>296</v>
      </c>
      <c r="B1" s="2"/>
      <c r="C1" s="2"/>
      <c r="D1" s="2"/>
      <c r="E1" s="2"/>
    </row>
    <row r="2" spans="1:5" ht="15.75">
      <c r="A2" s="16" t="s">
        <v>297</v>
      </c>
      <c r="B2" s="2"/>
      <c r="C2" s="2"/>
      <c r="D2" s="2"/>
      <c r="E2" s="2"/>
    </row>
    <row r="3" spans="1:5" ht="12.75" customHeight="1">
      <c r="A3" s="16"/>
      <c r="B3" s="2"/>
      <c r="C3" s="2"/>
      <c r="D3" s="2"/>
      <c r="E3" s="2"/>
    </row>
    <row r="4" spans="1:5" ht="12.75" customHeight="1">
      <c r="A4" s="335" t="s">
        <v>236</v>
      </c>
      <c r="B4" s="2"/>
      <c r="C4" s="2"/>
      <c r="D4" s="2"/>
      <c r="E4" s="2"/>
    </row>
    <row r="5" spans="1:5" ht="12.75" customHeight="1">
      <c r="A5" s="85" t="s">
        <v>298</v>
      </c>
      <c r="B5" s="2"/>
      <c r="C5" s="2"/>
      <c r="D5" s="2"/>
      <c r="E5" s="2"/>
    </row>
    <row r="6" spans="1:5" ht="12.75" customHeight="1">
      <c r="A6" s="85" t="s">
        <v>299</v>
      </c>
      <c r="B6" s="2"/>
      <c r="C6" s="2"/>
      <c r="D6" s="2"/>
      <c r="E6" s="2"/>
    </row>
    <row r="7" spans="1:5" ht="12.75" customHeight="1" thickBot="1">
      <c r="A7" s="62"/>
      <c r="B7" s="85"/>
      <c r="C7" s="85"/>
      <c r="D7" s="85"/>
      <c r="E7" s="85"/>
    </row>
    <row r="8" spans="1:5" s="66" customFormat="1" ht="21" customHeight="1" thickTop="1">
      <c r="A8" s="233" t="s">
        <v>300</v>
      </c>
      <c r="B8" s="529" t="s">
        <v>239</v>
      </c>
      <c r="C8" s="529" t="s">
        <v>240</v>
      </c>
      <c r="D8" s="529" t="s">
        <v>241</v>
      </c>
      <c r="E8" s="154" t="s">
        <v>88</v>
      </c>
    </row>
    <row r="9" spans="1:5" ht="12.75">
      <c r="A9" s="8"/>
      <c r="B9" s="356"/>
      <c r="C9" s="356"/>
      <c r="E9" s="84"/>
    </row>
    <row r="10" spans="1:5" ht="12.75">
      <c r="A10" s="252">
        <v>2004</v>
      </c>
      <c r="B10" s="530"/>
      <c r="C10" s="530"/>
      <c r="D10" s="530"/>
      <c r="E10" s="531"/>
    </row>
    <row r="11" spans="1:5" ht="12.75">
      <c r="A11" s="74" t="s">
        <v>301</v>
      </c>
      <c r="B11" s="530">
        <v>51</v>
      </c>
      <c r="C11" s="530">
        <v>45.5</v>
      </c>
      <c r="D11" s="530">
        <v>59.4</v>
      </c>
      <c r="E11" s="531">
        <v>38.5</v>
      </c>
    </row>
    <row r="12" spans="1:5" ht="12.75">
      <c r="A12" s="74" t="s">
        <v>302</v>
      </c>
      <c r="B12" s="530">
        <v>48.4</v>
      </c>
      <c r="C12" s="530">
        <v>49.4</v>
      </c>
      <c r="D12" s="530">
        <v>47.1</v>
      </c>
      <c r="E12" s="541">
        <v>15.3</v>
      </c>
    </row>
    <row r="13" spans="1:5" ht="12.75">
      <c r="A13" s="74" t="s">
        <v>303</v>
      </c>
      <c r="B13" s="530">
        <v>45.2</v>
      </c>
      <c r="C13" s="530">
        <v>44.1</v>
      </c>
      <c r="D13" s="530">
        <v>47</v>
      </c>
      <c r="E13" s="531">
        <v>62.9</v>
      </c>
    </row>
    <row r="14" spans="1:5" ht="12.75">
      <c r="A14" s="74" t="s">
        <v>304</v>
      </c>
      <c r="B14" s="530">
        <v>20.5</v>
      </c>
      <c r="C14" s="530">
        <v>19.3</v>
      </c>
      <c r="D14" s="530">
        <v>22.2</v>
      </c>
      <c r="E14" s="531">
        <v>31</v>
      </c>
    </row>
    <row r="15" spans="1:5" ht="12.75">
      <c r="A15" s="74" t="s">
        <v>305</v>
      </c>
      <c r="B15" s="530">
        <v>37.3</v>
      </c>
      <c r="C15" s="530">
        <v>35.2</v>
      </c>
      <c r="D15" s="530">
        <v>40.5</v>
      </c>
      <c r="E15" s="531">
        <v>34.9</v>
      </c>
    </row>
    <row r="16" spans="1:5" ht="12.75">
      <c r="A16" s="74" t="s">
        <v>306</v>
      </c>
      <c r="B16" s="530">
        <v>39.3</v>
      </c>
      <c r="C16" s="530">
        <v>39.6</v>
      </c>
      <c r="D16" s="530">
        <v>39</v>
      </c>
      <c r="E16" s="531">
        <v>27.6</v>
      </c>
    </row>
    <row r="17" spans="1:5" ht="12.75">
      <c r="A17" s="74" t="s">
        <v>307</v>
      </c>
      <c r="B17" s="530">
        <v>27.9</v>
      </c>
      <c r="C17" s="530">
        <v>24</v>
      </c>
      <c r="D17" s="530">
        <v>33.6</v>
      </c>
      <c r="E17" s="531">
        <v>37</v>
      </c>
    </row>
    <row r="18" spans="1:5" ht="12.75">
      <c r="A18" s="74" t="s">
        <v>308</v>
      </c>
      <c r="B18" s="530">
        <v>64.4</v>
      </c>
      <c r="C18" s="530">
        <v>67.6</v>
      </c>
      <c r="D18" s="530">
        <v>59.9</v>
      </c>
      <c r="E18" s="531">
        <v>17.6</v>
      </c>
    </row>
    <row r="19" spans="1:5" ht="12.75">
      <c r="A19" s="542" t="s">
        <v>309</v>
      </c>
      <c r="B19" s="530">
        <v>42.8</v>
      </c>
      <c r="C19" s="530">
        <v>42.6</v>
      </c>
      <c r="D19" s="530">
        <v>43.1</v>
      </c>
      <c r="E19" s="531">
        <v>21.7</v>
      </c>
    </row>
    <row r="20" spans="1:5" ht="12.75">
      <c r="A20" s="543" t="s">
        <v>310</v>
      </c>
      <c r="B20" s="530">
        <v>44.4</v>
      </c>
      <c r="C20" s="530">
        <v>46</v>
      </c>
      <c r="D20" s="530">
        <v>41.8</v>
      </c>
      <c r="E20" s="531">
        <v>9.9</v>
      </c>
    </row>
    <row r="21" spans="1:5" ht="12.75">
      <c r="A21" s="74" t="s">
        <v>311</v>
      </c>
      <c r="B21" s="530">
        <v>7.8</v>
      </c>
      <c r="C21" s="530">
        <v>7.5</v>
      </c>
      <c r="D21" s="530">
        <v>8.4</v>
      </c>
      <c r="E21" s="531">
        <v>40.9</v>
      </c>
    </row>
    <row r="22" spans="1:5" ht="12.75">
      <c r="A22" s="74" t="s">
        <v>312</v>
      </c>
      <c r="B22" s="530">
        <v>14.1</v>
      </c>
      <c r="C22" s="530">
        <v>13.1</v>
      </c>
      <c r="D22" s="530">
        <v>15.6</v>
      </c>
      <c r="E22" s="531">
        <v>5.5</v>
      </c>
    </row>
    <row r="23" spans="1:5" ht="12.75">
      <c r="A23" s="8"/>
      <c r="B23" s="356"/>
      <c r="C23" s="356"/>
      <c r="E23" s="84"/>
    </row>
    <row r="24" spans="1:5" ht="12.75">
      <c r="A24" s="252">
        <v>2005</v>
      </c>
      <c r="B24" s="530"/>
      <c r="C24" s="530"/>
      <c r="D24" s="530"/>
      <c r="E24" s="531"/>
    </row>
    <row r="25" spans="1:5" ht="12.75" customHeight="1">
      <c r="A25" s="74" t="s">
        <v>301</v>
      </c>
      <c r="B25" s="530">
        <v>50.4</v>
      </c>
      <c r="C25" s="530">
        <v>45.5</v>
      </c>
      <c r="D25" s="530">
        <v>58.1</v>
      </c>
      <c r="E25" s="531">
        <v>40.7</v>
      </c>
    </row>
    <row r="26" spans="1:5" ht="12.75" customHeight="1">
      <c r="A26" s="74" t="s">
        <v>302</v>
      </c>
      <c r="B26" s="530">
        <v>48.2</v>
      </c>
      <c r="C26" s="530">
        <v>47.6</v>
      </c>
      <c r="D26" s="530">
        <v>49.1</v>
      </c>
      <c r="E26" s="541">
        <v>17.8</v>
      </c>
    </row>
    <row r="27" spans="1:5" ht="12.75" customHeight="1">
      <c r="A27" s="74" t="s">
        <v>313</v>
      </c>
      <c r="B27" s="530">
        <v>47.7</v>
      </c>
      <c r="C27" s="530">
        <v>44.7</v>
      </c>
      <c r="D27" s="530">
        <v>52.3</v>
      </c>
      <c r="E27" s="531">
        <v>69.3</v>
      </c>
    </row>
    <row r="28" spans="1:5" ht="12.75" customHeight="1">
      <c r="A28" s="74" t="s">
        <v>314</v>
      </c>
      <c r="B28" s="530">
        <v>20.1</v>
      </c>
      <c r="C28" s="530">
        <v>19.2</v>
      </c>
      <c r="D28" s="530">
        <v>21.5</v>
      </c>
      <c r="E28" s="531">
        <v>34.7</v>
      </c>
    </row>
    <row r="29" spans="1:5" ht="12.75" customHeight="1">
      <c r="A29" s="74" t="s">
        <v>305</v>
      </c>
      <c r="B29" s="530">
        <v>37.4</v>
      </c>
      <c r="C29" s="530">
        <v>33.5</v>
      </c>
      <c r="D29" s="530">
        <v>43.5</v>
      </c>
      <c r="E29" s="531">
        <v>34.6</v>
      </c>
    </row>
    <row r="30" spans="1:5" ht="12.75" customHeight="1">
      <c r="A30" s="74" t="s">
        <v>306</v>
      </c>
      <c r="B30" s="530">
        <v>41.8</v>
      </c>
      <c r="C30" s="530">
        <v>41.5</v>
      </c>
      <c r="D30" s="530">
        <v>42.4</v>
      </c>
      <c r="E30" s="531">
        <v>28.1</v>
      </c>
    </row>
    <row r="31" spans="1:5" ht="12.75" customHeight="1">
      <c r="A31" s="74" t="s">
        <v>307</v>
      </c>
      <c r="B31" s="530">
        <v>28.2</v>
      </c>
      <c r="C31" s="530">
        <v>23</v>
      </c>
      <c r="D31" s="530">
        <v>36.4</v>
      </c>
      <c r="E31" s="531">
        <v>39.2</v>
      </c>
    </row>
    <row r="32" spans="1:5" ht="12.75" customHeight="1">
      <c r="A32" s="74" t="s">
        <v>308</v>
      </c>
      <c r="B32" s="530">
        <v>69</v>
      </c>
      <c r="C32" s="530">
        <v>70.9</v>
      </c>
      <c r="D32" s="530">
        <v>66</v>
      </c>
      <c r="E32" s="531">
        <v>19.8</v>
      </c>
    </row>
    <row r="33" spans="1:5" ht="12.75" customHeight="1">
      <c r="A33" s="542" t="s">
        <v>309</v>
      </c>
      <c r="B33" s="530">
        <v>45.7</v>
      </c>
      <c r="C33" s="530">
        <v>43.8</v>
      </c>
      <c r="D33" s="530">
        <v>48.7</v>
      </c>
      <c r="E33" s="531">
        <v>23.5</v>
      </c>
    </row>
    <row r="34" spans="1:5" ht="12.75" customHeight="1">
      <c r="A34" s="543" t="s">
        <v>310</v>
      </c>
      <c r="B34" s="530">
        <v>49.4</v>
      </c>
      <c r="C34" s="530">
        <v>50.5</v>
      </c>
      <c r="D34" s="530">
        <v>47.7</v>
      </c>
      <c r="E34" s="531">
        <v>11.6</v>
      </c>
    </row>
    <row r="35" spans="1:5" ht="12.75" customHeight="1">
      <c r="A35" s="74" t="s">
        <v>311</v>
      </c>
      <c r="B35" s="530">
        <v>8.5</v>
      </c>
      <c r="C35" s="530">
        <v>8.3</v>
      </c>
      <c r="D35" s="530">
        <v>8.8</v>
      </c>
      <c r="E35" s="531">
        <v>43.7</v>
      </c>
    </row>
    <row r="36" spans="1:5" ht="12.75" customHeight="1">
      <c r="A36" s="74" t="s">
        <v>312</v>
      </c>
      <c r="B36" s="530">
        <v>13.9</v>
      </c>
      <c r="C36" s="530">
        <v>12.3</v>
      </c>
      <c r="D36" s="530">
        <v>16.4</v>
      </c>
      <c r="E36" s="531">
        <v>5.9</v>
      </c>
    </row>
    <row r="37" spans="1:5" ht="12.75">
      <c r="A37" s="9"/>
      <c r="B37" s="93"/>
      <c r="C37" s="93"/>
      <c r="D37" s="76"/>
      <c r="E37" s="94"/>
    </row>
    <row r="39" ht="12.75">
      <c r="A39" s="471" t="s">
        <v>140</v>
      </c>
    </row>
    <row r="40" ht="12.75">
      <c r="A40" s="471" t="s">
        <v>276</v>
      </c>
    </row>
    <row r="41" ht="12.75">
      <c r="A41" s="107" t="s">
        <v>1399</v>
      </c>
    </row>
    <row r="42" ht="12.75">
      <c r="A42" s="60" t="s">
        <v>295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1.xml><?xml version="1.0" encoding="utf-8"?>
<worksheet xmlns="http://schemas.openxmlformats.org/spreadsheetml/2006/main" xmlns:r="http://schemas.openxmlformats.org/officeDocument/2006/relationships">
  <dimension ref="A1:F639"/>
  <sheetViews>
    <sheetView showGridLines="0" workbookViewId="0" topLeftCell="A1">
      <selection activeCell="A1" sqref="A1"/>
    </sheetView>
  </sheetViews>
  <sheetFormatPr defaultColWidth="9.140625" defaultRowHeight="12.75"/>
  <cols>
    <col min="1" max="1" width="37.421875" style="0" customWidth="1"/>
    <col min="2" max="5" width="11.7109375" style="0" customWidth="1"/>
  </cols>
  <sheetData>
    <row r="1" spans="1:6" ht="15.75">
      <c r="A1" s="16" t="s">
        <v>280</v>
      </c>
      <c r="B1" s="2"/>
      <c r="C1" s="2"/>
      <c r="D1" s="2"/>
      <c r="E1" s="2"/>
      <c r="F1" s="85"/>
    </row>
    <row r="2" spans="1:6" ht="15.75">
      <c r="A2" s="537" t="s">
        <v>281</v>
      </c>
      <c r="B2" s="2"/>
      <c r="C2" s="2"/>
      <c r="D2" s="2"/>
      <c r="E2" s="2"/>
      <c r="F2" s="85"/>
    </row>
    <row r="3" spans="1:6" ht="15.75">
      <c r="A3" s="537" t="s">
        <v>282</v>
      </c>
      <c r="B3" s="2"/>
      <c r="C3" s="2"/>
      <c r="D3" s="2"/>
      <c r="E3" s="2"/>
      <c r="F3" s="85"/>
    </row>
    <row r="4" spans="1:6" ht="12.75" customHeight="1">
      <c r="A4" s="16"/>
      <c r="B4" s="2"/>
      <c r="C4" s="2"/>
      <c r="D4" s="2"/>
      <c r="E4" s="2"/>
      <c r="F4" s="85"/>
    </row>
    <row r="5" spans="1:6" ht="12.75" customHeight="1">
      <c r="A5" s="335" t="s">
        <v>236</v>
      </c>
      <c r="B5" s="2"/>
      <c r="C5" s="2"/>
      <c r="D5" s="2"/>
      <c r="E5" s="2"/>
      <c r="F5" s="85"/>
    </row>
    <row r="6" spans="1:6" ht="12.75" customHeight="1">
      <c r="A6" s="85" t="s">
        <v>283</v>
      </c>
      <c r="B6" s="2"/>
      <c r="C6" s="2"/>
      <c r="D6" s="2"/>
      <c r="E6" s="2"/>
      <c r="F6" s="85"/>
    </row>
    <row r="7" spans="1:6" ht="12.75" customHeight="1">
      <c r="A7" s="85" t="s">
        <v>284</v>
      </c>
      <c r="B7" s="2"/>
      <c r="C7" s="2"/>
      <c r="D7" s="2"/>
      <c r="E7" s="2"/>
      <c r="F7" s="85"/>
    </row>
    <row r="8" spans="1:6" ht="12.75" customHeight="1" thickBot="1">
      <c r="A8" s="62"/>
      <c r="B8" s="85"/>
      <c r="C8" s="85"/>
      <c r="D8" s="85"/>
      <c r="E8" s="85"/>
      <c r="F8" s="85"/>
    </row>
    <row r="9" spans="1:6" s="66" customFormat="1" ht="18.75" customHeight="1" thickTop="1">
      <c r="A9" s="233"/>
      <c r="B9" s="529" t="s">
        <v>239</v>
      </c>
      <c r="C9" s="529" t="s">
        <v>240</v>
      </c>
      <c r="D9" s="529" t="s">
        <v>241</v>
      </c>
      <c r="E9" s="154" t="s">
        <v>88</v>
      </c>
      <c r="F9" s="128"/>
    </row>
    <row r="10" spans="1:6" s="66" customFormat="1" ht="12.75" customHeight="1">
      <c r="A10" s="538"/>
      <c r="B10" s="323"/>
      <c r="C10" s="323"/>
      <c r="D10" s="320"/>
      <c r="E10" s="324"/>
      <c r="F10" s="128"/>
    </row>
    <row r="11" spans="1:6" s="66" customFormat="1" ht="12.75" customHeight="1">
      <c r="A11" s="539">
        <v>2004</v>
      </c>
      <c r="B11" s="356"/>
      <c r="C11" s="356"/>
      <c r="D11"/>
      <c r="E11" s="84"/>
      <c r="F11" s="128"/>
    </row>
    <row r="12" spans="1:6" s="66" customFormat="1" ht="12.75" customHeight="1">
      <c r="A12" s="540" t="s">
        <v>285</v>
      </c>
      <c r="B12" s="530">
        <v>93.2</v>
      </c>
      <c r="C12" s="530">
        <v>92.6</v>
      </c>
      <c r="D12" s="530">
        <v>94</v>
      </c>
      <c r="E12" s="531">
        <v>96.1</v>
      </c>
      <c r="F12" s="128"/>
    </row>
    <row r="13" spans="1:6" s="66" customFormat="1" ht="12.75" customHeight="1">
      <c r="A13" s="74"/>
      <c r="B13" s="530"/>
      <c r="C13" s="530"/>
      <c r="D13" s="530"/>
      <c r="E13" s="541"/>
      <c r="F13" s="128"/>
    </row>
    <row r="14" spans="1:6" s="66" customFormat="1" ht="12.75" customHeight="1">
      <c r="A14" s="540" t="s">
        <v>286</v>
      </c>
      <c r="B14" s="530"/>
      <c r="C14" s="530"/>
      <c r="D14" s="530"/>
      <c r="E14" s="531"/>
      <c r="F14" s="128"/>
    </row>
    <row r="15" spans="1:6" s="66" customFormat="1" ht="12.75" customHeight="1">
      <c r="A15" s="74" t="s">
        <v>287</v>
      </c>
      <c r="B15" s="530">
        <v>1.9</v>
      </c>
      <c r="C15" s="530">
        <v>2</v>
      </c>
      <c r="D15" s="530">
        <v>1.5</v>
      </c>
      <c r="E15" s="531">
        <v>0.7</v>
      </c>
      <c r="F15" s="128"/>
    </row>
    <row r="16" spans="1:6" s="66" customFormat="1" ht="12.75" customHeight="1">
      <c r="A16" s="74" t="s">
        <v>288</v>
      </c>
      <c r="B16" s="530">
        <v>1.7</v>
      </c>
      <c r="C16" s="530">
        <v>1.6</v>
      </c>
      <c r="D16" s="530">
        <v>1.7</v>
      </c>
      <c r="E16" s="531">
        <v>0.2</v>
      </c>
      <c r="F16" s="128"/>
    </row>
    <row r="17" spans="1:6" s="66" customFormat="1" ht="12.75" customHeight="1">
      <c r="A17" s="74" t="s">
        <v>289</v>
      </c>
      <c r="B17" s="530">
        <v>1.7</v>
      </c>
      <c r="C17" s="530">
        <v>1.9</v>
      </c>
      <c r="D17" s="530">
        <v>1.4</v>
      </c>
      <c r="E17" s="531">
        <v>1.3</v>
      </c>
      <c r="F17" s="128"/>
    </row>
    <row r="18" spans="1:6" s="66" customFormat="1" ht="12.75" customHeight="1">
      <c r="A18" s="74" t="s">
        <v>290</v>
      </c>
      <c r="B18" s="530">
        <v>0.3</v>
      </c>
      <c r="C18" s="530">
        <v>0.4</v>
      </c>
      <c r="D18" s="530">
        <v>0.1</v>
      </c>
      <c r="E18" s="531">
        <v>0.2</v>
      </c>
      <c r="F18" s="128"/>
    </row>
    <row r="19" spans="1:6" s="66" customFormat="1" ht="12.75" customHeight="1">
      <c r="A19" s="74" t="s">
        <v>291</v>
      </c>
      <c r="B19" s="530">
        <v>1.5</v>
      </c>
      <c r="C19" s="530">
        <v>1.6</v>
      </c>
      <c r="D19" s="530">
        <v>1.2</v>
      </c>
      <c r="E19" s="531">
        <v>0.3</v>
      </c>
      <c r="F19" s="128"/>
    </row>
    <row r="20" spans="1:6" s="66" customFormat="1" ht="12.75" customHeight="1">
      <c r="A20" s="74" t="s">
        <v>292</v>
      </c>
      <c r="B20" s="530">
        <v>0.3</v>
      </c>
      <c r="C20" s="530">
        <v>0.2</v>
      </c>
      <c r="D20" s="530">
        <v>0.5</v>
      </c>
      <c r="E20" s="531">
        <v>0.5</v>
      </c>
      <c r="F20" s="128"/>
    </row>
    <row r="21" spans="1:6" s="66" customFormat="1" ht="12.75" customHeight="1">
      <c r="A21" s="74"/>
      <c r="B21" s="530"/>
      <c r="C21" s="530"/>
      <c r="D21" s="530"/>
      <c r="E21" s="531"/>
      <c r="F21" s="128"/>
    </row>
    <row r="22" spans="1:6" s="66" customFormat="1" ht="12.75" customHeight="1">
      <c r="A22" s="540" t="s">
        <v>293</v>
      </c>
      <c r="B22" s="530"/>
      <c r="C22" s="530"/>
      <c r="D22" s="534"/>
      <c r="E22" s="531"/>
      <c r="F22" s="128"/>
    </row>
    <row r="23" spans="1:6" s="66" customFormat="1" ht="12.75" customHeight="1">
      <c r="A23" s="74" t="s">
        <v>294</v>
      </c>
      <c r="B23" s="530">
        <v>1.2</v>
      </c>
      <c r="C23" s="530">
        <v>1.2</v>
      </c>
      <c r="D23" s="534">
        <v>1.2</v>
      </c>
      <c r="E23" s="531">
        <v>1.3</v>
      </c>
      <c r="F23" s="128"/>
    </row>
    <row r="24" spans="1:6" s="66" customFormat="1" ht="12.75" customHeight="1">
      <c r="A24" s="74"/>
      <c r="B24" s="530"/>
      <c r="C24" s="530"/>
      <c r="D24" s="534"/>
      <c r="E24" s="531"/>
      <c r="F24" s="128"/>
    </row>
    <row r="25" spans="1:6" ht="12.75" customHeight="1">
      <c r="A25" s="539">
        <v>2005</v>
      </c>
      <c r="B25" s="356"/>
      <c r="C25" s="356"/>
      <c r="E25" s="84"/>
      <c r="F25" s="85"/>
    </row>
    <row r="26" spans="1:6" ht="12.75" customHeight="1">
      <c r="A26" s="540" t="s">
        <v>285</v>
      </c>
      <c r="B26" s="530">
        <v>92.2</v>
      </c>
      <c r="C26" s="530">
        <v>91.3</v>
      </c>
      <c r="D26" s="530">
        <v>93.4</v>
      </c>
      <c r="E26" s="531">
        <v>96.1</v>
      </c>
      <c r="F26" s="85"/>
    </row>
    <row r="27" spans="1:6" ht="12.75" customHeight="1">
      <c r="A27" s="74"/>
      <c r="B27" s="530"/>
      <c r="C27" s="530"/>
      <c r="D27" s="530"/>
      <c r="E27" s="541"/>
      <c r="F27" s="85"/>
    </row>
    <row r="28" spans="1:6" ht="12.75" customHeight="1">
      <c r="A28" s="540" t="s">
        <v>286</v>
      </c>
      <c r="B28" s="530"/>
      <c r="C28" s="530"/>
      <c r="D28" s="530"/>
      <c r="E28" s="531"/>
      <c r="F28" s="85"/>
    </row>
    <row r="29" spans="1:6" ht="12.75" customHeight="1">
      <c r="A29" s="74" t="s">
        <v>287</v>
      </c>
      <c r="B29" s="530">
        <v>3.2</v>
      </c>
      <c r="C29" s="530">
        <v>3.6</v>
      </c>
      <c r="D29" s="530">
        <v>2.5</v>
      </c>
      <c r="E29" s="531">
        <v>1.1</v>
      </c>
      <c r="F29" s="85"/>
    </row>
    <row r="30" spans="1:6" ht="12.75" customHeight="1">
      <c r="A30" s="74" t="s">
        <v>288</v>
      </c>
      <c r="B30" s="530">
        <v>1.7</v>
      </c>
      <c r="C30" s="530">
        <v>2</v>
      </c>
      <c r="D30" s="530">
        <v>1.2</v>
      </c>
      <c r="E30" s="531">
        <v>1.2</v>
      </c>
      <c r="F30" s="85"/>
    </row>
    <row r="31" spans="1:6" ht="12.75" customHeight="1">
      <c r="A31" s="74" t="s">
        <v>289</v>
      </c>
      <c r="B31" s="530">
        <v>1.7</v>
      </c>
      <c r="C31" s="530">
        <v>1.9</v>
      </c>
      <c r="D31" s="530">
        <v>1.3</v>
      </c>
      <c r="E31" s="531">
        <v>1.1</v>
      </c>
      <c r="F31" s="85"/>
    </row>
    <row r="32" spans="1:6" ht="12.75" customHeight="1">
      <c r="A32" s="74" t="s">
        <v>290</v>
      </c>
      <c r="B32" s="530">
        <v>0.3</v>
      </c>
      <c r="C32" s="530">
        <v>0.3</v>
      </c>
      <c r="D32" s="530">
        <v>0.4</v>
      </c>
      <c r="E32" s="531">
        <v>0.1</v>
      </c>
      <c r="F32" s="85"/>
    </row>
    <row r="33" spans="1:6" ht="12.75" customHeight="1">
      <c r="A33" s="74" t="s">
        <v>291</v>
      </c>
      <c r="B33" s="530">
        <v>1.2</v>
      </c>
      <c r="C33" s="530">
        <v>1.5</v>
      </c>
      <c r="D33" s="530">
        <v>0.8</v>
      </c>
      <c r="E33" s="531">
        <v>0.3</v>
      </c>
      <c r="F33" s="85"/>
    </row>
    <row r="34" spans="1:6" ht="12.75" customHeight="1">
      <c r="A34" s="74" t="s">
        <v>292</v>
      </c>
      <c r="B34" s="530">
        <v>0.4</v>
      </c>
      <c r="C34" s="530">
        <v>0.5</v>
      </c>
      <c r="D34" s="530">
        <v>0.3</v>
      </c>
      <c r="E34" s="531">
        <v>0.2</v>
      </c>
      <c r="F34" s="85"/>
    </row>
    <row r="35" spans="1:6" ht="12.75" customHeight="1">
      <c r="A35" s="74"/>
      <c r="B35" s="530"/>
      <c r="C35" s="530"/>
      <c r="D35" s="530"/>
      <c r="E35" s="531"/>
      <c r="F35" s="85"/>
    </row>
    <row r="36" spans="1:6" ht="12.75" customHeight="1">
      <c r="A36" s="540" t="s">
        <v>293</v>
      </c>
      <c r="B36" s="530"/>
      <c r="C36" s="530"/>
      <c r="D36" s="534"/>
      <c r="E36" s="531"/>
      <c r="F36" s="85"/>
    </row>
    <row r="37" spans="1:6" ht="12.75" customHeight="1">
      <c r="A37" s="74" t="s">
        <v>294</v>
      </c>
      <c r="B37" s="530">
        <v>1.2</v>
      </c>
      <c r="C37" s="530">
        <v>1.2</v>
      </c>
      <c r="D37" s="534">
        <v>1.2</v>
      </c>
      <c r="E37" s="531">
        <v>0.5</v>
      </c>
      <c r="F37" s="85"/>
    </row>
    <row r="38" spans="1:6" ht="12.75">
      <c r="A38" s="9"/>
      <c r="B38" s="93"/>
      <c r="C38" s="93"/>
      <c r="D38" s="76"/>
      <c r="E38" s="94"/>
      <c r="F38" s="85"/>
    </row>
    <row r="39" ht="12.75">
      <c r="F39" s="85"/>
    </row>
    <row r="40" spans="1:6" ht="12.75">
      <c r="A40" s="471" t="s">
        <v>140</v>
      </c>
      <c r="F40" s="85"/>
    </row>
    <row r="41" spans="1:6" ht="12.75">
      <c r="A41" s="471" t="s">
        <v>276</v>
      </c>
      <c r="F41" s="85"/>
    </row>
    <row r="42" spans="1:6" ht="12.75">
      <c r="A42" s="107" t="s">
        <v>1399</v>
      </c>
      <c r="F42" s="85"/>
    </row>
    <row r="43" spans="1:6" ht="12.75">
      <c r="A43" s="60" t="s">
        <v>295</v>
      </c>
      <c r="F43" s="85"/>
    </row>
    <row r="44" ht="12.75">
      <c r="F44" s="85"/>
    </row>
    <row r="45" ht="12.75">
      <c r="F45" s="85"/>
    </row>
    <row r="46" ht="12.75">
      <c r="F46" s="85"/>
    </row>
    <row r="47" ht="12.75">
      <c r="F47" s="85"/>
    </row>
    <row r="48" ht="12.75">
      <c r="F48" s="85"/>
    </row>
    <row r="49" ht="12.75">
      <c r="F49" s="85"/>
    </row>
    <row r="50" ht="12.75">
      <c r="F50" s="85"/>
    </row>
    <row r="51" ht="12.75">
      <c r="F51" s="85"/>
    </row>
    <row r="52" ht="12.75">
      <c r="F52" s="85"/>
    </row>
    <row r="53" ht="12.75">
      <c r="F53" s="85"/>
    </row>
    <row r="54" ht="12.75">
      <c r="F54" s="85"/>
    </row>
    <row r="55" ht="12.75">
      <c r="F55" s="85"/>
    </row>
    <row r="56" ht="12.75">
      <c r="F56" s="85"/>
    </row>
    <row r="57" ht="12.75">
      <c r="F57" s="85"/>
    </row>
    <row r="58" ht="12.75">
      <c r="F58" s="85"/>
    </row>
    <row r="59" ht="12.75">
      <c r="F59" s="85"/>
    </row>
    <row r="60" ht="12.75">
      <c r="F60" s="85"/>
    </row>
    <row r="61" ht="12.75">
      <c r="F61" s="85"/>
    </row>
    <row r="62" ht="12.75">
      <c r="F62" s="85"/>
    </row>
    <row r="63" ht="12.75">
      <c r="F63" s="85"/>
    </row>
    <row r="64" ht="12.75">
      <c r="F64" s="85"/>
    </row>
    <row r="65" ht="12.75">
      <c r="F65" s="85"/>
    </row>
    <row r="66" ht="12.75">
      <c r="F66" s="85"/>
    </row>
    <row r="67" ht="12.75">
      <c r="F67" s="85"/>
    </row>
    <row r="68" ht="12.75">
      <c r="F68" s="85"/>
    </row>
    <row r="69" ht="12.75">
      <c r="F69" s="85"/>
    </row>
    <row r="70" ht="12.75">
      <c r="F70" s="85"/>
    </row>
    <row r="71" ht="12.75">
      <c r="F71" s="85"/>
    </row>
    <row r="72" ht="12.75">
      <c r="F72" s="85"/>
    </row>
    <row r="73" ht="12.75">
      <c r="F73" s="85"/>
    </row>
    <row r="74" ht="12.75">
      <c r="F74" s="85"/>
    </row>
    <row r="75" ht="12.75">
      <c r="F75" s="85"/>
    </row>
    <row r="76" ht="12.75">
      <c r="F76" s="85"/>
    </row>
    <row r="77" ht="12.75">
      <c r="F77" s="85"/>
    </row>
    <row r="78" ht="12.75">
      <c r="F78" s="85"/>
    </row>
    <row r="79" ht="12.75">
      <c r="F79" s="85"/>
    </row>
    <row r="80" ht="12.75">
      <c r="F80" s="85"/>
    </row>
    <row r="81" ht="12.75">
      <c r="F81" s="85"/>
    </row>
    <row r="82" ht="12.75">
      <c r="F82" s="85"/>
    </row>
    <row r="83" ht="12.75">
      <c r="F83" s="85"/>
    </row>
    <row r="84" ht="12.75">
      <c r="F84" s="85"/>
    </row>
    <row r="85" ht="12.75">
      <c r="F85" s="85"/>
    </row>
    <row r="86" ht="12.75">
      <c r="F86" s="85"/>
    </row>
    <row r="87" ht="12.75">
      <c r="F87" s="85"/>
    </row>
    <row r="88" ht="12.75">
      <c r="F88" s="85"/>
    </row>
    <row r="89" ht="12.75">
      <c r="F89" s="85"/>
    </row>
    <row r="90" ht="12.75">
      <c r="F90" s="85"/>
    </row>
    <row r="91" ht="12.75">
      <c r="F91" s="85"/>
    </row>
    <row r="92" ht="12.75">
      <c r="F92" s="85"/>
    </row>
    <row r="93" ht="12.75">
      <c r="F93" s="85"/>
    </row>
    <row r="94" ht="12.75">
      <c r="F94" s="85"/>
    </row>
    <row r="95" ht="12.75">
      <c r="F95" s="85"/>
    </row>
    <row r="96" ht="12.75">
      <c r="F96" s="85"/>
    </row>
    <row r="97" ht="12.75">
      <c r="F97" s="85"/>
    </row>
    <row r="98" ht="12.75">
      <c r="F98" s="85"/>
    </row>
    <row r="99" ht="12.75">
      <c r="F99" s="85"/>
    </row>
    <row r="100" ht="12.75">
      <c r="F100" s="85"/>
    </row>
    <row r="101" ht="12.75">
      <c r="F101" s="85"/>
    </row>
    <row r="102" ht="12.75">
      <c r="F102" s="85"/>
    </row>
    <row r="103" ht="12.75">
      <c r="F103" s="85"/>
    </row>
    <row r="104" ht="12.75">
      <c r="F104" s="85"/>
    </row>
    <row r="105" ht="12.75">
      <c r="F105" s="85"/>
    </row>
    <row r="106" ht="12.75">
      <c r="F106" s="85"/>
    </row>
    <row r="107" ht="12.75">
      <c r="F107" s="85"/>
    </row>
    <row r="108" ht="12.75">
      <c r="F108" s="85"/>
    </row>
    <row r="109" ht="12.75">
      <c r="F109" s="85"/>
    </row>
    <row r="110" ht="12.75">
      <c r="F110" s="85"/>
    </row>
    <row r="111" ht="12.75">
      <c r="F111" s="85"/>
    </row>
    <row r="112" ht="12.75">
      <c r="F112" s="85"/>
    </row>
    <row r="113" ht="12.75">
      <c r="F113" s="85"/>
    </row>
    <row r="114" ht="12.75">
      <c r="F114" s="85"/>
    </row>
    <row r="115" ht="12.75">
      <c r="F115" s="85"/>
    </row>
    <row r="116" ht="12.75">
      <c r="F116" s="85"/>
    </row>
    <row r="117" ht="12.75">
      <c r="F117" s="85"/>
    </row>
    <row r="118" ht="12.75">
      <c r="F118" s="85"/>
    </row>
    <row r="119" ht="12.75">
      <c r="F119" s="85"/>
    </row>
    <row r="120" ht="12.75">
      <c r="F120" s="85"/>
    </row>
    <row r="121" ht="12.75">
      <c r="F121" s="85"/>
    </row>
    <row r="122" ht="12.75">
      <c r="F122" s="85"/>
    </row>
    <row r="123" ht="12.75">
      <c r="F123" s="85"/>
    </row>
    <row r="124" ht="12.75">
      <c r="F124" s="85"/>
    </row>
    <row r="125" ht="12.75">
      <c r="F125" s="85"/>
    </row>
    <row r="126" ht="12.75">
      <c r="F126" s="85"/>
    </row>
    <row r="127" ht="12.75">
      <c r="F127" s="85"/>
    </row>
    <row r="128" ht="12.75">
      <c r="F128" s="85"/>
    </row>
    <row r="129" ht="12.75">
      <c r="F129" s="85"/>
    </row>
    <row r="130" ht="12.75">
      <c r="F130" s="85"/>
    </row>
    <row r="131" ht="12.75">
      <c r="F131" s="85"/>
    </row>
    <row r="132" ht="12.75">
      <c r="F132" s="85"/>
    </row>
    <row r="133" ht="12.75">
      <c r="F133" s="85"/>
    </row>
    <row r="134" ht="12.75">
      <c r="F134" s="85"/>
    </row>
    <row r="135" ht="12.75">
      <c r="F135" s="85"/>
    </row>
    <row r="136" ht="12.75">
      <c r="F136" s="85"/>
    </row>
    <row r="137" ht="12.75">
      <c r="F137" s="85"/>
    </row>
    <row r="138" ht="12.75">
      <c r="F138" s="85"/>
    </row>
    <row r="139" ht="12.75">
      <c r="F139" s="85"/>
    </row>
    <row r="140" ht="12.75">
      <c r="F140" s="85"/>
    </row>
    <row r="141" ht="12.75">
      <c r="F141" s="85"/>
    </row>
    <row r="142" ht="12.75">
      <c r="F142" s="85"/>
    </row>
    <row r="143" ht="12.75">
      <c r="F143" s="85"/>
    </row>
    <row r="144" ht="12.75">
      <c r="F144" s="85"/>
    </row>
    <row r="145" ht="12.75">
      <c r="F145" s="85"/>
    </row>
    <row r="146" ht="12.75">
      <c r="F146" s="85"/>
    </row>
    <row r="147" ht="12.75">
      <c r="F147" s="85"/>
    </row>
    <row r="148" ht="12.75">
      <c r="F148" s="85"/>
    </row>
    <row r="149" ht="12.75">
      <c r="F149" s="85"/>
    </row>
    <row r="150" ht="12.75">
      <c r="F150" s="85"/>
    </row>
    <row r="151" ht="12.75">
      <c r="F151" s="85"/>
    </row>
    <row r="152" ht="12.75">
      <c r="F152" s="85"/>
    </row>
    <row r="153" ht="12.75">
      <c r="F153" s="85"/>
    </row>
    <row r="154" ht="12.75">
      <c r="F154" s="85"/>
    </row>
    <row r="155" ht="12.75">
      <c r="F155" s="85"/>
    </row>
    <row r="156" ht="12.75">
      <c r="F156" s="85"/>
    </row>
    <row r="157" ht="12.75">
      <c r="F157" s="85"/>
    </row>
    <row r="158" ht="12.75">
      <c r="F158" s="85"/>
    </row>
    <row r="159" ht="12.75">
      <c r="F159" s="85"/>
    </row>
    <row r="160" ht="12.75">
      <c r="F160" s="85"/>
    </row>
    <row r="161" ht="12.75">
      <c r="F161" s="85"/>
    </row>
    <row r="162" ht="12.75">
      <c r="F162" s="85"/>
    </row>
    <row r="163" ht="12.75">
      <c r="F163" s="85"/>
    </row>
    <row r="164" ht="12.75">
      <c r="F164" s="85"/>
    </row>
    <row r="165" ht="12.75">
      <c r="F165" s="85"/>
    </row>
    <row r="166" ht="12.75">
      <c r="F166" s="85"/>
    </row>
    <row r="167" ht="12.75">
      <c r="F167" s="85"/>
    </row>
    <row r="168" ht="12.75">
      <c r="F168" s="85"/>
    </row>
    <row r="169" ht="12.75">
      <c r="F169" s="85"/>
    </row>
    <row r="170" ht="12.75">
      <c r="F170" s="85"/>
    </row>
    <row r="171" ht="12.75">
      <c r="F171" s="85"/>
    </row>
    <row r="172" ht="12.75">
      <c r="F172" s="85"/>
    </row>
    <row r="173" ht="12.75">
      <c r="F173" s="85"/>
    </row>
    <row r="174" ht="12.75">
      <c r="F174" s="85"/>
    </row>
    <row r="175" ht="12.75">
      <c r="F175" s="85"/>
    </row>
    <row r="176" ht="12.75">
      <c r="F176" s="85"/>
    </row>
    <row r="177" ht="12.75">
      <c r="F177" s="85"/>
    </row>
    <row r="178" ht="12.75">
      <c r="F178" s="85"/>
    </row>
    <row r="179" ht="12.75">
      <c r="F179" s="85"/>
    </row>
    <row r="180" ht="12.75">
      <c r="F180" s="85"/>
    </row>
    <row r="181" ht="12.75">
      <c r="F181" s="85"/>
    </row>
    <row r="182" ht="12.75">
      <c r="F182" s="85"/>
    </row>
    <row r="183" ht="12.75">
      <c r="F183" s="85"/>
    </row>
    <row r="184" ht="12.75">
      <c r="F184" s="85"/>
    </row>
    <row r="185" ht="12.75">
      <c r="F185" s="85"/>
    </row>
    <row r="186" ht="12.75">
      <c r="F186" s="85"/>
    </row>
    <row r="187" ht="12.75">
      <c r="F187" s="85"/>
    </row>
    <row r="188" ht="12.75">
      <c r="F188" s="85"/>
    </row>
    <row r="189" ht="12.75">
      <c r="F189" s="85"/>
    </row>
    <row r="190" ht="12.75">
      <c r="F190" s="85"/>
    </row>
    <row r="191" ht="12.75">
      <c r="F191" s="85"/>
    </row>
    <row r="192" ht="12.75">
      <c r="F192" s="85"/>
    </row>
    <row r="193" ht="12.75">
      <c r="F193" s="85"/>
    </row>
    <row r="194" ht="12.75">
      <c r="F194" s="85"/>
    </row>
    <row r="195" ht="12.75">
      <c r="F195" s="85"/>
    </row>
    <row r="196" ht="12.75">
      <c r="F196" s="85"/>
    </row>
    <row r="197" ht="12.75">
      <c r="F197" s="85"/>
    </row>
    <row r="198" ht="12.75">
      <c r="F198" s="85"/>
    </row>
    <row r="199" ht="12.75">
      <c r="F199" s="85"/>
    </row>
    <row r="200" ht="12.75">
      <c r="F200" s="85"/>
    </row>
    <row r="201" ht="12.75">
      <c r="F201" s="85"/>
    </row>
    <row r="202" ht="12.75">
      <c r="F202" s="85"/>
    </row>
    <row r="203" ht="12.75">
      <c r="F203" s="85"/>
    </row>
    <row r="204" ht="12.75">
      <c r="F204" s="85"/>
    </row>
    <row r="205" ht="12.75">
      <c r="F205" s="85"/>
    </row>
    <row r="206" ht="12.75">
      <c r="F206" s="85"/>
    </row>
    <row r="207" ht="12.75">
      <c r="F207" s="85"/>
    </row>
    <row r="208" ht="12.75">
      <c r="F208" s="85"/>
    </row>
    <row r="209" ht="12.75">
      <c r="F209" s="85"/>
    </row>
    <row r="210" ht="12.75">
      <c r="F210" s="85"/>
    </row>
    <row r="211" ht="12.75">
      <c r="F211" s="85"/>
    </row>
    <row r="212" ht="12.75">
      <c r="F212" s="85"/>
    </row>
    <row r="213" ht="12.75">
      <c r="F213" s="85"/>
    </row>
    <row r="214" ht="12.75">
      <c r="F214" s="85"/>
    </row>
    <row r="215" ht="12.75">
      <c r="F215" s="85"/>
    </row>
    <row r="216" ht="12.75">
      <c r="F216" s="85"/>
    </row>
    <row r="217" ht="12.75">
      <c r="F217" s="85"/>
    </row>
    <row r="218" ht="12.75">
      <c r="F218" s="85"/>
    </row>
    <row r="219" ht="12.75">
      <c r="F219" s="85"/>
    </row>
    <row r="220" ht="12.75">
      <c r="F220" s="85"/>
    </row>
    <row r="221" ht="12.75">
      <c r="F221" s="85"/>
    </row>
    <row r="222" ht="12.75">
      <c r="F222" s="85"/>
    </row>
    <row r="223" ht="12.75">
      <c r="F223" s="85"/>
    </row>
    <row r="224" ht="12.75">
      <c r="F224" s="85"/>
    </row>
    <row r="225" ht="12.75">
      <c r="F225" s="85"/>
    </row>
    <row r="226" ht="12.75">
      <c r="F226" s="85"/>
    </row>
    <row r="227" ht="12.75">
      <c r="F227" s="85"/>
    </row>
    <row r="228" ht="12.75">
      <c r="F228" s="85"/>
    </row>
    <row r="229" ht="12.75">
      <c r="F229" s="85"/>
    </row>
    <row r="230" ht="12.75">
      <c r="F230" s="85"/>
    </row>
    <row r="231" ht="12.75">
      <c r="F231" s="85"/>
    </row>
    <row r="232" ht="12.75">
      <c r="F232" s="85"/>
    </row>
    <row r="233" ht="12.75">
      <c r="F233" s="85"/>
    </row>
    <row r="234" ht="12.75">
      <c r="F234" s="85"/>
    </row>
    <row r="235" ht="12.75">
      <c r="F235" s="85"/>
    </row>
    <row r="236" ht="12.75">
      <c r="F236" s="85"/>
    </row>
    <row r="237" ht="12.75">
      <c r="F237" s="85"/>
    </row>
    <row r="238" ht="12.75">
      <c r="F238" s="85"/>
    </row>
    <row r="239" ht="12.75">
      <c r="F239" s="85"/>
    </row>
    <row r="240" ht="12.75">
      <c r="F240" s="85"/>
    </row>
    <row r="241" ht="12.75">
      <c r="F241" s="85"/>
    </row>
    <row r="242" ht="12.75">
      <c r="F242" s="85"/>
    </row>
    <row r="243" ht="12.75">
      <c r="F243" s="85"/>
    </row>
    <row r="244" ht="12.75">
      <c r="F244" s="85"/>
    </row>
    <row r="245" ht="12.75">
      <c r="F245" s="85"/>
    </row>
    <row r="246" ht="12.75">
      <c r="F246" s="85"/>
    </row>
    <row r="247" ht="12.75">
      <c r="F247" s="85"/>
    </row>
    <row r="248" ht="12.75">
      <c r="F248" s="85"/>
    </row>
    <row r="249" ht="12.75">
      <c r="F249" s="85"/>
    </row>
    <row r="250" ht="12.75">
      <c r="F250" s="85"/>
    </row>
    <row r="251" ht="12.75">
      <c r="F251" s="85"/>
    </row>
    <row r="252" ht="12.75">
      <c r="F252" s="85"/>
    </row>
    <row r="253" ht="12.75">
      <c r="F253" s="85"/>
    </row>
    <row r="254" ht="12.75">
      <c r="F254" s="85"/>
    </row>
    <row r="255" ht="12.75">
      <c r="F255" s="85"/>
    </row>
    <row r="256" ht="12.75">
      <c r="F256" s="85"/>
    </row>
    <row r="257" ht="12.75">
      <c r="F257" s="85"/>
    </row>
    <row r="258" ht="12.75">
      <c r="F258" s="85"/>
    </row>
    <row r="259" ht="12.75">
      <c r="F259" s="85"/>
    </row>
    <row r="260" ht="12.75">
      <c r="F260" s="85"/>
    </row>
    <row r="261" ht="12.75">
      <c r="F261" s="85"/>
    </row>
    <row r="262" ht="12.75">
      <c r="F262" s="85"/>
    </row>
    <row r="263" ht="12.75">
      <c r="F263" s="85"/>
    </row>
    <row r="264" ht="12.75">
      <c r="F264" s="85"/>
    </row>
    <row r="265" ht="12.75">
      <c r="F265" s="85"/>
    </row>
    <row r="266" ht="12.75">
      <c r="F266" s="85"/>
    </row>
    <row r="267" ht="12.75">
      <c r="F267" s="85"/>
    </row>
    <row r="268" ht="12.75">
      <c r="F268" s="85"/>
    </row>
    <row r="269" ht="12.75">
      <c r="F269" s="85"/>
    </row>
    <row r="270" ht="12.75">
      <c r="F270" s="85"/>
    </row>
    <row r="271" ht="12.75">
      <c r="F271" s="85"/>
    </row>
    <row r="272" ht="12.75">
      <c r="F272" s="85"/>
    </row>
    <row r="273" ht="12.75">
      <c r="F273" s="85"/>
    </row>
    <row r="274" ht="12.75">
      <c r="F274" s="85"/>
    </row>
    <row r="275" ht="12.75">
      <c r="F275" s="85"/>
    </row>
    <row r="276" ht="12.75">
      <c r="F276" s="85"/>
    </row>
    <row r="277" ht="12.75">
      <c r="F277" s="85"/>
    </row>
    <row r="278" ht="12.75">
      <c r="F278" s="85"/>
    </row>
    <row r="279" ht="12.75">
      <c r="F279" s="85"/>
    </row>
    <row r="280" ht="12.75">
      <c r="F280" s="85"/>
    </row>
    <row r="281" ht="12.75">
      <c r="F281" s="85"/>
    </row>
    <row r="282" ht="12.75">
      <c r="F282" s="85"/>
    </row>
    <row r="283" ht="12.75">
      <c r="F283" s="85"/>
    </row>
    <row r="284" ht="12.75">
      <c r="F284" s="85"/>
    </row>
    <row r="285" ht="12.75">
      <c r="F285" s="85"/>
    </row>
    <row r="286" ht="12.75">
      <c r="F286" s="85"/>
    </row>
    <row r="287" ht="12.75">
      <c r="F287" s="85"/>
    </row>
    <row r="288" ht="12.75">
      <c r="F288" s="85"/>
    </row>
    <row r="289" ht="12.75">
      <c r="F289" s="85"/>
    </row>
    <row r="290" ht="12.75">
      <c r="F290" s="85"/>
    </row>
    <row r="291" ht="12.75">
      <c r="F291" s="85"/>
    </row>
    <row r="292" ht="12.75">
      <c r="F292" s="85"/>
    </row>
    <row r="293" ht="12.75">
      <c r="F293" s="85"/>
    </row>
    <row r="294" ht="12.75">
      <c r="F294" s="85"/>
    </row>
    <row r="295" ht="12.75">
      <c r="F295" s="85"/>
    </row>
    <row r="296" ht="12.75">
      <c r="F296" s="85"/>
    </row>
    <row r="297" ht="12.75">
      <c r="F297" s="85"/>
    </row>
    <row r="298" ht="12.75">
      <c r="F298" s="85"/>
    </row>
    <row r="299" ht="12.75">
      <c r="F299" s="85"/>
    </row>
    <row r="300" ht="12.75">
      <c r="F300" s="85"/>
    </row>
    <row r="301" ht="12.75">
      <c r="F301" s="85"/>
    </row>
    <row r="302" ht="12.75">
      <c r="F302" s="85"/>
    </row>
    <row r="303" ht="12.75">
      <c r="F303" s="85"/>
    </row>
    <row r="304" ht="12.75">
      <c r="F304" s="85"/>
    </row>
    <row r="305" ht="12.75">
      <c r="F305" s="85"/>
    </row>
    <row r="306" ht="12.75">
      <c r="F306" s="85"/>
    </row>
    <row r="307" ht="12.75">
      <c r="F307" s="85"/>
    </row>
    <row r="308" ht="12.75">
      <c r="F308" s="85"/>
    </row>
    <row r="309" ht="12.75">
      <c r="F309" s="85"/>
    </row>
    <row r="310" ht="12.75">
      <c r="F310" s="85"/>
    </row>
    <row r="311" ht="12.75">
      <c r="F311" s="85"/>
    </row>
    <row r="312" ht="12.75">
      <c r="F312" s="85"/>
    </row>
    <row r="313" ht="12.75">
      <c r="F313" s="85"/>
    </row>
    <row r="314" ht="12.75">
      <c r="F314" s="85"/>
    </row>
    <row r="315" ht="12.75">
      <c r="F315" s="85"/>
    </row>
    <row r="316" ht="12.75">
      <c r="F316" s="85"/>
    </row>
    <row r="317" ht="12.75">
      <c r="F317" s="85"/>
    </row>
    <row r="318" ht="12.75">
      <c r="F318" s="85"/>
    </row>
    <row r="319" ht="12.75">
      <c r="F319" s="85"/>
    </row>
    <row r="320" ht="12.75">
      <c r="F320" s="85"/>
    </row>
    <row r="321" ht="12.75">
      <c r="F321" s="85"/>
    </row>
    <row r="322" ht="12.75">
      <c r="F322" s="85"/>
    </row>
    <row r="323" ht="12.75">
      <c r="F323" s="85"/>
    </row>
    <row r="324" ht="12.75">
      <c r="F324" s="85"/>
    </row>
    <row r="325" ht="12.75">
      <c r="F325" s="85"/>
    </row>
    <row r="326" ht="12.75">
      <c r="F326" s="85"/>
    </row>
    <row r="327" ht="12.75">
      <c r="F327" s="85"/>
    </row>
    <row r="328" ht="12.75">
      <c r="F328" s="85"/>
    </row>
    <row r="329" ht="12.75">
      <c r="F329" s="85"/>
    </row>
    <row r="330" ht="12.75">
      <c r="F330" s="85"/>
    </row>
    <row r="331" ht="12.75">
      <c r="F331" s="85"/>
    </row>
    <row r="332" ht="12.75">
      <c r="F332" s="85"/>
    </row>
    <row r="333" ht="12.75">
      <c r="F333" s="85"/>
    </row>
    <row r="334" ht="12.75">
      <c r="F334" s="85"/>
    </row>
    <row r="335" ht="12.75">
      <c r="F335" s="85"/>
    </row>
    <row r="336" ht="12.75">
      <c r="F336" s="85"/>
    </row>
    <row r="337" ht="12.75">
      <c r="F337" s="85"/>
    </row>
    <row r="338" ht="12.75">
      <c r="F338" s="85"/>
    </row>
    <row r="339" ht="12.75">
      <c r="F339" s="85"/>
    </row>
    <row r="340" ht="12.75">
      <c r="F340" s="85"/>
    </row>
    <row r="341" ht="12.75">
      <c r="F341" s="85"/>
    </row>
    <row r="342" ht="12.75">
      <c r="F342" s="85"/>
    </row>
    <row r="343" ht="12.75">
      <c r="F343" s="85"/>
    </row>
    <row r="344" ht="12.75">
      <c r="F344" s="85"/>
    </row>
    <row r="345" ht="12.75">
      <c r="F345" s="85"/>
    </row>
    <row r="346" ht="12.75">
      <c r="F346" s="85"/>
    </row>
    <row r="347" ht="12.75">
      <c r="F347" s="85"/>
    </row>
    <row r="348" ht="12.75">
      <c r="F348" s="85"/>
    </row>
    <row r="349" ht="12.75">
      <c r="F349" s="85"/>
    </row>
    <row r="350" ht="12.75">
      <c r="F350" s="85"/>
    </row>
    <row r="351" ht="12.75">
      <c r="F351" s="85"/>
    </row>
    <row r="352" ht="12.75">
      <c r="F352" s="85"/>
    </row>
    <row r="353" ht="12.75">
      <c r="F353" s="85"/>
    </row>
    <row r="354" ht="12.75">
      <c r="F354" s="85"/>
    </row>
    <row r="355" ht="12.75">
      <c r="F355" s="85"/>
    </row>
    <row r="356" ht="12.75">
      <c r="F356" s="85"/>
    </row>
    <row r="357" ht="12.75">
      <c r="F357" s="85"/>
    </row>
    <row r="358" ht="12.75">
      <c r="F358" s="85"/>
    </row>
    <row r="359" ht="12.75">
      <c r="F359" s="85"/>
    </row>
    <row r="360" ht="12.75">
      <c r="F360" s="85"/>
    </row>
    <row r="361" ht="12.75">
      <c r="F361" s="85"/>
    </row>
    <row r="362" ht="12.75">
      <c r="F362" s="85"/>
    </row>
    <row r="363" ht="12.75">
      <c r="F363" s="85"/>
    </row>
    <row r="364" ht="12.75">
      <c r="F364" s="85"/>
    </row>
    <row r="365" ht="12.75">
      <c r="F365" s="85"/>
    </row>
    <row r="366" ht="12.75">
      <c r="F366" s="85"/>
    </row>
    <row r="367" ht="12.75">
      <c r="F367" s="85"/>
    </row>
    <row r="368" ht="12.75">
      <c r="F368" s="85"/>
    </row>
    <row r="369" ht="12.75">
      <c r="F369" s="85"/>
    </row>
    <row r="370" ht="12.75">
      <c r="F370" s="85"/>
    </row>
    <row r="371" ht="12.75">
      <c r="F371" s="85"/>
    </row>
    <row r="372" ht="12.75">
      <c r="F372" s="85"/>
    </row>
    <row r="373" ht="12.75">
      <c r="F373" s="85"/>
    </row>
    <row r="374" ht="12.75">
      <c r="F374" s="85"/>
    </row>
    <row r="375" ht="12.75">
      <c r="F375" s="85"/>
    </row>
    <row r="376" ht="12.75">
      <c r="F376" s="85"/>
    </row>
    <row r="377" ht="12.75">
      <c r="F377" s="85"/>
    </row>
    <row r="378" ht="12.75">
      <c r="F378" s="85"/>
    </row>
    <row r="379" ht="12.75">
      <c r="F379" s="85"/>
    </row>
    <row r="380" ht="12.75">
      <c r="F380" s="85"/>
    </row>
    <row r="381" ht="12.75">
      <c r="F381" s="85"/>
    </row>
    <row r="382" ht="12.75">
      <c r="F382" s="85"/>
    </row>
    <row r="383" ht="12.75">
      <c r="F383" s="85"/>
    </row>
    <row r="384" ht="12.75">
      <c r="F384" s="85"/>
    </row>
    <row r="385" ht="12.75">
      <c r="F385" s="85"/>
    </row>
    <row r="386" ht="12.75">
      <c r="F386" s="85"/>
    </row>
    <row r="387" ht="12.75">
      <c r="F387" s="85"/>
    </row>
    <row r="388" ht="12.75">
      <c r="F388" s="85"/>
    </row>
    <row r="389" ht="12.75">
      <c r="F389" s="85"/>
    </row>
    <row r="390" ht="12.75">
      <c r="F390" s="85"/>
    </row>
    <row r="391" ht="12.75">
      <c r="F391" s="85"/>
    </row>
    <row r="392" ht="12.75">
      <c r="F392" s="85"/>
    </row>
    <row r="393" ht="12.75">
      <c r="F393" s="85"/>
    </row>
    <row r="394" ht="12.75">
      <c r="F394" s="85"/>
    </row>
    <row r="395" ht="12.75">
      <c r="F395" s="85"/>
    </row>
    <row r="396" ht="12.75">
      <c r="F396" s="85"/>
    </row>
    <row r="397" ht="12.75">
      <c r="F397" s="85"/>
    </row>
    <row r="398" ht="12.75">
      <c r="F398" s="85"/>
    </row>
    <row r="399" ht="12.75">
      <c r="F399" s="85"/>
    </row>
    <row r="400" ht="12.75">
      <c r="F400" s="85"/>
    </row>
    <row r="401" ht="12.75">
      <c r="F401" s="85"/>
    </row>
    <row r="402" ht="12.75">
      <c r="F402" s="85"/>
    </row>
    <row r="403" ht="12.75">
      <c r="F403" s="85"/>
    </row>
    <row r="404" ht="12.75">
      <c r="F404" s="85"/>
    </row>
    <row r="405" ht="12.75">
      <c r="F405" s="85"/>
    </row>
    <row r="406" ht="12.75">
      <c r="F406" s="85"/>
    </row>
    <row r="407" ht="12.75">
      <c r="F407" s="85"/>
    </row>
    <row r="408" ht="12.75">
      <c r="F408" s="85"/>
    </row>
    <row r="409" ht="12.75">
      <c r="F409" s="85"/>
    </row>
    <row r="410" ht="12.75">
      <c r="F410" s="85"/>
    </row>
    <row r="411" ht="12.75">
      <c r="F411" s="85"/>
    </row>
    <row r="412" ht="12.75">
      <c r="F412" s="85"/>
    </row>
    <row r="413" ht="12.75">
      <c r="F413" s="85"/>
    </row>
    <row r="414" ht="12.75">
      <c r="F414" s="85"/>
    </row>
    <row r="415" ht="12.75">
      <c r="F415" s="85"/>
    </row>
    <row r="416" ht="12.75">
      <c r="F416" s="85"/>
    </row>
    <row r="417" ht="12.75">
      <c r="F417" s="85"/>
    </row>
    <row r="418" ht="12.75">
      <c r="F418" s="85"/>
    </row>
    <row r="419" ht="12.75">
      <c r="F419" s="85"/>
    </row>
    <row r="420" ht="12.75">
      <c r="F420" s="85"/>
    </row>
    <row r="421" ht="12.75">
      <c r="F421" s="85"/>
    </row>
    <row r="422" ht="12.75">
      <c r="F422" s="85"/>
    </row>
    <row r="423" ht="12.75">
      <c r="F423" s="85"/>
    </row>
    <row r="424" ht="12.75">
      <c r="F424" s="85"/>
    </row>
    <row r="425" ht="12.75">
      <c r="F425" s="85"/>
    </row>
    <row r="426" ht="12.75">
      <c r="F426" s="85"/>
    </row>
    <row r="427" ht="12.75">
      <c r="F427" s="85"/>
    </row>
    <row r="428" ht="12.75">
      <c r="F428" s="85"/>
    </row>
    <row r="429" ht="12.75">
      <c r="F429" s="85"/>
    </row>
    <row r="430" ht="12.75">
      <c r="F430" s="85"/>
    </row>
    <row r="431" ht="12.75">
      <c r="F431" s="85"/>
    </row>
    <row r="432" ht="12.75">
      <c r="F432" s="85"/>
    </row>
    <row r="433" ht="12.75">
      <c r="F433" s="85"/>
    </row>
    <row r="434" ht="12.75">
      <c r="F434" s="85"/>
    </row>
    <row r="435" ht="12.75">
      <c r="F435" s="85"/>
    </row>
    <row r="436" ht="12.75">
      <c r="F436" s="85"/>
    </row>
    <row r="437" ht="12.75">
      <c r="F437" s="85"/>
    </row>
    <row r="438" ht="12.75">
      <c r="F438" s="85"/>
    </row>
    <row r="439" ht="12.75">
      <c r="F439" s="85"/>
    </row>
    <row r="440" ht="12.75">
      <c r="F440" s="85"/>
    </row>
    <row r="441" ht="12.75">
      <c r="F441" s="85"/>
    </row>
    <row r="442" ht="12.75">
      <c r="F442" s="85"/>
    </row>
    <row r="443" ht="12.75">
      <c r="F443" s="85"/>
    </row>
    <row r="444" ht="12.75">
      <c r="F444" s="85"/>
    </row>
    <row r="445" ht="12.75">
      <c r="F445" s="85"/>
    </row>
    <row r="446" ht="12.75">
      <c r="F446" s="85"/>
    </row>
    <row r="447" ht="12.75">
      <c r="F447" s="85"/>
    </row>
    <row r="448" ht="12.75">
      <c r="F448" s="85"/>
    </row>
    <row r="449" ht="12.75">
      <c r="F449" s="85"/>
    </row>
    <row r="450" ht="12.75">
      <c r="F450" s="85"/>
    </row>
    <row r="451" ht="12.75">
      <c r="F451" s="85"/>
    </row>
    <row r="452" ht="12.75">
      <c r="F452" s="85"/>
    </row>
    <row r="453" ht="12.75">
      <c r="F453" s="85"/>
    </row>
    <row r="454" ht="12.75">
      <c r="F454" s="85"/>
    </row>
    <row r="455" ht="12.75">
      <c r="F455" s="85"/>
    </row>
    <row r="456" ht="12.75">
      <c r="F456" s="85"/>
    </row>
    <row r="457" ht="12.75">
      <c r="F457" s="85"/>
    </row>
    <row r="458" ht="12.75">
      <c r="F458" s="85"/>
    </row>
    <row r="459" ht="12.75">
      <c r="F459" s="85"/>
    </row>
    <row r="460" ht="12.75">
      <c r="F460" s="85"/>
    </row>
    <row r="461" ht="12.75">
      <c r="F461" s="85"/>
    </row>
    <row r="462" ht="12.75">
      <c r="F462" s="85"/>
    </row>
    <row r="463" ht="12.75">
      <c r="F463" s="85"/>
    </row>
    <row r="464" ht="12.75">
      <c r="F464" s="85"/>
    </row>
    <row r="465" ht="12.75">
      <c r="F465" s="85"/>
    </row>
    <row r="466" ht="12.75">
      <c r="F466" s="85"/>
    </row>
    <row r="467" ht="12.75">
      <c r="F467" s="85"/>
    </row>
    <row r="468" ht="12.75">
      <c r="F468" s="85"/>
    </row>
    <row r="469" ht="12.75">
      <c r="F469" s="85"/>
    </row>
    <row r="470" ht="12.75">
      <c r="F470" s="85"/>
    </row>
    <row r="471" ht="12.75">
      <c r="F471" s="85"/>
    </row>
    <row r="472" ht="12.75">
      <c r="F472" s="85"/>
    </row>
    <row r="473" ht="12.75">
      <c r="F473" s="85"/>
    </row>
    <row r="474" ht="12.75">
      <c r="F474" s="85"/>
    </row>
    <row r="475" ht="12.75">
      <c r="F475" s="85"/>
    </row>
    <row r="476" ht="12.75">
      <c r="F476" s="85"/>
    </row>
    <row r="477" ht="12.75">
      <c r="F477" s="85"/>
    </row>
    <row r="478" ht="12.75">
      <c r="F478" s="85"/>
    </row>
    <row r="479" ht="12.75">
      <c r="F479" s="85"/>
    </row>
    <row r="480" ht="12.75">
      <c r="F480" s="85"/>
    </row>
    <row r="481" ht="12.75">
      <c r="F481" s="85"/>
    </row>
    <row r="482" ht="12.75">
      <c r="F482" s="85"/>
    </row>
    <row r="483" ht="12.75">
      <c r="F483" s="85"/>
    </row>
    <row r="484" ht="12.75">
      <c r="F484" s="85"/>
    </row>
    <row r="485" ht="12.75">
      <c r="F485" s="85"/>
    </row>
    <row r="486" ht="12.75">
      <c r="F486" s="85"/>
    </row>
    <row r="487" ht="12.75">
      <c r="F487" s="85"/>
    </row>
    <row r="488" ht="12.75">
      <c r="F488" s="85"/>
    </row>
    <row r="489" ht="12.75">
      <c r="F489" s="85"/>
    </row>
    <row r="490" ht="12.75">
      <c r="F490" s="85"/>
    </row>
    <row r="491" ht="12.75">
      <c r="F491" s="85"/>
    </row>
    <row r="492" ht="12.75">
      <c r="F492" s="85"/>
    </row>
    <row r="493" ht="12.75">
      <c r="F493" s="85"/>
    </row>
    <row r="494" ht="12.75">
      <c r="F494" s="85"/>
    </row>
    <row r="495" ht="12.75">
      <c r="F495" s="85"/>
    </row>
    <row r="496" ht="12.75">
      <c r="F496" s="85"/>
    </row>
    <row r="497" ht="12.75">
      <c r="F497" s="85"/>
    </row>
    <row r="498" ht="12.75">
      <c r="F498" s="85"/>
    </row>
    <row r="499" ht="12.75">
      <c r="F499" s="85"/>
    </row>
    <row r="500" ht="12.75">
      <c r="F500" s="85"/>
    </row>
    <row r="501" ht="12.75">
      <c r="F501" s="85"/>
    </row>
    <row r="502" ht="12.75">
      <c r="F502" s="85"/>
    </row>
    <row r="503" ht="12.75">
      <c r="F503" s="85"/>
    </row>
    <row r="504" ht="12.75">
      <c r="F504" s="85"/>
    </row>
    <row r="505" ht="12.75">
      <c r="F505" s="85"/>
    </row>
    <row r="506" ht="12.75">
      <c r="F506" s="85"/>
    </row>
    <row r="507" ht="12.75">
      <c r="F507" s="85"/>
    </row>
    <row r="508" ht="12.75">
      <c r="F508" s="85"/>
    </row>
    <row r="509" ht="12.75">
      <c r="F509" s="85"/>
    </row>
    <row r="510" ht="12.75">
      <c r="F510" s="85"/>
    </row>
    <row r="511" ht="12.75">
      <c r="F511" s="85"/>
    </row>
    <row r="512" ht="12.75">
      <c r="F512" s="85"/>
    </row>
    <row r="513" ht="12.75">
      <c r="F513" s="85"/>
    </row>
    <row r="514" ht="12.75">
      <c r="F514" s="85"/>
    </row>
    <row r="515" ht="12.75">
      <c r="F515" s="85"/>
    </row>
    <row r="516" ht="12.75">
      <c r="F516" s="85"/>
    </row>
    <row r="517" ht="12.75">
      <c r="F517" s="85"/>
    </row>
    <row r="518" ht="12.75">
      <c r="F518" s="85"/>
    </row>
    <row r="519" ht="12.75">
      <c r="F519" s="85"/>
    </row>
    <row r="520" ht="12.75">
      <c r="F520" s="85"/>
    </row>
    <row r="521" ht="12.75">
      <c r="F521" s="85"/>
    </row>
    <row r="522" ht="12.75">
      <c r="F522" s="85"/>
    </row>
    <row r="523" ht="12.75">
      <c r="F523" s="85"/>
    </row>
    <row r="524" ht="12.75">
      <c r="F524" s="85"/>
    </row>
    <row r="525" ht="12.75">
      <c r="F525" s="85"/>
    </row>
    <row r="526" ht="12.75">
      <c r="F526" s="85"/>
    </row>
    <row r="527" ht="12.75">
      <c r="F527" s="85"/>
    </row>
    <row r="528" ht="12.75">
      <c r="F528" s="85"/>
    </row>
    <row r="529" ht="12.75">
      <c r="F529" s="85"/>
    </row>
    <row r="530" ht="12.75">
      <c r="F530" s="85"/>
    </row>
    <row r="531" ht="12.75">
      <c r="F531" s="85"/>
    </row>
    <row r="532" ht="12.75">
      <c r="F532" s="85"/>
    </row>
    <row r="533" ht="12.75">
      <c r="F533" s="85"/>
    </row>
    <row r="534" ht="12.75">
      <c r="F534" s="85"/>
    </row>
    <row r="535" ht="12.75">
      <c r="F535" s="85"/>
    </row>
    <row r="536" ht="12.75">
      <c r="F536" s="85"/>
    </row>
    <row r="537" ht="12.75">
      <c r="F537" s="85"/>
    </row>
    <row r="538" ht="12.75">
      <c r="F538" s="85"/>
    </row>
    <row r="539" ht="12.75">
      <c r="F539" s="85"/>
    </row>
    <row r="540" ht="12.75">
      <c r="F540" s="85"/>
    </row>
    <row r="541" ht="12.75">
      <c r="F541" s="85"/>
    </row>
    <row r="542" ht="12.75">
      <c r="F542" s="85"/>
    </row>
    <row r="543" ht="12.75">
      <c r="F543" s="85"/>
    </row>
    <row r="544" ht="12.75">
      <c r="F544" s="85"/>
    </row>
    <row r="545" ht="12.75">
      <c r="F545" s="85"/>
    </row>
    <row r="546" ht="12.75">
      <c r="F546" s="85"/>
    </row>
    <row r="547" ht="12.75">
      <c r="F547" s="85"/>
    </row>
    <row r="548" ht="12.75">
      <c r="F548" s="85"/>
    </row>
    <row r="549" ht="12.75">
      <c r="F549" s="85"/>
    </row>
    <row r="550" ht="12.75">
      <c r="F550" s="85"/>
    </row>
    <row r="551" ht="12.75">
      <c r="F551" s="85"/>
    </row>
    <row r="552" ht="12.75">
      <c r="F552" s="85"/>
    </row>
    <row r="553" ht="12.75">
      <c r="F553" s="85"/>
    </row>
    <row r="554" ht="12.75">
      <c r="F554" s="85"/>
    </row>
    <row r="555" ht="12.75">
      <c r="F555" s="85"/>
    </row>
    <row r="556" ht="12.75">
      <c r="F556" s="85"/>
    </row>
    <row r="557" ht="12.75">
      <c r="F557" s="85"/>
    </row>
    <row r="558" ht="12.75">
      <c r="F558" s="85"/>
    </row>
    <row r="559" ht="12.75">
      <c r="F559" s="85"/>
    </row>
    <row r="560" ht="12.75">
      <c r="F560" s="85"/>
    </row>
    <row r="561" ht="12.75">
      <c r="F561" s="85"/>
    </row>
    <row r="562" ht="12.75">
      <c r="F562" s="85"/>
    </row>
    <row r="563" ht="12.75">
      <c r="F563" s="85"/>
    </row>
    <row r="564" ht="12.75">
      <c r="F564" s="85"/>
    </row>
    <row r="565" ht="12.75">
      <c r="F565" s="85"/>
    </row>
    <row r="566" ht="12.75">
      <c r="F566" s="85"/>
    </row>
    <row r="567" ht="12.75">
      <c r="F567" s="85"/>
    </row>
    <row r="568" ht="12.75">
      <c r="F568" s="85"/>
    </row>
    <row r="569" ht="12.75">
      <c r="F569" s="85"/>
    </row>
    <row r="570" ht="12.75">
      <c r="F570" s="85"/>
    </row>
    <row r="571" ht="12.75">
      <c r="F571" s="85"/>
    </row>
    <row r="572" ht="12.75">
      <c r="F572" s="85"/>
    </row>
    <row r="573" ht="12.75">
      <c r="F573" s="85"/>
    </row>
    <row r="574" ht="12.75">
      <c r="F574" s="85"/>
    </row>
    <row r="575" ht="12.75">
      <c r="F575" s="85"/>
    </row>
    <row r="576" ht="12.75">
      <c r="F576" s="85"/>
    </row>
    <row r="577" ht="12.75">
      <c r="F577" s="85"/>
    </row>
    <row r="578" ht="12.75">
      <c r="F578" s="85"/>
    </row>
    <row r="579" ht="12.75">
      <c r="F579" s="85"/>
    </row>
    <row r="580" ht="12.75">
      <c r="F580" s="85"/>
    </row>
    <row r="581" ht="12.75">
      <c r="F581" s="85"/>
    </row>
    <row r="582" ht="12.75">
      <c r="F582" s="85"/>
    </row>
    <row r="583" ht="12.75">
      <c r="F583" s="85"/>
    </row>
    <row r="584" ht="12.75">
      <c r="F584" s="85"/>
    </row>
    <row r="585" ht="12.75">
      <c r="F585" s="85"/>
    </row>
    <row r="586" ht="12.75">
      <c r="F586" s="85"/>
    </row>
    <row r="587" ht="12.75">
      <c r="F587" s="85"/>
    </row>
    <row r="588" ht="12.75">
      <c r="F588" s="85"/>
    </row>
    <row r="589" ht="12.75">
      <c r="F589" s="85"/>
    </row>
    <row r="590" ht="12.75">
      <c r="F590" s="85"/>
    </row>
    <row r="591" ht="12.75">
      <c r="F591" s="85"/>
    </row>
    <row r="592" ht="12.75">
      <c r="F592" s="85"/>
    </row>
    <row r="593" ht="12.75">
      <c r="F593" s="85"/>
    </row>
    <row r="594" ht="12.75">
      <c r="F594" s="85"/>
    </row>
    <row r="595" ht="12.75">
      <c r="F595" s="85"/>
    </row>
    <row r="596" ht="12.75">
      <c r="F596" s="85"/>
    </row>
    <row r="597" ht="12.75">
      <c r="F597" s="85"/>
    </row>
    <row r="598" ht="12.75">
      <c r="F598" s="85"/>
    </row>
    <row r="599" ht="12.75">
      <c r="F599" s="85"/>
    </row>
    <row r="600" ht="12.75">
      <c r="F600" s="85"/>
    </row>
    <row r="601" ht="12.75">
      <c r="F601" s="85"/>
    </row>
    <row r="602" ht="12.75">
      <c r="F602" s="85"/>
    </row>
    <row r="603" ht="12.75">
      <c r="F603" s="85"/>
    </row>
    <row r="604" ht="12.75">
      <c r="F604" s="85"/>
    </row>
    <row r="605" ht="12.75">
      <c r="F605" s="85"/>
    </row>
    <row r="606" ht="12.75">
      <c r="F606" s="85"/>
    </row>
    <row r="607" ht="12.75">
      <c r="F607" s="85"/>
    </row>
    <row r="608" ht="12.75">
      <c r="F608" s="85"/>
    </row>
    <row r="609" ht="12.75">
      <c r="F609" s="85"/>
    </row>
    <row r="610" ht="12.75">
      <c r="F610" s="85"/>
    </row>
    <row r="611" ht="12.75">
      <c r="F611" s="85"/>
    </row>
    <row r="612" ht="12.75">
      <c r="F612" s="85"/>
    </row>
    <row r="613" ht="12.75">
      <c r="F613" s="85"/>
    </row>
    <row r="614" ht="12.75">
      <c r="F614" s="85"/>
    </row>
    <row r="615" ht="12.75">
      <c r="F615" s="85"/>
    </row>
    <row r="616" ht="12.75">
      <c r="F616" s="85"/>
    </row>
    <row r="617" ht="12.75">
      <c r="F617" s="85"/>
    </row>
    <row r="618" ht="12.75">
      <c r="F618" s="85"/>
    </row>
    <row r="619" ht="12.75">
      <c r="F619" s="85"/>
    </row>
    <row r="620" ht="12.75">
      <c r="F620" s="85"/>
    </row>
    <row r="621" ht="12.75">
      <c r="F621" s="85"/>
    </row>
    <row r="622" ht="12.75">
      <c r="F622" s="85"/>
    </row>
    <row r="623" ht="12.75">
      <c r="F623" s="85"/>
    </row>
    <row r="624" ht="12.75">
      <c r="F624" s="85"/>
    </row>
    <row r="625" ht="12.75">
      <c r="F625" s="85"/>
    </row>
    <row r="626" ht="12.75">
      <c r="F626" s="85"/>
    </row>
    <row r="627" ht="12.75">
      <c r="F627" s="85"/>
    </row>
    <row r="628" ht="12.75">
      <c r="F628" s="85"/>
    </row>
    <row r="629" ht="12.75">
      <c r="F629" s="85"/>
    </row>
    <row r="630" ht="12.75">
      <c r="F630" s="85"/>
    </row>
    <row r="631" ht="12.75">
      <c r="F631" s="85"/>
    </row>
    <row r="632" ht="12.75">
      <c r="F632" s="85"/>
    </row>
    <row r="633" ht="12.75">
      <c r="F633" s="85"/>
    </row>
    <row r="634" ht="12.75">
      <c r="F634" s="85"/>
    </row>
    <row r="635" ht="12.75">
      <c r="F635" s="85"/>
    </row>
    <row r="636" ht="12.75">
      <c r="F636" s="85"/>
    </row>
    <row r="637" ht="12.75">
      <c r="F637" s="85"/>
    </row>
    <row r="638" ht="12.75">
      <c r="F638" s="85"/>
    </row>
    <row r="639" ht="12.75">
      <c r="F639" s="8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2.xml><?xml version="1.0" encoding="utf-8"?>
<worksheet xmlns="http://schemas.openxmlformats.org/spreadsheetml/2006/main" xmlns:r="http://schemas.openxmlformats.org/officeDocument/2006/relationships">
  <dimension ref="A1:IL74"/>
  <sheetViews>
    <sheetView showGridLines="0" workbookViewId="0" topLeftCell="A1">
      <selection activeCell="A2" sqref="A2"/>
    </sheetView>
  </sheetViews>
  <sheetFormatPr defaultColWidth="9.140625" defaultRowHeight="12.75"/>
  <cols>
    <col min="1" max="1" width="40.8515625" style="0" customWidth="1"/>
    <col min="2" max="2" width="10.8515625" style="0" customWidth="1"/>
    <col min="3" max="3" width="11.57421875" style="0" customWidth="1"/>
    <col min="4" max="4" width="10.8515625" style="0" customWidth="1"/>
    <col min="5" max="5" width="10.140625" style="0" customWidth="1"/>
  </cols>
  <sheetData>
    <row r="1" spans="1:5" ht="34.5" customHeight="1">
      <c r="A1" s="16" t="s">
        <v>235</v>
      </c>
      <c r="B1" s="2"/>
      <c r="C1" s="2"/>
      <c r="D1" s="2"/>
      <c r="E1" s="2"/>
    </row>
    <row r="2" spans="1:5" ht="11.25" customHeight="1">
      <c r="A2" s="16"/>
      <c r="B2" s="2"/>
      <c r="C2" s="2"/>
      <c r="D2" s="2"/>
      <c r="E2" s="2"/>
    </row>
    <row r="3" spans="1:5" ht="12.75" customHeight="1">
      <c r="A3" s="335" t="s">
        <v>236</v>
      </c>
      <c r="B3" s="2"/>
      <c r="C3" s="2"/>
      <c r="D3" s="2"/>
      <c r="E3" s="2"/>
    </row>
    <row r="4" spans="1:5" ht="12.75" customHeight="1">
      <c r="A4" s="335" t="s">
        <v>237</v>
      </c>
      <c r="B4" s="2"/>
      <c r="C4" s="2"/>
      <c r="D4" s="2"/>
      <c r="E4" s="2"/>
    </row>
    <row r="5" spans="1:5" ht="11.25" customHeight="1" thickBot="1">
      <c r="A5" s="62"/>
      <c r="B5" s="85"/>
      <c r="C5" s="85"/>
      <c r="D5" s="85"/>
      <c r="E5" s="85"/>
    </row>
    <row r="6" spans="1:5" s="66" customFormat="1" ht="24" customHeight="1" thickTop="1">
      <c r="A6" s="233" t="s">
        <v>238</v>
      </c>
      <c r="B6" s="529" t="s">
        <v>239</v>
      </c>
      <c r="C6" s="529" t="s">
        <v>240</v>
      </c>
      <c r="D6" s="529" t="s">
        <v>241</v>
      </c>
      <c r="E6" s="154" t="s">
        <v>88</v>
      </c>
    </row>
    <row r="7" spans="1:5" ht="11.25" customHeight="1">
      <c r="A7" s="8"/>
      <c r="B7" s="356"/>
      <c r="C7" s="356"/>
      <c r="E7" s="84"/>
    </row>
    <row r="8" spans="1:5" ht="12.75">
      <c r="A8" s="8" t="s">
        <v>242</v>
      </c>
      <c r="B8" s="530"/>
      <c r="C8" s="530"/>
      <c r="D8" s="530"/>
      <c r="E8" s="531"/>
    </row>
    <row r="9" spans="1:13" ht="12.75">
      <c r="A9" s="74" t="s">
        <v>243</v>
      </c>
      <c r="B9" s="530">
        <v>1.6</v>
      </c>
      <c r="C9" s="530">
        <v>2.1</v>
      </c>
      <c r="D9" s="530">
        <v>1.9</v>
      </c>
      <c r="E9" s="531">
        <v>4</v>
      </c>
      <c r="F9" s="532"/>
      <c r="G9" s="532"/>
      <c r="H9" s="532"/>
      <c r="I9" s="532"/>
      <c r="J9" s="533"/>
      <c r="K9" s="533"/>
      <c r="L9" s="533"/>
      <c r="M9" s="533"/>
    </row>
    <row r="10" spans="1:13" ht="12.75">
      <c r="A10" s="74" t="s">
        <v>244</v>
      </c>
      <c r="B10" s="530">
        <v>3.5</v>
      </c>
      <c r="C10" s="530">
        <v>2.4</v>
      </c>
      <c r="D10" s="530">
        <v>4</v>
      </c>
      <c r="E10" s="531">
        <v>11.5</v>
      </c>
      <c r="F10" s="532"/>
      <c r="G10" s="532"/>
      <c r="H10" s="532"/>
      <c r="I10" s="532"/>
      <c r="J10" s="395"/>
      <c r="K10" s="395"/>
      <c r="L10" s="395"/>
      <c r="M10" s="395"/>
    </row>
    <row r="11" spans="1:13" ht="12.75">
      <c r="A11" s="74" t="s">
        <v>245</v>
      </c>
      <c r="B11" s="530">
        <v>12.5</v>
      </c>
      <c r="C11" s="530">
        <v>13.7</v>
      </c>
      <c r="D11" s="530">
        <v>14.7</v>
      </c>
      <c r="E11" s="531">
        <v>24.4</v>
      </c>
      <c r="F11" s="532"/>
      <c r="G11" s="532"/>
      <c r="H11" s="532"/>
      <c r="I11" s="532"/>
      <c r="J11" s="395"/>
      <c r="K11" s="395"/>
      <c r="L11" s="395"/>
      <c r="M11" s="395"/>
    </row>
    <row r="12" spans="1:13" ht="12.75">
      <c r="A12" s="74" t="s">
        <v>246</v>
      </c>
      <c r="B12" s="530">
        <v>33.8</v>
      </c>
      <c r="C12" s="530">
        <v>30.7</v>
      </c>
      <c r="D12" s="530">
        <v>35.9</v>
      </c>
      <c r="E12" s="531">
        <v>37.6</v>
      </c>
      <c r="F12" s="532"/>
      <c r="G12" s="532"/>
      <c r="H12" s="532"/>
      <c r="I12" s="532"/>
      <c r="J12" s="395"/>
      <c r="K12" s="395"/>
      <c r="L12" s="395"/>
      <c r="M12" s="395"/>
    </row>
    <row r="13" spans="1:13" ht="12.75">
      <c r="A13" s="74" t="s">
        <v>247</v>
      </c>
      <c r="B13" s="530">
        <v>48.5</v>
      </c>
      <c r="C13" s="530">
        <v>51.2</v>
      </c>
      <c r="D13" s="530">
        <v>43.5</v>
      </c>
      <c r="E13" s="534">
        <v>22.5</v>
      </c>
      <c r="F13" s="532"/>
      <c r="G13" s="532"/>
      <c r="H13" s="532"/>
      <c r="I13" s="532"/>
      <c r="J13" s="395"/>
      <c r="K13" s="395"/>
      <c r="L13" s="395"/>
      <c r="M13" s="395"/>
    </row>
    <row r="14" spans="1:9" ht="11.25" customHeight="1">
      <c r="A14" s="8"/>
      <c r="B14" s="530"/>
      <c r="C14" s="530"/>
      <c r="D14" s="530"/>
      <c r="E14" s="531"/>
      <c r="F14" s="532"/>
      <c r="G14" s="532"/>
      <c r="H14" s="532"/>
      <c r="I14" s="532"/>
    </row>
    <row r="15" spans="1:9" ht="12.75">
      <c r="A15" s="8" t="s">
        <v>248</v>
      </c>
      <c r="B15" s="530"/>
      <c r="C15" s="530"/>
      <c r="D15" s="530"/>
      <c r="E15" s="531"/>
      <c r="F15" s="532"/>
      <c r="G15" s="532"/>
      <c r="H15" s="532"/>
      <c r="I15" s="532"/>
    </row>
    <row r="16" spans="1:13" ht="12.75">
      <c r="A16" s="74" t="s">
        <v>249</v>
      </c>
      <c r="B16" s="530">
        <v>1</v>
      </c>
      <c r="C16" s="530">
        <v>0.6</v>
      </c>
      <c r="D16" s="530">
        <v>1.6</v>
      </c>
      <c r="E16" s="531">
        <v>2.7</v>
      </c>
      <c r="F16" s="532"/>
      <c r="G16" s="532"/>
      <c r="H16" s="532"/>
      <c r="I16" s="532"/>
      <c r="J16" s="395"/>
      <c r="K16" s="395"/>
      <c r="L16" s="395"/>
      <c r="M16" s="395"/>
    </row>
    <row r="17" spans="1:13" ht="12.75">
      <c r="A17" s="74" t="s">
        <v>250</v>
      </c>
      <c r="B17" s="530">
        <v>25</v>
      </c>
      <c r="C17" s="530">
        <v>24.1</v>
      </c>
      <c r="D17" s="530">
        <v>26.3</v>
      </c>
      <c r="E17" s="531">
        <v>32.5</v>
      </c>
      <c r="F17" s="532"/>
      <c r="G17" s="532"/>
      <c r="H17" s="532"/>
      <c r="I17" s="532"/>
      <c r="J17" s="395"/>
      <c r="K17" s="395"/>
      <c r="L17" s="395"/>
      <c r="M17" s="395"/>
    </row>
    <row r="18" spans="1:13" ht="12.75">
      <c r="A18" s="74" t="s">
        <v>251</v>
      </c>
      <c r="B18" s="530">
        <v>9.8</v>
      </c>
      <c r="C18" s="530">
        <v>10.2</v>
      </c>
      <c r="D18" s="530">
        <v>9.1</v>
      </c>
      <c r="E18" s="531">
        <v>14.8</v>
      </c>
      <c r="F18" s="532"/>
      <c r="G18" s="532"/>
      <c r="H18" s="532"/>
      <c r="I18" s="532"/>
      <c r="J18" s="533"/>
      <c r="K18" s="533"/>
      <c r="L18" s="533"/>
      <c r="M18" s="533"/>
    </row>
    <row r="19" spans="1:13" ht="12.75">
      <c r="A19" s="74" t="s">
        <v>252</v>
      </c>
      <c r="B19" s="530">
        <v>32.7</v>
      </c>
      <c r="C19" s="530">
        <v>33.2</v>
      </c>
      <c r="D19" s="530">
        <v>32</v>
      </c>
      <c r="E19" s="531">
        <v>36.2</v>
      </c>
      <c r="F19" s="532"/>
      <c r="G19" s="532"/>
      <c r="H19" s="532"/>
      <c r="I19" s="532"/>
      <c r="J19" s="533"/>
      <c r="K19" s="533"/>
      <c r="L19" s="533"/>
      <c r="M19" s="533"/>
    </row>
    <row r="20" spans="1:13" ht="12.75">
      <c r="A20" s="74" t="s">
        <v>253</v>
      </c>
      <c r="B20" s="530">
        <v>28.3</v>
      </c>
      <c r="C20" s="530">
        <v>28.4</v>
      </c>
      <c r="D20" s="530">
        <v>28.2</v>
      </c>
      <c r="E20" s="531">
        <v>4.2</v>
      </c>
      <c r="F20" s="532"/>
      <c r="G20" s="532"/>
      <c r="H20" s="532"/>
      <c r="I20" s="532"/>
      <c r="J20" s="533"/>
      <c r="K20" s="533"/>
      <c r="L20" s="533"/>
      <c r="M20" s="533"/>
    </row>
    <row r="21" spans="1:13" ht="12.75">
      <c r="A21" s="74" t="s">
        <v>254</v>
      </c>
      <c r="B21" s="530">
        <v>3.2</v>
      </c>
      <c r="C21" s="530">
        <v>3.4</v>
      </c>
      <c r="D21" s="530">
        <v>2.9</v>
      </c>
      <c r="E21" s="531">
        <v>9.5</v>
      </c>
      <c r="F21" s="532"/>
      <c r="G21" s="532"/>
      <c r="H21" s="532"/>
      <c r="I21" s="532"/>
      <c r="J21" s="533"/>
      <c r="K21" s="533"/>
      <c r="L21" s="533"/>
      <c r="M21" s="533"/>
    </row>
    <row r="22" spans="1:9" ht="11.25" customHeight="1">
      <c r="A22" s="480"/>
      <c r="B22" s="530"/>
      <c r="C22" s="530"/>
      <c r="D22" s="530"/>
      <c r="E22" s="531"/>
      <c r="F22" s="532"/>
      <c r="G22" s="532"/>
      <c r="H22" s="532"/>
      <c r="I22" s="532"/>
    </row>
    <row r="23" spans="1:9" ht="12.75">
      <c r="A23" s="8" t="s">
        <v>255</v>
      </c>
      <c r="B23" s="530"/>
      <c r="C23" s="530"/>
      <c r="D23" s="530"/>
      <c r="E23" s="531"/>
      <c r="F23" s="532"/>
      <c r="G23" s="532"/>
      <c r="H23" s="532"/>
      <c r="I23" s="532"/>
    </row>
    <row r="24" spans="1:5" ht="12.75">
      <c r="A24" s="74" t="s">
        <v>256</v>
      </c>
      <c r="B24" s="530">
        <v>71.2</v>
      </c>
      <c r="C24" s="530">
        <v>70.5</v>
      </c>
      <c r="D24" s="530">
        <v>72.2</v>
      </c>
      <c r="E24" s="531">
        <v>62.7</v>
      </c>
    </row>
    <row r="25" spans="1:5" ht="12.75">
      <c r="A25" s="74" t="s">
        <v>257</v>
      </c>
      <c r="B25" s="530">
        <v>16.6</v>
      </c>
      <c r="C25" s="530">
        <v>16.4</v>
      </c>
      <c r="D25" s="530">
        <v>16.9</v>
      </c>
      <c r="E25" s="531">
        <v>8.6</v>
      </c>
    </row>
    <row r="26" spans="1:5" ht="12.75">
      <c r="A26" s="74" t="s">
        <v>258</v>
      </c>
      <c r="B26" s="530">
        <v>2.8</v>
      </c>
      <c r="C26" s="530">
        <v>2.5</v>
      </c>
      <c r="D26" s="530">
        <v>3.3</v>
      </c>
      <c r="E26" s="531">
        <v>2.4</v>
      </c>
    </row>
    <row r="27" spans="1:5" ht="12.75">
      <c r="A27" s="74" t="s">
        <v>259</v>
      </c>
      <c r="B27" s="530">
        <v>6.6</v>
      </c>
      <c r="C27" s="530">
        <v>7.6</v>
      </c>
      <c r="D27" s="530">
        <v>5.2</v>
      </c>
      <c r="E27" s="531">
        <v>18.4</v>
      </c>
    </row>
    <row r="28" spans="1:5" ht="12.75">
      <c r="A28" s="74" t="s">
        <v>990</v>
      </c>
      <c r="B28" s="530">
        <v>2.7</v>
      </c>
      <c r="C28" s="530">
        <v>2.9</v>
      </c>
      <c r="D28" s="530">
        <v>2.4</v>
      </c>
      <c r="E28" s="531">
        <v>7.9</v>
      </c>
    </row>
    <row r="29" spans="1:5" ht="11.25" customHeight="1">
      <c r="A29" s="8"/>
      <c r="B29" s="530"/>
      <c r="C29" s="530"/>
      <c r="D29" s="530"/>
      <c r="E29" s="531"/>
    </row>
    <row r="30" spans="1:5" ht="12.75" customHeight="1">
      <c r="A30" s="8" t="s">
        <v>260</v>
      </c>
      <c r="B30" s="530"/>
      <c r="C30" s="530"/>
      <c r="D30" s="530"/>
      <c r="E30" s="531"/>
    </row>
    <row r="31" spans="1:5" ht="12.75" customHeight="1">
      <c r="A31" s="74" t="s">
        <v>261</v>
      </c>
      <c r="B31" s="530">
        <v>64.4</v>
      </c>
      <c r="C31" s="530">
        <v>65</v>
      </c>
      <c r="D31" s="530">
        <v>63.6</v>
      </c>
      <c r="E31" s="531">
        <v>65.9</v>
      </c>
    </row>
    <row r="32" spans="1:5" ht="12.75" customHeight="1">
      <c r="A32" s="74" t="s">
        <v>262</v>
      </c>
      <c r="B32" s="530">
        <v>7.8</v>
      </c>
      <c r="C32" s="530">
        <v>7.9</v>
      </c>
      <c r="D32" s="530">
        <v>7.6</v>
      </c>
      <c r="E32" s="531">
        <v>1.3</v>
      </c>
    </row>
    <row r="33" spans="1:5" ht="12.75" customHeight="1">
      <c r="A33" s="74" t="s">
        <v>263</v>
      </c>
      <c r="B33" s="530">
        <v>5.1</v>
      </c>
      <c r="C33" s="530">
        <v>3.8</v>
      </c>
      <c r="D33" s="530">
        <v>7.1</v>
      </c>
      <c r="E33" s="531">
        <v>1.1</v>
      </c>
    </row>
    <row r="34" spans="1:5" ht="12.75" customHeight="1">
      <c r="A34" s="535" t="s">
        <v>264</v>
      </c>
      <c r="B34" s="530">
        <v>1.3</v>
      </c>
      <c r="C34" s="530">
        <v>1.1</v>
      </c>
      <c r="D34" s="530">
        <v>1.5</v>
      </c>
      <c r="E34" s="531">
        <v>2.4</v>
      </c>
    </row>
    <row r="35" spans="1:5" ht="12.75" customHeight="1">
      <c r="A35" s="74" t="s">
        <v>265</v>
      </c>
      <c r="B35" s="530">
        <v>8.5</v>
      </c>
      <c r="C35" s="530">
        <v>9.3</v>
      </c>
      <c r="D35" s="530">
        <v>7.1</v>
      </c>
      <c r="E35" s="531">
        <v>1.9</v>
      </c>
    </row>
    <row r="36" spans="1:5" ht="12.75" customHeight="1">
      <c r="A36" s="74" t="s">
        <v>266</v>
      </c>
      <c r="B36" s="530">
        <v>0.7</v>
      </c>
      <c r="C36" s="530">
        <v>0.6</v>
      </c>
      <c r="D36" s="530">
        <v>0.9</v>
      </c>
      <c r="E36" s="531">
        <v>2.6</v>
      </c>
    </row>
    <row r="37" spans="1:5" ht="12.75" customHeight="1">
      <c r="A37" s="74" t="s">
        <v>267</v>
      </c>
      <c r="B37" s="530">
        <v>3.5</v>
      </c>
      <c r="C37" s="530">
        <v>3.8</v>
      </c>
      <c r="D37" s="530">
        <v>2.9</v>
      </c>
      <c r="E37" s="531">
        <v>6</v>
      </c>
    </row>
    <row r="38" spans="1:5" ht="12.75" customHeight="1">
      <c r="A38" s="74" t="s">
        <v>268</v>
      </c>
      <c r="B38" s="530">
        <v>3</v>
      </c>
      <c r="C38" s="530">
        <v>2.2</v>
      </c>
      <c r="D38" s="530">
        <v>4.3</v>
      </c>
      <c r="E38" s="531">
        <v>9.1</v>
      </c>
    </row>
    <row r="39" spans="1:5" ht="12.75" customHeight="1">
      <c r="A39" s="74" t="s">
        <v>269</v>
      </c>
      <c r="B39" s="530">
        <v>1.2</v>
      </c>
      <c r="C39" s="530">
        <v>1.3</v>
      </c>
      <c r="D39" s="530">
        <v>1</v>
      </c>
      <c r="E39" s="531">
        <v>1.9</v>
      </c>
    </row>
    <row r="40" spans="1:5" ht="12.75" customHeight="1">
      <c r="A40" s="74" t="s">
        <v>270</v>
      </c>
      <c r="B40" s="530">
        <v>0.1</v>
      </c>
      <c r="C40" s="530">
        <v>0.1</v>
      </c>
      <c r="D40" s="530">
        <v>0.2</v>
      </c>
      <c r="E40" s="531">
        <v>0.3</v>
      </c>
    </row>
    <row r="41" spans="1:5" ht="12.75" customHeight="1">
      <c r="A41" s="74" t="s">
        <v>271</v>
      </c>
      <c r="B41" s="530">
        <v>0</v>
      </c>
      <c r="C41" s="530">
        <v>0</v>
      </c>
      <c r="D41" s="530">
        <v>0</v>
      </c>
      <c r="E41" s="531">
        <v>0.1</v>
      </c>
    </row>
    <row r="42" spans="1:5" ht="12.75" customHeight="1">
      <c r="A42" s="74" t="s">
        <v>272</v>
      </c>
      <c r="B42" s="530">
        <v>0</v>
      </c>
      <c r="C42" s="530">
        <v>0</v>
      </c>
      <c r="D42" s="530">
        <v>0</v>
      </c>
      <c r="E42" s="531">
        <v>3.4</v>
      </c>
    </row>
    <row r="43" spans="1:5" ht="12.75" customHeight="1">
      <c r="A43" s="74" t="s">
        <v>990</v>
      </c>
      <c r="B43" s="530">
        <v>4.4</v>
      </c>
      <c r="C43" s="530">
        <v>4.8</v>
      </c>
      <c r="D43" s="530">
        <v>3.8</v>
      </c>
      <c r="E43" s="531">
        <v>4.1</v>
      </c>
    </row>
    <row r="44" spans="2:5" ht="11.25" customHeight="1">
      <c r="B44" s="530"/>
      <c r="C44" s="530"/>
      <c r="D44" s="530"/>
      <c r="E44" s="531"/>
    </row>
    <row r="45" spans="1:5" ht="12.75" customHeight="1">
      <c r="A45" s="8" t="s">
        <v>273</v>
      </c>
      <c r="B45" s="530"/>
      <c r="C45" s="530"/>
      <c r="D45" s="530"/>
      <c r="E45" s="531"/>
    </row>
    <row r="46" spans="1:5" ht="12.75" customHeight="1">
      <c r="A46" s="74" t="s">
        <v>261</v>
      </c>
      <c r="B46" s="530">
        <v>45.3</v>
      </c>
      <c r="C46" s="530">
        <v>43.1</v>
      </c>
      <c r="D46" s="530">
        <v>48.9</v>
      </c>
      <c r="E46" s="531">
        <v>19.6</v>
      </c>
    </row>
    <row r="47" spans="1:5" ht="12.75" customHeight="1">
      <c r="A47" s="74" t="s">
        <v>262</v>
      </c>
      <c r="B47" s="530">
        <v>6.8</v>
      </c>
      <c r="C47" s="530">
        <v>7.2</v>
      </c>
      <c r="D47" s="530">
        <v>6.2</v>
      </c>
      <c r="E47" s="531">
        <v>1.5</v>
      </c>
    </row>
    <row r="48" spans="1:5" ht="11.25" customHeight="1">
      <c r="A48" s="9"/>
      <c r="B48" s="93"/>
      <c r="C48" s="93"/>
      <c r="D48" s="76"/>
      <c r="E48" s="94"/>
    </row>
    <row r="49" ht="11.25" customHeight="1"/>
    <row r="50" ht="12.75">
      <c r="A50" s="471" t="s">
        <v>1180</v>
      </c>
    </row>
    <row r="51" spans="1:246" ht="33" customHeight="1">
      <c r="A51" s="16" t="s">
        <v>274</v>
      </c>
      <c r="B51" s="2"/>
      <c r="C51" s="2"/>
      <c r="D51" s="2"/>
      <c r="E51" s="2"/>
      <c r="F51" s="471"/>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1"/>
      <c r="AY51" s="471"/>
      <c r="AZ51" s="471"/>
      <c r="BA51" s="471"/>
      <c r="BB51" s="471"/>
      <c r="BC51" s="471"/>
      <c r="BD51" s="471"/>
      <c r="BE51" s="471"/>
      <c r="BF51" s="471"/>
      <c r="BG51" s="471"/>
      <c r="BH51" s="471"/>
      <c r="BI51" s="471"/>
      <c r="BJ51" s="471"/>
      <c r="BK51" s="471"/>
      <c r="BL51" s="471"/>
      <c r="BM51" s="471"/>
      <c r="BN51" s="471"/>
      <c r="BO51" s="471"/>
      <c r="BP51" s="471"/>
      <c r="BQ51" s="471"/>
      <c r="BR51" s="471"/>
      <c r="BS51" s="471"/>
      <c r="BT51" s="471"/>
      <c r="BU51" s="471"/>
      <c r="BV51" s="471"/>
      <c r="BW51" s="471"/>
      <c r="BX51" s="471"/>
      <c r="BY51" s="471"/>
      <c r="BZ51" s="471"/>
      <c r="CA51" s="471"/>
      <c r="CB51" s="471"/>
      <c r="CC51" s="471"/>
      <c r="CD51" s="471"/>
      <c r="CE51" s="471"/>
      <c r="CF51" s="471"/>
      <c r="CG51" s="471"/>
      <c r="CH51" s="471"/>
      <c r="CI51" s="471"/>
      <c r="CJ51" s="471"/>
      <c r="CK51" s="471"/>
      <c r="CL51" s="471"/>
      <c r="CM51" s="471"/>
      <c r="CN51" s="471"/>
      <c r="CO51" s="471"/>
      <c r="CP51" s="471"/>
      <c r="CQ51" s="471"/>
      <c r="CR51" s="471"/>
      <c r="CS51" s="471"/>
      <c r="CT51" s="471"/>
      <c r="CU51" s="471"/>
      <c r="CV51" s="471"/>
      <c r="CW51" s="471"/>
      <c r="CX51" s="471"/>
      <c r="CY51" s="471"/>
      <c r="CZ51" s="471"/>
      <c r="DA51" s="471"/>
      <c r="DB51" s="471"/>
      <c r="DC51" s="471"/>
      <c r="DD51" s="471"/>
      <c r="DE51" s="471"/>
      <c r="DF51" s="471"/>
      <c r="DG51" s="471"/>
      <c r="DH51" s="471"/>
      <c r="DI51" s="471"/>
      <c r="DJ51" s="471"/>
      <c r="DK51" s="471"/>
      <c r="DL51" s="471"/>
      <c r="DM51" s="471"/>
      <c r="DN51" s="471"/>
      <c r="DO51" s="471"/>
      <c r="DP51" s="471"/>
      <c r="DQ51" s="471"/>
      <c r="DR51" s="471"/>
      <c r="DS51" s="471"/>
      <c r="DT51" s="471"/>
      <c r="DU51" s="471"/>
      <c r="DV51" s="471"/>
      <c r="DW51" s="471"/>
      <c r="DX51" s="471"/>
      <c r="DY51" s="471"/>
      <c r="DZ51" s="471"/>
      <c r="EA51" s="471"/>
      <c r="EB51" s="471"/>
      <c r="EC51" s="471"/>
      <c r="ED51" s="471"/>
      <c r="EE51" s="471"/>
      <c r="EF51" s="471"/>
      <c r="EG51" s="471"/>
      <c r="EH51" s="471"/>
      <c r="EI51" s="471"/>
      <c r="EJ51" s="471"/>
      <c r="EK51" s="471"/>
      <c r="EL51" s="471"/>
      <c r="EM51" s="471"/>
      <c r="EN51" s="471"/>
      <c r="EO51" s="471"/>
      <c r="EP51" s="471"/>
      <c r="EQ51" s="471"/>
      <c r="ER51" s="471"/>
      <c r="ES51" s="471"/>
      <c r="ET51" s="471"/>
      <c r="EU51" s="471"/>
      <c r="EV51" s="471"/>
      <c r="EW51" s="471"/>
      <c r="EX51" s="471"/>
      <c r="EY51" s="471"/>
      <c r="EZ51" s="471"/>
      <c r="FA51" s="471"/>
      <c r="FB51" s="471"/>
      <c r="FC51" s="471"/>
      <c r="FD51" s="471"/>
      <c r="FE51" s="471"/>
      <c r="FF51" s="471"/>
      <c r="FG51" s="471"/>
      <c r="FH51" s="471"/>
      <c r="FI51" s="471"/>
      <c r="FJ51" s="471"/>
      <c r="FK51" s="471"/>
      <c r="FL51" s="471"/>
      <c r="FM51" s="471"/>
      <c r="FN51" s="471"/>
      <c r="FO51" s="471"/>
      <c r="FP51" s="471"/>
      <c r="FQ51" s="471"/>
      <c r="FR51" s="471"/>
      <c r="FS51" s="471"/>
      <c r="FT51" s="471"/>
      <c r="FU51" s="471"/>
      <c r="FV51" s="471"/>
      <c r="FW51" s="471"/>
      <c r="FX51" s="471"/>
      <c r="FY51" s="471"/>
      <c r="FZ51" s="471"/>
      <c r="GA51" s="471"/>
      <c r="GB51" s="471"/>
      <c r="GC51" s="471"/>
      <c r="GD51" s="471"/>
      <c r="GE51" s="471"/>
      <c r="GF51" s="471"/>
      <c r="GG51" s="471"/>
      <c r="GH51" s="471"/>
      <c r="GI51" s="471"/>
      <c r="GJ51" s="471"/>
      <c r="GK51" s="471"/>
      <c r="GL51" s="471"/>
      <c r="GM51" s="471"/>
      <c r="GN51" s="471"/>
      <c r="GO51" s="471"/>
      <c r="GP51" s="471"/>
      <c r="GQ51" s="471"/>
      <c r="GR51" s="471"/>
      <c r="GS51" s="471"/>
      <c r="GT51" s="471"/>
      <c r="GU51" s="471"/>
      <c r="GV51" s="471"/>
      <c r="GW51" s="471"/>
      <c r="GX51" s="471"/>
      <c r="GY51" s="471"/>
      <c r="GZ51" s="471"/>
      <c r="HA51" s="471"/>
      <c r="HB51" s="471"/>
      <c r="HC51" s="471"/>
      <c r="HD51" s="471"/>
      <c r="HE51" s="471"/>
      <c r="HF51" s="471"/>
      <c r="HG51" s="471"/>
      <c r="HH51" s="471"/>
      <c r="HI51" s="471"/>
      <c r="HJ51" s="471"/>
      <c r="HK51" s="471"/>
      <c r="HL51" s="471"/>
      <c r="HM51" s="471"/>
      <c r="HN51" s="471"/>
      <c r="HO51" s="471"/>
      <c r="HP51" s="471"/>
      <c r="HQ51" s="471"/>
      <c r="HR51" s="471"/>
      <c r="HS51" s="471"/>
      <c r="HT51" s="471"/>
      <c r="HU51" s="471"/>
      <c r="HV51" s="471"/>
      <c r="HW51" s="471"/>
      <c r="HX51" s="471"/>
      <c r="HY51" s="471"/>
      <c r="HZ51" s="471"/>
      <c r="IA51" s="471"/>
      <c r="IB51" s="471"/>
      <c r="IC51" s="471"/>
      <c r="ID51" s="471"/>
      <c r="IE51" s="471"/>
      <c r="IF51" s="471"/>
      <c r="IG51" s="471"/>
      <c r="IH51" s="471"/>
      <c r="II51" s="471"/>
      <c r="IJ51" s="471"/>
      <c r="IK51" s="471"/>
      <c r="IL51" s="471"/>
    </row>
    <row r="52" spans="1:246" ht="13.5" thickBot="1">
      <c r="A52" s="62"/>
      <c r="B52" s="85"/>
      <c r="C52" s="85"/>
      <c r="D52" s="85"/>
      <c r="E52" s="85"/>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471"/>
      <c r="AP52" s="471"/>
      <c r="AQ52" s="471"/>
      <c r="AR52" s="471"/>
      <c r="AS52" s="471"/>
      <c r="AT52" s="471"/>
      <c r="AU52" s="471"/>
      <c r="AV52" s="471"/>
      <c r="AW52" s="471"/>
      <c r="AX52" s="471"/>
      <c r="AY52" s="471"/>
      <c r="AZ52" s="471"/>
      <c r="BA52" s="471"/>
      <c r="BB52" s="471"/>
      <c r="BC52" s="471"/>
      <c r="BD52" s="471"/>
      <c r="BE52" s="471"/>
      <c r="BF52" s="471"/>
      <c r="BG52" s="471"/>
      <c r="BH52" s="471"/>
      <c r="BI52" s="471"/>
      <c r="BJ52" s="471"/>
      <c r="BK52" s="471"/>
      <c r="BL52" s="471"/>
      <c r="BM52" s="471"/>
      <c r="BN52" s="471"/>
      <c r="BO52" s="471"/>
      <c r="BP52" s="471"/>
      <c r="BQ52" s="471"/>
      <c r="BR52" s="471"/>
      <c r="BS52" s="471"/>
      <c r="BT52" s="471"/>
      <c r="BU52" s="471"/>
      <c r="BV52" s="471"/>
      <c r="BW52" s="471"/>
      <c r="BX52" s="471"/>
      <c r="BY52" s="471"/>
      <c r="BZ52" s="471"/>
      <c r="CA52" s="471"/>
      <c r="CB52" s="471"/>
      <c r="CC52" s="471"/>
      <c r="CD52" s="471"/>
      <c r="CE52" s="471"/>
      <c r="CF52" s="471"/>
      <c r="CG52" s="471"/>
      <c r="CH52" s="471"/>
      <c r="CI52" s="471"/>
      <c r="CJ52" s="471"/>
      <c r="CK52" s="471"/>
      <c r="CL52" s="471"/>
      <c r="CM52" s="471"/>
      <c r="CN52" s="471"/>
      <c r="CO52" s="471"/>
      <c r="CP52" s="471"/>
      <c r="CQ52" s="471"/>
      <c r="CR52" s="471"/>
      <c r="CS52" s="471"/>
      <c r="CT52" s="471"/>
      <c r="CU52" s="471"/>
      <c r="CV52" s="471"/>
      <c r="CW52" s="471"/>
      <c r="CX52" s="471"/>
      <c r="CY52" s="471"/>
      <c r="CZ52" s="471"/>
      <c r="DA52" s="471"/>
      <c r="DB52" s="471"/>
      <c r="DC52" s="471"/>
      <c r="DD52" s="471"/>
      <c r="DE52" s="471"/>
      <c r="DF52" s="471"/>
      <c r="DG52" s="471"/>
      <c r="DH52" s="471"/>
      <c r="DI52" s="471"/>
      <c r="DJ52" s="471"/>
      <c r="DK52" s="471"/>
      <c r="DL52" s="471"/>
      <c r="DM52" s="471"/>
      <c r="DN52" s="471"/>
      <c r="DO52" s="471"/>
      <c r="DP52" s="471"/>
      <c r="DQ52" s="471"/>
      <c r="DR52" s="471"/>
      <c r="DS52" s="471"/>
      <c r="DT52" s="471"/>
      <c r="DU52" s="471"/>
      <c r="DV52" s="471"/>
      <c r="DW52" s="471"/>
      <c r="DX52" s="471"/>
      <c r="DY52" s="471"/>
      <c r="DZ52" s="471"/>
      <c r="EA52" s="471"/>
      <c r="EB52" s="471"/>
      <c r="EC52" s="471"/>
      <c r="ED52" s="471"/>
      <c r="EE52" s="471"/>
      <c r="EF52" s="471"/>
      <c r="EG52" s="471"/>
      <c r="EH52" s="471"/>
      <c r="EI52" s="471"/>
      <c r="EJ52" s="471"/>
      <c r="EK52" s="471"/>
      <c r="EL52" s="471"/>
      <c r="EM52" s="471"/>
      <c r="EN52" s="471"/>
      <c r="EO52" s="471"/>
      <c r="EP52" s="471"/>
      <c r="EQ52" s="471"/>
      <c r="ER52" s="471"/>
      <c r="ES52" s="471"/>
      <c r="ET52" s="471"/>
      <c r="EU52" s="471"/>
      <c r="EV52" s="471"/>
      <c r="EW52" s="471"/>
      <c r="EX52" s="471"/>
      <c r="EY52" s="471"/>
      <c r="EZ52" s="471"/>
      <c r="FA52" s="471"/>
      <c r="FB52" s="471"/>
      <c r="FC52" s="471"/>
      <c r="FD52" s="471"/>
      <c r="FE52" s="471"/>
      <c r="FF52" s="471"/>
      <c r="FG52" s="471"/>
      <c r="FH52" s="471"/>
      <c r="FI52" s="471"/>
      <c r="FJ52" s="471"/>
      <c r="FK52" s="471"/>
      <c r="FL52" s="471"/>
      <c r="FM52" s="471"/>
      <c r="FN52" s="471"/>
      <c r="FO52" s="471"/>
      <c r="FP52" s="471"/>
      <c r="FQ52" s="471"/>
      <c r="FR52" s="471"/>
      <c r="FS52" s="471"/>
      <c r="FT52" s="471"/>
      <c r="FU52" s="471"/>
      <c r="FV52" s="471"/>
      <c r="FW52" s="471"/>
      <c r="FX52" s="471"/>
      <c r="FY52" s="471"/>
      <c r="FZ52" s="471"/>
      <c r="GA52" s="471"/>
      <c r="GB52" s="471"/>
      <c r="GC52" s="471"/>
      <c r="GD52" s="471"/>
      <c r="GE52" s="471"/>
      <c r="GF52" s="471"/>
      <c r="GG52" s="471"/>
      <c r="GH52" s="471"/>
      <c r="GI52" s="471"/>
      <c r="GJ52" s="471"/>
      <c r="GK52" s="471"/>
      <c r="GL52" s="471"/>
      <c r="GM52" s="471"/>
      <c r="GN52" s="471"/>
      <c r="GO52" s="471"/>
      <c r="GP52" s="471"/>
      <c r="GQ52" s="471"/>
      <c r="GR52" s="471"/>
      <c r="GS52" s="471"/>
      <c r="GT52" s="471"/>
      <c r="GU52" s="471"/>
      <c r="GV52" s="471"/>
      <c r="GW52" s="471"/>
      <c r="GX52" s="471"/>
      <c r="GY52" s="471"/>
      <c r="GZ52" s="471"/>
      <c r="HA52" s="471"/>
      <c r="HB52" s="471"/>
      <c r="HC52" s="471"/>
      <c r="HD52" s="471"/>
      <c r="HE52" s="471"/>
      <c r="HF52" s="471"/>
      <c r="HG52" s="471"/>
      <c r="HH52" s="471"/>
      <c r="HI52" s="471"/>
      <c r="HJ52" s="471"/>
      <c r="HK52" s="471"/>
      <c r="HL52" s="471"/>
      <c r="HM52" s="471"/>
      <c r="HN52" s="471"/>
      <c r="HO52" s="471"/>
      <c r="HP52" s="471"/>
      <c r="HQ52" s="471"/>
      <c r="HR52" s="471"/>
      <c r="HS52" s="471"/>
      <c r="HT52" s="471"/>
      <c r="HU52" s="471"/>
      <c r="HV52" s="471"/>
      <c r="HW52" s="471"/>
      <c r="HX52" s="471"/>
      <c r="HY52" s="471"/>
      <c r="HZ52" s="471"/>
      <c r="IA52" s="471"/>
      <c r="IB52" s="471"/>
      <c r="IC52" s="471"/>
      <c r="ID52" s="471"/>
      <c r="IE52" s="471"/>
      <c r="IF52" s="471"/>
      <c r="IG52" s="471"/>
      <c r="IH52" s="471"/>
      <c r="II52" s="471"/>
      <c r="IJ52" s="471"/>
      <c r="IK52" s="471"/>
      <c r="IL52" s="471"/>
    </row>
    <row r="53" spans="1:5" ht="24" customHeight="1" thickTop="1">
      <c r="A53" s="233" t="s">
        <v>238</v>
      </c>
      <c r="B53" s="529" t="s">
        <v>239</v>
      </c>
      <c r="C53" s="529" t="s">
        <v>240</v>
      </c>
      <c r="D53" s="529" t="s">
        <v>241</v>
      </c>
      <c r="E53" s="154" t="s">
        <v>88</v>
      </c>
    </row>
    <row r="54" spans="1:5" ht="12.75" customHeight="1">
      <c r="A54" s="8"/>
      <c r="B54" s="356"/>
      <c r="C54" s="356"/>
      <c r="E54" s="84"/>
    </row>
    <row r="55" spans="1:5" ht="12.75">
      <c r="A55" s="8" t="s">
        <v>275</v>
      </c>
      <c r="B55" s="530"/>
      <c r="C55" s="530"/>
      <c r="D55" s="530"/>
      <c r="E55" s="531"/>
    </row>
    <row r="56" spans="1:5" ht="12.75">
      <c r="A56" s="74" t="s">
        <v>263</v>
      </c>
      <c r="B56" s="530">
        <v>1.1</v>
      </c>
      <c r="C56" s="530">
        <v>1.3</v>
      </c>
      <c r="D56" s="530">
        <v>0.8</v>
      </c>
      <c r="E56" s="531">
        <v>0.8</v>
      </c>
    </row>
    <row r="57" spans="1:5" ht="12.75">
      <c r="A57" s="535" t="s">
        <v>264</v>
      </c>
      <c r="B57" s="530">
        <v>2.8</v>
      </c>
      <c r="C57" s="530">
        <v>2.9</v>
      </c>
      <c r="D57" s="530">
        <v>2.8</v>
      </c>
      <c r="E57" s="531">
        <v>1.8</v>
      </c>
    </row>
    <row r="58" spans="1:5" ht="12.75">
      <c r="A58" s="74" t="s">
        <v>265</v>
      </c>
      <c r="B58" s="530">
        <v>21.3</v>
      </c>
      <c r="C58" s="530">
        <v>23.4</v>
      </c>
      <c r="D58" s="530">
        <v>18.1</v>
      </c>
      <c r="E58" s="531">
        <v>4.4</v>
      </c>
    </row>
    <row r="59" spans="1:5" ht="12.75">
      <c r="A59" s="74" t="s">
        <v>266</v>
      </c>
      <c r="B59" s="530">
        <v>0.3</v>
      </c>
      <c r="C59" s="530">
        <v>0.2</v>
      </c>
      <c r="D59" s="530">
        <v>0.4</v>
      </c>
      <c r="E59" s="531">
        <v>1.1</v>
      </c>
    </row>
    <row r="60" spans="1:5" ht="12.75">
      <c r="A60" s="74" t="s">
        <v>267</v>
      </c>
      <c r="B60" s="530">
        <v>1.4</v>
      </c>
      <c r="C60" s="530">
        <v>1.9</v>
      </c>
      <c r="D60" s="530">
        <v>0.7</v>
      </c>
      <c r="E60" s="531">
        <v>2.9</v>
      </c>
    </row>
    <row r="61" spans="1:5" ht="12.75">
      <c r="A61" s="74" t="s">
        <v>268</v>
      </c>
      <c r="B61" s="530">
        <v>1.6</v>
      </c>
      <c r="C61" s="530">
        <v>1.7</v>
      </c>
      <c r="D61" s="530">
        <v>1.5</v>
      </c>
      <c r="E61" s="531">
        <v>3.6</v>
      </c>
    </row>
    <row r="62" spans="1:5" ht="12.75">
      <c r="A62" s="74" t="s">
        <v>269</v>
      </c>
      <c r="B62" s="530">
        <v>2</v>
      </c>
      <c r="C62" s="530">
        <v>2.2</v>
      </c>
      <c r="D62" s="530">
        <v>1.6</v>
      </c>
      <c r="E62" s="531">
        <v>2.5</v>
      </c>
    </row>
    <row r="63" spans="1:5" ht="12.75">
      <c r="A63" s="74" t="s">
        <v>270</v>
      </c>
      <c r="B63" s="530">
        <v>1</v>
      </c>
      <c r="C63" s="530">
        <v>1.1</v>
      </c>
      <c r="D63" s="530">
        <v>0.8</v>
      </c>
      <c r="E63" s="531">
        <v>1.3</v>
      </c>
    </row>
    <row r="64" spans="1:5" ht="12.75">
      <c r="A64" s="74" t="s">
        <v>271</v>
      </c>
      <c r="B64" s="530">
        <v>0.1</v>
      </c>
      <c r="C64" s="530">
        <v>0.2</v>
      </c>
      <c r="D64" s="530">
        <v>0</v>
      </c>
      <c r="E64" s="531">
        <v>0.3</v>
      </c>
    </row>
    <row r="65" spans="1:5" ht="12.75">
      <c r="A65" s="74" t="s">
        <v>272</v>
      </c>
      <c r="B65" s="530">
        <v>2.9</v>
      </c>
      <c r="C65" s="530">
        <v>3.3</v>
      </c>
      <c r="D65" s="530">
        <v>2.2</v>
      </c>
      <c r="E65" s="531">
        <v>52.6</v>
      </c>
    </row>
    <row r="66" spans="1:5" ht="12.75">
      <c r="A66" s="74" t="s">
        <v>990</v>
      </c>
      <c r="B66" s="530">
        <v>13.3</v>
      </c>
      <c r="C66" s="530">
        <v>11.4</v>
      </c>
      <c r="D66" s="536">
        <v>16.2</v>
      </c>
      <c r="E66" s="531">
        <v>7.8</v>
      </c>
    </row>
    <row r="67" spans="1:5" ht="12.75">
      <c r="A67" s="9"/>
      <c r="B67" s="93"/>
      <c r="C67" s="93"/>
      <c r="D67" s="76"/>
      <c r="E67" s="94"/>
    </row>
    <row r="69" spans="1:5" ht="12.75">
      <c r="A69" s="471" t="s">
        <v>140</v>
      </c>
      <c r="B69" s="471"/>
      <c r="C69" s="471"/>
      <c r="D69" s="471"/>
      <c r="E69" s="471"/>
    </row>
    <row r="70" spans="1:5" ht="12.75">
      <c r="A70" s="471" t="s">
        <v>276</v>
      </c>
      <c r="B70" s="471"/>
      <c r="C70" s="471"/>
      <c r="D70" s="471"/>
      <c r="E70" s="471"/>
    </row>
    <row r="71" ht="12.75">
      <c r="A71" s="107" t="s">
        <v>277</v>
      </c>
    </row>
    <row r="72" ht="12.75">
      <c r="A72" s="60" t="s">
        <v>278</v>
      </c>
    </row>
    <row r="73" ht="12.75">
      <c r="A73" s="107" t="s">
        <v>1399</v>
      </c>
    </row>
    <row r="74" ht="12.75">
      <c r="A74" s="60" t="s">
        <v>279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3.xml><?xml version="1.0" encoding="utf-8"?>
<worksheet xmlns="http://schemas.openxmlformats.org/spreadsheetml/2006/main" xmlns:r="http://schemas.openxmlformats.org/officeDocument/2006/relationships">
  <sheetPr codeName="Sheet47"/>
  <dimension ref="A1:G270"/>
  <sheetViews>
    <sheetView workbookViewId="0" topLeftCell="A1">
      <selection activeCell="A1" sqref="A1"/>
    </sheetView>
  </sheetViews>
  <sheetFormatPr defaultColWidth="9.140625" defaultRowHeight="12.75"/>
  <cols>
    <col min="1" max="1" width="13.7109375" style="509" customWidth="1"/>
    <col min="2" max="7" width="11.57421875" style="509" customWidth="1"/>
    <col min="8" max="16384" width="9.140625" style="509" customWidth="1"/>
  </cols>
  <sheetData>
    <row r="1" spans="1:7" s="46" customFormat="1" ht="15.75">
      <c r="A1" s="16" t="s">
        <v>221</v>
      </c>
      <c r="B1" s="16"/>
      <c r="C1" s="16"/>
      <c r="D1" s="16"/>
      <c r="E1" s="1"/>
      <c r="F1" s="1"/>
      <c r="G1" s="1"/>
    </row>
    <row r="2" spans="1:7" s="46" customFormat="1" ht="15.75">
      <c r="A2" s="16" t="s">
        <v>222</v>
      </c>
      <c r="B2" s="16"/>
      <c r="C2" s="16"/>
      <c r="D2" s="16"/>
      <c r="E2" s="1"/>
      <c r="F2" s="1"/>
      <c r="G2" s="1"/>
    </row>
    <row r="3" spans="1:7" s="46" customFormat="1" ht="12.75" customHeight="1">
      <c r="A3" s="16"/>
      <c r="B3" s="16"/>
      <c r="C3" s="16"/>
      <c r="D3" s="16"/>
      <c r="E3" s="1"/>
      <c r="F3" s="1"/>
      <c r="G3" s="1"/>
    </row>
    <row r="4" spans="1:7" s="46" customFormat="1" ht="12.75" customHeight="1">
      <c r="A4" s="335" t="s">
        <v>82</v>
      </c>
      <c r="B4" s="16"/>
      <c r="C4" s="16"/>
      <c r="D4" s="16"/>
      <c r="E4" s="1"/>
      <c r="F4" s="1"/>
      <c r="G4" s="1"/>
    </row>
    <row r="5" spans="1:7" s="46" customFormat="1" ht="12.75" customHeight="1">
      <c r="A5" s="85" t="s">
        <v>223</v>
      </c>
      <c r="B5" s="16"/>
      <c r="C5" s="16"/>
      <c r="D5" s="16"/>
      <c r="E5" s="1"/>
      <c r="F5" s="1"/>
      <c r="G5" s="1"/>
    </row>
    <row r="6" spans="1:7" s="46" customFormat="1" ht="12.75" customHeight="1">
      <c r="A6" s="85" t="s">
        <v>224</v>
      </c>
      <c r="B6" s="16"/>
      <c r="C6" s="16"/>
      <c r="D6" s="16"/>
      <c r="E6" s="1"/>
      <c r="F6" s="1"/>
      <c r="G6" s="1"/>
    </row>
    <row r="7" spans="1:7" s="46" customFormat="1" ht="12.75" customHeight="1">
      <c r="A7" s="85" t="s">
        <v>225</v>
      </c>
      <c r="B7" s="16"/>
      <c r="C7" s="16"/>
      <c r="D7" s="16"/>
      <c r="E7" s="1"/>
      <c r="F7" s="1"/>
      <c r="G7" s="1"/>
    </row>
    <row r="8" s="46" customFormat="1" ht="12.75" customHeight="1" thickBot="1">
      <c r="A8" s="423"/>
    </row>
    <row r="9" spans="1:7" s="66" customFormat="1" ht="24" customHeight="1" thickTop="1">
      <c r="A9" s="504"/>
      <c r="B9" s="216">
        <v>2005</v>
      </c>
      <c r="C9" s="483"/>
      <c r="D9" s="483"/>
      <c r="E9" s="216">
        <v>2006</v>
      </c>
      <c r="F9" s="483"/>
      <c r="G9" s="483"/>
    </row>
    <row r="10" spans="1:7" s="4" customFormat="1" ht="34.5" customHeight="1">
      <c r="A10" s="30" t="s">
        <v>226</v>
      </c>
      <c r="B10" s="505" t="s">
        <v>813</v>
      </c>
      <c r="C10" s="506" t="s">
        <v>227</v>
      </c>
      <c r="D10" s="347" t="s">
        <v>228</v>
      </c>
      <c r="E10" s="505" t="s">
        <v>813</v>
      </c>
      <c r="F10" s="506" t="s">
        <v>227</v>
      </c>
      <c r="G10" s="347" t="s">
        <v>228</v>
      </c>
    </row>
    <row r="11" spans="1:6" ht="12.75">
      <c r="A11" s="507"/>
      <c r="B11" s="508"/>
      <c r="C11" s="507"/>
      <c r="E11" s="508"/>
      <c r="F11" s="507"/>
    </row>
    <row r="12" spans="1:7" ht="12.75">
      <c r="A12" s="161" t="s">
        <v>120</v>
      </c>
      <c r="B12" s="510">
        <v>7416574</v>
      </c>
      <c r="C12" s="511">
        <v>5313281</v>
      </c>
      <c r="D12" s="512">
        <v>2103293</v>
      </c>
      <c r="E12" s="510">
        <v>7461299.138575913</v>
      </c>
      <c r="F12" s="511">
        <v>5495813.138575908</v>
      </c>
      <c r="G12" s="512">
        <v>1965486.0000000054</v>
      </c>
    </row>
    <row r="13" spans="1:7" ht="12.75">
      <c r="A13" s="507"/>
      <c r="B13" s="513"/>
      <c r="C13" s="514"/>
      <c r="D13" s="515"/>
      <c r="E13" s="513"/>
      <c r="F13" s="514"/>
      <c r="G13" s="515"/>
    </row>
    <row r="14" spans="1:7" ht="12.75">
      <c r="A14" s="507" t="s">
        <v>229</v>
      </c>
      <c r="B14" s="516">
        <v>2617565</v>
      </c>
      <c r="C14" s="514">
        <v>1129762</v>
      </c>
      <c r="D14" s="515">
        <v>1487803</v>
      </c>
      <c r="E14" s="516">
        <v>2572677.7051232476</v>
      </c>
      <c r="F14" s="514">
        <v>1202268.0142619906</v>
      </c>
      <c r="G14" s="515">
        <v>1370409.6908612568</v>
      </c>
    </row>
    <row r="15" spans="1:7" ht="12.75">
      <c r="A15" s="507" t="s">
        <v>230</v>
      </c>
      <c r="B15" s="516">
        <v>3720972</v>
      </c>
      <c r="C15" s="514">
        <v>3271761</v>
      </c>
      <c r="D15" s="515">
        <v>449211</v>
      </c>
      <c r="E15" s="516">
        <v>3809778.2253058846</v>
      </c>
      <c r="F15" s="514">
        <v>3391565.8467836278</v>
      </c>
      <c r="G15" s="515">
        <v>418212.37852225685</v>
      </c>
    </row>
    <row r="16" spans="1:7" ht="12.75">
      <c r="A16" s="507" t="s">
        <v>231</v>
      </c>
      <c r="B16" s="516">
        <v>990236</v>
      </c>
      <c r="C16" s="514">
        <v>846433</v>
      </c>
      <c r="D16" s="515">
        <v>143803</v>
      </c>
      <c r="E16" s="516">
        <v>990461.9041904467</v>
      </c>
      <c r="F16" s="514">
        <v>834541.8304445865</v>
      </c>
      <c r="G16" s="515">
        <v>155920.0737458602</v>
      </c>
    </row>
    <row r="17" spans="1:7" ht="12.75">
      <c r="A17" s="507" t="s">
        <v>232</v>
      </c>
      <c r="B17" s="516">
        <v>87801</v>
      </c>
      <c r="C17" s="514">
        <v>65325</v>
      </c>
      <c r="D17" s="515">
        <v>22476</v>
      </c>
      <c r="E17" s="516">
        <v>88381.30399484461</v>
      </c>
      <c r="F17" s="514">
        <v>67437.44712412042</v>
      </c>
      <c r="G17" s="515">
        <v>20943.85687072419</v>
      </c>
    </row>
    <row r="18" spans="1:7" ht="12.75">
      <c r="A18" s="507"/>
      <c r="B18" s="516"/>
      <c r="C18" s="514"/>
      <c r="D18" s="515"/>
      <c r="E18" s="516"/>
      <c r="F18" s="514"/>
      <c r="G18" s="515"/>
    </row>
    <row r="19" spans="1:7" ht="12.75">
      <c r="A19" s="507" t="s">
        <v>233</v>
      </c>
      <c r="B19" s="517">
        <v>7.149219167772074</v>
      </c>
      <c r="C19" s="518">
        <v>8</v>
      </c>
      <c r="D19" s="519">
        <v>5</v>
      </c>
      <c r="E19" s="517">
        <v>7.248530090682507</v>
      </c>
      <c r="F19" s="518">
        <v>8</v>
      </c>
      <c r="G19" s="519">
        <v>5</v>
      </c>
    </row>
    <row r="20" spans="1:7" ht="12.75">
      <c r="A20" s="507" t="s">
        <v>234</v>
      </c>
      <c r="B20" s="517">
        <v>9.125937889920603</v>
      </c>
      <c r="C20" s="520">
        <v>9.92</v>
      </c>
      <c r="D20" s="521">
        <v>7.12</v>
      </c>
      <c r="E20" s="517">
        <v>9.178095831077425</v>
      </c>
      <c r="F20" s="520">
        <v>9.833000654249027</v>
      </c>
      <c r="G20" s="521">
        <v>7.3468772257537465</v>
      </c>
    </row>
    <row r="21" spans="1:7" ht="12.75">
      <c r="A21" s="522"/>
      <c r="B21" s="523"/>
      <c r="C21" s="524"/>
      <c r="D21" s="525"/>
      <c r="E21" s="523"/>
      <c r="F21" s="522"/>
      <c r="G21" s="526"/>
    </row>
    <row r="22" ht="12.75">
      <c r="A22" s="527"/>
    </row>
    <row r="23" spans="1:2" ht="12.75">
      <c r="A23" s="107" t="s">
        <v>1399</v>
      </c>
      <c r="B23" s="528"/>
    </row>
    <row r="24" ht="12.75">
      <c r="A24" s="60" t="s">
        <v>1400</v>
      </c>
    </row>
    <row r="25" ht="12.75">
      <c r="A25" s="60"/>
    </row>
    <row r="26" ht="12.75">
      <c r="A26" s="527"/>
    </row>
    <row r="27" ht="12.75">
      <c r="A27" s="527"/>
    </row>
    <row r="28" ht="12.75">
      <c r="A28" s="527"/>
    </row>
    <row r="29" ht="12.75">
      <c r="A29" s="527"/>
    </row>
    <row r="30" ht="12.75">
      <c r="A30" s="527"/>
    </row>
    <row r="31" ht="12.75">
      <c r="A31" s="527"/>
    </row>
    <row r="32" ht="12.75">
      <c r="A32" s="527"/>
    </row>
    <row r="33" ht="12.75">
      <c r="A33" s="527"/>
    </row>
    <row r="34" ht="12.75">
      <c r="A34" s="527"/>
    </row>
    <row r="35" ht="12.75">
      <c r="A35" s="527"/>
    </row>
    <row r="36" ht="12.75">
      <c r="A36" s="527"/>
    </row>
    <row r="37" ht="12.75">
      <c r="A37" s="527"/>
    </row>
    <row r="38" ht="12.75">
      <c r="A38" s="527"/>
    </row>
    <row r="39" ht="12.75">
      <c r="A39" s="527"/>
    </row>
    <row r="40" ht="12.75">
      <c r="A40" s="527"/>
    </row>
    <row r="41" ht="12.75">
      <c r="A41" s="527"/>
    </row>
    <row r="42" ht="12.75">
      <c r="A42" s="527"/>
    </row>
    <row r="43" ht="12.75">
      <c r="A43" s="527"/>
    </row>
    <row r="44" ht="12.75">
      <c r="A44" s="527"/>
    </row>
    <row r="45" ht="12.75">
      <c r="A45" s="527"/>
    </row>
    <row r="46" ht="12.75">
      <c r="A46" s="527"/>
    </row>
    <row r="47" ht="12.75">
      <c r="A47" s="527"/>
    </row>
    <row r="48" ht="12.75">
      <c r="A48" s="527"/>
    </row>
    <row r="49" ht="12.75">
      <c r="A49" s="527"/>
    </row>
    <row r="50" ht="12.75">
      <c r="A50" s="527"/>
    </row>
    <row r="51" ht="12.75">
      <c r="A51" s="527"/>
    </row>
    <row r="52" ht="12.75">
      <c r="A52" s="527"/>
    </row>
    <row r="53" ht="12.75">
      <c r="A53" s="527"/>
    </row>
    <row r="54" ht="12.75">
      <c r="A54" s="527"/>
    </row>
    <row r="55" ht="12.75">
      <c r="A55" s="527"/>
    </row>
    <row r="56" ht="12.75">
      <c r="A56" s="527"/>
    </row>
    <row r="57" ht="12.75">
      <c r="A57" s="527"/>
    </row>
    <row r="58" ht="12.75">
      <c r="A58" s="527"/>
    </row>
    <row r="59" ht="12.75">
      <c r="A59" s="527"/>
    </row>
    <row r="60" ht="12.75">
      <c r="A60" s="527"/>
    </row>
    <row r="61" ht="12.75">
      <c r="A61" s="527"/>
    </row>
    <row r="62" ht="12.75">
      <c r="A62" s="527"/>
    </row>
    <row r="63" ht="12.75">
      <c r="A63" s="527"/>
    </row>
    <row r="64" ht="12.75">
      <c r="A64" s="527"/>
    </row>
    <row r="65" ht="12.75">
      <c r="A65" s="527"/>
    </row>
    <row r="66" ht="12.75">
      <c r="A66" s="527"/>
    </row>
    <row r="67" ht="12.75">
      <c r="A67" s="527"/>
    </row>
    <row r="68" ht="12.75">
      <c r="A68" s="527"/>
    </row>
    <row r="69" ht="12.75">
      <c r="A69" s="527"/>
    </row>
    <row r="70" ht="12.75">
      <c r="A70" s="527"/>
    </row>
    <row r="71" ht="12.75">
      <c r="A71" s="527"/>
    </row>
    <row r="72" ht="12.75">
      <c r="A72" s="527"/>
    </row>
    <row r="73" ht="12.75">
      <c r="A73" s="527"/>
    </row>
    <row r="74" ht="12.75">
      <c r="A74" s="527"/>
    </row>
    <row r="75" ht="12.75">
      <c r="A75" s="527"/>
    </row>
    <row r="76" ht="12.75">
      <c r="A76" s="527"/>
    </row>
    <row r="77" ht="12.75">
      <c r="A77" s="527"/>
    </row>
    <row r="78" ht="12.75">
      <c r="A78" s="527"/>
    </row>
    <row r="79" ht="12.75">
      <c r="A79" s="527"/>
    </row>
    <row r="80" ht="12.75">
      <c r="A80" s="527"/>
    </row>
    <row r="81" ht="12.75">
      <c r="A81" s="527"/>
    </row>
    <row r="82" ht="12.75">
      <c r="A82" s="527"/>
    </row>
    <row r="83" ht="12.75">
      <c r="A83" s="527"/>
    </row>
    <row r="84" ht="12.75">
      <c r="A84" s="527"/>
    </row>
    <row r="85" ht="12.75">
      <c r="A85" s="527"/>
    </row>
    <row r="86" ht="12.75">
      <c r="A86" s="527"/>
    </row>
    <row r="87" ht="12.75">
      <c r="A87" s="527"/>
    </row>
    <row r="88" ht="12.75">
      <c r="A88" s="527"/>
    </row>
    <row r="89" ht="12.75">
      <c r="A89" s="527"/>
    </row>
    <row r="90" ht="12.75">
      <c r="A90" s="527"/>
    </row>
    <row r="91" ht="12.75">
      <c r="A91" s="527"/>
    </row>
    <row r="92" ht="12.75">
      <c r="A92" s="527"/>
    </row>
    <row r="93" ht="12.75">
      <c r="A93" s="527"/>
    </row>
    <row r="94" ht="12.75">
      <c r="A94" s="527"/>
    </row>
    <row r="95" ht="12.75">
      <c r="A95" s="527"/>
    </row>
    <row r="96" ht="12.75">
      <c r="A96" s="527"/>
    </row>
    <row r="97" ht="12.75">
      <c r="A97" s="527"/>
    </row>
    <row r="98" ht="12.75">
      <c r="A98" s="527"/>
    </row>
    <row r="99" ht="12.75">
      <c r="A99" s="527"/>
    </row>
    <row r="100" ht="12.75">
      <c r="A100" s="527"/>
    </row>
    <row r="101" ht="12.75">
      <c r="A101" s="527"/>
    </row>
    <row r="102" ht="12.75">
      <c r="A102" s="527"/>
    </row>
    <row r="103" ht="12.75">
      <c r="A103" s="527"/>
    </row>
    <row r="104" ht="12.75">
      <c r="A104" s="527"/>
    </row>
    <row r="105" ht="12.75">
      <c r="A105" s="527"/>
    </row>
    <row r="106" ht="12.75">
      <c r="A106" s="527"/>
    </row>
    <row r="107" ht="12.75">
      <c r="A107" s="527"/>
    </row>
    <row r="108" ht="12.75">
      <c r="A108" s="527"/>
    </row>
    <row r="109" ht="12.75">
      <c r="A109" s="527"/>
    </row>
    <row r="110" ht="12.75">
      <c r="A110" s="527"/>
    </row>
    <row r="111" ht="12.75">
      <c r="A111" s="527"/>
    </row>
    <row r="112" ht="12.75">
      <c r="A112" s="527"/>
    </row>
    <row r="113" ht="12.75">
      <c r="A113" s="527"/>
    </row>
    <row r="114" ht="12.75">
      <c r="A114" s="527"/>
    </row>
    <row r="115" ht="12.75">
      <c r="A115" s="527"/>
    </row>
    <row r="116" ht="12.75">
      <c r="A116" s="527"/>
    </row>
    <row r="117" ht="12.75">
      <c r="A117" s="527"/>
    </row>
    <row r="118" ht="12.75">
      <c r="A118" s="527"/>
    </row>
    <row r="119" ht="12.75">
      <c r="A119" s="527"/>
    </row>
    <row r="120" ht="12.75">
      <c r="A120" s="527"/>
    </row>
    <row r="121" ht="12.75">
      <c r="A121" s="527"/>
    </row>
    <row r="122" ht="12.75">
      <c r="A122" s="527"/>
    </row>
    <row r="123" ht="12.75">
      <c r="A123" s="527"/>
    </row>
    <row r="124" ht="12.75">
      <c r="A124" s="527"/>
    </row>
    <row r="125" ht="12.75">
      <c r="A125" s="527"/>
    </row>
    <row r="126" ht="12.75">
      <c r="A126" s="527"/>
    </row>
    <row r="127" ht="12.75">
      <c r="A127" s="527"/>
    </row>
    <row r="128" ht="12.75">
      <c r="A128" s="527"/>
    </row>
    <row r="129" ht="12.75">
      <c r="A129" s="527"/>
    </row>
    <row r="130" ht="12.75">
      <c r="A130" s="527"/>
    </row>
    <row r="131" ht="12.75">
      <c r="A131" s="527"/>
    </row>
    <row r="132" ht="12.75">
      <c r="A132" s="527"/>
    </row>
    <row r="133" ht="12.75">
      <c r="A133" s="527"/>
    </row>
    <row r="134" ht="12.75">
      <c r="A134" s="527"/>
    </row>
    <row r="135" ht="12.75">
      <c r="A135" s="527"/>
    </row>
    <row r="136" ht="12.75">
      <c r="A136" s="527"/>
    </row>
    <row r="137" ht="12.75">
      <c r="A137" s="527"/>
    </row>
    <row r="138" ht="12.75">
      <c r="A138" s="527"/>
    </row>
    <row r="139" ht="12.75">
      <c r="A139" s="527"/>
    </row>
    <row r="140" ht="12.75">
      <c r="A140" s="527"/>
    </row>
    <row r="141" ht="12.75">
      <c r="A141" s="527"/>
    </row>
    <row r="142" ht="12.75">
      <c r="A142" s="527"/>
    </row>
    <row r="143" ht="12.75">
      <c r="A143" s="527"/>
    </row>
    <row r="144" ht="12.75">
      <c r="A144" s="527"/>
    </row>
    <row r="145" ht="12.75">
      <c r="A145" s="527"/>
    </row>
    <row r="146" ht="12.75">
      <c r="A146" s="527"/>
    </row>
    <row r="147" ht="12.75">
      <c r="A147" s="527"/>
    </row>
    <row r="148" ht="12.75">
      <c r="A148" s="527"/>
    </row>
    <row r="149" ht="12.75">
      <c r="A149" s="527"/>
    </row>
    <row r="150" ht="12.75">
      <c r="A150" s="527"/>
    </row>
    <row r="151" ht="12.75">
      <c r="A151" s="527"/>
    </row>
    <row r="152" ht="12.75">
      <c r="A152" s="527"/>
    </row>
    <row r="153" ht="12.75">
      <c r="A153" s="527"/>
    </row>
    <row r="154" ht="12.75">
      <c r="A154" s="527"/>
    </row>
    <row r="155" ht="12.75">
      <c r="A155" s="527"/>
    </row>
    <row r="156" ht="12.75">
      <c r="A156" s="527"/>
    </row>
    <row r="157" ht="12.75">
      <c r="A157" s="527"/>
    </row>
    <row r="158" ht="12.75">
      <c r="A158" s="527"/>
    </row>
    <row r="159" ht="12.75">
      <c r="A159" s="527"/>
    </row>
    <row r="160" ht="12.75">
      <c r="A160" s="527"/>
    </row>
    <row r="161" ht="12.75">
      <c r="A161" s="527"/>
    </row>
    <row r="162" ht="12.75">
      <c r="A162" s="527"/>
    </row>
    <row r="163" ht="12.75">
      <c r="A163" s="527"/>
    </row>
    <row r="164" ht="12.75">
      <c r="A164" s="527"/>
    </row>
    <row r="165" ht="12.75">
      <c r="A165" s="527"/>
    </row>
    <row r="166" ht="12.75">
      <c r="A166" s="527"/>
    </row>
    <row r="167" ht="12.75">
      <c r="A167" s="527"/>
    </row>
    <row r="168" ht="12.75">
      <c r="A168" s="527"/>
    </row>
    <row r="169" ht="12.75">
      <c r="A169" s="527"/>
    </row>
    <row r="170" ht="12.75">
      <c r="A170" s="527"/>
    </row>
    <row r="171" ht="12.75">
      <c r="A171" s="527"/>
    </row>
    <row r="172" ht="12.75">
      <c r="A172" s="527"/>
    </row>
    <row r="173" ht="12.75">
      <c r="A173" s="527"/>
    </row>
    <row r="174" ht="12.75">
      <c r="A174" s="527"/>
    </row>
    <row r="175" ht="12.75">
      <c r="A175" s="527"/>
    </row>
    <row r="176" ht="12.75">
      <c r="A176" s="527"/>
    </row>
    <row r="177" ht="12.75">
      <c r="A177" s="527"/>
    </row>
    <row r="178" ht="12.75">
      <c r="A178" s="527"/>
    </row>
    <row r="179" ht="12.75">
      <c r="A179" s="527"/>
    </row>
    <row r="180" ht="12.75">
      <c r="A180" s="527"/>
    </row>
    <row r="181" ht="12.75">
      <c r="A181" s="527"/>
    </row>
    <row r="182" ht="12.75">
      <c r="A182" s="527"/>
    </row>
    <row r="183" ht="12.75">
      <c r="A183" s="527"/>
    </row>
    <row r="184" ht="12.75">
      <c r="A184" s="527"/>
    </row>
    <row r="185" ht="12.75">
      <c r="A185" s="527"/>
    </row>
    <row r="186" ht="12.75">
      <c r="A186" s="527"/>
    </row>
    <row r="187" ht="12.75">
      <c r="A187" s="527"/>
    </row>
    <row r="188" ht="12.75">
      <c r="A188" s="527"/>
    </row>
    <row r="189" ht="12.75">
      <c r="A189" s="527"/>
    </row>
    <row r="190" ht="12.75">
      <c r="A190" s="527"/>
    </row>
    <row r="191" ht="12.75">
      <c r="A191" s="527"/>
    </row>
    <row r="192" ht="12.75">
      <c r="A192" s="527"/>
    </row>
    <row r="193" ht="12.75">
      <c r="A193" s="527"/>
    </row>
    <row r="194" ht="12.75">
      <c r="A194" s="527"/>
    </row>
    <row r="195" ht="12.75">
      <c r="A195" s="527"/>
    </row>
    <row r="196" ht="12.75">
      <c r="A196" s="527"/>
    </row>
    <row r="197" ht="12.75">
      <c r="A197" s="527"/>
    </row>
    <row r="198" ht="12.75">
      <c r="A198" s="527"/>
    </row>
    <row r="199" ht="12.75">
      <c r="A199" s="527"/>
    </row>
    <row r="200" ht="12.75">
      <c r="A200" s="527"/>
    </row>
    <row r="201" ht="12.75">
      <c r="A201" s="527"/>
    </row>
    <row r="202" ht="12.75">
      <c r="A202" s="527"/>
    </row>
    <row r="203" ht="12.75">
      <c r="A203" s="527"/>
    </row>
    <row r="204" ht="12.75">
      <c r="A204" s="527"/>
    </row>
    <row r="205" ht="12.75">
      <c r="A205" s="527"/>
    </row>
    <row r="206" ht="12.75">
      <c r="A206" s="527"/>
    </row>
    <row r="207" ht="12.75">
      <c r="A207" s="527"/>
    </row>
    <row r="208" ht="12.75">
      <c r="A208" s="527"/>
    </row>
    <row r="209" ht="12.75">
      <c r="A209" s="527"/>
    </row>
    <row r="210" ht="12.75">
      <c r="A210" s="527"/>
    </row>
    <row r="211" ht="12.75">
      <c r="A211" s="527"/>
    </row>
    <row r="212" ht="12.75">
      <c r="A212" s="527"/>
    </row>
    <row r="213" ht="12.75">
      <c r="A213" s="527"/>
    </row>
    <row r="214" ht="12.75">
      <c r="A214" s="527"/>
    </row>
    <row r="215" ht="12.75">
      <c r="A215" s="527"/>
    </row>
    <row r="216" ht="12.75">
      <c r="A216" s="527"/>
    </row>
    <row r="217" ht="12.75">
      <c r="A217" s="527"/>
    </row>
    <row r="218" ht="12.75">
      <c r="A218" s="527"/>
    </row>
    <row r="219" ht="12.75">
      <c r="A219" s="527"/>
    </row>
    <row r="220" ht="12.75">
      <c r="A220" s="527"/>
    </row>
    <row r="221" ht="12.75">
      <c r="A221" s="527"/>
    </row>
    <row r="222" ht="12.75">
      <c r="A222" s="527"/>
    </row>
    <row r="223" ht="12.75">
      <c r="A223" s="527"/>
    </row>
    <row r="224" ht="12.75">
      <c r="A224" s="527"/>
    </row>
    <row r="225" ht="12.75">
      <c r="A225" s="527"/>
    </row>
    <row r="226" ht="12.75">
      <c r="A226" s="527"/>
    </row>
    <row r="227" ht="12.75">
      <c r="A227" s="527"/>
    </row>
    <row r="228" ht="12.75">
      <c r="A228" s="527"/>
    </row>
    <row r="229" ht="12.75">
      <c r="A229" s="527"/>
    </row>
    <row r="230" ht="12.75">
      <c r="A230" s="527"/>
    </row>
    <row r="231" ht="12.75">
      <c r="A231" s="527"/>
    </row>
    <row r="232" ht="12.75">
      <c r="A232" s="527"/>
    </row>
    <row r="233" ht="12.75">
      <c r="A233" s="527"/>
    </row>
    <row r="234" ht="12.75">
      <c r="A234" s="527"/>
    </row>
    <row r="235" ht="12.75">
      <c r="A235" s="527"/>
    </row>
    <row r="236" ht="12.75">
      <c r="A236" s="527"/>
    </row>
    <row r="237" ht="12.75">
      <c r="A237" s="527"/>
    </row>
    <row r="238" ht="12.75">
      <c r="A238" s="527"/>
    </row>
    <row r="239" ht="12.75">
      <c r="A239" s="527"/>
    </row>
    <row r="240" ht="12.75">
      <c r="A240" s="527"/>
    </row>
    <row r="241" ht="12.75">
      <c r="A241" s="527"/>
    </row>
    <row r="242" ht="12.75">
      <c r="A242" s="527"/>
    </row>
    <row r="243" ht="12.75">
      <c r="A243" s="527"/>
    </row>
    <row r="244" ht="12.75">
      <c r="A244" s="527"/>
    </row>
    <row r="245" ht="12.75">
      <c r="A245" s="527"/>
    </row>
    <row r="246" ht="12.75">
      <c r="A246" s="527"/>
    </row>
    <row r="247" ht="12.75">
      <c r="A247" s="527"/>
    </row>
    <row r="248" ht="12.75">
      <c r="A248" s="527"/>
    </row>
    <row r="249" ht="12.75">
      <c r="A249" s="527"/>
    </row>
    <row r="250" ht="12.75">
      <c r="A250" s="527"/>
    </row>
    <row r="251" ht="12.75">
      <c r="A251" s="527"/>
    </row>
    <row r="252" ht="12.75">
      <c r="A252" s="527"/>
    </row>
    <row r="253" ht="12.75">
      <c r="A253" s="527"/>
    </row>
    <row r="254" ht="12.75">
      <c r="A254" s="527"/>
    </row>
    <row r="255" ht="12.75">
      <c r="A255" s="527"/>
    </row>
    <row r="256" ht="12.75">
      <c r="A256" s="527"/>
    </row>
    <row r="257" ht="12.75">
      <c r="A257" s="527"/>
    </row>
    <row r="258" ht="12.75">
      <c r="A258" s="527"/>
    </row>
    <row r="259" ht="12.75">
      <c r="A259" s="527"/>
    </row>
    <row r="260" ht="12.75">
      <c r="A260" s="527"/>
    </row>
    <row r="261" ht="12.75">
      <c r="A261" s="527"/>
    </row>
    <row r="262" ht="12.75">
      <c r="A262" s="527"/>
    </row>
    <row r="263" ht="12.75">
      <c r="A263" s="527"/>
    </row>
    <row r="264" ht="12.75">
      <c r="A264" s="527"/>
    </row>
    <row r="265" ht="12.75">
      <c r="A265" s="527"/>
    </row>
    <row r="266" ht="12.75">
      <c r="A266" s="527"/>
    </row>
    <row r="267" ht="12.75">
      <c r="A267" s="527"/>
    </row>
    <row r="268" ht="12.75">
      <c r="A268" s="527"/>
    </row>
    <row r="269" ht="12.75">
      <c r="A269" s="527"/>
    </row>
    <row r="270" ht="12.75">
      <c r="A270" s="527"/>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4.xml><?xml version="1.0" encoding="utf-8"?>
<worksheet xmlns="http://schemas.openxmlformats.org/spreadsheetml/2006/main" xmlns:r="http://schemas.openxmlformats.org/officeDocument/2006/relationships">
  <sheetPr codeName="Sheet46"/>
  <dimension ref="A1:G14"/>
  <sheetViews>
    <sheetView workbookViewId="0" topLeftCell="A1">
      <selection activeCell="A1" sqref="A1"/>
    </sheetView>
  </sheetViews>
  <sheetFormatPr defaultColWidth="9.140625" defaultRowHeight="12.75"/>
  <cols>
    <col min="1" max="1" width="20.8515625" style="0" customWidth="1"/>
    <col min="2" max="4" width="10.421875" style="0" customWidth="1"/>
    <col min="5" max="5" width="10.421875" style="85" customWidth="1"/>
    <col min="6" max="7" width="10.421875" style="0" customWidth="1"/>
  </cols>
  <sheetData>
    <row r="1" spans="1:7" s="46" customFormat="1" ht="31.5" customHeight="1">
      <c r="A1" s="16" t="s">
        <v>217</v>
      </c>
      <c r="B1" s="16"/>
      <c r="C1" s="16"/>
      <c r="D1" s="16"/>
      <c r="E1" s="16"/>
      <c r="F1" s="16"/>
      <c r="G1" s="1"/>
    </row>
    <row r="2" spans="1:7" s="46" customFormat="1" ht="12.75" customHeight="1">
      <c r="A2" s="16"/>
      <c r="B2" s="16"/>
      <c r="C2" s="16"/>
      <c r="D2" s="16"/>
      <c r="E2" s="16"/>
      <c r="F2" s="16"/>
      <c r="G2" s="1"/>
    </row>
    <row r="3" spans="1:7" s="46" customFormat="1" ht="12.75" customHeight="1">
      <c r="A3" s="335" t="s">
        <v>82</v>
      </c>
      <c r="B3" s="16"/>
      <c r="C3" s="16"/>
      <c r="D3" s="16"/>
      <c r="E3" s="16"/>
      <c r="F3" s="16"/>
      <c r="G3" s="1"/>
    </row>
    <row r="4" spans="1:7" s="46" customFormat="1" ht="12.75" customHeight="1">
      <c r="A4" s="335" t="s">
        <v>190</v>
      </c>
      <c r="B4" s="16"/>
      <c r="C4" s="16"/>
      <c r="D4" s="16"/>
      <c r="E4" s="16"/>
      <c r="F4" s="16"/>
      <c r="G4" s="1"/>
    </row>
    <row r="5" spans="1:5" ht="13.5" thickBot="1">
      <c r="A5" s="62"/>
      <c r="B5" s="62"/>
      <c r="C5" s="62"/>
      <c r="D5" s="62"/>
      <c r="E5" s="62"/>
    </row>
    <row r="6" spans="1:7" s="66" customFormat="1" ht="24" customHeight="1" thickTop="1">
      <c r="A6" s="99" t="s">
        <v>890</v>
      </c>
      <c r="B6" s="99">
        <v>2001</v>
      </c>
      <c r="C6" s="99">
        <v>2002</v>
      </c>
      <c r="D6" s="100">
        <v>2003</v>
      </c>
      <c r="E6" s="155">
        <v>2004</v>
      </c>
      <c r="F6" s="155">
        <v>2005</v>
      </c>
      <c r="G6" s="155">
        <v>2006</v>
      </c>
    </row>
    <row r="7" spans="1:7" ht="12.75">
      <c r="A7" s="8"/>
      <c r="B7" s="8"/>
      <c r="C7" s="8"/>
      <c r="D7" s="85"/>
      <c r="E7" s="84"/>
      <c r="F7" s="84"/>
      <c r="G7" s="84"/>
    </row>
    <row r="8" spans="1:7" ht="12.75">
      <c r="A8" s="8" t="s">
        <v>218</v>
      </c>
      <c r="B8" s="181">
        <v>1528.5639745339079</v>
      </c>
      <c r="C8" s="181">
        <v>1483.1214930673</v>
      </c>
      <c r="D8" s="181">
        <v>1340.034</v>
      </c>
      <c r="E8" s="181">
        <v>1482</v>
      </c>
      <c r="F8" s="156">
        <v>1517.439</v>
      </c>
      <c r="G8" s="157">
        <v>1363</v>
      </c>
    </row>
    <row r="9" spans="1:7" ht="12.75">
      <c r="A9" s="8" t="s">
        <v>219</v>
      </c>
      <c r="B9" s="499">
        <v>5.906491598991949</v>
      </c>
      <c r="C9" s="499">
        <v>5.906491598991949</v>
      </c>
      <c r="D9" s="499">
        <v>5.91</v>
      </c>
      <c r="E9" s="499">
        <v>5.802532136301624</v>
      </c>
      <c r="F9" s="500">
        <v>5.717261445105866</v>
      </c>
      <c r="G9" s="501">
        <v>5.6</v>
      </c>
    </row>
    <row r="10" spans="1:7" ht="12.75">
      <c r="A10" s="8" t="s">
        <v>220</v>
      </c>
      <c r="B10" s="181">
        <v>2089.235080560001</v>
      </c>
      <c r="C10" s="181">
        <v>2041</v>
      </c>
      <c r="D10" s="181">
        <v>1901.9</v>
      </c>
      <c r="E10" s="181">
        <v>2163</v>
      </c>
      <c r="F10" s="502">
        <v>2213.8105893575853</v>
      </c>
      <c r="G10" s="157">
        <v>2036.929069489631</v>
      </c>
    </row>
    <row r="11" spans="1:7" ht="12.75">
      <c r="A11" s="9"/>
      <c r="B11" s="9"/>
      <c r="C11" s="9"/>
      <c r="D11" s="9"/>
      <c r="E11" s="76"/>
      <c r="F11" s="94"/>
      <c r="G11" s="503"/>
    </row>
    <row r="13" ht="12.75">
      <c r="A13" s="107" t="s">
        <v>1399</v>
      </c>
    </row>
    <row r="14" ht="12.75">
      <c r="A14" s="60" t="s">
        <v>1400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5.xml><?xml version="1.0" encoding="utf-8"?>
<worksheet xmlns="http://schemas.openxmlformats.org/spreadsheetml/2006/main" xmlns:r="http://schemas.openxmlformats.org/officeDocument/2006/relationships">
  <sheetPr codeName="Sheet33"/>
  <dimension ref="A1:F35"/>
  <sheetViews>
    <sheetView workbookViewId="0" topLeftCell="A1">
      <selection activeCell="A2" sqref="A2"/>
    </sheetView>
  </sheetViews>
  <sheetFormatPr defaultColWidth="9.140625" defaultRowHeight="12.75"/>
  <cols>
    <col min="1" max="6" width="13.8515625" style="0" customWidth="1"/>
  </cols>
  <sheetData>
    <row r="1" spans="1:6" ht="15.75">
      <c r="A1" s="16" t="s">
        <v>202</v>
      </c>
      <c r="B1" s="2"/>
      <c r="C1" s="2"/>
      <c r="D1" s="2"/>
      <c r="E1" s="2"/>
      <c r="F1" s="2"/>
    </row>
    <row r="2" spans="1:6" ht="15.75">
      <c r="A2" s="16" t="s">
        <v>203</v>
      </c>
      <c r="B2" s="2"/>
      <c r="C2" s="2"/>
      <c r="D2" s="2"/>
      <c r="E2" s="2"/>
      <c r="F2" s="2"/>
    </row>
    <row r="3" s="46" customFormat="1" ht="12.75" customHeight="1"/>
    <row r="4" spans="1:6" s="46" customFormat="1" ht="12.75" customHeight="1">
      <c r="A4" s="335" t="s">
        <v>82</v>
      </c>
      <c r="B4" s="1"/>
      <c r="C4" s="1"/>
      <c r="D4" s="1"/>
      <c r="E4" s="1"/>
      <c r="F4" s="1"/>
    </row>
    <row r="5" s="46" customFormat="1" ht="12.75" customHeight="1">
      <c r="A5" s="85" t="s">
        <v>204</v>
      </c>
    </row>
    <row r="6" spans="1:6" ht="12.75" customHeight="1">
      <c r="A6" s="85" t="s">
        <v>205</v>
      </c>
      <c r="B6" s="494"/>
      <c r="C6" s="494"/>
      <c r="D6" s="494"/>
      <c r="E6" s="494"/>
      <c r="F6" s="494"/>
    </row>
    <row r="7" spans="1:6" ht="12.75" customHeight="1" thickBot="1">
      <c r="A7" s="62"/>
      <c r="B7" s="62"/>
      <c r="C7" s="62"/>
      <c r="D7" s="62"/>
      <c r="E7" s="62"/>
      <c r="F7" s="62"/>
    </row>
    <row r="8" spans="1:6" s="66" customFormat="1" ht="24" customHeight="1" thickTop="1">
      <c r="A8" s="99" t="s">
        <v>755</v>
      </c>
      <c r="B8" s="286" t="s">
        <v>206</v>
      </c>
      <c r="C8" s="271" t="s">
        <v>207</v>
      </c>
      <c r="D8" s="99" t="s">
        <v>755</v>
      </c>
      <c r="E8" s="286" t="s">
        <v>206</v>
      </c>
      <c r="F8" s="100" t="s">
        <v>207</v>
      </c>
    </row>
    <row r="9" spans="1:5" ht="12.75">
      <c r="A9" s="8"/>
      <c r="B9" s="8"/>
      <c r="C9" s="10"/>
      <c r="D9" s="8"/>
      <c r="E9" s="8"/>
    </row>
    <row r="10" spans="1:6" ht="12.75">
      <c r="A10" s="488" t="s">
        <v>208</v>
      </c>
      <c r="B10" s="495">
        <v>17.5</v>
      </c>
      <c r="C10" s="496" t="s">
        <v>765</v>
      </c>
      <c r="D10" s="491">
        <v>1993</v>
      </c>
      <c r="E10" s="495">
        <v>116.15</v>
      </c>
      <c r="F10" s="497">
        <v>306.54</v>
      </c>
    </row>
    <row r="11" spans="1:6" ht="12.75">
      <c r="A11" s="440">
        <v>1951</v>
      </c>
      <c r="B11" s="495">
        <v>28</v>
      </c>
      <c r="C11" s="496" t="s">
        <v>765</v>
      </c>
      <c r="D11" s="491">
        <v>1994</v>
      </c>
      <c r="E11" s="495">
        <v>133.79</v>
      </c>
      <c r="F11" s="497">
        <v>340.88</v>
      </c>
    </row>
    <row r="12" spans="1:6" ht="12.75">
      <c r="A12" s="488" t="s">
        <v>195</v>
      </c>
      <c r="B12" s="495">
        <v>32</v>
      </c>
      <c r="C12" s="496" t="s">
        <v>765</v>
      </c>
      <c r="D12" s="491">
        <v>1995</v>
      </c>
      <c r="E12" s="495">
        <v>132.73</v>
      </c>
      <c r="F12" s="497">
        <v>356.15</v>
      </c>
    </row>
    <row r="13" spans="1:6" ht="12.75">
      <c r="A13" s="488" t="s">
        <v>209</v>
      </c>
      <c r="B13" s="495">
        <v>37.23</v>
      </c>
      <c r="C13" s="496" t="s">
        <v>765</v>
      </c>
      <c r="D13" s="491">
        <v>1996</v>
      </c>
      <c r="E13" s="495">
        <v>137.04</v>
      </c>
      <c r="F13" s="497">
        <v>286.89</v>
      </c>
    </row>
    <row r="14" spans="1:6" ht="12.75">
      <c r="A14" s="440">
        <v>1974</v>
      </c>
      <c r="B14" s="495">
        <v>46.2</v>
      </c>
      <c r="C14" s="498">
        <v>123</v>
      </c>
      <c r="D14" s="491">
        <v>1997</v>
      </c>
      <c r="E14" s="495">
        <v>157.07</v>
      </c>
      <c r="F14" s="497">
        <v>279.58</v>
      </c>
    </row>
    <row r="15" spans="1:6" ht="12.75">
      <c r="A15" s="440">
        <v>1977</v>
      </c>
      <c r="B15" s="495">
        <v>54.62</v>
      </c>
      <c r="C15" s="498">
        <v>146.85</v>
      </c>
      <c r="D15" s="491">
        <v>1998</v>
      </c>
      <c r="E15" s="495">
        <v>147.37010806548167</v>
      </c>
      <c r="F15" s="497">
        <v>235.2478897817536</v>
      </c>
    </row>
    <row r="16" spans="1:6" ht="12.75">
      <c r="A16" s="440">
        <v>1980</v>
      </c>
      <c r="B16" s="495">
        <v>71.24</v>
      </c>
      <c r="C16" s="498">
        <v>185</v>
      </c>
      <c r="D16" s="491">
        <v>1999</v>
      </c>
      <c r="E16" s="495">
        <v>148.90524843040976</v>
      </c>
      <c r="F16" s="497">
        <v>207.45789284977877</v>
      </c>
    </row>
    <row r="17" spans="1:6" ht="12.75">
      <c r="A17" s="440">
        <v>1983</v>
      </c>
      <c r="B17" s="495">
        <v>85.88</v>
      </c>
      <c r="C17" s="498">
        <v>227.32</v>
      </c>
      <c r="D17" s="491">
        <v>2000</v>
      </c>
      <c r="E17" s="495">
        <v>154.91804026465326</v>
      </c>
      <c r="F17" s="497">
        <v>214.20395377953326</v>
      </c>
    </row>
    <row r="18" spans="1:6" ht="12.75">
      <c r="A18" s="440">
        <v>1986</v>
      </c>
      <c r="B18" s="495">
        <v>95.4</v>
      </c>
      <c r="C18" s="498">
        <v>299</v>
      </c>
      <c r="D18" s="491">
        <v>2001</v>
      </c>
      <c r="E18" s="495">
        <v>142.74894374993863</v>
      </c>
      <c r="F18" s="497">
        <v>227.04960793598818</v>
      </c>
    </row>
    <row r="19" spans="1:6" ht="12.75">
      <c r="A19" s="440">
        <v>1987</v>
      </c>
      <c r="B19" s="495">
        <v>102.49</v>
      </c>
      <c r="C19" s="498">
        <v>324</v>
      </c>
      <c r="D19" s="491">
        <v>2002</v>
      </c>
      <c r="E19" s="495">
        <v>150.38986538945622</v>
      </c>
      <c r="F19" s="497">
        <v>233.1310449197287</v>
      </c>
    </row>
    <row r="20" spans="1:6" ht="12.75">
      <c r="A20" s="440">
        <v>1988</v>
      </c>
      <c r="B20" s="495">
        <v>121.44</v>
      </c>
      <c r="C20" s="498">
        <v>350</v>
      </c>
      <c r="D20" s="491">
        <v>2003</v>
      </c>
      <c r="E20" s="495">
        <v>157.17899447352113</v>
      </c>
      <c r="F20" s="497">
        <v>240.09135283013234</v>
      </c>
    </row>
    <row r="21" spans="1:6" ht="12.75">
      <c r="A21" s="440">
        <v>1989</v>
      </c>
      <c r="B21" s="495">
        <v>126.57</v>
      </c>
      <c r="C21" s="498">
        <v>322</v>
      </c>
      <c r="D21" s="491">
        <v>2004</v>
      </c>
      <c r="E21" s="495">
        <v>157.95</v>
      </c>
      <c r="F21" s="497">
        <v>251.47</v>
      </c>
    </row>
    <row r="22" spans="1:6" ht="12.75">
      <c r="A22" s="440">
        <v>1990</v>
      </c>
      <c r="B22" s="495">
        <v>136.3</v>
      </c>
      <c r="C22" s="498">
        <v>294.04</v>
      </c>
      <c r="D22" s="491">
        <v>2005</v>
      </c>
      <c r="E22" s="495">
        <v>160.79007542534043</v>
      </c>
      <c r="F22" s="497">
        <v>255.41883986019903</v>
      </c>
    </row>
    <row r="23" spans="1:6" ht="12.75">
      <c r="A23" s="440">
        <v>1991</v>
      </c>
      <c r="B23" s="495">
        <v>140.54</v>
      </c>
      <c r="C23" s="498">
        <v>344.29</v>
      </c>
      <c r="D23" s="491">
        <v>2006</v>
      </c>
      <c r="E23" s="495">
        <v>166.33935973313353</v>
      </c>
      <c r="F23" s="497">
        <v>266.4713055111681</v>
      </c>
    </row>
    <row r="24" spans="1:6" ht="12.75">
      <c r="A24" s="440">
        <v>1992</v>
      </c>
      <c r="B24" s="495">
        <v>117.14</v>
      </c>
      <c r="C24" s="498">
        <v>344.68</v>
      </c>
      <c r="D24" s="491"/>
      <c r="E24" s="495"/>
      <c r="F24" s="497"/>
    </row>
    <row r="25" spans="1:6" ht="12.75">
      <c r="A25" s="9"/>
      <c r="B25" s="9"/>
      <c r="C25" s="75"/>
      <c r="D25" s="9"/>
      <c r="E25" s="9"/>
      <c r="F25" s="76"/>
    </row>
    <row r="27" ht="12.75">
      <c r="A27" s="42" t="s">
        <v>960</v>
      </c>
    </row>
    <row r="28" ht="12.75">
      <c r="A28" s="42" t="s">
        <v>210</v>
      </c>
    </row>
    <row r="29" ht="12.75">
      <c r="A29" s="107" t="s">
        <v>213</v>
      </c>
    </row>
    <row r="30" ht="12.75">
      <c r="A30" s="449" t="s">
        <v>214</v>
      </c>
    </row>
    <row r="31" ht="12.75">
      <c r="A31" s="116" t="s">
        <v>215</v>
      </c>
    </row>
    <row r="32" ht="12.75">
      <c r="A32" s="153" t="s">
        <v>211</v>
      </c>
    </row>
    <row r="33" ht="12.75">
      <c r="A33" s="18" t="s">
        <v>216</v>
      </c>
    </row>
    <row r="34" ht="12.75">
      <c r="A34" s="18" t="s">
        <v>212</v>
      </c>
    </row>
    <row r="35" ht="12.75">
      <c r="A35" s="60"/>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6.xml><?xml version="1.0" encoding="utf-8"?>
<worksheet xmlns="http://schemas.openxmlformats.org/spreadsheetml/2006/main" xmlns:r="http://schemas.openxmlformats.org/officeDocument/2006/relationships">
  <sheetPr codeName="Sheet2"/>
  <dimension ref="A1:F29"/>
  <sheetViews>
    <sheetView workbookViewId="0" topLeftCell="A1">
      <selection activeCell="A2" sqref="A2"/>
    </sheetView>
  </sheetViews>
  <sheetFormatPr defaultColWidth="9.140625" defaultRowHeight="12.75"/>
  <cols>
    <col min="1" max="6" width="13.8515625" style="0" customWidth="1"/>
  </cols>
  <sheetData>
    <row r="1" spans="1:6" ht="31.5">
      <c r="A1" s="16" t="s">
        <v>189</v>
      </c>
      <c r="B1" s="2"/>
      <c r="C1" s="2"/>
      <c r="D1" s="2"/>
      <c r="E1" s="2"/>
      <c r="F1" s="2"/>
    </row>
    <row r="2" spans="1:6" ht="12.75" customHeight="1">
      <c r="A2" s="16"/>
      <c r="B2" s="2"/>
      <c r="C2" s="2"/>
      <c r="D2" s="2"/>
      <c r="E2" s="2"/>
      <c r="F2" s="2"/>
    </row>
    <row r="3" spans="1:6" ht="12.75" customHeight="1">
      <c r="A3" s="335" t="s">
        <v>82</v>
      </c>
      <c r="B3" s="2"/>
      <c r="C3" s="2"/>
      <c r="D3" s="2"/>
      <c r="E3" s="2"/>
      <c r="F3" s="2"/>
    </row>
    <row r="4" spans="1:6" ht="12.75" customHeight="1">
      <c r="A4" s="335" t="s">
        <v>190</v>
      </c>
      <c r="B4" s="2"/>
      <c r="C4" s="2"/>
      <c r="D4" s="2"/>
      <c r="E4" s="2"/>
      <c r="F4" s="2"/>
    </row>
    <row r="5" spans="1:6" ht="12.75" customHeight="1" thickBot="1">
      <c r="A5" s="29"/>
      <c r="B5" s="5"/>
      <c r="C5" s="5"/>
      <c r="D5" s="5"/>
      <c r="E5" s="5"/>
      <c r="F5" s="5"/>
    </row>
    <row r="6" spans="1:6" s="4" customFormat="1" ht="45" customHeight="1" thickTop="1">
      <c r="A6" s="7" t="s">
        <v>755</v>
      </c>
      <c r="B6" s="19" t="s">
        <v>191</v>
      </c>
      <c r="C6" s="68" t="s">
        <v>192</v>
      </c>
      <c r="D6" s="7" t="s">
        <v>755</v>
      </c>
      <c r="E6" s="19" t="s">
        <v>193</v>
      </c>
      <c r="F6" s="6" t="s">
        <v>192</v>
      </c>
    </row>
    <row r="7" spans="1:5" ht="12.75">
      <c r="A7" s="8"/>
      <c r="B7" s="8"/>
      <c r="C7" s="10"/>
      <c r="D7" s="8"/>
      <c r="E7" s="8"/>
    </row>
    <row r="8" spans="1:6" ht="12.75">
      <c r="A8" s="488" t="s">
        <v>194</v>
      </c>
      <c r="B8" s="489">
        <v>14.4</v>
      </c>
      <c r="C8" s="490">
        <v>121.52777777777777</v>
      </c>
      <c r="D8" s="491">
        <v>1993</v>
      </c>
      <c r="E8" s="492">
        <v>144.5</v>
      </c>
      <c r="F8" s="493">
        <v>80.38062283737024</v>
      </c>
    </row>
    <row r="9" spans="1:6" ht="12.75">
      <c r="A9" s="28">
        <v>1951</v>
      </c>
      <c r="B9" s="489">
        <v>26</v>
      </c>
      <c r="C9" s="490">
        <v>107.6923076923077</v>
      </c>
      <c r="D9" s="491">
        <v>1994</v>
      </c>
      <c r="E9" s="492">
        <v>148.2</v>
      </c>
      <c r="F9" s="493">
        <v>90.27665317139002</v>
      </c>
    </row>
    <row r="10" spans="1:6" ht="12.75">
      <c r="A10" s="488" t="s">
        <v>195</v>
      </c>
      <c r="B10" s="489">
        <v>29.8</v>
      </c>
      <c r="C10" s="490">
        <v>107.38255033557047</v>
      </c>
      <c r="D10" s="491">
        <v>1995</v>
      </c>
      <c r="E10" s="492">
        <v>152.4</v>
      </c>
      <c r="F10" s="493">
        <v>87.09317585301837</v>
      </c>
    </row>
    <row r="11" spans="1:6" ht="12.75">
      <c r="A11" s="488" t="s">
        <v>196</v>
      </c>
      <c r="B11" s="489">
        <v>32</v>
      </c>
      <c r="C11" s="490">
        <v>116.34375</v>
      </c>
      <c r="D11" s="491">
        <v>1996</v>
      </c>
      <c r="E11" s="492">
        <v>156.9</v>
      </c>
      <c r="F11" s="493">
        <v>87.34225621414913</v>
      </c>
    </row>
    <row r="12" spans="1:6" ht="12.75">
      <c r="A12" s="28">
        <v>1974</v>
      </c>
      <c r="B12" s="489">
        <v>49.3</v>
      </c>
      <c r="C12" s="490">
        <v>93.71196754563896</v>
      </c>
      <c r="D12" s="491">
        <v>1997</v>
      </c>
      <c r="E12" s="492">
        <v>160.5</v>
      </c>
      <c r="F12" s="493">
        <v>97.86292834890965</v>
      </c>
    </row>
    <row r="13" spans="1:6" ht="12.75">
      <c r="A13" s="28">
        <v>1977</v>
      </c>
      <c r="B13" s="489">
        <v>60.6</v>
      </c>
      <c r="C13" s="490">
        <v>90.13201320132012</v>
      </c>
      <c r="D13" s="491">
        <v>1998</v>
      </c>
      <c r="E13" s="492">
        <v>163</v>
      </c>
      <c r="F13" s="493">
        <v>90.4111092426268</v>
      </c>
    </row>
    <row r="14" spans="1:6" ht="12.75">
      <c r="A14" s="28">
        <v>1980</v>
      </c>
      <c r="B14" s="489">
        <v>82.4</v>
      </c>
      <c r="C14" s="490">
        <v>86.45631067961163</v>
      </c>
      <c r="D14" s="491">
        <v>1999</v>
      </c>
      <c r="E14" s="492">
        <v>166.6</v>
      </c>
      <c r="F14" s="493">
        <v>89.37890061849325</v>
      </c>
    </row>
    <row r="15" spans="1:6" ht="12.75">
      <c r="A15" s="28">
        <v>1983</v>
      </c>
      <c r="B15" s="489">
        <v>99.6</v>
      </c>
      <c r="C15" s="490">
        <v>86.22489959839358</v>
      </c>
      <c r="D15" s="491">
        <v>2000</v>
      </c>
      <c r="E15" s="492">
        <v>172.2</v>
      </c>
      <c r="F15" s="493">
        <v>89.96401873673244</v>
      </c>
    </row>
    <row r="16" spans="1:6" ht="12.75">
      <c r="A16" s="488">
        <v>1986</v>
      </c>
      <c r="B16" s="489">
        <v>109.6</v>
      </c>
      <c r="C16" s="490">
        <v>87.04379562043798</v>
      </c>
      <c r="D16" s="491">
        <v>2001</v>
      </c>
      <c r="E16" s="492">
        <v>177.1</v>
      </c>
      <c r="F16" s="493">
        <v>80.60358201577563</v>
      </c>
    </row>
    <row r="17" spans="1:6" ht="12.75">
      <c r="A17" s="28">
        <v>1987</v>
      </c>
      <c r="B17" s="489">
        <v>113.6</v>
      </c>
      <c r="C17" s="490">
        <v>90.22007042253522</v>
      </c>
      <c r="D17" s="491">
        <v>2002</v>
      </c>
      <c r="E17" s="492">
        <v>179.9</v>
      </c>
      <c r="F17" s="493">
        <v>83.5963676428328</v>
      </c>
    </row>
    <row r="18" spans="1:6" ht="12.75">
      <c r="A18" s="28">
        <v>1988</v>
      </c>
      <c r="B18" s="489">
        <v>118.3</v>
      </c>
      <c r="C18" s="490">
        <v>102.65426880811496</v>
      </c>
      <c r="D18" s="491">
        <v>2003</v>
      </c>
      <c r="E18" s="492">
        <v>184</v>
      </c>
      <c r="F18" s="493">
        <v>85.42336656169627</v>
      </c>
    </row>
    <row r="19" spans="1:6" ht="12.75">
      <c r="A19" s="28">
        <v>1989</v>
      </c>
      <c r="B19" s="489">
        <v>124</v>
      </c>
      <c r="C19" s="490">
        <v>102.0725806451613</v>
      </c>
      <c r="D19" s="491">
        <v>2004</v>
      </c>
      <c r="E19" s="492">
        <v>188.9</v>
      </c>
      <c r="F19" s="493">
        <v>83.6156696664902</v>
      </c>
    </row>
    <row r="20" spans="1:6" ht="12.75">
      <c r="A20" s="488">
        <v>1990</v>
      </c>
      <c r="B20" s="489">
        <v>130.7</v>
      </c>
      <c r="C20" s="490">
        <v>104.28462127008417</v>
      </c>
      <c r="D20" s="491">
        <v>2005</v>
      </c>
      <c r="E20" s="492">
        <v>195.3</v>
      </c>
      <c r="F20" s="493">
        <v>82.32978772418863</v>
      </c>
    </row>
    <row r="21" spans="1:6" ht="12.75">
      <c r="A21" s="488">
        <v>1991</v>
      </c>
      <c r="B21" s="489">
        <v>136.2</v>
      </c>
      <c r="C21" s="490">
        <v>103.18649045521293</v>
      </c>
      <c r="D21" s="491">
        <v>2006</v>
      </c>
      <c r="E21" s="492">
        <v>201.3</v>
      </c>
      <c r="F21" s="493">
        <v>82.63256817343941</v>
      </c>
    </row>
    <row r="22" spans="1:6" ht="12.75">
      <c r="A22" s="488">
        <v>1992</v>
      </c>
      <c r="B22" s="489">
        <v>140.3</v>
      </c>
      <c r="C22" s="490">
        <v>83.49251603706342</v>
      </c>
      <c r="D22" s="491"/>
      <c r="E22" s="492"/>
      <c r="F22" s="493"/>
    </row>
    <row r="23" spans="1:6" ht="12.75">
      <c r="A23" s="9"/>
      <c r="B23" s="9"/>
      <c r="C23" s="75"/>
      <c r="D23" s="9"/>
      <c r="E23" s="9"/>
      <c r="F23" s="76"/>
    </row>
    <row r="25" ht="12.75">
      <c r="A25" s="42" t="s">
        <v>197</v>
      </c>
    </row>
    <row r="26" ht="12.75">
      <c r="A26" s="42" t="s">
        <v>198</v>
      </c>
    </row>
    <row r="27" ht="12.75">
      <c r="A27" s="60" t="s">
        <v>201</v>
      </c>
    </row>
    <row r="28" ht="12.75">
      <c r="A28" s="23" t="s">
        <v>199</v>
      </c>
    </row>
    <row r="29" ht="12.75">
      <c r="A29" s="23" t="s">
        <v>200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7.xml><?xml version="1.0" encoding="utf-8"?>
<worksheet xmlns="http://schemas.openxmlformats.org/spreadsheetml/2006/main" xmlns:r="http://schemas.openxmlformats.org/officeDocument/2006/relationships">
  <sheetPr codeName="Sheet22"/>
  <dimension ref="A1:G135"/>
  <sheetViews>
    <sheetView showGridLines="0" workbookViewId="0" topLeftCell="A1">
      <selection activeCell="G32" sqref="G32"/>
    </sheetView>
  </sheetViews>
  <sheetFormatPr defaultColWidth="9.140625" defaultRowHeight="12.75"/>
  <cols>
    <col min="1" max="1" width="26.140625" style="0" customWidth="1"/>
    <col min="2" max="7" width="9.57421875" style="0" customWidth="1"/>
  </cols>
  <sheetData>
    <row r="1" spans="1:7" ht="37.5" customHeight="1">
      <c r="A1" s="16" t="s">
        <v>167</v>
      </c>
      <c r="B1" s="2"/>
      <c r="C1" s="2"/>
      <c r="D1" s="2"/>
      <c r="E1" s="2"/>
      <c r="F1" s="2"/>
      <c r="G1" s="2"/>
    </row>
    <row r="2" spans="1:7" ht="12.75" customHeight="1">
      <c r="A2" s="16"/>
      <c r="B2" s="2"/>
      <c r="C2" s="2"/>
      <c r="D2" s="2"/>
      <c r="E2" s="2"/>
      <c r="F2" s="2"/>
      <c r="G2" s="2"/>
    </row>
    <row r="3" spans="1:7" ht="12.75" customHeight="1">
      <c r="A3" s="335" t="s">
        <v>82</v>
      </c>
      <c r="B3" s="2"/>
      <c r="C3" s="2"/>
      <c r="D3" s="2"/>
      <c r="E3" s="2"/>
      <c r="F3" s="2"/>
      <c r="G3" s="2"/>
    </row>
    <row r="4" spans="1:7" ht="12.75" customHeight="1">
      <c r="A4" s="85" t="s">
        <v>168</v>
      </c>
      <c r="B4" s="2"/>
      <c r="C4" s="2"/>
      <c r="D4" s="2"/>
      <c r="E4" s="2"/>
      <c r="F4" s="2"/>
      <c r="G4" s="2"/>
    </row>
    <row r="5" spans="1:7" ht="12.75" customHeight="1">
      <c r="A5" s="85" t="s">
        <v>169</v>
      </c>
      <c r="B5" s="2"/>
      <c r="C5" s="2"/>
      <c r="D5" s="2"/>
      <c r="E5" s="2"/>
      <c r="F5" s="2"/>
      <c r="G5" s="2"/>
    </row>
    <row r="6" spans="1:7" ht="12.75" customHeight="1" thickBot="1">
      <c r="A6" s="62"/>
      <c r="B6" s="62"/>
      <c r="C6" s="62"/>
      <c r="D6" s="62"/>
      <c r="E6" s="62"/>
      <c r="F6" s="62"/>
      <c r="G6" s="62"/>
    </row>
    <row r="7" spans="1:7" s="66" customFormat="1" ht="30.75" customHeight="1" thickTop="1">
      <c r="A7" s="63"/>
      <c r="B7" s="233" t="s">
        <v>434</v>
      </c>
      <c r="C7" s="481"/>
      <c r="D7" s="482" t="s">
        <v>435</v>
      </c>
      <c r="E7" s="483"/>
      <c r="F7" s="482" t="s">
        <v>170</v>
      </c>
      <c r="G7" s="483"/>
    </row>
    <row r="8" spans="1:7" s="66" customFormat="1" ht="18" customHeight="1">
      <c r="A8" s="64" t="s">
        <v>145</v>
      </c>
      <c r="B8" s="286">
        <v>2005</v>
      </c>
      <c r="C8" s="286">
        <v>2006</v>
      </c>
      <c r="D8" s="286">
        <v>2005</v>
      </c>
      <c r="E8" s="286">
        <v>2006</v>
      </c>
      <c r="F8" s="286">
        <v>2005</v>
      </c>
      <c r="G8" s="125">
        <v>2006</v>
      </c>
    </row>
    <row r="9" spans="1:7" ht="12.75" customHeight="1">
      <c r="A9" s="8"/>
      <c r="B9" s="83"/>
      <c r="C9" s="472"/>
      <c r="D9" s="83"/>
      <c r="E9" s="484"/>
      <c r="F9" s="472"/>
      <c r="G9" s="472"/>
    </row>
    <row r="10" spans="1:7" ht="12.75" customHeight="1">
      <c r="A10" s="161" t="s">
        <v>146</v>
      </c>
      <c r="B10" s="485">
        <v>148.61711664111704</v>
      </c>
      <c r="C10" s="485">
        <v>156.54804205920075</v>
      </c>
      <c r="D10" s="485">
        <v>178.4418243742543</v>
      </c>
      <c r="E10" s="485">
        <v>181.1735748487505</v>
      </c>
      <c r="F10" s="485">
        <v>255.3544803478433</v>
      </c>
      <c r="G10" s="485">
        <v>266.47130551116805</v>
      </c>
    </row>
    <row r="11" spans="1:7" ht="12.75" customHeight="1">
      <c r="A11" s="8"/>
      <c r="B11" s="485"/>
      <c r="C11" s="485"/>
      <c r="D11" s="485"/>
      <c r="E11" s="485"/>
      <c r="F11" s="485"/>
      <c r="G11" s="485"/>
    </row>
    <row r="12" spans="1:7" ht="12.75" customHeight="1">
      <c r="A12" s="8" t="s">
        <v>147</v>
      </c>
      <c r="B12" s="485">
        <v>30.979323899429705</v>
      </c>
      <c r="C12" s="485">
        <v>31.900913454831844</v>
      </c>
      <c r="D12" s="485">
        <v>35.813101201331285</v>
      </c>
      <c r="E12" s="485">
        <v>35.22579898856686</v>
      </c>
      <c r="F12" s="485">
        <v>42.515711103142124</v>
      </c>
      <c r="G12" s="485">
        <v>42.02993164860756</v>
      </c>
    </row>
    <row r="13" spans="1:7" ht="12.75" customHeight="1">
      <c r="A13" s="74" t="s">
        <v>148</v>
      </c>
      <c r="B13" s="485">
        <v>20.649126586055047</v>
      </c>
      <c r="C13" s="485">
        <v>21.257393146283526</v>
      </c>
      <c r="D13" s="485">
        <v>25.471601936597672</v>
      </c>
      <c r="E13" s="485">
        <v>24.77195324279989</v>
      </c>
      <c r="F13" s="485">
        <v>29.543072728843565</v>
      </c>
      <c r="G13" s="485">
        <v>29.142508644567208</v>
      </c>
    </row>
    <row r="14" spans="1:7" ht="12.75" customHeight="1">
      <c r="A14" s="74" t="s">
        <v>149</v>
      </c>
      <c r="B14" s="485">
        <v>3.178246851700487</v>
      </c>
      <c r="C14" s="485">
        <v>3.2776119832892845</v>
      </c>
      <c r="D14" s="485">
        <v>4.419862383068548</v>
      </c>
      <c r="E14" s="485">
        <v>4.403368743157889</v>
      </c>
      <c r="F14" s="485">
        <v>5.471186444448194</v>
      </c>
      <c r="G14" s="485">
        <v>5.296005366276857</v>
      </c>
    </row>
    <row r="15" spans="1:7" ht="12.75" customHeight="1">
      <c r="A15" s="74" t="s">
        <v>150</v>
      </c>
      <c r="B15" s="485">
        <v>7.151950461674172</v>
      </c>
      <c r="C15" s="485">
        <v>7.365908325259036</v>
      </c>
      <c r="D15" s="485">
        <v>5.921636881665063</v>
      </c>
      <c r="E15" s="485">
        <v>6.0504770026090755</v>
      </c>
      <c r="F15" s="485">
        <v>7.501451929850361</v>
      </c>
      <c r="G15" s="485">
        <v>7.5914176377634925</v>
      </c>
    </row>
    <row r="16" spans="1:7" ht="12.75" customHeight="1">
      <c r="A16" s="51"/>
      <c r="B16" s="485"/>
      <c r="C16" s="485"/>
      <c r="D16" s="485"/>
      <c r="E16" s="485"/>
      <c r="F16" s="485"/>
      <c r="G16" s="485"/>
    </row>
    <row r="17" spans="1:7" ht="12.75" customHeight="1">
      <c r="A17" s="8" t="s">
        <v>171</v>
      </c>
      <c r="B17" s="485">
        <v>14.0207512250372</v>
      </c>
      <c r="C17" s="485">
        <v>15.005815274308095</v>
      </c>
      <c r="D17" s="485">
        <v>18.25258530443413</v>
      </c>
      <c r="E17" s="485">
        <v>19.078350494300892</v>
      </c>
      <c r="F17" s="485">
        <v>19.242621964041977</v>
      </c>
      <c r="G17" s="485">
        <v>19.739842167246273</v>
      </c>
    </row>
    <row r="18" spans="1:7" ht="12.75" customHeight="1">
      <c r="A18" s="74"/>
      <c r="B18" s="485"/>
      <c r="C18" s="485"/>
      <c r="D18" s="485"/>
      <c r="E18" s="485"/>
      <c r="F18" s="485"/>
      <c r="G18" s="485"/>
    </row>
    <row r="19" spans="1:7" ht="12.75" customHeight="1">
      <c r="A19" s="8" t="s">
        <v>152</v>
      </c>
      <c r="B19" s="485">
        <v>14.276790346825392</v>
      </c>
      <c r="C19" s="485">
        <v>16.754325353532675</v>
      </c>
      <c r="D19" s="485">
        <v>17.216507168135163</v>
      </c>
      <c r="E19" s="485">
        <v>17.82896718260147</v>
      </c>
      <c r="F19" s="485">
        <v>11.096631971397947</v>
      </c>
      <c r="G19" s="485">
        <v>11.582824573638089</v>
      </c>
    </row>
    <row r="20" spans="1:7" ht="12.75" customHeight="1">
      <c r="A20" s="74" t="s">
        <v>153</v>
      </c>
      <c r="B20" s="485">
        <v>1.89</v>
      </c>
      <c r="C20" s="485">
        <v>2.949</v>
      </c>
      <c r="D20" s="485">
        <v>3.1</v>
      </c>
      <c r="E20" s="485">
        <v>3.2828999999999997</v>
      </c>
      <c r="F20" s="485">
        <v>3.6356404876442587</v>
      </c>
      <c r="G20" s="485">
        <v>3.7</v>
      </c>
    </row>
    <row r="21" spans="1:7" ht="12.75" customHeight="1">
      <c r="A21" s="74" t="s">
        <v>154</v>
      </c>
      <c r="B21" s="485">
        <v>0.7451953440540136</v>
      </c>
      <c r="C21" s="485">
        <v>0.7029813316887012</v>
      </c>
      <c r="D21" s="485">
        <v>1.0372495203893508</v>
      </c>
      <c r="E21" s="485">
        <v>1.0136824785405192</v>
      </c>
      <c r="F21" s="485">
        <v>4.682780477781286</v>
      </c>
      <c r="G21" s="485">
        <v>4.8299668839158985</v>
      </c>
    </row>
    <row r="22" spans="1:7" ht="12.75" customHeight="1">
      <c r="A22" s="74" t="s">
        <v>155</v>
      </c>
      <c r="B22" s="485">
        <v>10.34154884413161</v>
      </c>
      <c r="C22" s="485">
        <v>11.561358589570412</v>
      </c>
      <c r="D22" s="485">
        <v>11.53329094455063</v>
      </c>
      <c r="E22" s="485">
        <v>11.837486964907983</v>
      </c>
      <c r="F22" s="485">
        <v>2.5111212793587523</v>
      </c>
      <c r="G22" s="485">
        <v>2.7467550607326934</v>
      </c>
    </row>
    <row r="23" spans="1:7" ht="12.75" customHeight="1">
      <c r="A23" s="74" t="s">
        <v>156</v>
      </c>
      <c r="B23" s="485">
        <v>1.3000461586397676</v>
      </c>
      <c r="C23" s="485">
        <v>1.5409854322735619</v>
      </c>
      <c r="D23" s="485">
        <v>1.545966703195179</v>
      </c>
      <c r="E23" s="485">
        <v>1.6948977391529672</v>
      </c>
      <c r="F23" s="485">
        <v>0.3327302142579081</v>
      </c>
      <c r="G23" s="485">
        <v>0.3061026289894955</v>
      </c>
    </row>
    <row r="24" spans="1:7" ht="12.75" customHeight="1">
      <c r="A24" s="51"/>
      <c r="B24" s="485"/>
      <c r="C24" s="485"/>
      <c r="D24" s="485"/>
      <c r="E24" s="485"/>
      <c r="F24" s="485"/>
      <c r="G24" s="485"/>
    </row>
    <row r="25" spans="1:7" ht="12.75" customHeight="1">
      <c r="A25" s="8" t="s">
        <v>157</v>
      </c>
      <c r="B25" s="485">
        <v>20.342403276008714</v>
      </c>
      <c r="C25" s="485">
        <v>20.556646355006823</v>
      </c>
      <c r="D25" s="485">
        <v>23.39580950799906</v>
      </c>
      <c r="E25" s="485">
        <v>22.52568203324633</v>
      </c>
      <c r="F25" s="485">
        <v>99.12274439774359</v>
      </c>
      <c r="G25" s="485">
        <v>98.76370064957068</v>
      </c>
    </row>
    <row r="26" spans="1:7" ht="12.75" customHeight="1">
      <c r="A26" s="74" t="s">
        <v>158</v>
      </c>
      <c r="B26" s="485">
        <v>7.785008034555731</v>
      </c>
      <c r="C26" s="485">
        <v>7.873749017668288</v>
      </c>
      <c r="D26" s="485">
        <v>7.998675670402412</v>
      </c>
      <c r="E26" s="485">
        <v>7.912879070124614</v>
      </c>
      <c r="F26" s="485">
        <v>25.497379191575906</v>
      </c>
      <c r="G26" s="485">
        <v>26.094082986195346</v>
      </c>
    </row>
    <row r="27" spans="1:7" ht="12.75" customHeight="1">
      <c r="A27" s="74" t="s">
        <v>159</v>
      </c>
      <c r="B27" s="485">
        <v>4.718469648024554</v>
      </c>
      <c r="C27" s="485">
        <v>5.1231809643927235</v>
      </c>
      <c r="D27" s="485">
        <v>5.720068873630191</v>
      </c>
      <c r="E27" s="485">
        <v>5.951834756585049</v>
      </c>
      <c r="F27" s="485">
        <v>14.08395117871536</v>
      </c>
      <c r="G27" s="485">
        <v>13.61685849686332</v>
      </c>
    </row>
    <row r="28" spans="1:7" ht="12.75" customHeight="1">
      <c r="A28" s="74" t="s">
        <v>160</v>
      </c>
      <c r="B28" s="485">
        <v>0.33251822282978494</v>
      </c>
      <c r="C28" s="485">
        <v>0.33264041960979557</v>
      </c>
      <c r="D28" s="485">
        <v>0.3143564339536258</v>
      </c>
      <c r="E28" s="485">
        <v>0.3390912777094417</v>
      </c>
      <c r="F28" s="485">
        <v>5.7070122893285165</v>
      </c>
      <c r="G28" s="485">
        <v>5.591826057410246</v>
      </c>
    </row>
    <row r="29" spans="1:7" ht="12.75" customHeight="1">
      <c r="A29" s="74" t="s">
        <v>161</v>
      </c>
      <c r="B29" s="485">
        <v>0.6306880466699892</v>
      </c>
      <c r="C29" s="485">
        <v>0.5582305916286586</v>
      </c>
      <c r="D29" s="485">
        <v>0.4530798782071276</v>
      </c>
      <c r="E29" s="485">
        <v>0.5040745275069474</v>
      </c>
      <c r="F29" s="485">
        <v>34.290579527306235</v>
      </c>
      <c r="G29" s="485">
        <v>33.712930484668234</v>
      </c>
    </row>
    <row r="30" spans="1:7" ht="12.75" customHeight="1">
      <c r="A30" s="74" t="s">
        <v>162</v>
      </c>
      <c r="B30" s="485">
        <v>2.138318342057504</v>
      </c>
      <c r="C30" s="485">
        <v>2.0756167712323648</v>
      </c>
      <c r="D30" s="485">
        <v>2.2397828282127445</v>
      </c>
      <c r="E30" s="485">
        <v>2.005906182880562</v>
      </c>
      <c r="F30" s="485">
        <v>10.374790457290437</v>
      </c>
      <c r="G30" s="485">
        <v>10.704143197562468</v>
      </c>
    </row>
    <row r="31" spans="1:7" ht="12.75" customHeight="1">
      <c r="A31" s="74" t="s">
        <v>163</v>
      </c>
      <c r="B31" s="485">
        <v>4.73740098187115</v>
      </c>
      <c r="C31" s="485">
        <v>4.593228590474991</v>
      </c>
      <c r="D31" s="485">
        <v>6.669845823592963</v>
      </c>
      <c r="E31" s="485">
        <v>5.811896218439716</v>
      </c>
      <c r="F31" s="485">
        <v>9.169031753527127</v>
      </c>
      <c r="G31" s="485">
        <v>9.043859426871062</v>
      </c>
    </row>
    <row r="32" spans="1:7" ht="12.75" customHeight="1">
      <c r="A32" s="8"/>
      <c r="B32" s="485"/>
      <c r="C32" s="485"/>
      <c r="D32" s="485"/>
      <c r="E32" s="485"/>
      <c r="F32" s="485"/>
      <c r="G32" s="485"/>
    </row>
    <row r="33" spans="1:7" ht="12.75" customHeight="1">
      <c r="A33" s="8" t="s">
        <v>164</v>
      </c>
      <c r="B33" s="485">
        <v>60.09673000350825</v>
      </c>
      <c r="C33" s="485">
        <v>64.34500671196415</v>
      </c>
      <c r="D33" s="485">
        <v>69.13133494568993</v>
      </c>
      <c r="E33" s="485">
        <v>73.55264780593969</v>
      </c>
      <c r="F33" s="485">
        <v>68.80417497914416</v>
      </c>
      <c r="G33" s="485">
        <v>75.37366944533328</v>
      </c>
    </row>
    <row r="34" spans="1:7" ht="12.75" customHeight="1">
      <c r="A34" s="480"/>
      <c r="B34" s="485"/>
      <c r="C34" s="485"/>
      <c r="D34" s="485"/>
      <c r="E34" s="485"/>
      <c r="F34" s="485"/>
      <c r="G34" s="485"/>
    </row>
    <row r="35" spans="1:7" ht="12.75" customHeight="1">
      <c r="A35" s="8" t="s">
        <v>165</v>
      </c>
      <c r="B35" s="486">
        <v>8.90111789030778</v>
      </c>
      <c r="C35" s="485">
        <v>7.985334909557159</v>
      </c>
      <c r="D35" s="485">
        <v>14.632486246664742</v>
      </c>
      <c r="E35" s="485">
        <v>12.962128344095282</v>
      </c>
      <c r="F35" s="485">
        <v>14.636955444729237</v>
      </c>
      <c r="G35" s="485">
        <v>18.98133702677219</v>
      </c>
    </row>
    <row r="36" spans="1:7" ht="12.75" customHeight="1">
      <c r="A36" s="9"/>
      <c r="B36" s="93"/>
      <c r="C36" s="93"/>
      <c r="D36" s="76"/>
      <c r="E36" s="487"/>
      <c r="F36" s="94"/>
      <c r="G36" s="94"/>
    </row>
    <row r="37" ht="12.75" customHeight="1"/>
    <row r="38" ht="12.75" customHeight="1">
      <c r="A38" s="107" t="s">
        <v>172</v>
      </c>
    </row>
    <row r="39" ht="12.75" customHeight="1">
      <c r="A39" s="107"/>
    </row>
    <row r="40" ht="12.75" customHeight="1">
      <c r="A40" s="60"/>
    </row>
    <row r="41" ht="12.75" customHeight="1"/>
    <row r="42" ht="12.75" customHeight="1"/>
    <row r="43" ht="12.75" customHeight="1"/>
    <row r="44" ht="12.75" customHeight="1"/>
    <row r="45" ht="12.75" customHeight="1"/>
    <row r="46" ht="12.75" customHeight="1"/>
    <row r="47" spans="1:7" ht="47.25">
      <c r="A47" s="16" t="s">
        <v>173</v>
      </c>
      <c r="B47" s="2"/>
      <c r="C47" s="2"/>
      <c r="D47" s="2"/>
      <c r="E47" s="2"/>
      <c r="F47" s="2"/>
      <c r="G47" s="2"/>
    </row>
    <row r="48" spans="1:7" ht="13.5" thickBot="1">
      <c r="A48" s="62"/>
      <c r="B48" s="62"/>
      <c r="C48" s="62"/>
      <c r="D48" s="62"/>
      <c r="E48" s="62"/>
      <c r="F48" s="62"/>
      <c r="G48" s="62"/>
    </row>
    <row r="49" spans="1:7" ht="30.75" customHeight="1" thickTop="1">
      <c r="A49" s="63"/>
      <c r="B49" s="233" t="s">
        <v>174</v>
      </c>
      <c r="C49" s="481"/>
      <c r="D49" s="482" t="s">
        <v>175</v>
      </c>
      <c r="E49" s="483"/>
      <c r="F49" s="482" t="s">
        <v>176</v>
      </c>
      <c r="G49" s="483"/>
    </row>
    <row r="50" spans="1:7" ht="18" customHeight="1">
      <c r="A50" s="64" t="s">
        <v>145</v>
      </c>
      <c r="B50" s="286">
        <v>2005</v>
      </c>
      <c r="C50" s="286">
        <v>2006</v>
      </c>
      <c r="D50" s="286">
        <v>2005</v>
      </c>
      <c r="E50" s="286">
        <v>2006</v>
      </c>
      <c r="F50" s="286">
        <v>2005</v>
      </c>
      <c r="G50" s="125">
        <v>2006</v>
      </c>
    </row>
    <row r="51" spans="1:7" ht="12.75">
      <c r="A51" s="8"/>
      <c r="B51" s="83"/>
      <c r="C51" s="472"/>
      <c r="D51" s="83"/>
      <c r="E51" s="484"/>
      <c r="F51" s="472"/>
      <c r="G51" s="472"/>
    </row>
    <row r="52" spans="1:7" ht="12.75">
      <c r="A52" s="161" t="s">
        <v>146</v>
      </c>
      <c r="B52" s="486">
        <v>137.0253940025538</v>
      </c>
      <c r="C52" s="485">
        <v>142.98923266766107</v>
      </c>
      <c r="D52" s="485">
        <v>145.83984402522964</v>
      </c>
      <c r="E52" s="485">
        <v>168.65589927163663</v>
      </c>
      <c r="F52" s="485">
        <v>183.5805007848665</v>
      </c>
      <c r="G52" s="485">
        <v>201.7563428583147</v>
      </c>
    </row>
    <row r="53" spans="1:7" ht="12.75">
      <c r="A53" s="8"/>
      <c r="B53" s="485"/>
      <c r="C53" s="485"/>
      <c r="D53" s="485"/>
      <c r="E53" s="485"/>
      <c r="F53" s="485"/>
      <c r="G53" s="485"/>
    </row>
    <row r="54" spans="1:7" ht="12.75">
      <c r="A54" s="8" t="s">
        <v>147</v>
      </c>
      <c r="B54" s="485">
        <v>28.08691947352763</v>
      </c>
      <c r="C54" s="485">
        <v>30.420994619126738</v>
      </c>
      <c r="D54" s="485">
        <v>29.46840755848257</v>
      </c>
      <c r="E54" s="485">
        <v>36.48781016864243</v>
      </c>
      <c r="F54" s="485">
        <v>37.78443359280804</v>
      </c>
      <c r="G54" s="485">
        <v>45.707292160152065</v>
      </c>
    </row>
    <row r="55" spans="1:7" ht="12.75">
      <c r="A55" s="74" t="s">
        <v>148</v>
      </c>
      <c r="B55" s="485">
        <v>16.985083316103243</v>
      </c>
      <c r="C55" s="485">
        <v>19.603178535958815</v>
      </c>
      <c r="D55" s="485">
        <v>21.389382007246287</v>
      </c>
      <c r="E55" s="485">
        <v>25.974012440142115</v>
      </c>
      <c r="F55" s="485">
        <v>25.65629138916378</v>
      </c>
      <c r="G55" s="485">
        <v>34.62261249392532</v>
      </c>
    </row>
    <row r="56" spans="1:7" ht="12.75">
      <c r="A56" s="74" t="s">
        <v>149</v>
      </c>
      <c r="B56" s="485">
        <v>3.010869608791249</v>
      </c>
      <c r="C56" s="485">
        <v>2.780685399711215</v>
      </c>
      <c r="D56" s="485">
        <v>2.0211669691822602</v>
      </c>
      <c r="E56" s="485">
        <v>3.9690222451015496</v>
      </c>
      <c r="F56" s="485">
        <v>4.290822311770784</v>
      </c>
      <c r="G56" s="485">
        <v>4.132748908784847</v>
      </c>
    </row>
    <row r="57" spans="1:7" ht="12.75">
      <c r="A57" s="74" t="s">
        <v>150</v>
      </c>
      <c r="B57" s="485">
        <v>8.090966548633137</v>
      </c>
      <c r="C57" s="485">
        <v>8.037130683456711</v>
      </c>
      <c r="D57" s="485">
        <v>6.057858582054025</v>
      </c>
      <c r="E57" s="485">
        <v>6.544775483398768</v>
      </c>
      <c r="F57" s="485">
        <v>7.837319891873479</v>
      </c>
      <c r="G57" s="485">
        <v>6.9519307574419</v>
      </c>
    </row>
    <row r="58" spans="1:7" ht="12.75">
      <c r="A58" s="51"/>
      <c r="B58" s="485"/>
      <c r="C58" s="485"/>
      <c r="D58" s="485"/>
      <c r="E58" s="485"/>
      <c r="F58" s="485"/>
      <c r="G58" s="485"/>
    </row>
    <row r="59" spans="1:7" ht="12.75">
      <c r="A59" s="8" t="s">
        <v>171</v>
      </c>
      <c r="B59" s="485">
        <v>11.20976718565032</v>
      </c>
      <c r="C59" s="485">
        <v>12.15117334831626</v>
      </c>
      <c r="D59" s="485">
        <v>11.844644107770813</v>
      </c>
      <c r="E59" s="485">
        <v>11.365555600448204</v>
      </c>
      <c r="F59" s="485">
        <v>15.200897590521858</v>
      </c>
      <c r="G59" s="485">
        <v>18.650941334274727</v>
      </c>
    </row>
    <row r="60" spans="1:7" ht="12.75">
      <c r="A60" s="74"/>
      <c r="B60" s="485"/>
      <c r="C60" s="485"/>
      <c r="D60" s="485"/>
      <c r="E60" s="485"/>
      <c r="F60" s="485"/>
      <c r="G60" s="485"/>
    </row>
    <row r="61" spans="1:7" ht="12.75">
      <c r="A61" s="8" t="s">
        <v>152</v>
      </c>
      <c r="B61" s="485">
        <v>13.279525673283674</v>
      </c>
      <c r="C61" s="485">
        <v>13.558098371883048</v>
      </c>
      <c r="D61" s="485">
        <v>17.71045921854727</v>
      </c>
      <c r="E61" s="485">
        <v>17.168859415937025</v>
      </c>
      <c r="F61" s="485">
        <v>11.928749878613978</v>
      </c>
      <c r="G61" s="485">
        <v>13.09106976276466</v>
      </c>
    </row>
    <row r="62" spans="1:7" ht="12.75">
      <c r="A62" s="74" t="s">
        <v>153</v>
      </c>
      <c r="B62" s="485">
        <v>2.09</v>
      </c>
      <c r="C62" s="485">
        <v>2.39</v>
      </c>
      <c r="D62" s="485">
        <v>3.51</v>
      </c>
      <c r="E62" s="485">
        <v>3.91</v>
      </c>
      <c r="F62" s="485">
        <v>3.3</v>
      </c>
      <c r="G62" s="485">
        <v>3.7</v>
      </c>
    </row>
    <row r="63" spans="1:7" ht="12.75">
      <c r="A63" s="74" t="s">
        <v>154</v>
      </c>
      <c r="B63" s="485">
        <v>1.0271614623770928</v>
      </c>
      <c r="C63" s="485">
        <v>0.958826149968821</v>
      </c>
      <c r="D63" s="485">
        <v>2.4718388340990525</v>
      </c>
      <c r="E63" s="485">
        <v>1.831631139736627</v>
      </c>
      <c r="F63" s="485">
        <v>2.5874567183518384</v>
      </c>
      <c r="G63" s="485">
        <v>2.2313917729968855</v>
      </c>
    </row>
    <row r="64" spans="1:7" ht="12.75">
      <c r="A64" s="74" t="s">
        <v>155</v>
      </c>
      <c r="B64" s="485">
        <v>8.875164071465274</v>
      </c>
      <c r="C64" s="485">
        <v>8.947334091480476</v>
      </c>
      <c r="D64" s="485">
        <v>10.80619336623866</v>
      </c>
      <c r="E64" s="485">
        <v>10.412935877849876</v>
      </c>
      <c r="F64" s="485">
        <v>5.275648923731844</v>
      </c>
      <c r="G64" s="485">
        <v>6.450382670784483</v>
      </c>
    </row>
    <row r="65" spans="1:7" ht="12.75">
      <c r="A65" s="74" t="s">
        <v>156</v>
      </c>
      <c r="B65" s="485">
        <v>1.2872001394413068</v>
      </c>
      <c r="C65" s="485">
        <v>1.2619381304337525</v>
      </c>
      <c r="D65" s="485">
        <v>0.9224270182095623</v>
      </c>
      <c r="E65" s="485">
        <v>1.0142923983505223</v>
      </c>
      <c r="F65" s="485">
        <v>0.765644236530296</v>
      </c>
      <c r="G65" s="485">
        <v>0.7092953189832911</v>
      </c>
    </row>
    <row r="66" spans="1:7" ht="12.75">
      <c r="A66" s="51"/>
      <c r="B66" s="485"/>
      <c r="C66" s="485"/>
      <c r="D66" s="485"/>
      <c r="E66" s="485"/>
      <c r="F66" s="485"/>
      <c r="G66" s="485"/>
    </row>
    <row r="67" spans="1:7" ht="12.75">
      <c r="A67" s="8" t="s">
        <v>157</v>
      </c>
      <c r="B67" s="485">
        <v>16.064448316153122</v>
      </c>
      <c r="C67" s="485">
        <v>18.37216118533752</v>
      </c>
      <c r="D67" s="485">
        <v>16.61930990181456</v>
      </c>
      <c r="E67" s="485">
        <v>20.80475242755801</v>
      </c>
      <c r="F67" s="485">
        <v>40.69562075165108</v>
      </c>
      <c r="G67" s="485">
        <v>41.185672515612055</v>
      </c>
    </row>
    <row r="68" spans="1:7" ht="12.75">
      <c r="A68" s="74" t="s">
        <v>158</v>
      </c>
      <c r="B68" s="485">
        <v>7.781636103508203</v>
      </c>
      <c r="C68" s="485">
        <v>9.166661206696228</v>
      </c>
      <c r="D68" s="485">
        <v>7.6172543747139665</v>
      </c>
      <c r="E68" s="485">
        <v>9.591152053289383</v>
      </c>
      <c r="F68" s="485">
        <v>22.455764693320074</v>
      </c>
      <c r="G68" s="485">
        <v>22.84920814497407</v>
      </c>
    </row>
    <row r="69" spans="1:7" ht="12.75">
      <c r="A69" s="74" t="s">
        <v>159</v>
      </c>
      <c r="B69" s="485">
        <v>2.523391460947623</v>
      </c>
      <c r="C69" s="485">
        <v>3.019314280448061</v>
      </c>
      <c r="D69" s="485">
        <v>3.246693075580695</v>
      </c>
      <c r="E69" s="485">
        <v>3.285045998393158</v>
      </c>
      <c r="F69" s="485">
        <v>7.130174461681243</v>
      </c>
      <c r="G69" s="485">
        <v>7.093804215648197</v>
      </c>
    </row>
    <row r="70" spans="1:7" ht="12.75">
      <c r="A70" s="74" t="s">
        <v>160</v>
      </c>
      <c r="B70" s="485">
        <v>0.2787343120843914</v>
      </c>
      <c r="C70" s="485">
        <v>0.578838009342592</v>
      </c>
      <c r="D70" s="485">
        <v>0.40349508213697755</v>
      </c>
      <c r="E70" s="485">
        <v>0.7172200816557692</v>
      </c>
      <c r="F70" s="485">
        <v>2.8195213600728053</v>
      </c>
      <c r="G70" s="485">
        <v>2.739588127427813</v>
      </c>
    </row>
    <row r="71" spans="1:7" ht="12.75">
      <c r="A71" s="74" t="s">
        <v>161</v>
      </c>
      <c r="B71" s="485">
        <v>0.3855097146359787</v>
      </c>
      <c r="C71" s="485">
        <v>0.591781909828599</v>
      </c>
      <c r="D71" s="485">
        <v>0.5137030321347115</v>
      </c>
      <c r="E71" s="485">
        <v>0.3931776884892383</v>
      </c>
      <c r="F71" s="485">
        <v>1.763033442424805</v>
      </c>
      <c r="G71" s="485">
        <v>2.140502326964277</v>
      </c>
    </row>
    <row r="72" spans="1:7" ht="12.75">
      <c r="A72" s="74" t="s">
        <v>162</v>
      </c>
      <c r="B72" s="485">
        <v>1.5281743678797055</v>
      </c>
      <c r="C72" s="485">
        <v>1.5647565998105382</v>
      </c>
      <c r="D72" s="485">
        <v>0.922089680054623</v>
      </c>
      <c r="E72" s="485">
        <v>1.0235378539032252</v>
      </c>
      <c r="F72" s="485">
        <v>1.3015616423727905</v>
      </c>
      <c r="G72" s="485">
        <v>1.0634240464024745</v>
      </c>
    </row>
    <row r="73" spans="1:7" ht="12.75">
      <c r="A73" s="74" t="s">
        <v>163</v>
      </c>
      <c r="B73" s="485">
        <v>3.567002357097223</v>
      </c>
      <c r="C73" s="485">
        <v>3.4508091792115025</v>
      </c>
      <c r="D73" s="485">
        <v>3.9160746571935863</v>
      </c>
      <c r="E73" s="485">
        <v>5.794618751827237</v>
      </c>
      <c r="F73" s="485">
        <v>5.225565151779356</v>
      </c>
      <c r="G73" s="485">
        <v>5.299145654195219</v>
      </c>
    </row>
    <row r="74" spans="1:7" ht="12.75">
      <c r="A74" s="8"/>
      <c r="B74" s="485"/>
      <c r="C74" s="485"/>
      <c r="D74" s="485"/>
      <c r="E74" s="485"/>
      <c r="F74" s="485"/>
      <c r="G74" s="485"/>
    </row>
    <row r="75" spans="1:7" ht="12.75">
      <c r="A75" s="8" t="s">
        <v>164</v>
      </c>
      <c r="B75" s="485">
        <v>60.465049538868136</v>
      </c>
      <c r="C75" s="485">
        <v>61.97505883755986</v>
      </c>
      <c r="D75" s="485">
        <v>61.693551224212925</v>
      </c>
      <c r="E75" s="485">
        <v>78.52640445730846</v>
      </c>
      <c r="F75" s="485">
        <v>68.28448145726419</v>
      </c>
      <c r="G75" s="485">
        <v>75.24261763755281</v>
      </c>
    </row>
    <row r="76" spans="1:7" ht="12.75">
      <c r="A76" s="480"/>
      <c r="B76" s="485"/>
      <c r="C76" s="485"/>
      <c r="D76" s="485"/>
      <c r="E76" s="485"/>
      <c r="F76" s="485"/>
      <c r="G76" s="485"/>
    </row>
    <row r="77" spans="1:7" ht="12.75">
      <c r="A77" s="8" t="s">
        <v>165</v>
      </c>
      <c r="B77" s="485">
        <v>7.919683815070916</v>
      </c>
      <c r="C77" s="485">
        <v>6.511746305437647</v>
      </c>
      <c r="D77" s="485">
        <v>8.50347201440149</v>
      </c>
      <c r="E77" s="485">
        <v>4.302517201742491</v>
      </c>
      <c r="F77" s="485">
        <v>9.686317514007353</v>
      </c>
      <c r="G77" s="485">
        <v>7.878749447958377</v>
      </c>
    </row>
    <row r="78" spans="1:7" ht="12.75">
      <c r="A78" s="9"/>
      <c r="B78" s="93"/>
      <c r="C78" s="93"/>
      <c r="D78" s="76"/>
      <c r="E78" s="487"/>
      <c r="F78" s="94"/>
      <c r="G78" s="94"/>
    </row>
    <row r="80" ht="12.75">
      <c r="A80" s="107" t="s">
        <v>172</v>
      </c>
    </row>
    <row r="81" ht="12.75">
      <c r="A81" s="107"/>
    </row>
    <row r="82" ht="12.75">
      <c r="A82" s="60"/>
    </row>
    <row r="91" spans="1:7" ht="49.5" customHeight="1">
      <c r="A91" s="16" t="s">
        <v>173</v>
      </c>
      <c r="B91" s="2"/>
      <c r="C91" s="2"/>
      <c r="D91" s="2"/>
      <c r="E91" s="2"/>
      <c r="F91" s="2"/>
      <c r="G91" s="2"/>
    </row>
    <row r="92" spans="1:7" ht="13.5" thickBot="1">
      <c r="A92" s="62"/>
      <c r="B92" s="62"/>
      <c r="C92" s="62"/>
      <c r="D92" s="62"/>
      <c r="E92" s="62"/>
      <c r="F92" s="62"/>
      <c r="G92" s="62"/>
    </row>
    <row r="93" spans="1:7" ht="30.75" customHeight="1" thickTop="1">
      <c r="A93" s="63"/>
      <c r="B93" s="233" t="s">
        <v>177</v>
      </c>
      <c r="C93" s="481"/>
      <c r="D93" s="482" t="s">
        <v>178</v>
      </c>
      <c r="E93" s="483"/>
      <c r="F93" s="482" t="s">
        <v>179</v>
      </c>
      <c r="G93" s="483"/>
    </row>
    <row r="94" spans="1:7" ht="18" customHeight="1">
      <c r="A94" s="64" t="s">
        <v>145</v>
      </c>
      <c r="B94" s="286">
        <v>2005</v>
      </c>
      <c r="C94" s="286">
        <v>2006</v>
      </c>
      <c r="D94" s="286">
        <v>2005</v>
      </c>
      <c r="E94" s="286">
        <v>2006</v>
      </c>
      <c r="F94" s="286">
        <v>2005</v>
      </c>
      <c r="G94" s="125">
        <v>2006</v>
      </c>
    </row>
    <row r="95" spans="1:7" ht="12.75">
      <c r="A95" s="8"/>
      <c r="B95" s="83"/>
      <c r="C95" s="472"/>
      <c r="D95" s="83"/>
      <c r="E95" s="484"/>
      <c r="F95" s="472"/>
      <c r="G95" s="472"/>
    </row>
    <row r="96" spans="1:7" ht="12.75" customHeight="1">
      <c r="A96" s="161" t="s">
        <v>146</v>
      </c>
      <c r="B96" s="485">
        <v>197.41204370862707</v>
      </c>
      <c r="C96" s="485">
        <v>208.1634331681531</v>
      </c>
      <c r="D96" s="485">
        <v>162.9348565627515</v>
      </c>
      <c r="E96" s="485">
        <v>159.56082573919883</v>
      </c>
      <c r="F96" s="485">
        <v>157.4446324459178</v>
      </c>
      <c r="G96" s="485">
        <v>161.31162879452498</v>
      </c>
    </row>
    <row r="97" spans="1:7" ht="12.75" customHeight="1">
      <c r="A97" s="8"/>
      <c r="B97" s="485"/>
      <c r="C97" s="485"/>
      <c r="D97" s="485"/>
      <c r="E97" s="485"/>
      <c r="F97" s="485"/>
      <c r="G97" s="485"/>
    </row>
    <row r="98" spans="1:7" ht="12.75" customHeight="1">
      <c r="A98" s="8" t="s">
        <v>147</v>
      </c>
      <c r="B98" s="485">
        <v>40.8981924311922</v>
      </c>
      <c r="C98" s="485">
        <v>39.806733557745645</v>
      </c>
      <c r="D98" s="485">
        <v>29.845475085257277</v>
      </c>
      <c r="E98" s="485">
        <v>33.01006844286276</v>
      </c>
      <c r="F98" s="485">
        <v>32.028172201534595</v>
      </c>
      <c r="G98" s="485">
        <v>29.873875923430372</v>
      </c>
    </row>
    <row r="99" spans="1:7" ht="12.75" customHeight="1">
      <c r="A99" s="74" t="s">
        <v>148</v>
      </c>
      <c r="B99" s="485">
        <v>26.601236812448168</v>
      </c>
      <c r="C99" s="485">
        <v>28.544815913735096</v>
      </c>
      <c r="D99" s="485">
        <v>19.239310324177033</v>
      </c>
      <c r="E99" s="485">
        <v>22.60876075381759</v>
      </c>
      <c r="F99" s="485">
        <v>21.868871552051665</v>
      </c>
      <c r="G99" s="485">
        <v>19.356149650841232</v>
      </c>
    </row>
    <row r="100" spans="1:7" ht="12.75" customHeight="1">
      <c r="A100" s="74" t="s">
        <v>149</v>
      </c>
      <c r="B100" s="485">
        <v>6.695469581140413</v>
      </c>
      <c r="C100" s="485">
        <v>5.928045151245042</v>
      </c>
      <c r="D100" s="485">
        <v>4.416812525051536</v>
      </c>
      <c r="E100" s="485">
        <v>4.152556754904802</v>
      </c>
      <c r="F100" s="485">
        <v>2.2803204545456905</v>
      </c>
      <c r="G100" s="485">
        <v>2.747107713204463</v>
      </c>
    </row>
    <row r="101" spans="1:7" ht="12.75" customHeight="1">
      <c r="A101" s="74" t="s">
        <v>150</v>
      </c>
      <c r="B101" s="485">
        <v>7.60148603760362</v>
      </c>
      <c r="C101" s="485">
        <v>5.333872492765508</v>
      </c>
      <c r="D101" s="485">
        <v>6.189352236028708</v>
      </c>
      <c r="E101" s="485">
        <v>6.248750934140367</v>
      </c>
      <c r="F101" s="485">
        <v>7.878980194937241</v>
      </c>
      <c r="G101" s="485">
        <v>7.770618559384677</v>
      </c>
    </row>
    <row r="102" spans="1:7" ht="12.75" customHeight="1">
      <c r="A102" s="51"/>
      <c r="B102" s="485"/>
      <c r="C102" s="485"/>
      <c r="D102" s="485"/>
      <c r="E102" s="485"/>
      <c r="F102" s="485"/>
      <c r="G102" s="485"/>
    </row>
    <row r="103" spans="1:7" ht="12.75" customHeight="1">
      <c r="A103" s="8" t="s">
        <v>171</v>
      </c>
      <c r="B103" s="485">
        <v>22.359892579846825</v>
      </c>
      <c r="C103" s="485">
        <v>20.009216152429165</v>
      </c>
      <c r="D103" s="485">
        <v>16.222248716583255</v>
      </c>
      <c r="E103" s="485">
        <v>14.709261764052641</v>
      </c>
      <c r="F103" s="485">
        <v>13.645527173963584</v>
      </c>
      <c r="G103" s="485">
        <v>10.697422438657707</v>
      </c>
    </row>
    <row r="104" spans="1:7" ht="12.75" customHeight="1">
      <c r="A104" s="74"/>
      <c r="B104" s="485"/>
      <c r="C104" s="485"/>
      <c r="D104" s="485"/>
      <c r="E104" s="485"/>
      <c r="F104" s="485"/>
      <c r="G104" s="485"/>
    </row>
    <row r="105" spans="1:7" ht="12.75" customHeight="1">
      <c r="A105" s="8" t="s">
        <v>152</v>
      </c>
      <c r="B105" s="485">
        <v>13.93712975208981</v>
      </c>
      <c r="C105" s="485">
        <v>14.099689371952664</v>
      </c>
      <c r="D105" s="485">
        <v>14.301869536477229</v>
      </c>
      <c r="E105" s="485">
        <v>14.851699585087712</v>
      </c>
      <c r="F105" s="485">
        <v>14.971787261692732</v>
      </c>
      <c r="G105" s="485">
        <v>16.109814473154014</v>
      </c>
    </row>
    <row r="106" spans="1:7" ht="12.75" customHeight="1">
      <c r="A106" s="74" t="s">
        <v>153</v>
      </c>
      <c r="B106" s="485">
        <v>5.19</v>
      </c>
      <c r="C106" s="485">
        <v>4.69</v>
      </c>
      <c r="D106" s="485">
        <v>2.79</v>
      </c>
      <c r="E106" s="485">
        <v>3.79</v>
      </c>
      <c r="F106" s="485">
        <v>2.55</v>
      </c>
      <c r="G106" s="485">
        <v>4.55</v>
      </c>
    </row>
    <row r="107" spans="1:7" ht="12.75" customHeight="1">
      <c r="A107" s="74" t="s">
        <v>154</v>
      </c>
      <c r="B107" s="485">
        <v>2.598023382493682</v>
      </c>
      <c r="C107" s="485">
        <v>2.775160302576347</v>
      </c>
      <c r="D107" s="485">
        <v>1.6290927612275665</v>
      </c>
      <c r="E107" s="485">
        <v>1.6452509091814396</v>
      </c>
      <c r="F107" s="485">
        <v>2.1773747732711453</v>
      </c>
      <c r="G107" s="485">
        <v>1.382509964796392</v>
      </c>
    </row>
    <row r="108" spans="1:7" ht="12.75" customHeight="1">
      <c r="A108" s="74" t="s">
        <v>155</v>
      </c>
      <c r="B108" s="485">
        <v>5.49981215776599</v>
      </c>
      <c r="C108" s="485">
        <v>5.9584967358433625</v>
      </c>
      <c r="D108" s="485">
        <v>8.515905251272114</v>
      </c>
      <c r="E108" s="485">
        <v>7.555926707182</v>
      </c>
      <c r="F108" s="485">
        <v>8.833925294578787</v>
      </c>
      <c r="G108" s="485">
        <v>9.199409136300288</v>
      </c>
    </row>
    <row r="109" spans="1:7" ht="12.75" customHeight="1">
      <c r="A109" s="74" t="s">
        <v>156</v>
      </c>
      <c r="B109" s="485">
        <v>0.6492942118301395</v>
      </c>
      <c r="C109" s="485">
        <v>0.6760323335329546</v>
      </c>
      <c r="D109" s="485">
        <v>1.3668715239775495</v>
      </c>
      <c r="E109" s="485">
        <v>1.86052196872427</v>
      </c>
      <c r="F109" s="485">
        <v>1.4104871938428007</v>
      </c>
      <c r="G109" s="485">
        <v>0.977895372057336</v>
      </c>
    </row>
    <row r="110" spans="1:7" ht="12.75" customHeight="1">
      <c r="A110" s="51"/>
      <c r="B110" s="485"/>
      <c r="C110" s="485"/>
      <c r="D110" s="485"/>
      <c r="E110" s="485"/>
      <c r="F110" s="485"/>
      <c r="G110" s="485"/>
    </row>
    <row r="111" spans="1:7" ht="12.75" customHeight="1">
      <c r="A111" s="8" t="s">
        <v>157</v>
      </c>
      <c r="B111" s="485">
        <v>52.21652688863332</v>
      </c>
      <c r="C111" s="485">
        <v>58.558581647196874</v>
      </c>
      <c r="D111" s="485">
        <v>33.12191849243648</v>
      </c>
      <c r="E111" s="485">
        <v>26.06074757416888</v>
      </c>
      <c r="F111" s="485">
        <v>30.584627572528746</v>
      </c>
      <c r="G111" s="485">
        <v>28.179049300315757</v>
      </c>
    </row>
    <row r="112" spans="1:7" ht="12.75" customHeight="1">
      <c r="A112" s="74" t="s">
        <v>158</v>
      </c>
      <c r="B112" s="485">
        <v>16.31772924506766</v>
      </c>
      <c r="C112" s="485">
        <v>18.692159892902694</v>
      </c>
      <c r="D112" s="485">
        <v>19.491105064804817</v>
      </c>
      <c r="E112" s="485">
        <v>12.90518808609293</v>
      </c>
      <c r="F112" s="485">
        <v>16.9508337596244</v>
      </c>
      <c r="G112" s="485">
        <v>13.22076161821162</v>
      </c>
    </row>
    <row r="113" spans="1:7" ht="12.75" customHeight="1">
      <c r="A113" s="74" t="s">
        <v>159</v>
      </c>
      <c r="B113" s="485">
        <v>9.95911273879777</v>
      </c>
      <c r="C113" s="485">
        <v>12.383346165687975</v>
      </c>
      <c r="D113" s="485">
        <v>2.5868788556582176</v>
      </c>
      <c r="E113" s="485">
        <v>3.7297895399072423</v>
      </c>
      <c r="F113" s="485">
        <v>2.622390060547201</v>
      </c>
      <c r="G113" s="485">
        <v>3.5905522451475798</v>
      </c>
    </row>
    <row r="114" spans="1:7" ht="12.75" customHeight="1">
      <c r="A114" s="74" t="s">
        <v>160</v>
      </c>
      <c r="B114" s="485">
        <v>5.8560665260960665</v>
      </c>
      <c r="C114" s="485">
        <v>3.8730998816774065</v>
      </c>
      <c r="D114" s="485">
        <v>1.1928348272541633</v>
      </c>
      <c r="E114" s="485">
        <v>0.9315711869066893</v>
      </c>
      <c r="F114" s="485">
        <v>1.1097670909208464</v>
      </c>
      <c r="G114" s="485">
        <v>0.6335366081406133</v>
      </c>
    </row>
    <row r="115" spans="1:7" ht="12.75" customHeight="1">
      <c r="A115" s="74" t="s">
        <v>161</v>
      </c>
      <c r="B115" s="485">
        <v>7.244935492492196</v>
      </c>
      <c r="C115" s="485">
        <v>11.62561281318313</v>
      </c>
      <c r="D115" s="485">
        <v>0.6575293960130194</v>
      </c>
      <c r="E115" s="485">
        <v>0.496889927093243</v>
      </c>
      <c r="F115" s="485">
        <v>1.5707518067346669</v>
      </c>
      <c r="G115" s="485">
        <v>0.7128723718874527</v>
      </c>
    </row>
    <row r="116" spans="1:7" ht="12.75" customHeight="1">
      <c r="A116" s="74" t="s">
        <v>162</v>
      </c>
      <c r="B116" s="485">
        <v>6.699684133899661</v>
      </c>
      <c r="C116" s="485">
        <v>5.706472858620073</v>
      </c>
      <c r="D116" s="485">
        <v>2.6413511277688673</v>
      </c>
      <c r="E116" s="485">
        <v>2.008752604797803</v>
      </c>
      <c r="F116" s="485">
        <v>1.8454536994770625</v>
      </c>
      <c r="G116" s="485">
        <v>2.9496669745664574</v>
      </c>
    </row>
    <row r="117" spans="1:7" ht="12.75" customHeight="1">
      <c r="A117" s="74" t="s">
        <v>163</v>
      </c>
      <c r="B117" s="485">
        <v>6.138998752279969</v>
      </c>
      <c r="C117" s="485">
        <v>6.277890035125596</v>
      </c>
      <c r="D117" s="485">
        <v>6.552219220937394</v>
      </c>
      <c r="E117" s="485">
        <v>5.988556229370971</v>
      </c>
      <c r="F117" s="485">
        <v>6.485431155224573</v>
      </c>
      <c r="G117" s="485">
        <v>7.071659482362034</v>
      </c>
    </row>
    <row r="118" spans="1:7" ht="12.75" customHeight="1">
      <c r="A118" s="8"/>
      <c r="B118" s="485"/>
      <c r="C118" s="485"/>
      <c r="D118" s="485"/>
      <c r="E118" s="485"/>
      <c r="F118" s="485"/>
      <c r="G118" s="485"/>
    </row>
    <row r="119" spans="1:7" ht="12.75" customHeight="1">
      <c r="A119" s="8" t="s">
        <v>164</v>
      </c>
      <c r="B119" s="485">
        <v>57.622344926267175</v>
      </c>
      <c r="C119" s="485">
        <v>65.5744925377897</v>
      </c>
      <c r="D119" s="485">
        <v>55.13861278271629</v>
      </c>
      <c r="E119" s="485">
        <v>60.65023301741134</v>
      </c>
      <c r="F119" s="485">
        <v>58.33354518754202</v>
      </c>
      <c r="G119" s="485">
        <v>73.52207364094218</v>
      </c>
    </row>
    <row r="120" spans="1:7" ht="12.75" customHeight="1">
      <c r="A120" s="480"/>
      <c r="B120" s="485"/>
      <c r="C120" s="485"/>
      <c r="D120" s="485"/>
      <c r="E120" s="485"/>
      <c r="F120" s="485"/>
      <c r="G120" s="485"/>
    </row>
    <row r="121" spans="1:7" ht="12.75" customHeight="1">
      <c r="A121" s="8" t="s">
        <v>165</v>
      </c>
      <c r="B121" s="485">
        <v>10.377957130597727</v>
      </c>
      <c r="C121" s="485">
        <v>10.114719901039054</v>
      </c>
      <c r="D121" s="485">
        <v>14.304731949280976</v>
      </c>
      <c r="E121" s="485">
        <v>10.278815355615494</v>
      </c>
      <c r="F121" s="485">
        <v>7.8809730486561005</v>
      </c>
      <c r="G121" s="485">
        <v>2.929393018024976</v>
      </c>
    </row>
    <row r="122" spans="1:7" ht="12.75">
      <c r="A122" s="9"/>
      <c r="B122" s="93"/>
      <c r="C122" s="93"/>
      <c r="D122" s="76"/>
      <c r="E122" s="487"/>
      <c r="F122" s="94"/>
      <c r="G122" s="94"/>
    </row>
    <row r="124" ht="12.75">
      <c r="A124" s="471" t="s">
        <v>140</v>
      </c>
    </row>
    <row r="125" ht="12.75">
      <c r="A125" s="471" t="s">
        <v>180</v>
      </c>
    </row>
    <row r="126" ht="12.75">
      <c r="A126" s="471" t="s">
        <v>181</v>
      </c>
    </row>
    <row r="127" ht="12.75">
      <c r="A127" s="60" t="s">
        <v>182</v>
      </c>
    </row>
    <row r="128" ht="12.75">
      <c r="A128" s="471" t="s">
        <v>183</v>
      </c>
    </row>
    <row r="129" ht="12.75">
      <c r="A129" s="471" t="s">
        <v>184</v>
      </c>
    </row>
    <row r="130" ht="12.75">
      <c r="A130" s="471" t="s">
        <v>185</v>
      </c>
    </row>
    <row r="131" ht="12.75">
      <c r="A131" s="471" t="s">
        <v>186</v>
      </c>
    </row>
    <row r="132" ht="12.75">
      <c r="A132" s="471" t="s">
        <v>187</v>
      </c>
    </row>
    <row r="133" ht="12.75">
      <c r="A133" s="60" t="s">
        <v>188</v>
      </c>
    </row>
    <row r="134" ht="12.75">
      <c r="A134" s="107" t="s">
        <v>1399</v>
      </c>
    </row>
    <row r="135" ht="12.75">
      <c r="A135" s="60" t="s">
        <v>1400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8.xml><?xml version="1.0" encoding="utf-8"?>
<worksheet xmlns="http://schemas.openxmlformats.org/spreadsheetml/2006/main" xmlns:r="http://schemas.openxmlformats.org/officeDocument/2006/relationships">
  <sheetPr codeName="Sheet21"/>
  <dimension ref="A1:D40"/>
  <sheetViews>
    <sheetView showGridLines="0" workbookViewId="0" topLeftCell="A1">
      <selection activeCell="H7" sqref="H7"/>
    </sheetView>
  </sheetViews>
  <sheetFormatPr defaultColWidth="9.140625" defaultRowHeight="12.75"/>
  <cols>
    <col min="1" max="1" width="26.140625" style="0" customWidth="1"/>
    <col min="2" max="4" width="19.140625" style="0" customWidth="1"/>
  </cols>
  <sheetData>
    <row r="1" spans="1:4" ht="33.75" customHeight="1">
      <c r="A1" s="16" t="s">
        <v>142</v>
      </c>
      <c r="B1" s="2"/>
      <c r="C1" s="2"/>
      <c r="D1" s="2"/>
    </row>
    <row r="2" spans="1:4" ht="12.75" customHeight="1">
      <c r="A2" s="16"/>
      <c r="B2" s="2"/>
      <c r="C2" s="2"/>
      <c r="D2" s="2"/>
    </row>
    <row r="3" spans="1:4" ht="12.75" customHeight="1">
      <c r="A3" s="335" t="s">
        <v>82</v>
      </c>
      <c r="B3" s="2"/>
      <c r="C3" s="2"/>
      <c r="D3" s="2"/>
    </row>
    <row r="4" spans="1:4" ht="12.75" customHeight="1">
      <c r="A4" s="85" t="s">
        <v>143</v>
      </c>
      <c r="B4" s="2"/>
      <c r="C4" s="2"/>
      <c r="D4" s="2"/>
    </row>
    <row r="5" spans="1:4" ht="12.75" customHeight="1">
      <c r="A5" s="85" t="s">
        <v>144</v>
      </c>
      <c r="B5" s="2"/>
      <c r="C5" s="2"/>
      <c r="D5" s="2"/>
    </row>
    <row r="6" spans="1:4" ht="12.75" customHeight="1" thickBot="1">
      <c r="A6" s="62"/>
      <c r="B6" s="62"/>
      <c r="C6" s="62"/>
      <c r="D6" s="62"/>
    </row>
    <row r="7" spans="1:4" s="66" customFormat="1" ht="33.75" customHeight="1" thickTop="1">
      <c r="A7" s="64" t="s">
        <v>145</v>
      </c>
      <c r="B7" s="286">
        <v>2005</v>
      </c>
      <c r="C7" s="286">
        <v>2006</v>
      </c>
      <c r="D7" s="125" t="s">
        <v>1381</v>
      </c>
    </row>
    <row r="8" spans="1:4" ht="12.75" customHeight="1">
      <c r="A8" s="8"/>
      <c r="B8" s="472"/>
      <c r="C8" s="472"/>
      <c r="D8" s="472"/>
    </row>
    <row r="9" spans="1:4" ht="12.75" customHeight="1">
      <c r="A9" s="161" t="s">
        <v>146</v>
      </c>
      <c r="B9" s="473">
        <v>11903.961331179551</v>
      </c>
      <c r="C9" s="474">
        <v>12380.936816632116</v>
      </c>
      <c r="D9" s="475">
        <v>4.006863532085259</v>
      </c>
    </row>
    <row r="10" spans="1:4" ht="12.75" customHeight="1">
      <c r="A10" s="8"/>
      <c r="B10" s="476"/>
      <c r="C10" s="477"/>
      <c r="D10" s="478"/>
    </row>
    <row r="11" spans="1:4" ht="12.75" customHeight="1">
      <c r="A11" s="8" t="s">
        <v>147</v>
      </c>
      <c r="B11" s="479">
        <v>2306.417605443554</v>
      </c>
      <c r="C11" s="477">
        <v>2351.0635876385145</v>
      </c>
      <c r="D11" s="478">
        <v>1.9357284686688292</v>
      </c>
    </row>
    <row r="12" spans="1:4" ht="12.75" customHeight="1">
      <c r="A12" s="74" t="s">
        <v>148</v>
      </c>
      <c r="B12" s="479">
        <v>1577.965125505316</v>
      </c>
      <c r="C12" s="477">
        <v>1605.3949983094938</v>
      </c>
      <c r="D12" s="478">
        <v>1.7383066558833926</v>
      </c>
    </row>
    <row r="13" spans="1:4" ht="12.75" customHeight="1">
      <c r="A13" s="74" t="s">
        <v>149</v>
      </c>
      <c r="B13" s="479">
        <v>259.82652641429064</v>
      </c>
      <c r="C13" s="477">
        <v>264.20181504533554</v>
      </c>
      <c r="D13" s="478">
        <v>1.6839268458943124</v>
      </c>
    </row>
    <row r="14" spans="1:4" ht="12.75" customHeight="1">
      <c r="A14" s="74" t="s">
        <v>150</v>
      </c>
      <c r="B14" s="479">
        <v>468.6259535239472</v>
      </c>
      <c r="C14" s="477">
        <v>481.46677428368565</v>
      </c>
      <c r="D14" s="478">
        <v>2.7401002149323395</v>
      </c>
    </row>
    <row r="15" spans="1:4" ht="12.75" customHeight="1">
      <c r="A15" s="51"/>
      <c r="B15" s="476"/>
      <c r="C15" s="477"/>
      <c r="D15" s="478"/>
    </row>
    <row r="16" spans="1:4" ht="12.75" customHeight="1">
      <c r="A16" s="8" t="s">
        <v>151</v>
      </c>
      <c r="B16" s="479">
        <v>1084.493096715875</v>
      </c>
      <c r="C16" s="477">
        <v>1137.6468102376994</v>
      </c>
      <c r="D16" s="478">
        <v>4.901249596035928</v>
      </c>
    </row>
    <row r="17" spans="1:4" ht="12.75" customHeight="1">
      <c r="A17" s="74"/>
      <c r="B17" s="476"/>
      <c r="C17" s="477"/>
      <c r="D17" s="478"/>
    </row>
    <row r="18" spans="1:4" ht="12.75" customHeight="1">
      <c r="A18" s="8" t="s">
        <v>152</v>
      </c>
      <c r="B18" s="479">
        <v>1003.551718673735</v>
      </c>
      <c r="C18" s="477">
        <v>1114.8670312821248</v>
      </c>
      <c r="D18" s="478">
        <v>11.092135117410873</v>
      </c>
    </row>
    <row r="19" spans="1:4" ht="12.75" customHeight="1">
      <c r="A19" s="74" t="s">
        <v>153</v>
      </c>
      <c r="B19" s="479">
        <v>179.0904295056793</v>
      </c>
      <c r="C19" s="477">
        <v>224.69159975789808</v>
      </c>
      <c r="D19" s="478">
        <v>25.46265056043806</v>
      </c>
    </row>
    <row r="20" spans="1:4" ht="12.75" customHeight="1">
      <c r="A20" s="74" t="s">
        <v>154</v>
      </c>
      <c r="B20" s="479">
        <v>103.17090808259479</v>
      </c>
      <c r="C20" s="477">
        <v>96.13482608453049</v>
      </c>
      <c r="D20" s="478">
        <v>-6.819831412583355</v>
      </c>
    </row>
    <row r="21" spans="1:4" ht="12.75" customHeight="1">
      <c r="A21" s="74" t="s">
        <v>155</v>
      </c>
      <c r="B21" s="479">
        <v>637.6377150139658</v>
      </c>
      <c r="C21" s="477">
        <v>700.0430565945295</v>
      </c>
      <c r="D21" s="478">
        <v>9.786958975473524</v>
      </c>
    </row>
    <row r="22" spans="1:4" ht="12.75" customHeight="1">
      <c r="A22" s="74" t="s">
        <v>156</v>
      </c>
      <c r="B22" s="479">
        <v>83.65266607149522</v>
      </c>
      <c r="C22" s="477">
        <v>93.99754884516655</v>
      </c>
      <c r="D22" s="478">
        <v>12.366471099474463</v>
      </c>
    </row>
    <row r="23" spans="1:4" ht="12.75" customHeight="1">
      <c r="A23" s="51"/>
      <c r="B23" s="479"/>
      <c r="C23" s="477"/>
      <c r="D23" s="478"/>
    </row>
    <row r="24" spans="1:4" ht="12.75" customHeight="1">
      <c r="A24" s="8" t="s">
        <v>157</v>
      </c>
      <c r="B24" s="479">
        <v>2203.5158882816136</v>
      </c>
      <c r="C24" s="477">
        <v>2149.2964764679878</v>
      </c>
      <c r="D24" s="478">
        <v>-2.4605863793388916</v>
      </c>
    </row>
    <row r="25" spans="1:4" ht="12.75" customHeight="1">
      <c r="A25" s="74" t="s">
        <v>158</v>
      </c>
      <c r="B25" s="479">
        <v>746.2815099428245</v>
      </c>
      <c r="C25" s="477">
        <v>742.7852158460119</v>
      </c>
      <c r="D25" s="478">
        <v>-0.468495339926156</v>
      </c>
    </row>
    <row r="26" spans="1:4" ht="12.75" customHeight="1">
      <c r="A26" s="74" t="s">
        <v>159</v>
      </c>
      <c r="B26" s="479">
        <v>415.73002131091283</v>
      </c>
      <c r="C26" s="477">
        <v>431.8721790862388</v>
      </c>
      <c r="D26" s="478">
        <v>3.88284630598128</v>
      </c>
    </row>
    <row r="27" spans="1:4" ht="12.75" customHeight="1">
      <c r="A27" s="74" t="s">
        <v>160</v>
      </c>
      <c r="B27" s="479">
        <v>79.21158761288989</v>
      </c>
      <c r="C27" s="477">
        <v>72.07699190442429</v>
      </c>
      <c r="D27" s="478">
        <v>-9.00701011489966</v>
      </c>
    </row>
    <row r="28" spans="1:4" ht="12.75" customHeight="1">
      <c r="A28" s="74" t="s">
        <v>161</v>
      </c>
      <c r="B28" s="479">
        <v>340.2177826647371</v>
      </c>
      <c r="C28" s="477">
        <v>303.26579204073266</v>
      </c>
      <c r="D28" s="478">
        <v>-10.861275484949672</v>
      </c>
    </row>
    <row r="29" spans="1:4" ht="12.75" customHeight="1">
      <c r="A29" s="74" t="s">
        <v>162</v>
      </c>
      <c r="B29" s="479">
        <v>217.8278429265623</v>
      </c>
      <c r="C29" s="477">
        <v>211.44743764859388</v>
      </c>
      <c r="D29" s="478">
        <v>-2.929104559016127</v>
      </c>
    </row>
    <row r="30" spans="1:4" ht="12.75" customHeight="1">
      <c r="A30" s="74" t="s">
        <v>163</v>
      </c>
      <c r="B30" s="479">
        <v>404.24714382368705</v>
      </c>
      <c r="C30" s="477">
        <v>387.84885994198663</v>
      </c>
      <c r="D30" s="478">
        <v>-4.056499627082721</v>
      </c>
    </row>
    <row r="31" spans="1:4" ht="12.75" customHeight="1">
      <c r="A31" s="8"/>
      <c r="B31" s="479"/>
      <c r="C31" s="477"/>
      <c r="D31" s="478"/>
    </row>
    <row r="32" spans="1:4" ht="12.75" customHeight="1">
      <c r="A32" s="8" t="s">
        <v>164</v>
      </c>
      <c r="B32" s="479">
        <v>4331.546598531353</v>
      </c>
      <c r="C32" s="477">
        <v>4733.9263527567355</v>
      </c>
      <c r="D32" s="478">
        <v>9.289516921318874</v>
      </c>
    </row>
    <row r="33" spans="1:4" ht="12.75" customHeight="1">
      <c r="A33" s="480"/>
      <c r="B33" s="479"/>
      <c r="C33" s="477"/>
      <c r="D33" s="478"/>
    </row>
    <row r="34" spans="1:4" ht="12.75" customHeight="1">
      <c r="A34" s="8" t="s">
        <v>165</v>
      </c>
      <c r="B34" s="479">
        <v>766.6796365795348</v>
      </c>
      <c r="C34" s="477">
        <v>708.6774178681311</v>
      </c>
      <c r="D34" s="478">
        <v>-7.565378802830192</v>
      </c>
    </row>
    <row r="35" spans="1:4" ht="12.75" customHeight="1">
      <c r="A35" s="8"/>
      <c r="B35" s="479"/>
      <c r="C35" s="477"/>
      <c r="D35" s="478"/>
    </row>
    <row r="36" spans="1:4" ht="12.75" customHeight="1">
      <c r="A36" s="8" t="s">
        <v>166</v>
      </c>
      <c r="B36" s="479">
        <v>207.75678695388595</v>
      </c>
      <c r="C36" s="477">
        <v>185.45914038092522</v>
      </c>
      <c r="D36" s="478">
        <v>-10.732571917330414</v>
      </c>
    </row>
    <row r="37" spans="1:4" ht="12.75" customHeight="1">
      <c r="A37" s="9"/>
      <c r="B37" s="93"/>
      <c r="C37" s="93"/>
      <c r="D37" s="76"/>
    </row>
    <row r="38" ht="12.75" customHeight="1"/>
    <row r="39" ht="12.75" customHeight="1">
      <c r="A39" s="107" t="s">
        <v>1399</v>
      </c>
    </row>
    <row r="40" ht="12.75" customHeight="1">
      <c r="A40" s="60" t="s">
        <v>1400</v>
      </c>
    </row>
    <row r="41" ht="9" customHeight="1"/>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29.xml><?xml version="1.0" encoding="utf-8"?>
<worksheet xmlns="http://schemas.openxmlformats.org/spreadsheetml/2006/main" xmlns:r="http://schemas.openxmlformats.org/officeDocument/2006/relationships">
  <sheetPr codeName="Sheet32"/>
  <dimension ref="A1:G85"/>
  <sheetViews>
    <sheetView workbookViewId="0" topLeftCell="A1">
      <selection activeCell="E11" sqref="E11"/>
    </sheetView>
  </sheetViews>
  <sheetFormatPr defaultColWidth="9.140625" defaultRowHeight="12.75"/>
  <cols>
    <col min="1" max="1" width="28.140625" style="0" customWidth="1"/>
    <col min="2" max="3" width="9.7109375" style="0" customWidth="1"/>
  </cols>
  <sheetData>
    <row r="1" spans="1:7" s="351" customFormat="1" ht="16.5" customHeight="1">
      <c r="A1" s="450" t="s">
        <v>114</v>
      </c>
      <c r="B1" s="450"/>
      <c r="C1" s="450"/>
      <c r="D1" s="450"/>
      <c r="E1" s="450"/>
      <c r="F1" s="450"/>
      <c r="G1" s="451"/>
    </row>
    <row r="2" spans="1:7" s="351" customFormat="1" ht="16.5" customHeight="1">
      <c r="A2" s="820" t="s">
        <v>115</v>
      </c>
      <c r="B2" s="821"/>
      <c r="C2" s="821"/>
      <c r="D2" s="821"/>
      <c r="E2" s="821"/>
      <c r="F2" s="821"/>
      <c r="G2" s="821"/>
    </row>
    <row r="3" spans="1:7" s="351" customFormat="1" ht="16.5" customHeight="1">
      <c r="A3" s="820" t="s">
        <v>116</v>
      </c>
      <c r="B3" s="821"/>
      <c r="C3" s="821"/>
      <c r="D3" s="821"/>
      <c r="E3" s="821"/>
      <c r="F3" s="821"/>
      <c r="G3" s="821"/>
    </row>
    <row r="4" s="453" customFormat="1" ht="12.75" customHeight="1">
      <c r="A4" s="452"/>
    </row>
    <row r="5" spans="1:7" s="453" customFormat="1" ht="12.75" customHeight="1">
      <c r="A5" s="335" t="s">
        <v>82</v>
      </c>
      <c r="B5" s="454"/>
      <c r="C5" s="454"/>
      <c r="D5" s="454"/>
      <c r="E5" s="454"/>
      <c r="F5" s="454"/>
      <c r="G5" s="454"/>
    </row>
    <row r="6" s="453" customFormat="1" ht="12.75" customHeight="1">
      <c r="A6" s="85" t="s">
        <v>117</v>
      </c>
    </row>
    <row r="7" spans="1:7" ht="12.75" customHeight="1" thickBot="1">
      <c r="A7" s="333" t="s">
        <v>61</v>
      </c>
      <c r="B7" s="62"/>
      <c r="C7" s="62"/>
      <c r="D7" s="62"/>
      <c r="E7" s="62"/>
      <c r="F7" s="62"/>
      <c r="G7" s="62"/>
    </row>
    <row r="8" spans="1:7" s="66" customFormat="1" ht="34.5" customHeight="1" thickTop="1">
      <c r="A8" s="63"/>
      <c r="B8" s="817" t="s">
        <v>1244</v>
      </c>
      <c r="C8" s="818"/>
      <c r="D8" s="817" t="s">
        <v>1245</v>
      </c>
      <c r="E8" s="818"/>
      <c r="F8" s="817" t="s">
        <v>118</v>
      </c>
      <c r="G8" s="819"/>
    </row>
    <row r="9" spans="1:7" s="66" customFormat="1" ht="24" customHeight="1">
      <c r="A9" s="64" t="s">
        <v>119</v>
      </c>
      <c r="B9" s="99">
        <v>2005</v>
      </c>
      <c r="C9" s="99">
        <v>2006</v>
      </c>
      <c r="D9" s="99">
        <v>2005</v>
      </c>
      <c r="E9" s="99">
        <v>2006</v>
      </c>
      <c r="F9" s="455">
        <v>2005</v>
      </c>
      <c r="G9" s="456">
        <v>2006</v>
      </c>
    </row>
    <row r="10" spans="1:7" s="4" customFormat="1" ht="12.75">
      <c r="A10" s="457"/>
      <c r="B10" s="339"/>
      <c r="C10" s="339"/>
      <c r="D10" s="339"/>
      <c r="E10" s="339"/>
      <c r="F10" s="340"/>
      <c r="G10" s="340"/>
    </row>
    <row r="11" spans="1:7" ht="12.75">
      <c r="A11" s="161" t="s">
        <v>120</v>
      </c>
      <c r="B11" s="458">
        <v>148.61711664111704</v>
      </c>
      <c r="C11" s="458">
        <v>156.5</v>
      </c>
      <c r="D11" s="458">
        <v>178.4418243742543</v>
      </c>
      <c r="E11" s="458">
        <v>181.2</v>
      </c>
      <c r="F11" s="458">
        <v>255.4</v>
      </c>
      <c r="G11" s="459">
        <v>266.5</v>
      </c>
    </row>
    <row r="12" spans="1:7" ht="12.75">
      <c r="A12" s="8"/>
      <c r="B12" s="460"/>
      <c r="C12" s="460"/>
      <c r="D12" s="460"/>
      <c r="E12" s="460"/>
      <c r="F12" s="460"/>
      <c r="G12" s="461"/>
    </row>
    <row r="13" spans="1:7" ht="12.75">
      <c r="A13" s="8" t="s">
        <v>121</v>
      </c>
      <c r="B13" s="460"/>
      <c r="C13" s="460"/>
      <c r="D13" s="462"/>
      <c r="E13" s="462"/>
      <c r="F13" s="462"/>
      <c r="G13" s="461"/>
    </row>
    <row r="14" spans="1:7" ht="12.75">
      <c r="A14" s="51" t="s">
        <v>122</v>
      </c>
      <c r="B14" s="463">
        <v>181.04840658834465</v>
      </c>
      <c r="C14" s="463">
        <v>208.92019166180032</v>
      </c>
      <c r="D14" s="463">
        <v>201.21492700185317</v>
      </c>
      <c r="E14" s="463">
        <v>211.88136464438887</v>
      </c>
      <c r="F14" s="463">
        <v>255.2</v>
      </c>
      <c r="G14" s="464">
        <v>265.1</v>
      </c>
    </row>
    <row r="15" spans="1:7" ht="12.75">
      <c r="A15" s="51" t="s">
        <v>123</v>
      </c>
      <c r="B15" s="463">
        <v>147.4231147869512</v>
      </c>
      <c r="C15" s="463">
        <v>155.00408318921134</v>
      </c>
      <c r="D15" s="463">
        <v>176.5501410539038</v>
      </c>
      <c r="E15" s="463">
        <v>178.84162325998096</v>
      </c>
      <c r="F15" s="463">
        <v>254.8</v>
      </c>
      <c r="G15" s="464">
        <v>267.7</v>
      </c>
    </row>
    <row r="16" spans="1:7" ht="12.75">
      <c r="A16" s="8"/>
      <c r="B16" s="465"/>
      <c r="C16" s="465"/>
      <c r="D16" s="465"/>
      <c r="E16" s="465"/>
      <c r="F16" s="465"/>
      <c r="G16" s="466"/>
    </row>
    <row r="17" spans="1:7" ht="12.75">
      <c r="A17" s="8" t="s">
        <v>124</v>
      </c>
      <c r="B17" s="465"/>
      <c r="C17" s="465"/>
      <c r="D17" s="465"/>
      <c r="E17" s="465"/>
      <c r="F17" s="465"/>
      <c r="G17" s="466"/>
    </row>
    <row r="18" spans="1:7" ht="12.75">
      <c r="A18" s="51" t="s">
        <v>125</v>
      </c>
      <c r="B18" s="463">
        <v>155.56687932147892</v>
      </c>
      <c r="C18" s="463">
        <v>183.9773571630335</v>
      </c>
      <c r="D18" s="463">
        <v>192.72657755557435</v>
      </c>
      <c r="E18" s="463">
        <v>225.10763328772407</v>
      </c>
      <c r="F18" s="463">
        <v>270.3</v>
      </c>
      <c r="G18" s="464">
        <v>280.8</v>
      </c>
    </row>
    <row r="19" spans="1:7" ht="12.75">
      <c r="A19" s="51" t="s">
        <v>126</v>
      </c>
      <c r="B19" s="463">
        <v>146.0101175636203</v>
      </c>
      <c r="C19" s="463">
        <v>147.42547844069233</v>
      </c>
      <c r="D19" s="463">
        <v>172.08309404610122</v>
      </c>
      <c r="E19" s="463">
        <v>162.9155181493047</v>
      </c>
      <c r="F19" s="463">
        <v>187.34</v>
      </c>
      <c r="G19" s="464">
        <v>193</v>
      </c>
    </row>
    <row r="20" spans="1:7" ht="12.75">
      <c r="A20" s="48"/>
      <c r="B20" s="465"/>
      <c r="C20" s="465"/>
      <c r="D20" s="465"/>
      <c r="E20" s="465"/>
      <c r="F20" s="465"/>
      <c r="G20" s="466"/>
    </row>
    <row r="21" spans="1:7" ht="12.75">
      <c r="A21" s="8" t="s">
        <v>127</v>
      </c>
      <c r="B21" s="465"/>
      <c r="C21" s="465"/>
      <c r="D21" s="465"/>
      <c r="E21" s="465"/>
      <c r="F21" s="465"/>
      <c r="G21" s="466"/>
    </row>
    <row r="22" spans="1:7" ht="12.75">
      <c r="A22" s="51" t="s">
        <v>128</v>
      </c>
      <c r="B22" s="463">
        <v>197.39698292288128</v>
      </c>
      <c r="C22" s="463">
        <v>204.01417382204</v>
      </c>
      <c r="D22" s="463">
        <v>202.4785116270929</v>
      </c>
      <c r="E22" s="463">
        <v>229.08236314633788</v>
      </c>
      <c r="F22" s="463">
        <v>269.23</v>
      </c>
      <c r="G22" s="464">
        <v>281.8</v>
      </c>
    </row>
    <row r="23" spans="1:7" ht="12.75">
      <c r="A23" s="51" t="s">
        <v>129</v>
      </c>
      <c r="B23" s="463">
        <v>152.2959852104003</v>
      </c>
      <c r="C23" s="463">
        <v>157.76706009565189</v>
      </c>
      <c r="D23" s="463">
        <v>164.49891290048043</v>
      </c>
      <c r="E23" s="463">
        <v>170.95174742666148</v>
      </c>
      <c r="F23" s="463">
        <v>161.72</v>
      </c>
      <c r="G23" s="464">
        <v>165.6</v>
      </c>
    </row>
    <row r="24" spans="1:7" ht="12.75">
      <c r="A24" s="51" t="s">
        <v>130</v>
      </c>
      <c r="B24" s="463">
        <v>75.61512480207377</v>
      </c>
      <c r="C24" s="463">
        <v>96.02027410746764</v>
      </c>
      <c r="D24" s="463">
        <v>67.59331341012795</v>
      </c>
      <c r="E24" s="463">
        <v>73.13269135683224</v>
      </c>
      <c r="F24" s="463">
        <v>106.27</v>
      </c>
      <c r="G24" s="464">
        <v>114.1</v>
      </c>
    </row>
    <row r="25" spans="1:7" ht="12.75">
      <c r="A25" s="74" t="s">
        <v>131</v>
      </c>
      <c r="B25" s="463">
        <v>103.70235558724319</v>
      </c>
      <c r="C25" s="463">
        <v>112.86060279145991</v>
      </c>
      <c r="D25" s="463">
        <v>114.65338728458111</v>
      </c>
      <c r="E25" s="463">
        <v>123.48379873414608</v>
      </c>
      <c r="F25" s="463">
        <v>149.05</v>
      </c>
      <c r="G25" s="464">
        <v>147.3</v>
      </c>
    </row>
    <row r="26" spans="1:7" ht="12.75">
      <c r="A26" s="8"/>
      <c r="B26" s="465"/>
      <c r="C26" s="465"/>
      <c r="D26" s="465"/>
      <c r="E26" s="465"/>
      <c r="F26" s="465"/>
      <c r="G26" s="466"/>
    </row>
    <row r="27" spans="1:7" ht="12.75">
      <c r="A27" s="8" t="s">
        <v>132</v>
      </c>
      <c r="B27" s="465"/>
      <c r="C27" s="465"/>
      <c r="D27" s="465"/>
      <c r="E27" s="465"/>
      <c r="F27" s="465"/>
      <c r="G27" s="466"/>
    </row>
    <row r="28" spans="1:7" ht="12.75">
      <c r="A28" s="51" t="s">
        <v>133</v>
      </c>
      <c r="B28" s="463">
        <v>151.99528129610962</v>
      </c>
      <c r="C28" s="463">
        <v>173.2002586122231</v>
      </c>
      <c r="D28" s="463">
        <v>188.84197451642032</v>
      </c>
      <c r="E28" s="463">
        <v>198.75584899311468</v>
      </c>
      <c r="F28" s="463">
        <v>277.56</v>
      </c>
      <c r="G28" s="464">
        <v>284.7</v>
      </c>
    </row>
    <row r="29" spans="1:7" ht="12.75">
      <c r="A29" s="51" t="s">
        <v>134</v>
      </c>
      <c r="B29" s="463">
        <v>147.7511796759726</v>
      </c>
      <c r="C29" s="463">
        <v>152.06069074864956</v>
      </c>
      <c r="D29" s="463">
        <v>170.0951620991487</v>
      </c>
      <c r="E29" s="463">
        <v>166.83612355108792</v>
      </c>
      <c r="F29" s="463">
        <v>240.85</v>
      </c>
      <c r="G29" s="464">
        <v>254.4</v>
      </c>
    </row>
    <row r="30" spans="1:7" ht="15" customHeight="1">
      <c r="A30" s="8"/>
      <c r="B30" s="465"/>
      <c r="C30" s="465"/>
      <c r="D30" s="465"/>
      <c r="E30" s="465"/>
      <c r="F30" s="465"/>
      <c r="G30" s="466"/>
    </row>
    <row r="31" spans="1:7" ht="12.75">
      <c r="A31" s="8" t="s">
        <v>135</v>
      </c>
      <c r="B31" s="465"/>
      <c r="C31" s="465"/>
      <c r="D31" s="465"/>
      <c r="E31" s="465"/>
      <c r="F31" s="465"/>
      <c r="G31" s="466"/>
    </row>
    <row r="32" spans="1:7" ht="12.75">
      <c r="A32" s="51" t="s">
        <v>136</v>
      </c>
      <c r="B32" s="463">
        <v>144.7612842077038</v>
      </c>
      <c r="C32" s="463">
        <v>156.34849848982185</v>
      </c>
      <c r="D32" s="463">
        <v>161.3847733070812</v>
      </c>
      <c r="E32" s="463">
        <v>185.54612605835936</v>
      </c>
      <c r="F32" s="463">
        <v>233.45</v>
      </c>
      <c r="G32" s="464">
        <v>248.9</v>
      </c>
    </row>
    <row r="33" spans="1:7" ht="12.75">
      <c r="A33" s="74" t="s">
        <v>137</v>
      </c>
      <c r="B33" s="463"/>
      <c r="C33" s="463"/>
      <c r="D33" s="463"/>
      <c r="E33" s="463"/>
      <c r="F33" s="463"/>
      <c r="G33" s="464"/>
    </row>
    <row r="34" spans="1:7" ht="12.75">
      <c r="A34" s="161" t="s">
        <v>138</v>
      </c>
      <c r="B34" s="463">
        <v>196.00991144245495</v>
      </c>
      <c r="C34" s="463">
        <v>195.83366151098608</v>
      </c>
      <c r="D34" s="463">
        <v>212.82395189149506</v>
      </c>
      <c r="E34" s="463">
        <v>234.17591967972166</v>
      </c>
      <c r="F34" s="463">
        <v>222.33</v>
      </c>
      <c r="G34" s="464">
        <v>267.1</v>
      </c>
    </row>
    <row r="35" spans="1:7" ht="12.75">
      <c r="A35" s="8" t="s">
        <v>139</v>
      </c>
      <c r="B35" s="463">
        <v>187.62769274549072</v>
      </c>
      <c r="C35" s="463">
        <v>225.17002347445617</v>
      </c>
      <c r="D35" s="463">
        <v>224.30690205265412</v>
      </c>
      <c r="E35" s="463">
        <v>252.7911071383894</v>
      </c>
      <c r="F35" s="463">
        <v>350.53</v>
      </c>
      <c r="G35" s="464">
        <v>354.7</v>
      </c>
    </row>
    <row r="36" spans="1:7" ht="12.75">
      <c r="A36" s="467"/>
      <c r="B36" s="468"/>
      <c r="C36" s="469"/>
      <c r="D36" s="469"/>
      <c r="E36" s="469"/>
      <c r="F36" s="470"/>
      <c r="G36" s="470"/>
    </row>
    <row r="37" ht="12.75">
      <c r="G37" s="85"/>
    </row>
    <row r="38" spans="1:7" ht="12.75">
      <c r="A38" s="471" t="s">
        <v>140</v>
      </c>
      <c r="G38" s="85"/>
    </row>
    <row r="39" spans="1:7" ht="12.75">
      <c r="A39" s="471" t="s">
        <v>141</v>
      </c>
      <c r="G39" s="85"/>
    </row>
    <row r="40" spans="1:7" ht="12.75">
      <c r="A40" s="107" t="s">
        <v>1399</v>
      </c>
      <c r="G40" s="85"/>
    </row>
    <row r="41" spans="1:7" ht="12.75">
      <c r="A41" s="60" t="s">
        <v>1400</v>
      </c>
      <c r="G41" s="85"/>
    </row>
    <row r="42" ht="12.75">
      <c r="G42" s="85"/>
    </row>
    <row r="43" ht="12.75">
      <c r="G43" s="85"/>
    </row>
    <row r="44" ht="12.75">
      <c r="G44" s="85"/>
    </row>
    <row r="45" ht="12.75">
      <c r="G45" s="85"/>
    </row>
    <row r="46" ht="12.75">
      <c r="G46" s="85"/>
    </row>
    <row r="47" ht="12.75">
      <c r="G47" s="85"/>
    </row>
    <row r="48" ht="12.75">
      <c r="G48" s="85"/>
    </row>
    <row r="49" ht="12.75">
      <c r="G49" s="85"/>
    </row>
    <row r="50" ht="12.75">
      <c r="G50" s="85"/>
    </row>
    <row r="51" ht="12.75">
      <c r="G51" s="85"/>
    </row>
    <row r="52" ht="12.75">
      <c r="G52" s="85"/>
    </row>
    <row r="53" ht="12.75">
      <c r="G53" s="85"/>
    </row>
    <row r="54" ht="12.75">
      <c r="G54" s="85"/>
    </row>
    <row r="55" ht="12.75">
      <c r="G55" s="85"/>
    </row>
    <row r="56" ht="12.75">
      <c r="G56" s="85"/>
    </row>
    <row r="57" ht="12.75">
      <c r="G57" s="85"/>
    </row>
    <row r="58" ht="12.75">
      <c r="G58" s="85"/>
    </row>
    <row r="59" ht="12.75">
      <c r="G59" s="85"/>
    </row>
    <row r="60" ht="12.75">
      <c r="G60" s="85"/>
    </row>
    <row r="61" ht="12.75">
      <c r="G61" s="85"/>
    </row>
    <row r="62" ht="12.75">
      <c r="G62" s="85"/>
    </row>
    <row r="63" ht="12.75">
      <c r="G63" s="85"/>
    </row>
    <row r="64" ht="12.75">
      <c r="G64" s="85"/>
    </row>
    <row r="65" ht="12.75">
      <c r="G65" s="85"/>
    </row>
    <row r="66" ht="12.75">
      <c r="G66" s="85"/>
    </row>
    <row r="67" ht="12.75">
      <c r="G67" s="85"/>
    </row>
    <row r="68" ht="12.75">
      <c r="G68" s="85"/>
    </row>
    <row r="69" ht="12.75">
      <c r="G69" s="85"/>
    </row>
    <row r="70" ht="12.75">
      <c r="G70" s="85"/>
    </row>
    <row r="71" ht="12.75">
      <c r="G71" s="85"/>
    </row>
    <row r="72" ht="12.75">
      <c r="G72" s="85"/>
    </row>
    <row r="73" ht="12.75">
      <c r="G73" s="85"/>
    </row>
    <row r="74" ht="12.75">
      <c r="G74" s="85"/>
    </row>
    <row r="75" ht="12.75">
      <c r="G75" s="85"/>
    </row>
    <row r="76" ht="12.75">
      <c r="G76" s="85"/>
    </row>
    <row r="77" ht="12.75">
      <c r="G77" s="85"/>
    </row>
    <row r="78" ht="12.75">
      <c r="G78" s="85"/>
    </row>
    <row r="79" ht="12.75">
      <c r="G79" s="85"/>
    </row>
    <row r="80" ht="12.75">
      <c r="G80" s="85"/>
    </row>
    <row r="81" ht="12.75">
      <c r="G81" s="85"/>
    </row>
    <row r="82" ht="12.75">
      <c r="G82" s="85"/>
    </row>
    <row r="83" ht="12.75">
      <c r="G83" s="85"/>
    </row>
    <row r="84" ht="12.75">
      <c r="G84" s="85"/>
    </row>
    <row r="85" ht="12.75">
      <c r="G85" s="85"/>
    </row>
  </sheetData>
  <mergeCells count="5">
    <mergeCell ref="B8:C8"/>
    <mergeCell ref="D8:E8"/>
    <mergeCell ref="F8:G8"/>
    <mergeCell ref="A2:G2"/>
    <mergeCell ref="A3:G3"/>
  </mergeCells>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xml><?xml version="1.0" encoding="utf-8"?>
<worksheet xmlns="http://schemas.openxmlformats.org/spreadsheetml/2006/main" xmlns:r="http://schemas.openxmlformats.org/officeDocument/2006/relationships">
  <sheetPr codeName="Sheet57"/>
  <dimension ref="A1:H40"/>
  <sheetViews>
    <sheetView workbookViewId="0" topLeftCell="A1">
      <selection activeCell="H19" sqref="H19"/>
    </sheetView>
  </sheetViews>
  <sheetFormatPr defaultColWidth="9.140625" defaultRowHeight="12.75"/>
  <cols>
    <col min="1" max="1" width="19.7109375" style="780" customWidth="1"/>
    <col min="2" max="6" width="12.7109375" style="780" customWidth="1"/>
    <col min="7" max="8" width="10.8515625" style="780" bestFit="1" customWidth="1"/>
    <col min="9" max="16384" width="9.140625" style="780" customWidth="1"/>
  </cols>
  <sheetData>
    <row r="1" spans="1:8" ht="31.5">
      <c r="A1" s="16" t="s">
        <v>604</v>
      </c>
      <c r="B1" s="779"/>
      <c r="C1" s="779"/>
      <c r="D1" s="779"/>
      <c r="E1" s="779"/>
      <c r="F1" s="779"/>
      <c r="H1" s="781"/>
    </row>
    <row r="2" spans="1:8" ht="12.75" customHeight="1">
      <c r="A2" s="16"/>
      <c r="B2" s="779"/>
      <c r="C2" s="779"/>
      <c r="D2" s="779"/>
      <c r="E2" s="779"/>
      <c r="F2" s="779"/>
      <c r="H2" s="781"/>
    </row>
    <row r="3" spans="1:6" s="46" customFormat="1" ht="12.75" customHeight="1">
      <c r="A3" s="335" t="s">
        <v>579</v>
      </c>
      <c r="B3" s="118"/>
      <c r="C3" s="118"/>
      <c r="D3" s="118"/>
      <c r="E3" s="118"/>
      <c r="F3" s="118"/>
    </row>
    <row r="4" spans="1:6" s="46" customFormat="1" ht="12.75" customHeight="1">
      <c r="A4" s="85" t="s">
        <v>580</v>
      </c>
      <c r="B4" s="782"/>
      <c r="C4" s="782"/>
      <c r="D4" s="782"/>
      <c r="E4" s="782"/>
      <c r="F4" s="782"/>
    </row>
    <row r="5" spans="1:6" s="46" customFormat="1" ht="12.75" customHeight="1">
      <c r="A5" s="85" t="s">
        <v>581</v>
      </c>
      <c r="B5" s="782"/>
      <c r="C5" s="782"/>
      <c r="D5" s="782"/>
      <c r="E5" s="782"/>
      <c r="F5" s="782"/>
    </row>
    <row r="6" spans="1:6" ht="12.75" customHeight="1" thickBot="1">
      <c r="A6" s="29"/>
      <c r="B6" s="783"/>
      <c r="C6" s="783"/>
      <c r="D6" s="783"/>
      <c r="E6" s="783"/>
      <c r="F6" s="784"/>
    </row>
    <row r="7" spans="1:7" s="66" customFormat="1" ht="30" customHeight="1" thickTop="1">
      <c r="A7" s="47" t="s">
        <v>605</v>
      </c>
      <c r="B7" s="79">
        <v>1997</v>
      </c>
      <c r="C7" s="185">
        <v>1998</v>
      </c>
      <c r="D7" s="785">
        <v>1999</v>
      </c>
      <c r="E7" s="785">
        <v>2000</v>
      </c>
      <c r="F7" s="785">
        <v>2001</v>
      </c>
      <c r="G7" s="128"/>
    </row>
    <row r="8" spans="1:7" ht="12.75">
      <c r="A8" s="786"/>
      <c r="B8" s="786"/>
      <c r="C8" s="787"/>
      <c r="D8" s="788"/>
      <c r="E8" s="789"/>
      <c r="F8" s="789"/>
      <c r="G8" s="790"/>
    </row>
    <row r="9" spans="1:7" ht="12.75">
      <c r="A9" s="791" t="s">
        <v>606</v>
      </c>
      <c r="B9" s="792">
        <v>8182660</v>
      </c>
      <c r="C9" s="792">
        <v>7852500</v>
      </c>
      <c r="D9" s="792">
        <v>7980220</v>
      </c>
      <c r="E9" s="792">
        <v>8272973</v>
      </c>
      <c r="F9" s="792">
        <v>7585952</v>
      </c>
      <c r="G9" s="790"/>
    </row>
    <row r="10" spans="1:7" ht="12.75">
      <c r="A10" s="607" t="s">
        <v>607</v>
      </c>
      <c r="B10" s="792">
        <v>7723580</v>
      </c>
      <c r="C10" s="792">
        <v>7545230</v>
      </c>
      <c r="D10" s="792">
        <v>7708206</v>
      </c>
      <c r="E10" s="792">
        <v>7981480</v>
      </c>
      <c r="F10" s="792">
        <v>7318235</v>
      </c>
      <c r="G10" s="790"/>
    </row>
    <row r="11" spans="1:7" ht="12.75">
      <c r="A11" s="607" t="s">
        <v>608</v>
      </c>
      <c r="B11" s="792">
        <v>459080</v>
      </c>
      <c r="C11" s="792">
        <v>307270</v>
      </c>
      <c r="D11" s="792">
        <v>272014</v>
      </c>
      <c r="E11" s="792">
        <v>291493</v>
      </c>
      <c r="F11" s="792">
        <v>267717</v>
      </c>
      <c r="G11" s="790"/>
    </row>
    <row r="12" spans="1:7" ht="12.75">
      <c r="A12" s="786"/>
      <c r="B12" s="792"/>
      <c r="C12" s="792"/>
      <c r="D12" s="792"/>
      <c r="E12" s="793"/>
      <c r="F12" s="793"/>
      <c r="G12" s="790"/>
    </row>
    <row r="13" spans="1:7" ht="12.75">
      <c r="A13" s="786" t="s">
        <v>1397</v>
      </c>
      <c r="B13" s="792">
        <v>5147470</v>
      </c>
      <c r="C13" s="792">
        <v>5169410</v>
      </c>
      <c r="D13" s="792">
        <v>5172404</v>
      </c>
      <c r="E13" s="793">
        <v>5448603</v>
      </c>
      <c r="F13" s="793">
        <v>5200050</v>
      </c>
      <c r="G13" s="790"/>
    </row>
    <row r="14" spans="1:7" ht="12.75">
      <c r="A14" s="51" t="s">
        <v>607</v>
      </c>
      <c r="B14" s="792">
        <v>4907620</v>
      </c>
      <c r="C14" s="792">
        <v>5033100</v>
      </c>
      <c r="D14" s="792">
        <v>5088781</v>
      </c>
      <c r="E14" s="793">
        <v>5318419</v>
      </c>
      <c r="F14" s="793">
        <v>5071551</v>
      </c>
      <c r="G14" s="790"/>
    </row>
    <row r="15" spans="1:7" ht="12.75">
      <c r="A15" s="51" t="s">
        <v>608</v>
      </c>
      <c r="B15" s="792">
        <v>239850</v>
      </c>
      <c r="C15" s="792">
        <v>136310</v>
      </c>
      <c r="D15" s="792">
        <v>83623</v>
      </c>
      <c r="E15" s="793">
        <v>130184</v>
      </c>
      <c r="F15" s="793">
        <v>128499</v>
      </c>
      <c r="G15" s="790"/>
    </row>
    <row r="16" spans="1:7" ht="12.75">
      <c r="A16" s="786" t="s">
        <v>422</v>
      </c>
      <c r="B16" s="792">
        <v>3035190</v>
      </c>
      <c r="C16" s="792">
        <v>2683090</v>
      </c>
      <c r="D16" s="792">
        <v>2807816</v>
      </c>
      <c r="E16" s="793">
        <v>2824370</v>
      </c>
      <c r="F16" s="793">
        <v>2385902</v>
      </c>
      <c r="G16" s="790"/>
    </row>
    <row r="17" spans="1:7" ht="12.75">
      <c r="A17" s="51" t="s">
        <v>607</v>
      </c>
      <c r="B17" s="792">
        <v>2815960</v>
      </c>
      <c r="C17" s="792">
        <v>2512130</v>
      </c>
      <c r="D17" s="792">
        <v>2619425</v>
      </c>
      <c r="E17" s="793">
        <v>2663061</v>
      </c>
      <c r="F17" s="793">
        <v>2246684</v>
      </c>
      <c r="G17" s="790"/>
    </row>
    <row r="18" spans="1:7" ht="12.75">
      <c r="A18" s="51" t="s">
        <v>608</v>
      </c>
      <c r="B18" s="792">
        <v>219230</v>
      </c>
      <c r="C18" s="792">
        <v>170960</v>
      </c>
      <c r="D18" s="792">
        <v>188391</v>
      </c>
      <c r="E18" s="793">
        <v>161309</v>
      </c>
      <c r="F18" s="793">
        <v>139218</v>
      </c>
      <c r="G18" s="790"/>
    </row>
    <row r="19" spans="1:6" ht="12.75">
      <c r="A19" s="794"/>
      <c r="B19" s="795"/>
      <c r="C19" s="795"/>
      <c r="D19" s="794"/>
      <c r="E19" s="796"/>
      <c r="F19" s="797"/>
    </row>
    <row r="20" spans="1:6" s="66" customFormat="1" ht="30" customHeight="1">
      <c r="A20" s="47" t="s">
        <v>609</v>
      </c>
      <c r="B20" s="185">
        <v>2002</v>
      </c>
      <c r="C20" s="798">
        <v>2003</v>
      </c>
      <c r="D20" s="798">
        <v>2004</v>
      </c>
      <c r="E20" s="798">
        <v>2005</v>
      </c>
      <c r="F20" s="798">
        <v>2006</v>
      </c>
    </row>
    <row r="21" spans="1:6" ht="12.75">
      <c r="A21" s="786"/>
      <c r="B21" s="786"/>
      <c r="C21" s="788"/>
      <c r="D21" s="789"/>
      <c r="E21" s="789"/>
      <c r="F21" s="789"/>
    </row>
    <row r="22" spans="1:7" ht="12.75">
      <c r="A22" s="161" t="s">
        <v>606</v>
      </c>
      <c r="B22" s="799">
        <v>7628973</v>
      </c>
      <c r="C22" s="799">
        <v>7557861.479322843</v>
      </c>
      <c r="D22" s="800">
        <v>8225648</v>
      </c>
      <c r="E22" s="801">
        <v>8840063</v>
      </c>
      <c r="F22" s="801">
        <v>8917588.999967828</v>
      </c>
      <c r="G22" s="802"/>
    </row>
    <row r="23" spans="1:8" ht="12.75">
      <c r="A23" s="607" t="s">
        <v>607</v>
      </c>
      <c r="B23" s="799">
        <v>7424621</v>
      </c>
      <c r="C23" s="799">
        <v>7438045.479322843</v>
      </c>
      <c r="D23" s="800">
        <v>8101166</v>
      </c>
      <c r="E23" s="801">
        <v>8713112</v>
      </c>
      <c r="F23" s="801">
        <v>8805430.999967828</v>
      </c>
      <c r="G23" s="802"/>
      <c r="H23" s="803"/>
    </row>
    <row r="24" spans="1:7" ht="12.75">
      <c r="A24" s="607" t="s">
        <v>608</v>
      </c>
      <c r="B24" s="799">
        <v>204352</v>
      </c>
      <c r="C24" s="799">
        <v>119816</v>
      </c>
      <c r="D24" s="800">
        <v>124482</v>
      </c>
      <c r="E24" s="801">
        <v>126951</v>
      </c>
      <c r="F24" s="801">
        <v>112158</v>
      </c>
      <c r="G24" s="802"/>
    </row>
    <row r="25" spans="1:7" ht="12.75">
      <c r="A25" s="786"/>
      <c r="B25" s="799"/>
      <c r="C25" s="799"/>
      <c r="D25" s="801"/>
      <c r="E25" s="801"/>
      <c r="F25" s="801"/>
      <c r="G25" s="802"/>
    </row>
    <row r="26" spans="1:8" ht="12.75">
      <c r="A26" s="786" t="s">
        <v>1397</v>
      </c>
      <c r="B26" s="799">
        <v>5290418</v>
      </c>
      <c r="C26" s="799">
        <v>5462304</v>
      </c>
      <c r="D26" s="800">
        <v>5914311</v>
      </c>
      <c r="E26" s="801">
        <v>6460134</v>
      </c>
      <c r="F26" s="801">
        <v>6674151.823466654</v>
      </c>
      <c r="G26" s="802"/>
      <c r="H26" s="803"/>
    </row>
    <row r="27" spans="1:7" ht="12.75">
      <c r="A27" s="51" t="s">
        <v>607</v>
      </c>
      <c r="B27" s="799">
        <v>5253652</v>
      </c>
      <c r="C27" s="799">
        <v>5461554</v>
      </c>
      <c r="D27" s="800">
        <v>5911004</v>
      </c>
      <c r="E27" s="801">
        <v>6436275</v>
      </c>
      <c r="F27" s="801">
        <v>6653072.999967824</v>
      </c>
      <c r="G27" s="802"/>
    </row>
    <row r="28" spans="1:7" ht="12.75">
      <c r="A28" s="51" t="s">
        <v>608</v>
      </c>
      <c r="B28" s="799">
        <v>36766</v>
      </c>
      <c r="C28" s="799">
        <v>750</v>
      </c>
      <c r="D28" s="800">
        <v>3307</v>
      </c>
      <c r="E28" s="801">
        <v>23859</v>
      </c>
      <c r="F28" s="801">
        <v>21078.823498830257</v>
      </c>
      <c r="G28" s="802"/>
    </row>
    <row r="29" spans="1:7" ht="12.75">
      <c r="A29" s="786" t="s">
        <v>422</v>
      </c>
      <c r="B29" s="799">
        <v>2338555</v>
      </c>
      <c r="C29" s="799">
        <v>2095557.4793228435</v>
      </c>
      <c r="D29" s="800">
        <v>2311337</v>
      </c>
      <c r="E29" s="801">
        <v>2379929</v>
      </c>
      <c r="F29" s="801">
        <v>2243437.1765011754</v>
      </c>
      <c r="G29" s="802"/>
    </row>
    <row r="30" spans="1:7" ht="12.75">
      <c r="A30" s="51" t="s">
        <v>607</v>
      </c>
      <c r="B30" s="799">
        <v>2170969</v>
      </c>
      <c r="C30" s="799">
        <v>1976491.4793228435</v>
      </c>
      <c r="D30" s="800">
        <v>2190162</v>
      </c>
      <c r="E30" s="801">
        <v>2276837</v>
      </c>
      <c r="F30" s="801">
        <v>2152358.0000000056</v>
      </c>
      <c r="G30" s="802"/>
    </row>
    <row r="31" spans="1:7" ht="12.75">
      <c r="A31" s="51" t="s">
        <v>608</v>
      </c>
      <c r="B31" s="799">
        <v>167586</v>
      </c>
      <c r="C31" s="799">
        <v>119066</v>
      </c>
      <c r="D31" s="800">
        <v>121175</v>
      </c>
      <c r="E31" s="801">
        <v>103092</v>
      </c>
      <c r="F31" s="801">
        <v>91079.17650116974</v>
      </c>
      <c r="G31" s="802"/>
    </row>
    <row r="32" spans="1:6" ht="12.75">
      <c r="A32" s="794"/>
      <c r="B32" s="794"/>
      <c r="C32" s="794"/>
      <c r="D32" s="794"/>
      <c r="E32" s="796"/>
      <c r="F32" s="804"/>
    </row>
    <row r="34" ht="12.75">
      <c r="A34" s="107" t="s">
        <v>1399</v>
      </c>
    </row>
    <row r="35" ht="12.75">
      <c r="A35" s="60" t="s">
        <v>1400</v>
      </c>
    </row>
    <row r="36" ht="12.75">
      <c r="A36" s="60"/>
    </row>
    <row r="40" ht="12.75">
      <c r="A40" s="805"/>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30.xml><?xml version="1.0" encoding="utf-8"?>
<worksheet xmlns="http://schemas.openxmlformats.org/spreadsheetml/2006/main" xmlns:r="http://schemas.openxmlformats.org/officeDocument/2006/relationships">
  <sheetPr codeName="Sheet60"/>
  <dimension ref="A1:G35"/>
  <sheetViews>
    <sheetView workbookViewId="0" topLeftCell="A1">
      <selection activeCell="A1" sqref="A1"/>
    </sheetView>
  </sheetViews>
  <sheetFormatPr defaultColWidth="9.140625" defaultRowHeight="12.75"/>
  <cols>
    <col min="1" max="1" width="9.7109375" style="0" customWidth="1"/>
    <col min="2" max="2" width="13.57421875" style="0" customWidth="1"/>
    <col min="3" max="3" width="9.8515625" style="0" customWidth="1"/>
    <col min="4" max="4" width="13.57421875" style="0" customWidth="1"/>
    <col min="5" max="5" width="9.8515625" style="0" customWidth="1"/>
    <col min="6" max="6" width="13.57421875" style="0" customWidth="1"/>
    <col min="7" max="7" width="12.00390625" style="0" customWidth="1"/>
  </cols>
  <sheetData>
    <row r="1" spans="1:7" ht="15.75">
      <c r="A1" s="16" t="s">
        <v>100</v>
      </c>
      <c r="B1" s="2"/>
      <c r="C1" s="2"/>
      <c r="D1" s="2"/>
      <c r="E1" s="2"/>
      <c r="F1" s="2"/>
      <c r="G1" s="2"/>
    </row>
    <row r="2" spans="1:6" ht="13.5" customHeight="1">
      <c r="A2" s="1"/>
      <c r="B2" s="2"/>
      <c r="C2" s="2"/>
      <c r="D2" s="2"/>
      <c r="E2" s="2"/>
      <c r="F2" s="2"/>
    </row>
    <row r="3" spans="1:7" ht="13.5" customHeight="1">
      <c r="A3" s="335" t="s">
        <v>82</v>
      </c>
      <c r="B3" s="2"/>
      <c r="C3" s="2"/>
      <c r="D3" s="2"/>
      <c r="E3" s="2"/>
      <c r="F3" s="2"/>
      <c r="G3" s="2"/>
    </row>
    <row r="4" spans="1:7" ht="13.5" customHeight="1">
      <c r="A4" s="335" t="s">
        <v>101</v>
      </c>
      <c r="B4" s="335"/>
      <c r="C4" s="335"/>
      <c r="D4" s="335"/>
      <c r="E4" s="335"/>
      <c r="F4" s="335"/>
      <c r="G4" s="335"/>
    </row>
    <row r="5" spans="1:7" ht="13.5" thickBot="1">
      <c r="A5" s="62"/>
      <c r="B5" s="62"/>
      <c r="C5" s="62"/>
      <c r="D5" s="62"/>
      <c r="E5" s="62"/>
      <c r="F5" s="62"/>
      <c r="G5" s="62"/>
    </row>
    <row r="6" spans="1:7" s="4" customFormat="1" ht="45" customHeight="1" thickTop="1">
      <c r="A6" s="7" t="s">
        <v>755</v>
      </c>
      <c r="B6" s="21" t="s">
        <v>102</v>
      </c>
      <c r="C6" s="7" t="s">
        <v>755</v>
      </c>
      <c r="D6" s="21" t="s">
        <v>102</v>
      </c>
      <c r="E6" s="7" t="s">
        <v>755</v>
      </c>
      <c r="F6" s="19" t="s">
        <v>102</v>
      </c>
      <c r="G6" s="6" t="s">
        <v>103</v>
      </c>
    </row>
    <row r="7" spans="1:6" ht="12.75">
      <c r="A7" s="8"/>
      <c r="B7" s="10"/>
      <c r="C7" s="8"/>
      <c r="D7" s="10"/>
      <c r="E7" s="442"/>
      <c r="F7" s="181"/>
    </row>
    <row r="8" spans="1:7" ht="12.75">
      <c r="A8" s="440">
        <v>1951</v>
      </c>
      <c r="B8" s="255">
        <v>23.952460870745664</v>
      </c>
      <c r="C8" s="443">
        <v>1970</v>
      </c>
      <c r="D8" s="444">
        <v>594.6</v>
      </c>
      <c r="E8" s="446" t="s">
        <v>899</v>
      </c>
      <c r="F8" s="57">
        <v>8371.240929626692</v>
      </c>
      <c r="G8" s="445">
        <v>112.69353979285475</v>
      </c>
    </row>
    <row r="9" spans="1:7" ht="12.75">
      <c r="A9" s="440">
        <v>1952</v>
      </c>
      <c r="B9" s="255">
        <v>32.943961038471066</v>
      </c>
      <c r="C9" s="443">
        <v>1971</v>
      </c>
      <c r="D9" s="444">
        <v>704.6</v>
      </c>
      <c r="E9" s="446" t="s">
        <v>900</v>
      </c>
      <c r="F9" s="57">
        <v>8706.730321159595</v>
      </c>
      <c r="G9" s="445">
        <v>119.16030885396692</v>
      </c>
    </row>
    <row r="10" spans="1:7" ht="12.75">
      <c r="A10" s="440">
        <v>1953</v>
      </c>
      <c r="B10" s="255">
        <v>42.94158226346054</v>
      </c>
      <c r="C10" s="443">
        <v>1972</v>
      </c>
      <c r="D10" s="444">
        <v>836</v>
      </c>
      <c r="E10" s="446" t="s">
        <v>901</v>
      </c>
      <c r="F10" s="57">
        <v>9004.196902833768</v>
      </c>
      <c r="G10" s="445">
        <v>138.432429942617</v>
      </c>
    </row>
    <row r="11" spans="1:7" ht="12.75">
      <c r="A11" s="440">
        <v>1954</v>
      </c>
      <c r="B11" s="255">
        <v>48.93403917137881</v>
      </c>
      <c r="C11" s="443">
        <v>1973</v>
      </c>
      <c r="D11" s="444">
        <v>1016.7</v>
      </c>
      <c r="E11" s="446" t="s">
        <v>902</v>
      </c>
      <c r="F11" s="57">
        <v>8613.560035760223</v>
      </c>
      <c r="G11" s="445">
        <v>140.95151664567487</v>
      </c>
    </row>
    <row r="12" spans="1:7" ht="12.75">
      <c r="A12" s="440">
        <v>1955</v>
      </c>
      <c r="B12" s="255">
        <v>54.932204809377225</v>
      </c>
      <c r="C12" s="443">
        <v>1974</v>
      </c>
      <c r="D12" s="444">
        <v>1232.9</v>
      </c>
      <c r="E12" s="446" t="s">
        <v>903</v>
      </c>
      <c r="F12" s="57">
        <v>7808.266925001801</v>
      </c>
      <c r="G12" s="445">
        <v>120.32573099702276</v>
      </c>
    </row>
    <row r="13" spans="1:7" ht="12.75">
      <c r="A13" s="440">
        <v>1956</v>
      </c>
      <c r="B13" s="255">
        <v>64.92797014908642</v>
      </c>
      <c r="C13" s="443">
        <v>1975</v>
      </c>
      <c r="D13" s="444">
        <v>1354.7</v>
      </c>
      <c r="E13" s="446" t="s">
        <v>904</v>
      </c>
      <c r="F13" s="57">
        <v>9544.010753494296</v>
      </c>
      <c r="G13" s="445">
        <v>132.9911785040652</v>
      </c>
    </row>
    <row r="14" spans="1:7" ht="12.75">
      <c r="A14" s="440">
        <v>1957</v>
      </c>
      <c r="B14" s="255">
        <v>77.91822055860071</v>
      </c>
      <c r="C14" s="443">
        <v>1976</v>
      </c>
      <c r="D14" s="444">
        <v>1636.5</v>
      </c>
      <c r="E14" s="446" t="s">
        <v>905</v>
      </c>
      <c r="F14" s="57">
        <v>10067.103401376573</v>
      </c>
      <c r="G14" s="445">
        <v>140.80740064578004</v>
      </c>
    </row>
    <row r="15" spans="1:7" ht="12.75">
      <c r="A15" s="440">
        <v>1958</v>
      </c>
      <c r="B15" s="255">
        <v>82.89318620351074</v>
      </c>
      <c r="C15" s="443">
        <v>1977</v>
      </c>
      <c r="D15" s="444">
        <v>1833.9</v>
      </c>
      <c r="E15" s="446" t="s">
        <v>906</v>
      </c>
      <c r="F15" s="57">
        <v>9568.843747901708</v>
      </c>
      <c r="G15" s="445">
        <v>140.4748006294714</v>
      </c>
    </row>
    <row r="16" spans="1:7" ht="12.75">
      <c r="A16" s="440">
        <v>1959</v>
      </c>
      <c r="B16" s="255">
        <v>108.9004529319617</v>
      </c>
      <c r="C16" s="443">
        <v>1978</v>
      </c>
      <c r="D16" s="444">
        <v>2149.9</v>
      </c>
      <c r="E16" s="446" t="s">
        <v>907</v>
      </c>
      <c r="F16" s="57">
        <v>10102.164792570638</v>
      </c>
      <c r="G16" s="445">
        <v>147.19425130860185</v>
      </c>
    </row>
    <row r="17" spans="1:7" ht="12.75">
      <c r="A17" s="440">
        <v>1960</v>
      </c>
      <c r="B17" s="255">
        <v>130.9</v>
      </c>
      <c r="C17" s="443">
        <v>1979</v>
      </c>
      <c r="D17" s="444">
        <v>2540.6</v>
      </c>
      <c r="E17" s="446" t="s">
        <v>104</v>
      </c>
      <c r="F17" s="57">
        <v>9910.3</v>
      </c>
      <c r="G17" s="445">
        <v>148.54298321280652</v>
      </c>
    </row>
    <row r="18" spans="1:7" ht="12.75">
      <c r="A18" s="440">
        <v>1961</v>
      </c>
      <c r="B18" s="255">
        <v>136.9</v>
      </c>
      <c r="C18" s="443">
        <v>1980</v>
      </c>
      <c r="D18" s="444">
        <v>2870.8</v>
      </c>
      <c r="E18" s="446" t="s">
        <v>105</v>
      </c>
      <c r="F18" s="57">
        <v>9844</v>
      </c>
      <c r="G18" s="445">
        <v>161.08040179307702</v>
      </c>
    </row>
    <row r="19" spans="1:7" ht="12.75">
      <c r="A19" s="440">
        <v>1962</v>
      </c>
      <c r="B19" s="255">
        <v>153.9</v>
      </c>
      <c r="C19" s="443">
        <v>1981</v>
      </c>
      <c r="D19" s="444">
        <v>3195.4</v>
      </c>
      <c r="E19" s="446" t="s">
        <v>106</v>
      </c>
      <c r="F19" s="57">
        <v>10395.8</v>
      </c>
      <c r="G19" s="445">
        <v>194.34892172263065</v>
      </c>
    </row>
    <row r="20" spans="1:7" ht="12.75">
      <c r="A20" s="440">
        <v>1963</v>
      </c>
      <c r="B20" s="255">
        <v>185.8</v>
      </c>
      <c r="C20" s="443">
        <v>1982</v>
      </c>
      <c r="D20" s="444">
        <v>3686.8</v>
      </c>
      <c r="E20" s="446" t="s">
        <v>107</v>
      </c>
      <c r="F20" s="57">
        <v>8916.383860112697</v>
      </c>
      <c r="G20" s="445">
        <v>144.91698419712907</v>
      </c>
    </row>
    <row r="21" spans="1:7" ht="12.75">
      <c r="A21" s="440">
        <v>1964</v>
      </c>
      <c r="B21" s="255">
        <v>204.8</v>
      </c>
      <c r="C21" s="443">
        <v>1983</v>
      </c>
      <c r="D21" s="444">
        <v>3847.2</v>
      </c>
      <c r="E21" s="446" t="s">
        <v>108</v>
      </c>
      <c r="F21" s="57">
        <v>9465</v>
      </c>
      <c r="G21" s="445">
        <v>143.9</v>
      </c>
    </row>
    <row r="22" spans="1:7" ht="12.75">
      <c r="A22" s="440">
        <v>1965</v>
      </c>
      <c r="B22" s="255">
        <v>224.8</v>
      </c>
      <c r="C22" s="443">
        <v>1984</v>
      </c>
      <c r="D22" s="444">
        <v>4441.9</v>
      </c>
      <c r="E22" s="443">
        <v>2003</v>
      </c>
      <c r="F22" s="57">
        <v>9889.3</v>
      </c>
      <c r="G22" s="445">
        <v>165.2</v>
      </c>
    </row>
    <row r="23" spans="1:7" ht="12.75">
      <c r="A23" s="440">
        <v>1966</v>
      </c>
      <c r="B23" s="255">
        <v>279.8</v>
      </c>
      <c r="C23" s="443">
        <v>1985</v>
      </c>
      <c r="D23" s="444">
        <v>4779.796446210593</v>
      </c>
      <c r="E23" s="443">
        <v>2004</v>
      </c>
      <c r="F23" s="57">
        <v>10702</v>
      </c>
      <c r="G23" s="445">
        <v>159.8</v>
      </c>
    </row>
    <row r="24" spans="1:7" ht="12.75">
      <c r="A24" s="440">
        <v>1967</v>
      </c>
      <c r="B24" s="255">
        <v>379.7</v>
      </c>
      <c r="C24" s="443">
        <v>1986</v>
      </c>
      <c r="D24" s="444">
        <v>5566.737635947906</v>
      </c>
      <c r="E24" s="446" t="s">
        <v>109</v>
      </c>
      <c r="F24" s="57">
        <v>11696.20451907655</v>
      </c>
      <c r="G24" s="445">
        <v>207.8</v>
      </c>
    </row>
    <row r="25" spans="1:7" ht="12.75">
      <c r="A25" s="440">
        <v>1968</v>
      </c>
      <c r="B25" s="255">
        <v>439.7</v>
      </c>
      <c r="C25" s="443">
        <v>1987</v>
      </c>
      <c r="D25" s="444">
        <v>6281.165836426027</v>
      </c>
      <c r="E25" s="443">
        <v>2006</v>
      </c>
      <c r="F25" s="57">
        <v>12195.49975974006</v>
      </c>
      <c r="G25" s="445">
        <v>185.45914038092522</v>
      </c>
    </row>
    <row r="26" spans="1:7" ht="12.75">
      <c r="A26" s="440">
        <v>1969</v>
      </c>
      <c r="B26" s="255">
        <v>549.7</v>
      </c>
      <c r="C26" s="443">
        <v>1988</v>
      </c>
      <c r="D26" s="444">
        <v>7813.185733233229</v>
      </c>
      <c r="E26" s="443"/>
      <c r="F26" s="266"/>
      <c r="G26" s="447"/>
    </row>
    <row r="27" spans="1:7" ht="12.75">
      <c r="A27" s="448"/>
      <c r="B27" s="75"/>
      <c r="C27" s="9"/>
      <c r="D27" s="75"/>
      <c r="E27" s="9"/>
      <c r="F27" s="9"/>
      <c r="G27" s="76"/>
    </row>
    <row r="29" ht="12.75">
      <c r="A29" s="17" t="s">
        <v>110</v>
      </c>
    </row>
    <row r="30" ht="12.75">
      <c r="A30" s="449" t="s">
        <v>112</v>
      </c>
    </row>
    <row r="31" ht="12.75">
      <c r="A31" s="23" t="s">
        <v>111</v>
      </c>
    </row>
    <row r="32" ht="12.75">
      <c r="A32" s="17" t="s">
        <v>113</v>
      </c>
    </row>
    <row r="33" ht="12.75">
      <c r="A33" s="17" t="s">
        <v>908</v>
      </c>
    </row>
    <row r="34" ht="12.75">
      <c r="A34" s="107" t="s">
        <v>1399</v>
      </c>
    </row>
    <row r="35" ht="12.75">
      <c r="A35" s="60" t="s">
        <v>1400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1.xml><?xml version="1.0" encoding="utf-8"?>
<worksheet xmlns="http://schemas.openxmlformats.org/spreadsheetml/2006/main" xmlns:r="http://schemas.openxmlformats.org/officeDocument/2006/relationships">
  <sheetPr codeName="Sheet34"/>
  <dimension ref="A1:H24"/>
  <sheetViews>
    <sheetView showGridLines="0" workbookViewId="0" topLeftCell="A1">
      <selection activeCell="A2" sqref="A2"/>
    </sheetView>
  </sheetViews>
  <sheetFormatPr defaultColWidth="9.140625" defaultRowHeight="12.75"/>
  <cols>
    <col min="1" max="1" width="7.28125" style="0" customWidth="1"/>
    <col min="2" max="5" width="11.421875" style="0" customWidth="1"/>
    <col min="6" max="6" width="9.8515625" style="0" customWidth="1"/>
    <col min="7" max="7" width="11.140625" style="0" customWidth="1"/>
    <col min="8" max="8" width="10.28125" style="0" customWidth="1"/>
  </cols>
  <sheetData>
    <row r="1" spans="1:8" ht="15.75">
      <c r="A1" s="16" t="s">
        <v>80</v>
      </c>
      <c r="B1" s="2"/>
      <c r="C1" s="2"/>
      <c r="D1" s="2"/>
      <c r="E1" s="2"/>
      <c r="F1" s="2"/>
      <c r="G1" s="2"/>
      <c r="H1" s="2"/>
    </row>
    <row r="2" spans="1:8" ht="15.75">
      <c r="A2" s="16" t="s">
        <v>81</v>
      </c>
      <c r="B2" s="2"/>
      <c r="C2" s="2"/>
      <c r="D2" s="2"/>
      <c r="E2" s="2"/>
      <c r="F2" s="2"/>
      <c r="G2" s="2"/>
      <c r="H2" s="2"/>
    </row>
    <row r="3" ht="13.5" customHeight="1">
      <c r="A3" s="96"/>
    </row>
    <row r="4" spans="1:8" ht="13.5" customHeight="1">
      <c r="A4" s="335" t="s">
        <v>82</v>
      </c>
      <c r="B4" s="2"/>
      <c r="C4" s="2"/>
      <c r="D4" s="2"/>
      <c r="E4" s="2"/>
      <c r="F4" s="2"/>
      <c r="G4" s="2"/>
      <c r="H4" s="2"/>
    </row>
    <row r="5" spans="1:8" ht="13.5" customHeight="1">
      <c r="A5" s="335" t="s">
        <v>83</v>
      </c>
      <c r="B5" s="335"/>
      <c r="C5" s="335"/>
      <c r="D5" s="335"/>
      <c r="E5" s="335"/>
      <c r="F5" s="335"/>
      <c r="G5" s="335"/>
      <c r="H5" s="335"/>
    </row>
    <row r="6" spans="1:8" ht="13.5" thickBot="1">
      <c r="A6" s="62"/>
      <c r="B6" s="62"/>
      <c r="C6" s="62"/>
      <c r="D6" s="62"/>
      <c r="E6" s="62"/>
      <c r="F6" s="62"/>
      <c r="G6" s="62"/>
      <c r="H6" s="62"/>
    </row>
    <row r="7" spans="1:7" s="66" customFormat="1" ht="24" customHeight="1" thickTop="1">
      <c r="A7" s="63"/>
      <c r="B7" s="439"/>
      <c r="C7" s="64" t="s">
        <v>84</v>
      </c>
      <c r="D7" s="64"/>
      <c r="E7" s="64"/>
      <c r="F7" s="64"/>
      <c r="G7" s="64"/>
    </row>
    <row r="8" spans="1:8" s="4" customFormat="1" ht="64.5" customHeight="1">
      <c r="A8" s="7" t="s">
        <v>755</v>
      </c>
      <c r="B8" s="21" t="s">
        <v>85</v>
      </c>
      <c r="C8" s="184" t="s">
        <v>86</v>
      </c>
      <c r="D8" s="30" t="s">
        <v>87</v>
      </c>
      <c r="E8" s="7" t="s">
        <v>88</v>
      </c>
      <c r="F8" s="19" t="s">
        <v>89</v>
      </c>
      <c r="G8" s="30" t="s">
        <v>90</v>
      </c>
      <c r="H8" s="178" t="s">
        <v>91</v>
      </c>
    </row>
    <row r="9" spans="1:7" ht="12.75">
      <c r="A9" s="8"/>
      <c r="B9" s="10"/>
      <c r="C9" s="10"/>
      <c r="D9" s="8"/>
      <c r="E9" s="8"/>
      <c r="F9" s="8"/>
      <c r="G9" s="8"/>
    </row>
    <row r="10" spans="1:8" ht="12.75">
      <c r="A10" s="440" t="s">
        <v>92</v>
      </c>
      <c r="B10" s="441">
        <v>10005073.576149007</v>
      </c>
      <c r="C10" s="441">
        <v>9843993.17435593</v>
      </c>
      <c r="D10" s="25">
        <v>5776260.048028251</v>
      </c>
      <c r="E10" s="25">
        <v>2359242.685477962</v>
      </c>
      <c r="F10" s="25">
        <v>479567.6454737869</v>
      </c>
      <c r="G10" s="25">
        <v>1228922.7953759297</v>
      </c>
      <c r="H10" s="250">
        <v>161080.401793077</v>
      </c>
    </row>
    <row r="11" spans="1:8" ht="12.75">
      <c r="A11" s="440" t="s">
        <v>93</v>
      </c>
      <c r="B11" s="441">
        <v>10590202.952165771</v>
      </c>
      <c r="C11" s="441">
        <v>10395854.030443141</v>
      </c>
      <c r="D11" s="25">
        <v>6452690.623343466</v>
      </c>
      <c r="E11" s="25">
        <v>2370355.0143368402</v>
      </c>
      <c r="F11" s="25">
        <v>451456.66521521134</v>
      </c>
      <c r="G11" s="25">
        <v>1121351.7275476234</v>
      </c>
      <c r="H11" s="250">
        <v>194348.92172263065</v>
      </c>
    </row>
    <row r="12" spans="1:8" ht="12.75">
      <c r="A12" s="440" t="s">
        <v>94</v>
      </c>
      <c r="B12" s="441">
        <v>9061303.124501828</v>
      </c>
      <c r="C12" s="441">
        <v>8916386.1403047</v>
      </c>
      <c r="D12" s="25">
        <v>5708118.289152317</v>
      </c>
      <c r="E12" s="25">
        <v>2089235.0805600004</v>
      </c>
      <c r="F12" s="25">
        <v>309197.6923816303</v>
      </c>
      <c r="G12" s="25">
        <v>809835.0782107514</v>
      </c>
      <c r="H12" s="250">
        <v>144916.98419712906</v>
      </c>
    </row>
    <row r="13" spans="1:8" ht="12.75">
      <c r="A13" s="440" t="s">
        <v>95</v>
      </c>
      <c r="B13" s="441">
        <v>9608876.355882728</v>
      </c>
      <c r="C13" s="441">
        <v>9464976.355882728</v>
      </c>
      <c r="D13" s="25">
        <v>6133404.653991234</v>
      </c>
      <c r="E13" s="25">
        <v>2041436.535455735</v>
      </c>
      <c r="F13" s="25">
        <v>269608.91280764126</v>
      </c>
      <c r="G13" s="25">
        <v>1020526.2536281183</v>
      </c>
      <c r="H13" s="250">
        <v>143900</v>
      </c>
    </row>
    <row r="14" spans="1:8" ht="12.75">
      <c r="A14" s="440" t="s">
        <v>96</v>
      </c>
      <c r="B14" s="441">
        <v>10054444.509587104</v>
      </c>
      <c r="C14" s="441">
        <v>9889244.509587104</v>
      </c>
      <c r="D14" s="25">
        <v>6607525.039034119</v>
      </c>
      <c r="E14" s="25">
        <v>1901864.9129536652</v>
      </c>
      <c r="F14" s="25">
        <v>335480.2775945045</v>
      </c>
      <c r="G14" s="25">
        <v>1044374.2800048148</v>
      </c>
      <c r="H14" s="250">
        <v>165200</v>
      </c>
    </row>
    <row r="15" spans="1:8" ht="12.75">
      <c r="A15" s="440">
        <v>2004</v>
      </c>
      <c r="B15" s="441">
        <v>10861777.12113631</v>
      </c>
      <c r="C15" s="441">
        <v>10701977.12113631</v>
      </c>
      <c r="D15" s="25">
        <v>7095222.2401884375</v>
      </c>
      <c r="E15" s="25">
        <v>2162626.1852066647</v>
      </c>
      <c r="F15" s="25">
        <v>363609.5380105789</v>
      </c>
      <c r="G15" s="25">
        <v>1080519.15773063</v>
      </c>
      <c r="H15" s="250">
        <v>159800</v>
      </c>
    </row>
    <row r="16" spans="1:8" ht="12.75">
      <c r="A16" s="440" t="s">
        <v>97</v>
      </c>
      <c r="B16" s="441">
        <v>11904004.519076547</v>
      </c>
      <c r="C16" s="441">
        <v>11696204.519076547</v>
      </c>
      <c r="D16" s="25">
        <v>7840631.882336115</v>
      </c>
      <c r="E16" s="25">
        <v>2214368.560992545</v>
      </c>
      <c r="F16" s="25">
        <v>451040.1581997297</v>
      </c>
      <c r="G16" s="25">
        <v>1190163.9175481575</v>
      </c>
      <c r="H16" s="250">
        <v>207800</v>
      </c>
    </row>
    <row r="17" spans="1:8" ht="12.75">
      <c r="A17" s="440">
        <v>2006</v>
      </c>
      <c r="B17" s="441">
        <v>12380958.900120983</v>
      </c>
      <c r="C17" s="441">
        <v>12195499.759740058</v>
      </c>
      <c r="D17" s="25">
        <v>8307855.904721579</v>
      </c>
      <c r="E17" s="25">
        <v>2036929.0694896306</v>
      </c>
      <c r="F17" s="25">
        <v>493485.83868951886</v>
      </c>
      <c r="G17" s="25">
        <v>1357228.9468393314</v>
      </c>
      <c r="H17" s="250">
        <v>185459.1403809252</v>
      </c>
    </row>
    <row r="18" spans="1:8" ht="12.75">
      <c r="A18" s="9"/>
      <c r="B18" s="75"/>
      <c r="C18" s="75"/>
      <c r="D18" s="9"/>
      <c r="E18" s="9"/>
      <c r="F18" s="9"/>
      <c r="G18" s="9"/>
      <c r="H18" s="76"/>
    </row>
    <row r="20" ht="12.75">
      <c r="A20" s="107" t="s">
        <v>887</v>
      </c>
    </row>
    <row r="21" spans="1:8" ht="12.75">
      <c r="A21" s="107" t="s">
        <v>1399</v>
      </c>
      <c r="B21" s="18"/>
      <c r="C21" s="18"/>
      <c r="D21" s="18"/>
      <c r="E21" s="18"/>
      <c r="F21" s="18"/>
      <c r="G21" s="18"/>
      <c r="H21" s="18"/>
    </row>
    <row r="22" spans="1:8" ht="12.75">
      <c r="A22" s="60" t="s">
        <v>98</v>
      </c>
      <c r="B22" s="18"/>
      <c r="C22" s="18"/>
      <c r="D22" s="18"/>
      <c r="E22" s="18"/>
      <c r="F22" s="18"/>
      <c r="G22" s="18"/>
      <c r="H22" s="18"/>
    </row>
    <row r="23" ht="12.75">
      <c r="A23" s="60" t="s">
        <v>99</v>
      </c>
    </row>
    <row r="24" ht="12.75">
      <c r="A24" s="18"/>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2.xml><?xml version="1.0" encoding="utf-8"?>
<worksheet xmlns="http://schemas.openxmlformats.org/spreadsheetml/2006/main" xmlns:r="http://schemas.openxmlformats.org/officeDocument/2006/relationships">
  <sheetPr codeName="Sheet29"/>
  <dimension ref="A1:E266"/>
  <sheetViews>
    <sheetView workbookViewId="0" topLeftCell="A1">
      <selection activeCell="D7" sqref="D7"/>
    </sheetView>
  </sheetViews>
  <sheetFormatPr defaultColWidth="9.140625" defaultRowHeight="12.75"/>
  <cols>
    <col min="1" max="1" width="24.00390625" style="0" customWidth="1"/>
    <col min="2" max="5" width="14.8515625" style="0" customWidth="1"/>
  </cols>
  <sheetData>
    <row r="1" spans="1:5" s="46" customFormat="1" ht="15.75">
      <c r="A1" s="16" t="s">
        <v>64</v>
      </c>
      <c r="B1" s="16"/>
      <c r="C1" s="16"/>
      <c r="D1" s="16"/>
      <c r="E1" s="1"/>
    </row>
    <row r="2" spans="1:5" s="46" customFormat="1" ht="15.75">
      <c r="A2" s="16" t="s">
        <v>65</v>
      </c>
      <c r="B2" s="16"/>
      <c r="C2" s="16"/>
      <c r="D2" s="16"/>
      <c r="E2" s="1"/>
    </row>
    <row r="3" s="46" customFormat="1" ht="16.5" thickBot="1">
      <c r="A3" s="423"/>
    </row>
    <row r="4" spans="1:5" s="66" customFormat="1" ht="24.75" customHeight="1" thickTop="1">
      <c r="A4" s="424" t="s">
        <v>890</v>
      </c>
      <c r="B4" s="425">
        <v>2003</v>
      </c>
      <c r="C4" s="216">
        <v>2004</v>
      </c>
      <c r="D4" s="216">
        <v>2005</v>
      </c>
      <c r="E4" s="216">
        <v>2006</v>
      </c>
    </row>
    <row r="5" spans="1:5" ht="12.75">
      <c r="A5" s="85"/>
      <c r="B5" s="426"/>
      <c r="C5" s="427"/>
      <c r="D5" s="427"/>
      <c r="E5" s="427"/>
    </row>
    <row r="6" spans="1:5" ht="12.75">
      <c r="A6" s="85" t="s">
        <v>66</v>
      </c>
      <c r="B6" s="428">
        <v>28</v>
      </c>
      <c r="C6" s="429">
        <v>29</v>
      </c>
      <c r="D6" s="430">
        <v>26</v>
      </c>
      <c r="E6" s="430">
        <v>29</v>
      </c>
    </row>
    <row r="7" spans="1:5" ht="12.75">
      <c r="A7" s="85" t="s">
        <v>67</v>
      </c>
      <c r="B7" s="428">
        <v>125</v>
      </c>
      <c r="C7" s="431" t="s">
        <v>68</v>
      </c>
      <c r="D7" s="432" t="s">
        <v>69</v>
      </c>
      <c r="E7" s="430">
        <v>216</v>
      </c>
    </row>
    <row r="8" spans="1:5" ht="12.75">
      <c r="A8" s="85"/>
      <c r="B8" s="433"/>
      <c r="C8" s="430"/>
      <c r="D8" s="430"/>
      <c r="E8" s="430"/>
    </row>
    <row r="9" spans="1:5" ht="12.75">
      <c r="A9" s="85" t="s">
        <v>70</v>
      </c>
      <c r="B9" s="428">
        <v>236149</v>
      </c>
      <c r="C9" s="429">
        <v>240800.03634135562</v>
      </c>
      <c r="D9" s="430">
        <v>321522.4775548258</v>
      </c>
      <c r="E9" s="430">
        <v>426194</v>
      </c>
    </row>
    <row r="10" spans="1:5" ht="12.75">
      <c r="A10" s="434" t="s">
        <v>71</v>
      </c>
      <c r="B10" s="428">
        <v>230495</v>
      </c>
      <c r="C10" s="429">
        <v>237223.03634135562</v>
      </c>
      <c r="D10" s="430">
        <v>316545.5120948017</v>
      </c>
      <c r="E10" s="430">
        <v>415967</v>
      </c>
    </row>
    <row r="11" spans="1:5" ht="12.75">
      <c r="A11" s="435" t="s">
        <v>72</v>
      </c>
      <c r="B11" s="428">
        <v>173463</v>
      </c>
      <c r="C11" s="429">
        <v>157390.03634135562</v>
      </c>
      <c r="D11" s="430">
        <v>238883.5120948017</v>
      </c>
      <c r="E11" s="430">
        <v>315955</v>
      </c>
    </row>
    <row r="12" spans="1:5" ht="12.75">
      <c r="A12" s="435" t="s">
        <v>73</v>
      </c>
      <c r="B12" s="428">
        <v>57032</v>
      </c>
      <c r="C12" s="429">
        <v>79833</v>
      </c>
      <c r="D12" s="430">
        <v>77662</v>
      </c>
      <c r="E12" s="430">
        <v>100012</v>
      </c>
    </row>
    <row r="13" spans="1:5" ht="12.75">
      <c r="A13" s="434" t="s">
        <v>74</v>
      </c>
      <c r="B13" s="428">
        <v>5654</v>
      </c>
      <c r="C13" s="429">
        <v>3577</v>
      </c>
      <c r="D13" s="430">
        <v>4976.96546002407</v>
      </c>
      <c r="E13" s="430">
        <v>10227</v>
      </c>
    </row>
    <row r="14" spans="1:5" ht="12.75">
      <c r="A14" s="76"/>
      <c r="B14" s="436"/>
      <c r="C14" s="437"/>
      <c r="D14" s="438"/>
      <c r="E14" s="438"/>
    </row>
    <row r="15" ht="12.75">
      <c r="A15" s="85"/>
    </row>
    <row r="16" ht="12.75">
      <c r="A16" s="107" t="s">
        <v>75</v>
      </c>
    </row>
    <row r="17" ht="12.75">
      <c r="A17" s="60" t="s">
        <v>76</v>
      </c>
    </row>
    <row r="18" ht="12.75">
      <c r="A18" s="60" t="s">
        <v>77</v>
      </c>
    </row>
    <row r="19" ht="12.75">
      <c r="A19" s="107" t="s">
        <v>79</v>
      </c>
    </row>
    <row r="20" spans="1:4" ht="12.75">
      <c r="A20" s="107" t="s">
        <v>1399</v>
      </c>
      <c r="B20" s="2"/>
      <c r="C20" s="2"/>
      <c r="D20" s="2"/>
    </row>
    <row r="21" ht="12.75">
      <c r="A21" s="60" t="s">
        <v>78</v>
      </c>
    </row>
    <row r="22" ht="12.75">
      <c r="A22" s="85"/>
    </row>
    <row r="23" ht="12.75">
      <c r="A23" s="85"/>
    </row>
    <row r="24" ht="12.75">
      <c r="A24" s="85"/>
    </row>
    <row r="25" ht="12.75">
      <c r="A25" s="85"/>
    </row>
    <row r="26" ht="12.75">
      <c r="A26" s="85"/>
    </row>
    <row r="27" ht="12.75">
      <c r="A27" s="85"/>
    </row>
    <row r="28" ht="12.75">
      <c r="A28" s="85"/>
    </row>
    <row r="29" ht="12.75">
      <c r="A29" s="85"/>
    </row>
    <row r="30" ht="12.75">
      <c r="A30" s="85"/>
    </row>
    <row r="31" ht="12.75">
      <c r="A31" s="85"/>
    </row>
    <row r="32" ht="12.75">
      <c r="A32" s="85"/>
    </row>
    <row r="33" ht="12.75">
      <c r="A33" s="85"/>
    </row>
    <row r="34" ht="12.75">
      <c r="A34" s="85"/>
    </row>
    <row r="35" ht="12.75">
      <c r="A35" s="85"/>
    </row>
    <row r="36" ht="12.75">
      <c r="A36" s="85"/>
    </row>
    <row r="37" ht="12.75">
      <c r="A37" s="85"/>
    </row>
    <row r="38" ht="12.75">
      <c r="A38" s="85"/>
    </row>
    <row r="39" ht="12.75">
      <c r="A39" s="85"/>
    </row>
    <row r="40" ht="12.75">
      <c r="A40" s="85"/>
    </row>
    <row r="41" ht="12.75">
      <c r="A41" s="85"/>
    </row>
    <row r="42" ht="12.75">
      <c r="A42" s="85"/>
    </row>
    <row r="43" ht="12.75">
      <c r="A43" s="85"/>
    </row>
    <row r="44" ht="12.75">
      <c r="A44" s="85"/>
    </row>
    <row r="45" ht="12.75">
      <c r="A45" s="85"/>
    </row>
    <row r="46" ht="12.75">
      <c r="A46" s="85"/>
    </row>
    <row r="47" ht="12.75">
      <c r="A47" s="85"/>
    </row>
    <row r="48" ht="12.75">
      <c r="A48" s="85"/>
    </row>
    <row r="49" ht="12.75">
      <c r="A49" s="85"/>
    </row>
    <row r="50" ht="12.75">
      <c r="A50" s="85"/>
    </row>
    <row r="51" ht="12.75">
      <c r="A51" s="85"/>
    </row>
    <row r="52" ht="12.75">
      <c r="A52" s="85"/>
    </row>
    <row r="53" ht="12.75">
      <c r="A53" s="85"/>
    </row>
    <row r="54" ht="12.75">
      <c r="A54" s="85"/>
    </row>
    <row r="55" ht="12.75">
      <c r="A55" s="85"/>
    </row>
    <row r="56" ht="12.75">
      <c r="A56" s="85"/>
    </row>
    <row r="57" ht="12.75">
      <c r="A57" s="85"/>
    </row>
    <row r="58" ht="12.75">
      <c r="A58" s="85"/>
    </row>
    <row r="59" ht="12.75">
      <c r="A59" s="85"/>
    </row>
    <row r="60" ht="12.75">
      <c r="A60" s="85"/>
    </row>
    <row r="61" ht="12.75">
      <c r="A61" s="85"/>
    </row>
    <row r="62" ht="12.75">
      <c r="A62" s="85"/>
    </row>
    <row r="63" ht="12.75">
      <c r="A63" s="85"/>
    </row>
    <row r="64" ht="12.75">
      <c r="A64" s="85"/>
    </row>
    <row r="65" ht="12.75">
      <c r="A65" s="85"/>
    </row>
    <row r="66" ht="12.75">
      <c r="A66" s="85"/>
    </row>
    <row r="67" ht="12.75">
      <c r="A67" s="85"/>
    </row>
    <row r="68" ht="12.75">
      <c r="A68" s="85"/>
    </row>
    <row r="69" ht="12.75">
      <c r="A69" s="85"/>
    </row>
    <row r="70" ht="12.75">
      <c r="A70" s="85"/>
    </row>
    <row r="71" ht="12.75">
      <c r="A71" s="85"/>
    </row>
    <row r="72" ht="12.75">
      <c r="A72" s="85"/>
    </row>
    <row r="73" ht="12.75">
      <c r="A73" s="85"/>
    </row>
    <row r="74" ht="12.75">
      <c r="A74" s="85"/>
    </row>
    <row r="75" ht="12.75">
      <c r="A75" s="85"/>
    </row>
    <row r="76" ht="12.75">
      <c r="A76" s="85"/>
    </row>
    <row r="77" ht="12.75">
      <c r="A77" s="85"/>
    </row>
    <row r="78" ht="12.75">
      <c r="A78" s="85"/>
    </row>
    <row r="79" ht="12.75">
      <c r="A79" s="85"/>
    </row>
    <row r="80" ht="12.75">
      <c r="A80" s="85"/>
    </row>
    <row r="81" ht="12.75">
      <c r="A81" s="85"/>
    </row>
    <row r="82" ht="12.75">
      <c r="A82" s="85"/>
    </row>
    <row r="83" ht="12.75">
      <c r="A83" s="85"/>
    </row>
    <row r="84" ht="12.75">
      <c r="A84" s="85"/>
    </row>
    <row r="85" ht="12.75">
      <c r="A85" s="85"/>
    </row>
    <row r="86" ht="12.75">
      <c r="A86" s="85"/>
    </row>
    <row r="87" ht="12.75">
      <c r="A87" s="85"/>
    </row>
    <row r="88" ht="12.75">
      <c r="A88" s="85"/>
    </row>
    <row r="89" ht="12.75">
      <c r="A89" s="85"/>
    </row>
    <row r="90" ht="12.75">
      <c r="A90" s="85"/>
    </row>
    <row r="91" ht="12.75">
      <c r="A91" s="85"/>
    </row>
    <row r="92" ht="12.75">
      <c r="A92" s="85"/>
    </row>
    <row r="93" ht="12.75">
      <c r="A93" s="85"/>
    </row>
    <row r="94" ht="12.75">
      <c r="A94" s="85"/>
    </row>
    <row r="95" ht="12.75">
      <c r="A95" s="85"/>
    </row>
    <row r="96" ht="12.75">
      <c r="A96" s="85"/>
    </row>
    <row r="97" ht="12.75">
      <c r="A97" s="85"/>
    </row>
    <row r="98" ht="12.75">
      <c r="A98" s="85"/>
    </row>
    <row r="99" ht="12.75">
      <c r="A99" s="85"/>
    </row>
    <row r="100" ht="12.75">
      <c r="A100" s="85"/>
    </row>
    <row r="101" ht="12.75">
      <c r="A101" s="85"/>
    </row>
    <row r="102" ht="12.75">
      <c r="A102" s="85"/>
    </row>
    <row r="103" ht="12.75">
      <c r="A103" s="85"/>
    </row>
    <row r="104" ht="12.75">
      <c r="A104" s="85"/>
    </row>
    <row r="105" ht="12.75">
      <c r="A105" s="85"/>
    </row>
    <row r="106" ht="12.75">
      <c r="A106" s="85"/>
    </row>
    <row r="107" ht="12.75">
      <c r="A107" s="85"/>
    </row>
    <row r="108" ht="12.75">
      <c r="A108" s="85"/>
    </row>
    <row r="109" ht="12.75">
      <c r="A109" s="85"/>
    </row>
    <row r="110" ht="12.75">
      <c r="A110" s="85"/>
    </row>
    <row r="111" ht="12.75">
      <c r="A111" s="85"/>
    </row>
    <row r="112" ht="12.75">
      <c r="A112" s="85"/>
    </row>
    <row r="113" ht="12.75">
      <c r="A113" s="85"/>
    </row>
    <row r="114" ht="12.75">
      <c r="A114" s="85"/>
    </row>
    <row r="115" ht="12.75">
      <c r="A115" s="85"/>
    </row>
    <row r="116" ht="12.75">
      <c r="A116" s="85"/>
    </row>
    <row r="117" ht="12.75">
      <c r="A117" s="85"/>
    </row>
    <row r="118" ht="12.75">
      <c r="A118" s="85"/>
    </row>
    <row r="119" ht="12.75">
      <c r="A119" s="85"/>
    </row>
    <row r="120" ht="12.75">
      <c r="A120" s="85"/>
    </row>
    <row r="121" ht="12.75">
      <c r="A121" s="85"/>
    </row>
    <row r="122" ht="12.75">
      <c r="A122" s="85"/>
    </row>
    <row r="123" ht="12.75">
      <c r="A123" s="85"/>
    </row>
    <row r="124" ht="12.75">
      <c r="A124" s="85"/>
    </row>
    <row r="125" ht="12.75">
      <c r="A125" s="85"/>
    </row>
    <row r="126" ht="12.75">
      <c r="A126" s="85"/>
    </row>
    <row r="127" ht="12.75">
      <c r="A127" s="85"/>
    </row>
    <row r="128" ht="12.75">
      <c r="A128" s="85"/>
    </row>
    <row r="129" ht="12.75">
      <c r="A129" s="85"/>
    </row>
    <row r="130" ht="12.75">
      <c r="A130" s="85"/>
    </row>
    <row r="131" ht="12.75">
      <c r="A131" s="85"/>
    </row>
    <row r="132" ht="12.75">
      <c r="A132" s="85"/>
    </row>
    <row r="133" ht="12.75">
      <c r="A133" s="85"/>
    </row>
    <row r="134" ht="12.75">
      <c r="A134" s="85"/>
    </row>
    <row r="135" ht="12.75">
      <c r="A135" s="85"/>
    </row>
    <row r="136" ht="12.75">
      <c r="A136" s="85"/>
    </row>
    <row r="137" ht="12.75">
      <c r="A137" s="85"/>
    </row>
    <row r="138" ht="12.75">
      <c r="A138" s="85"/>
    </row>
    <row r="139" ht="12.75">
      <c r="A139" s="85"/>
    </row>
    <row r="140" ht="12.75">
      <c r="A140" s="85"/>
    </row>
    <row r="141" ht="12.75">
      <c r="A141" s="85"/>
    </row>
    <row r="142" ht="12.75">
      <c r="A142" s="85"/>
    </row>
    <row r="143" ht="12.75">
      <c r="A143" s="85"/>
    </row>
    <row r="144" ht="12.75">
      <c r="A144" s="85"/>
    </row>
    <row r="145" ht="12.75">
      <c r="A145" s="85"/>
    </row>
    <row r="146" ht="12.75">
      <c r="A146" s="85"/>
    </row>
    <row r="147" ht="12.75">
      <c r="A147" s="85"/>
    </row>
    <row r="148" ht="12.75">
      <c r="A148" s="85"/>
    </row>
    <row r="149" ht="12.75">
      <c r="A149" s="85"/>
    </row>
    <row r="150" ht="12.75">
      <c r="A150" s="85"/>
    </row>
    <row r="151" ht="12.75">
      <c r="A151" s="85"/>
    </row>
    <row r="152" ht="12.75">
      <c r="A152" s="85"/>
    </row>
    <row r="153" ht="12.75">
      <c r="A153" s="85"/>
    </row>
    <row r="154" ht="12.75">
      <c r="A154" s="85"/>
    </row>
    <row r="155" ht="12.75">
      <c r="A155" s="85"/>
    </row>
    <row r="156" ht="12.75">
      <c r="A156" s="85"/>
    </row>
    <row r="157" ht="12.75">
      <c r="A157" s="85"/>
    </row>
    <row r="158" ht="12.75">
      <c r="A158" s="85"/>
    </row>
    <row r="159" ht="12.75">
      <c r="A159" s="85"/>
    </row>
    <row r="160" ht="12.75">
      <c r="A160" s="85"/>
    </row>
    <row r="161" ht="12.75">
      <c r="A161" s="85"/>
    </row>
    <row r="162" ht="12.75">
      <c r="A162" s="85"/>
    </row>
    <row r="163" ht="12.75">
      <c r="A163" s="85"/>
    </row>
    <row r="164" ht="12.75">
      <c r="A164" s="85"/>
    </row>
    <row r="165" ht="12.75">
      <c r="A165" s="85"/>
    </row>
    <row r="166" ht="12.75">
      <c r="A166" s="85"/>
    </row>
    <row r="167" ht="12.75">
      <c r="A167" s="85"/>
    </row>
    <row r="168" ht="12.75">
      <c r="A168" s="85"/>
    </row>
    <row r="169" ht="12.75">
      <c r="A169" s="85"/>
    </row>
    <row r="170" ht="12.75">
      <c r="A170" s="85"/>
    </row>
    <row r="171" ht="12.75">
      <c r="A171" s="85"/>
    </row>
    <row r="172" ht="12.75">
      <c r="A172" s="85"/>
    </row>
    <row r="173" ht="12.75">
      <c r="A173" s="85"/>
    </row>
    <row r="174" ht="12.75">
      <c r="A174" s="85"/>
    </row>
    <row r="175" ht="12.75">
      <c r="A175" s="85"/>
    </row>
    <row r="176" ht="12.75">
      <c r="A176" s="85"/>
    </row>
    <row r="177" ht="12.75">
      <c r="A177" s="85"/>
    </row>
    <row r="178" ht="12.75">
      <c r="A178" s="85"/>
    </row>
    <row r="179" ht="12.75">
      <c r="A179" s="85"/>
    </row>
    <row r="180" ht="12.75">
      <c r="A180" s="85"/>
    </row>
    <row r="181" ht="12.75">
      <c r="A181" s="85"/>
    </row>
    <row r="182" ht="12.75">
      <c r="A182" s="85"/>
    </row>
    <row r="183" ht="12.75">
      <c r="A183" s="85"/>
    </row>
    <row r="184" ht="12.75">
      <c r="A184" s="85"/>
    </row>
    <row r="185" ht="12.75">
      <c r="A185" s="85"/>
    </row>
    <row r="186" ht="12.75">
      <c r="A186" s="85"/>
    </row>
    <row r="187" ht="12.75">
      <c r="A187" s="85"/>
    </row>
    <row r="188" ht="12.75">
      <c r="A188" s="85"/>
    </row>
    <row r="189" ht="12.75">
      <c r="A189" s="85"/>
    </row>
    <row r="190" ht="12.75">
      <c r="A190" s="85"/>
    </row>
    <row r="191" ht="12.75">
      <c r="A191" s="85"/>
    </row>
    <row r="192" ht="12.75">
      <c r="A192" s="85"/>
    </row>
    <row r="193" ht="12.75">
      <c r="A193" s="85"/>
    </row>
    <row r="194" ht="12.75">
      <c r="A194" s="85"/>
    </row>
    <row r="195" ht="12.75">
      <c r="A195" s="85"/>
    </row>
    <row r="196" ht="12.75">
      <c r="A196" s="85"/>
    </row>
    <row r="197" ht="12.75">
      <c r="A197" s="85"/>
    </row>
    <row r="198" ht="12.75">
      <c r="A198" s="85"/>
    </row>
    <row r="199" ht="12.75">
      <c r="A199" s="85"/>
    </row>
    <row r="200" ht="12.75">
      <c r="A200" s="85"/>
    </row>
    <row r="201" ht="12.75">
      <c r="A201" s="85"/>
    </row>
    <row r="202" ht="12.75">
      <c r="A202" s="85"/>
    </row>
    <row r="203" ht="12.75">
      <c r="A203" s="85"/>
    </row>
    <row r="204" ht="12.75">
      <c r="A204" s="85"/>
    </row>
    <row r="205" ht="12.75">
      <c r="A205" s="85"/>
    </row>
    <row r="206" ht="12.75">
      <c r="A206" s="85"/>
    </row>
    <row r="207" ht="12.75">
      <c r="A207" s="85"/>
    </row>
    <row r="208" ht="12.75">
      <c r="A208" s="85"/>
    </row>
    <row r="209" ht="12.75">
      <c r="A209" s="85"/>
    </row>
    <row r="210" ht="12.75">
      <c r="A210" s="85"/>
    </row>
    <row r="211" ht="12.75">
      <c r="A211" s="85"/>
    </row>
    <row r="212" ht="12.75">
      <c r="A212" s="85"/>
    </row>
    <row r="213" ht="12.75">
      <c r="A213" s="85"/>
    </row>
    <row r="214" ht="12.75">
      <c r="A214" s="85"/>
    </row>
    <row r="215" ht="12.75">
      <c r="A215" s="85"/>
    </row>
    <row r="216" ht="12.75">
      <c r="A216" s="85"/>
    </row>
    <row r="217" ht="12.75">
      <c r="A217" s="85"/>
    </row>
    <row r="218" ht="12.75">
      <c r="A218" s="85"/>
    </row>
    <row r="219" ht="12.75">
      <c r="A219" s="85"/>
    </row>
    <row r="220" ht="12.75">
      <c r="A220" s="85"/>
    </row>
    <row r="221" ht="12.75">
      <c r="A221" s="85"/>
    </row>
    <row r="222" ht="12.75">
      <c r="A222" s="85"/>
    </row>
    <row r="223" ht="12.75">
      <c r="A223" s="85"/>
    </row>
    <row r="224" ht="12.75">
      <c r="A224" s="85"/>
    </row>
    <row r="225" ht="12.75">
      <c r="A225" s="85"/>
    </row>
    <row r="226" ht="12.75">
      <c r="A226" s="85"/>
    </row>
    <row r="227" ht="12.75">
      <c r="A227" s="85"/>
    </row>
    <row r="228" ht="12.75">
      <c r="A228" s="85"/>
    </row>
    <row r="229" ht="12.75">
      <c r="A229" s="85"/>
    </row>
    <row r="230" ht="12.75">
      <c r="A230" s="85"/>
    </row>
    <row r="231" ht="12.75">
      <c r="A231" s="85"/>
    </row>
    <row r="232" ht="12.75">
      <c r="A232" s="85"/>
    </row>
    <row r="233" ht="12.75">
      <c r="A233" s="85"/>
    </row>
    <row r="234" ht="12.75">
      <c r="A234" s="85"/>
    </row>
    <row r="235" ht="12.75">
      <c r="A235" s="85"/>
    </row>
    <row r="236" ht="12.75">
      <c r="A236" s="85"/>
    </row>
    <row r="237" ht="12.75">
      <c r="A237" s="85"/>
    </row>
    <row r="238" ht="12.75">
      <c r="A238" s="85"/>
    </row>
    <row r="239" ht="12.75">
      <c r="A239" s="85"/>
    </row>
    <row r="240" ht="12.75">
      <c r="A240" s="85"/>
    </row>
    <row r="241" ht="12.75">
      <c r="A241" s="85"/>
    </row>
    <row r="242" ht="12.75">
      <c r="A242" s="85"/>
    </row>
    <row r="243" ht="12.75">
      <c r="A243" s="85"/>
    </row>
    <row r="244" ht="12.75">
      <c r="A244" s="85"/>
    </row>
    <row r="245" ht="12.75">
      <c r="A245" s="85"/>
    </row>
    <row r="246" ht="12.75">
      <c r="A246" s="85"/>
    </row>
    <row r="247" ht="12.75">
      <c r="A247" s="85"/>
    </row>
    <row r="248" ht="12.75">
      <c r="A248" s="85"/>
    </row>
    <row r="249" ht="12.75">
      <c r="A249" s="85"/>
    </row>
    <row r="250" ht="12.75">
      <c r="A250" s="85"/>
    </row>
    <row r="251" ht="12.75">
      <c r="A251" s="85"/>
    </row>
    <row r="252" ht="12.75">
      <c r="A252" s="85"/>
    </row>
    <row r="253" ht="12.75">
      <c r="A253" s="85"/>
    </row>
    <row r="254" ht="12.75">
      <c r="A254" s="85"/>
    </row>
    <row r="255" ht="12.75">
      <c r="A255" s="85"/>
    </row>
    <row r="256" ht="12.75">
      <c r="A256" s="85"/>
    </row>
    <row r="257" ht="12.75">
      <c r="A257" s="85"/>
    </row>
    <row r="258" ht="12.75">
      <c r="A258" s="85"/>
    </row>
    <row r="259" ht="12.75">
      <c r="A259" s="85"/>
    </row>
    <row r="260" ht="12.75">
      <c r="A260" s="85"/>
    </row>
    <row r="261" ht="12.75">
      <c r="A261" s="85"/>
    </row>
    <row r="262" ht="12.75">
      <c r="A262" s="85"/>
    </row>
    <row r="263" ht="12.75">
      <c r="A263" s="85"/>
    </row>
    <row r="264" ht="12.75">
      <c r="A264" s="85"/>
    </row>
    <row r="265" ht="12.75">
      <c r="A265" s="85"/>
    </row>
    <row r="266" ht="12.75">
      <c r="A266" s="8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3.xml><?xml version="1.0" encoding="utf-8"?>
<worksheet xmlns="http://schemas.openxmlformats.org/spreadsheetml/2006/main" xmlns:r="http://schemas.openxmlformats.org/officeDocument/2006/relationships">
  <dimension ref="A1:F21"/>
  <sheetViews>
    <sheetView showGridLines="0" workbookViewId="0" topLeftCell="A1">
      <selection activeCell="D23" sqref="D23"/>
    </sheetView>
  </sheetViews>
  <sheetFormatPr defaultColWidth="9.140625" defaultRowHeight="12.75"/>
  <cols>
    <col min="1" max="1" width="11.140625" style="0" customWidth="1"/>
    <col min="2" max="4" width="20.00390625" style="0" customWidth="1"/>
    <col min="5" max="5" width="12.8515625" style="0" customWidth="1"/>
  </cols>
  <sheetData>
    <row r="1" spans="1:5" ht="31.5">
      <c r="A1" s="16" t="s">
        <v>60</v>
      </c>
      <c r="B1" s="2"/>
      <c r="C1" s="2"/>
      <c r="D1" s="2"/>
      <c r="E1" s="2"/>
    </row>
    <row r="2" ht="12.75">
      <c r="A2" s="96" t="s">
        <v>61</v>
      </c>
    </row>
    <row r="3" spans="1:5" ht="12.75">
      <c r="A3" s="2" t="s">
        <v>62</v>
      </c>
      <c r="B3" s="2"/>
      <c r="C3" s="2"/>
      <c r="D3" s="2"/>
      <c r="E3" s="2"/>
    </row>
    <row r="4" spans="1:6" ht="13.5" thickBot="1">
      <c r="A4" s="5"/>
      <c r="B4" s="5"/>
      <c r="C4" s="5"/>
      <c r="D4" s="5"/>
      <c r="E4" s="5"/>
      <c r="F4" s="128"/>
    </row>
    <row r="5" spans="1:6" s="66" customFormat="1" ht="24" customHeight="1" thickTop="1">
      <c r="A5" s="99" t="s">
        <v>755</v>
      </c>
      <c r="B5" s="271" t="s">
        <v>813</v>
      </c>
      <c r="C5" s="286" t="s">
        <v>31</v>
      </c>
      <c r="D5" s="286" t="s">
        <v>63</v>
      </c>
      <c r="E5" s="125" t="s">
        <v>909</v>
      </c>
      <c r="F5" s="85"/>
    </row>
    <row r="6" spans="1:6" ht="12.75">
      <c r="A6" s="8"/>
      <c r="B6" s="10"/>
      <c r="C6" s="8"/>
      <c r="D6" s="8"/>
      <c r="E6" s="85"/>
      <c r="F6" s="85"/>
    </row>
    <row r="7" spans="1:6" ht="12.75">
      <c r="A7" s="28" t="s">
        <v>48</v>
      </c>
      <c r="B7" s="419">
        <v>11520.354568837109</v>
      </c>
      <c r="C7" s="420">
        <v>10249.317043879239</v>
      </c>
      <c r="D7" s="420">
        <v>1242.602882936371</v>
      </c>
      <c r="E7" s="816">
        <v>28.434642021498888</v>
      </c>
      <c r="F7" s="85"/>
    </row>
    <row r="8" spans="1:6" ht="12.75">
      <c r="A8" s="28" t="s">
        <v>49</v>
      </c>
      <c r="B8" s="419">
        <v>11379.923912385022</v>
      </c>
      <c r="C8" s="420">
        <v>10058.842983212808</v>
      </c>
      <c r="D8" s="420">
        <v>1256.5899885048964</v>
      </c>
      <c r="E8" s="816">
        <v>64.49094066731706</v>
      </c>
      <c r="F8" s="85"/>
    </row>
    <row r="9" spans="1:6" ht="12.75">
      <c r="A9" s="28" t="s">
        <v>50</v>
      </c>
      <c r="B9" s="419">
        <v>11380.93580716811</v>
      </c>
      <c r="C9" s="420">
        <v>10005.080401793077</v>
      </c>
      <c r="D9" s="420">
        <v>1315.7615742986704</v>
      </c>
      <c r="E9" s="816">
        <v>60.09383107636363</v>
      </c>
      <c r="F9" s="85"/>
    </row>
    <row r="10" spans="1:6" ht="12.75">
      <c r="A10" s="28" t="s">
        <v>51</v>
      </c>
      <c r="B10" s="419">
        <v>12017.697921560242</v>
      </c>
      <c r="C10" s="420">
        <v>10590.148921722632</v>
      </c>
      <c r="D10" s="420">
        <v>1360.7780764194285</v>
      </c>
      <c r="E10" s="816">
        <v>66.77092341818181</v>
      </c>
      <c r="F10" s="85"/>
    </row>
    <row r="11" spans="1:6" ht="12.75">
      <c r="A11" s="28" t="s">
        <v>52</v>
      </c>
      <c r="B11" s="419">
        <v>10412.233989111824</v>
      </c>
      <c r="C11" s="420">
        <v>9061.300844309826</v>
      </c>
      <c r="D11" s="420">
        <v>1280.6479622565446</v>
      </c>
      <c r="E11" s="816">
        <v>70.28518254545455</v>
      </c>
      <c r="F11" s="85"/>
    </row>
    <row r="12" spans="1:6" ht="12.75">
      <c r="A12" s="28" t="s">
        <v>53</v>
      </c>
      <c r="B12" s="419">
        <v>11045.549359789917</v>
      </c>
      <c r="C12" s="420">
        <v>9608.9</v>
      </c>
      <c r="D12" s="420">
        <v>1340.007233789916</v>
      </c>
      <c r="E12" s="816">
        <v>96.64212599999999</v>
      </c>
      <c r="F12" s="85"/>
    </row>
    <row r="13" spans="1:6" ht="12.75">
      <c r="A13" s="28" t="s">
        <v>54</v>
      </c>
      <c r="B13" s="419">
        <v>11468.264282165446</v>
      </c>
      <c r="C13" s="420">
        <v>10054.5</v>
      </c>
      <c r="D13" s="420">
        <v>1313.4372131654454</v>
      </c>
      <c r="E13" s="816">
        <v>100.327069</v>
      </c>
      <c r="F13" s="85"/>
    </row>
    <row r="14" spans="1:6" ht="12.75">
      <c r="A14" s="28" t="s">
        <v>55</v>
      </c>
      <c r="B14" s="419">
        <v>12406.82789165227</v>
      </c>
      <c r="C14" s="420">
        <v>10861.8</v>
      </c>
      <c r="D14" s="420">
        <v>1405.442404347924</v>
      </c>
      <c r="E14" s="816">
        <v>139.58548730434782</v>
      </c>
      <c r="F14" s="85"/>
    </row>
    <row r="15" spans="1:6" ht="12.75">
      <c r="A15" s="28" t="s">
        <v>56</v>
      </c>
      <c r="B15" s="419">
        <v>13554.607598887429</v>
      </c>
      <c r="C15" s="420">
        <v>11904</v>
      </c>
      <c r="D15" s="420">
        <v>1519.7462045396014</v>
      </c>
      <c r="E15" s="816">
        <v>130.8613943478261</v>
      </c>
      <c r="F15" s="85"/>
    </row>
    <row r="16" spans="1:6" ht="12.75">
      <c r="A16" s="28">
        <v>2006</v>
      </c>
      <c r="B16" s="419">
        <v>14052.973838764861</v>
      </c>
      <c r="C16" s="420">
        <v>12381</v>
      </c>
      <c r="D16" s="420">
        <v>1543.7296723039906</v>
      </c>
      <c r="E16" s="816">
        <v>128.24416646086956</v>
      </c>
      <c r="F16" s="85"/>
    </row>
    <row r="17" spans="1:6" ht="12.75">
      <c r="A17" s="9"/>
      <c r="B17" s="421"/>
      <c r="C17" s="422"/>
      <c r="D17" s="422"/>
      <c r="E17" s="164"/>
      <c r="F17" s="85"/>
    </row>
    <row r="18" ht="12.75">
      <c r="F18" s="85"/>
    </row>
    <row r="19" spans="1:6" ht="12.75">
      <c r="A19" s="107" t="s">
        <v>57</v>
      </c>
      <c r="F19" s="85"/>
    </row>
    <row r="20" spans="1:6" ht="12.75">
      <c r="A20" s="107" t="s">
        <v>58</v>
      </c>
      <c r="F20" s="85"/>
    </row>
    <row r="21" ht="12.75">
      <c r="A21" s="60" t="s">
        <v>59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4.xml><?xml version="1.0" encoding="utf-8"?>
<worksheet xmlns="http://schemas.openxmlformats.org/spreadsheetml/2006/main" xmlns:r="http://schemas.openxmlformats.org/officeDocument/2006/relationships">
  <sheetPr codeName="Sheet4"/>
  <dimension ref="A1:F19"/>
  <sheetViews>
    <sheetView workbookViewId="0" topLeftCell="A1">
      <selection activeCell="D2" sqref="D2"/>
    </sheetView>
  </sheetViews>
  <sheetFormatPr defaultColWidth="9.140625" defaultRowHeight="12.75"/>
  <cols>
    <col min="1" max="1" width="14.00390625" style="0" customWidth="1"/>
    <col min="2" max="2" width="15.28125" style="0" customWidth="1"/>
    <col min="3" max="5" width="14.00390625" style="0" customWidth="1"/>
    <col min="6" max="6" width="12.421875" style="0" customWidth="1"/>
  </cols>
  <sheetData>
    <row r="1" spans="1:6" ht="31.5">
      <c r="A1" s="16" t="s">
        <v>42</v>
      </c>
      <c r="B1" s="2"/>
      <c r="C1" s="2"/>
      <c r="D1" s="2"/>
      <c r="E1" s="2"/>
      <c r="F1" s="2"/>
    </row>
    <row r="2" spans="1:6" ht="16.5" thickBot="1">
      <c r="A2" s="29"/>
      <c r="B2" s="5"/>
      <c r="C2" s="5"/>
      <c r="D2" s="5"/>
      <c r="E2" s="5"/>
      <c r="F2" s="5"/>
    </row>
    <row r="3" spans="1:6" s="4" customFormat="1" ht="69.75" customHeight="1" thickTop="1">
      <c r="A3" s="7" t="s">
        <v>755</v>
      </c>
      <c r="B3" s="30" t="s">
        <v>43</v>
      </c>
      <c r="C3" s="30" t="s">
        <v>44</v>
      </c>
      <c r="D3" s="30" t="s">
        <v>45</v>
      </c>
      <c r="E3" s="30" t="s">
        <v>46</v>
      </c>
      <c r="F3" s="31" t="s">
        <v>47</v>
      </c>
    </row>
    <row r="4" spans="1:5" ht="12.75">
      <c r="A4" s="8"/>
      <c r="B4" s="8"/>
      <c r="C4" s="8"/>
      <c r="D4" s="8"/>
      <c r="E4" s="8"/>
    </row>
    <row r="5" spans="1:6" ht="12.75">
      <c r="A5" s="28" t="s">
        <v>48</v>
      </c>
      <c r="B5" s="415">
        <v>11520.354568837109</v>
      </c>
      <c r="C5" s="416">
        <v>9617.626012016319</v>
      </c>
      <c r="D5" s="417">
        <v>4737.024515638535</v>
      </c>
      <c r="E5" s="417">
        <v>1013.184254293994</v>
      </c>
      <c r="F5" s="418">
        <v>203.13732385805488</v>
      </c>
    </row>
    <row r="6" spans="1:6" ht="12.75">
      <c r="A6" s="28" t="s">
        <v>49</v>
      </c>
      <c r="B6" s="415">
        <v>11379.923912385022</v>
      </c>
      <c r="C6" s="416">
        <v>9481.517312149597</v>
      </c>
      <c r="D6" s="417">
        <v>4664.837827505552</v>
      </c>
      <c r="E6" s="417">
        <v>998.5658484835565</v>
      </c>
      <c r="F6" s="418">
        <v>196.1087705592222</v>
      </c>
    </row>
    <row r="7" spans="1:6" ht="12.75">
      <c r="A7" s="28" t="s">
        <v>50</v>
      </c>
      <c r="B7" s="415">
        <v>11380.93580716811</v>
      </c>
      <c r="C7" s="416">
        <v>9617.130358600602</v>
      </c>
      <c r="D7" s="417">
        <v>4747.711258181614</v>
      </c>
      <c r="E7" s="417">
        <v>1012.5843377334078</v>
      </c>
      <c r="F7" s="418">
        <v>194.10242813210354</v>
      </c>
    </row>
    <row r="8" spans="1:6" ht="12.75">
      <c r="A8" s="28" t="s">
        <v>51</v>
      </c>
      <c r="B8" s="415">
        <v>12017.697921560242</v>
      </c>
      <c r="C8" s="416">
        <v>10162.316084835642</v>
      </c>
      <c r="D8" s="417">
        <v>5009.952367447185</v>
      </c>
      <c r="E8" s="417">
        <v>1069.7595118638365</v>
      </c>
      <c r="F8" s="418">
        <v>199.35155756621506</v>
      </c>
    </row>
    <row r="9" spans="1:6" ht="12.75">
      <c r="A9" s="28" t="s">
        <v>52</v>
      </c>
      <c r="B9" s="415">
        <v>10412.233989111824</v>
      </c>
      <c r="C9" s="416">
        <v>9068.515344016798</v>
      </c>
      <c r="D9" s="417">
        <v>4488.357950938721</v>
      </c>
      <c r="E9" s="417">
        <v>951.871888765068</v>
      </c>
      <c r="F9" s="418">
        <v>172.41212037543815</v>
      </c>
    </row>
    <row r="10" spans="1:6" ht="12.75">
      <c r="A10" s="28" t="s">
        <v>53</v>
      </c>
      <c r="B10" s="415">
        <v>11045.549359789917</v>
      </c>
      <c r="C10" s="416">
        <v>10571.84898930971</v>
      </c>
      <c r="D10" s="417">
        <v>5570.532111063798</v>
      </c>
      <c r="E10" s="417">
        <v>1116.8623614827973</v>
      </c>
      <c r="F10" s="418">
        <v>199.9386211596005</v>
      </c>
    </row>
    <row r="11" spans="1:6" ht="12.75">
      <c r="A11" s="28" t="s">
        <v>54</v>
      </c>
      <c r="B11" s="415">
        <v>11468.264282165446</v>
      </c>
      <c r="C11" s="416">
        <v>11061.595271653332</v>
      </c>
      <c r="D11" s="417">
        <v>5839.6490729105535</v>
      </c>
      <c r="E11" s="417">
        <v>1168.38494010939</v>
      </c>
      <c r="F11" s="418">
        <v>202.79668014486825</v>
      </c>
    </row>
    <row r="12" spans="1:6" ht="12.75">
      <c r="A12" s="28" t="s">
        <v>55</v>
      </c>
      <c r="B12" s="415">
        <v>12406.82789165227</v>
      </c>
      <c r="C12" s="416">
        <v>11979.940119210607</v>
      </c>
      <c r="D12" s="417">
        <v>6328.260798249066</v>
      </c>
      <c r="E12" s="417">
        <v>1265.6143141149223</v>
      </c>
      <c r="F12" s="418">
        <v>212.0590471552679</v>
      </c>
    </row>
    <row r="13" spans="1:6" ht="12.75">
      <c r="A13" s="28" t="s">
        <v>56</v>
      </c>
      <c r="B13" s="415">
        <v>13554.607598887429</v>
      </c>
      <c r="C13" s="416">
        <v>13056.112951130035</v>
      </c>
      <c r="D13" s="417">
        <v>6895.8490462206355</v>
      </c>
      <c r="E13" s="417">
        <v>1379.5999568270697</v>
      </c>
      <c r="F13" s="418">
        <v>223.5614056201639</v>
      </c>
    </row>
    <row r="14" spans="1:6" ht="12.75">
      <c r="A14" s="28">
        <v>2006</v>
      </c>
      <c r="B14" s="415">
        <v>14052.973838764861</v>
      </c>
      <c r="C14" s="416">
        <v>13069.624867248946</v>
      </c>
      <c r="D14" s="417">
        <v>6850.166586583761</v>
      </c>
      <c r="E14" s="417">
        <v>1370.7600632233552</v>
      </c>
      <c r="F14" s="418">
        <v>219.90632499158835</v>
      </c>
    </row>
    <row r="15" spans="1:6" ht="12.75">
      <c r="A15" s="9"/>
      <c r="B15" s="9"/>
      <c r="C15" s="9"/>
      <c r="D15" s="9"/>
      <c r="E15" s="9"/>
      <c r="F15" s="76"/>
    </row>
    <row r="17" ht="12.75">
      <c r="A17" s="107" t="s">
        <v>57</v>
      </c>
    </row>
    <row r="18" ht="12.75">
      <c r="A18" s="107" t="s">
        <v>58</v>
      </c>
    </row>
    <row r="19" ht="12.75">
      <c r="A19" s="60" t="s">
        <v>59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5.xml><?xml version="1.0" encoding="utf-8"?>
<worksheet xmlns="http://schemas.openxmlformats.org/spreadsheetml/2006/main" xmlns:r="http://schemas.openxmlformats.org/officeDocument/2006/relationships">
  <sheetPr codeName="Sheet5"/>
  <dimension ref="A1:E18"/>
  <sheetViews>
    <sheetView workbookViewId="0" topLeftCell="A1">
      <selection activeCell="A2" sqref="A2"/>
    </sheetView>
  </sheetViews>
  <sheetFormatPr defaultColWidth="9.140625" defaultRowHeight="12.75"/>
  <cols>
    <col min="1" max="1" width="33.8515625" style="0" customWidth="1"/>
    <col min="2" max="2" width="16.7109375" style="0" customWidth="1"/>
    <col min="3" max="3" width="17.28125" style="0" customWidth="1"/>
    <col min="4" max="4" width="15.7109375" style="0" customWidth="1"/>
  </cols>
  <sheetData>
    <row r="1" spans="1:4" ht="15.75">
      <c r="A1" s="16" t="s">
        <v>28</v>
      </c>
      <c r="B1" s="2"/>
      <c r="C1" s="2"/>
      <c r="D1" s="2"/>
    </row>
    <row r="2" spans="1:4" ht="16.5" thickBot="1">
      <c r="A2" s="29"/>
      <c r="B2" s="5"/>
      <c r="C2" s="5"/>
      <c r="D2" s="5"/>
    </row>
    <row r="3" spans="1:4" ht="16.5" thickTop="1">
      <c r="A3" s="399"/>
      <c r="B3" s="411"/>
      <c r="C3" s="412" t="s">
        <v>1024</v>
      </c>
      <c r="D3" s="121"/>
    </row>
    <row r="4" spans="1:5" s="4" customFormat="1" ht="44.25" customHeight="1">
      <c r="A4" s="19" t="s">
        <v>12</v>
      </c>
      <c r="B4" s="69" t="s">
        <v>29</v>
      </c>
      <c r="C4" s="69" t="s">
        <v>937</v>
      </c>
      <c r="D4" s="347" t="s">
        <v>30</v>
      </c>
      <c r="E4" s="402"/>
    </row>
    <row r="5" spans="1:5" ht="12.75">
      <c r="A5" s="8"/>
      <c r="B5" s="8"/>
      <c r="C5" s="8"/>
      <c r="D5" s="85"/>
      <c r="E5" s="85"/>
    </row>
    <row r="6" spans="1:5" ht="12.75">
      <c r="A6" s="28" t="s">
        <v>31</v>
      </c>
      <c r="B6" s="266">
        <v>6389018</v>
      </c>
      <c r="C6" s="54" t="s">
        <v>32</v>
      </c>
      <c r="D6" s="413" t="s">
        <v>33</v>
      </c>
      <c r="E6" s="85"/>
    </row>
    <row r="7" spans="1:5" ht="12.75">
      <c r="A7" s="28" t="s">
        <v>34</v>
      </c>
      <c r="B7" s="266">
        <v>164634</v>
      </c>
      <c r="C7" s="54" t="s">
        <v>35</v>
      </c>
      <c r="D7" s="403">
        <v>43.6</v>
      </c>
      <c r="E7" s="85"/>
    </row>
    <row r="8" spans="1:5" ht="12.75">
      <c r="A8" s="28" t="s">
        <v>36</v>
      </c>
      <c r="B8" s="266">
        <v>70783</v>
      </c>
      <c r="C8" s="414">
        <v>31717</v>
      </c>
      <c r="D8" s="403">
        <v>44.8</v>
      </c>
      <c r="E8" s="85"/>
    </row>
    <row r="9" spans="1:5" ht="12.75">
      <c r="A9" s="28" t="s">
        <v>37</v>
      </c>
      <c r="B9" s="266">
        <v>49053</v>
      </c>
      <c r="C9" s="414">
        <v>22297</v>
      </c>
      <c r="D9" s="403">
        <v>45.5</v>
      </c>
      <c r="E9" s="85"/>
    </row>
    <row r="10" spans="1:5" ht="12.75">
      <c r="A10" s="28" t="s">
        <v>38</v>
      </c>
      <c r="B10" s="266">
        <v>11023.9</v>
      </c>
      <c r="C10" s="414">
        <v>5015.9</v>
      </c>
      <c r="D10" s="403">
        <v>45.5</v>
      </c>
      <c r="E10" s="85"/>
    </row>
    <row r="11" spans="1:5" ht="12.75">
      <c r="A11" s="9"/>
      <c r="B11" s="9"/>
      <c r="C11" s="9"/>
      <c r="D11" s="76"/>
      <c r="E11" s="85"/>
    </row>
    <row r="12" ht="12.75">
      <c r="E12" s="85"/>
    </row>
    <row r="13" spans="1:5" ht="12.75">
      <c r="A13" s="77" t="s">
        <v>20</v>
      </c>
      <c r="E13" s="85"/>
    </row>
    <row r="14" spans="1:5" ht="12.75">
      <c r="A14" s="77" t="s">
        <v>39</v>
      </c>
      <c r="E14" s="85"/>
    </row>
    <row r="15" spans="1:5" ht="12.75">
      <c r="A15" s="77" t="s">
        <v>40</v>
      </c>
      <c r="E15" s="85"/>
    </row>
    <row r="16" spans="1:5" ht="12.75">
      <c r="A16" s="3" t="s">
        <v>41</v>
      </c>
      <c r="E16" s="85"/>
    </row>
    <row r="17" spans="1:5" ht="12.75">
      <c r="A17" s="107" t="s">
        <v>27</v>
      </c>
      <c r="E17" s="85"/>
    </row>
    <row r="18" spans="1:5" ht="12.75">
      <c r="A18" s="410" t="s">
        <v>26</v>
      </c>
      <c r="E18" s="85"/>
    </row>
    <row r="20" ht="12.75" hidden="1"/>
    <row r="21" ht="12.75" hidden="1"/>
    <row r="22" ht="12.75" hidden="1"/>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6.xml><?xml version="1.0" encoding="utf-8"?>
<worksheet xmlns="http://schemas.openxmlformats.org/spreadsheetml/2006/main" xmlns:r="http://schemas.openxmlformats.org/officeDocument/2006/relationships">
  <sheetPr codeName="Sheet6"/>
  <dimension ref="A1:F24"/>
  <sheetViews>
    <sheetView workbookViewId="0" topLeftCell="A1">
      <selection activeCell="A2" sqref="A2"/>
    </sheetView>
  </sheetViews>
  <sheetFormatPr defaultColWidth="9.140625" defaultRowHeight="12.75"/>
  <cols>
    <col min="1" max="1" width="31.28125" style="0" customWidth="1"/>
    <col min="2" max="2" width="12.421875" style="0" customWidth="1"/>
    <col min="3" max="3" width="13.7109375" style="0" customWidth="1"/>
    <col min="4" max="4" width="12.421875" style="0" customWidth="1"/>
    <col min="5" max="5" width="13.7109375" style="0" customWidth="1"/>
  </cols>
  <sheetData>
    <row r="1" spans="1:5" ht="31.5">
      <c r="A1" s="16" t="s">
        <v>9</v>
      </c>
      <c r="B1" s="2"/>
      <c r="C1" s="2"/>
      <c r="D1" s="2"/>
      <c r="E1" s="2"/>
    </row>
    <row r="2" spans="1:5" ht="16.5" thickBot="1">
      <c r="A2" s="29"/>
      <c r="B2" s="5"/>
      <c r="C2" s="5"/>
      <c r="D2" s="5"/>
      <c r="E2" s="5"/>
    </row>
    <row r="3" spans="1:5" ht="35.25" customHeight="1" thickTop="1">
      <c r="A3" s="399"/>
      <c r="B3" s="400" t="s">
        <v>10</v>
      </c>
      <c r="C3" s="401"/>
      <c r="D3" s="400" t="s">
        <v>11</v>
      </c>
      <c r="E3" s="121"/>
    </row>
    <row r="4" spans="1:6" s="4" customFormat="1" ht="44.25" customHeight="1">
      <c r="A4" s="19" t="s">
        <v>12</v>
      </c>
      <c r="B4" s="69" t="s">
        <v>937</v>
      </c>
      <c r="C4" s="69" t="s">
        <v>13</v>
      </c>
      <c r="D4" s="69" t="s">
        <v>937</v>
      </c>
      <c r="E4" s="347" t="s">
        <v>13</v>
      </c>
      <c r="F4" s="402"/>
    </row>
    <row r="5" spans="1:6" ht="12.75">
      <c r="A5" s="8"/>
      <c r="B5" s="8"/>
      <c r="C5" s="8"/>
      <c r="D5" s="8"/>
      <c r="E5" s="85"/>
      <c r="F5" s="85"/>
    </row>
    <row r="6" spans="1:6" ht="12.75">
      <c r="A6" s="28" t="s">
        <v>14</v>
      </c>
      <c r="B6" s="266"/>
      <c r="C6" s="266"/>
      <c r="D6" s="114"/>
      <c r="E6" s="403"/>
      <c r="F6" s="85"/>
    </row>
    <row r="7" spans="1:6" ht="12.75">
      <c r="A7" s="28" t="s">
        <v>15</v>
      </c>
      <c r="B7" s="24" t="s">
        <v>835</v>
      </c>
      <c r="C7" s="115" t="s">
        <v>835</v>
      </c>
      <c r="D7" s="24" t="s">
        <v>835</v>
      </c>
      <c r="E7" s="211" t="s">
        <v>835</v>
      </c>
      <c r="F7" s="85"/>
    </row>
    <row r="8" spans="1:6" ht="12.75">
      <c r="A8" s="28" t="s">
        <v>16</v>
      </c>
      <c r="B8" s="20">
        <v>122219</v>
      </c>
      <c r="C8" s="404">
        <v>17</v>
      </c>
      <c r="D8" s="405">
        <v>55610</v>
      </c>
      <c r="E8" s="404">
        <v>7.7</v>
      </c>
      <c r="F8" s="85"/>
    </row>
    <row r="9" spans="1:6" ht="12.75">
      <c r="A9" s="28" t="s">
        <v>17</v>
      </c>
      <c r="B9" s="20">
        <v>776.3</v>
      </c>
      <c r="C9" s="406">
        <v>21.6</v>
      </c>
      <c r="D9" s="20">
        <v>353.2</v>
      </c>
      <c r="E9" s="407">
        <v>9.8</v>
      </c>
      <c r="F9" s="85"/>
    </row>
    <row r="10" spans="1:6" ht="12.75">
      <c r="A10" s="28"/>
      <c r="B10" s="20"/>
      <c r="C10" s="404"/>
      <c r="D10" s="408"/>
      <c r="E10" s="407"/>
      <c r="F10" s="85"/>
    </row>
    <row r="11" spans="1:6" ht="12.75">
      <c r="A11" s="28" t="s">
        <v>18</v>
      </c>
      <c r="B11" s="20"/>
      <c r="C11" s="404"/>
      <c r="D11" s="408"/>
      <c r="E11" s="407"/>
      <c r="F11" s="85"/>
    </row>
    <row r="12" spans="1:6" ht="12.75">
      <c r="A12" s="28" t="s">
        <v>19</v>
      </c>
      <c r="B12" s="20">
        <v>7973.6</v>
      </c>
      <c r="C12" s="407">
        <v>17.3</v>
      </c>
      <c r="D12" s="408">
        <v>3628</v>
      </c>
      <c r="E12" s="407">
        <v>7.9</v>
      </c>
      <c r="F12" s="85"/>
    </row>
    <row r="13" spans="1:6" ht="12.75">
      <c r="A13" s="28" t="s">
        <v>16</v>
      </c>
      <c r="B13" s="20">
        <v>160787</v>
      </c>
      <c r="C13" s="404">
        <v>22.3</v>
      </c>
      <c r="D13" s="408">
        <v>73158</v>
      </c>
      <c r="E13" s="407">
        <v>10.2</v>
      </c>
      <c r="F13" s="85"/>
    </row>
    <row r="14" spans="1:6" ht="12.75">
      <c r="A14" s="28" t="s">
        <v>17</v>
      </c>
      <c r="B14" s="20">
        <v>949.3</v>
      </c>
      <c r="C14" s="406">
        <v>26.4</v>
      </c>
      <c r="D14" s="20">
        <v>431.9</v>
      </c>
      <c r="E14" s="407">
        <v>12</v>
      </c>
      <c r="F14" s="85"/>
    </row>
    <row r="15" spans="1:6" ht="12.75">
      <c r="A15" s="9"/>
      <c r="B15" s="9"/>
      <c r="C15" s="9"/>
      <c r="D15" s="76"/>
      <c r="E15" s="94"/>
      <c r="F15" s="85"/>
    </row>
    <row r="16" ht="12.75">
      <c r="F16" s="85"/>
    </row>
    <row r="17" spans="1:6" ht="12.75">
      <c r="A17" s="77" t="s">
        <v>20</v>
      </c>
      <c r="F17" s="85"/>
    </row>
    <row r="18" spans="1:6" ht="12.75">
      <c r="A18" s="77" t="s">
        <v>21</v>
      </c>
      <c r="F18" s="85"/>
    </row>
    <row r="19" spans="1:6" ht="12.75">
      <c r="A19" s="77" t="s">
        <v>22</v>
      </c>
      <c r="F19" s="85"/>
    </row>
    <row r="20" spans="1:6" ht="12.75">
      <c r="A20" s="3" t="s">
        <v>23</v>
      </c>
      <c r="F20" s="85"/>
    </row>
    <row r="21" spans="1:6" ht="12.75">
      <c r="A21" s="3" t="s">
        <v>24</v>
      </c>
      <c r="F21" s="85"/>
    </row>
    <row r="22" spans="1:6" ht="12.75">
      <c r="A22" s="409" t="s">
        <v>25</v>
      </c>
      <c r="F22" s="85"/>
    </row>
    <row r="23" spans="1:6" ht="12.75">
      <c r="A23" s="107" t="s">
        <v>27</v>
      </c>
      <c r="F23" s="85"/>
    </row>
    <row r="24" spans="1:6" ht="12.75">
      <c r="A24" s="410" t="s">
        <v>26</v>
      </c>
      <c r="F24" s="85"/>
    </row>
    <row r="26" ht="12.75" hidden="1"/>
    <row r="27" ht="12.75" hidden="1"/>
    <row r="28" ht="12.75" hidden="1"/>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7.xml><?xml version="1.0" encoding="utf-8"?>
<worksheet xmlns="http://schemas.openxmlformats.org/spreadsheetml/2006/main" xmlns:r="http://schemas.openxmlformats.org/officeDocument/2006/relationships">
  <sheetPr codeName="Sheet7"/>
  <dimension ref="A1:J51"/>
  <sheetViews>
    <sheetView workbookViewId="0" topLeftCell="A1">
      <selection activeCell="A2" sqref="A2"/>
    </sheetView>
  </sheetViews>
  <sheetFormatPr defaultColWidth="9.140625" defaultRowHeight="12.75"/>
  <cols>
    <col min="1" max="1" width="7.140625" style="0" customWidth="1"/>
    <col min="2" max="2" width="10.8515625" style="0" customWidth="1"/>
    <col min="3" max="3" width="12.421875" style="0" customWidth="1"/>
    <col min="4" max="5" width="10.8515625" style="0" customWidth="1"/>
    <col min="6" max="8" width="10.57421875" style="0" customWidth="1"/>
    <col min="9" max="10" width="10.421875" style="0" bestFit="1" customWidth="1"/>
  </cols>
  <sheetData>
    <row r="1" spans="1:8" ht="31.5">
      <c r="A1" s="16" t="s">
        <v>1401</v>
      </c>
      <c r="B1" s="2"/>
      <c r="C1" s="2"/>
      <c r="D1" s="2"/>
      <c r="E1" s="2"/>
      <c r="F1" s="2"/>
      <c r="G1" s="2"/>
      <c r="H1" s="2"/>
    </row>
    <row r="2" spans="1:8" ht="15" customHeight="1" thickBot="1">
      <c r="A2" s="29"/>
      <c r="B2" s="5"/>
      <c r="C2" s="5"/>
      <c r="D2" s="5"/>
      <c r="E2" s="5"/>
      <c r="F2" s="5"/>
      <c r="G2" s="5"/>
      <c r="H2" s="62"/>
    </row>
    <row r="3" spans="1:8" s="66" customFormat="1" ht="34.5" customHeight="1" thickTop="1">
      <c r="A3" s="63"/>
      <c r="B3" s="63"/>
      <c r="C3" s="63"/>
      <c r="D3" s="47" t="s">
        <v>1402</v>
      </c>
      <c r="E3" s="67"/>
      <c r="F3" s="47" t="s">
        <v>1403</v>
      </c>
      <c r="G3" s="67"/>
      <c r="H3" s="70"/>
    </row>
    <row r="4" spans="1:8" s="4" customFormat="1" ht="64.5" customHeight="1">
      <c r="A4" s="7" t="s">
        <v>755</v>
      </c>
      <c r="B4" s="30" t="s">
        <v>1404</v>
      </c>
      <c r="C4" s="30" t="s">
        <v>1405</v>
      </c>
      <c r="D4" s="30" t="s">
        <v>1406</v>
      </c>
      <c r="E4" s="30" t="s">
        <v>1407</v>
      </c>
      <c r="F4" s="30" t="s">
        <v>1408</v>
      </c>
      <c r="G4" s="30" t="s">
        <v>1409</v>
      </c>
      <c r="H4" s="31" t="s">
        <v>1410</v>
      </c>
    </row>
    <row r="5" spans="1:7" ht="9.75" customHeight="1">
      <c r="A5" s="8"/>
      <c r="B5" s="8"/>
      <c r="C5" s="8"/>
      <c r="D5" s="8"/>
      <c r="E5" s="8"/>
      <c r="F5" s="8"/>
      <c r="G5" s="8"/>
    </row>
    <row r="6" spans="1:10" ht="12.75">
      <c r="A6" s="28">
        <v>1982</v>
      </c>
      <c r="B6" s="377" t="s">
        <v>765</v>
      </c>
      <c r="C6" s="391">
        <v>51.78</v>
      </c>
      <c r="D6" s="392">
        <v>328.1</v>
      </c>
      <c r="E6" s="393">
        <v>48</v>
      </c>
      <c r="F6" s="196">
        <v>95.5</v>
      </c>
      <c r="G6" s="196">
        <v>98.4</v>
      </c>
      <c r="H6" s="197">
        <v>97.2</v>
      </c>
      <c r="I6" s="394"/>
      <c r="J6" s="395"/>
    </row>
    <row r="7" spans="1:10" ht="12.75">
      <c r="A7" s="28">
        <v>1983</v>
      </c>
      <c r="B7" s="377" t="s">
        <v>765</v>
      </c>
      <c r="C7" s="391">
        <v>54.78</v>
      </c>
      <c r="D7" s="392">
        <v>353.14</v>
      </c>
      <c r="E7" s="393">
        <v>49.95</v>
      </c>
      <c r="F7" s="196">
        <v>100.1</v>
      </c>
      <c r="G7" s="196">
        <v>101.4</v>
      </c>
      <c r="H7" s="197">
        <v>99.3</v>
      </c>
      <c r="I7" s="394"/>
      <c r="J7" s="395"/>
    </row>
    <row r="8" spans="1:10" ht="12.75">
      <c r="A8" s="28">
        <v>1984</v>
      </c>
      <c r="B8" s="377" t="s">
        <v>765</v>
      </c>
      <c r="C8" s="391">
        <v>59.25</v>
      </c>
      <c r="D8" s="392">
        <v>353.14</v>
      </c>
      <c r="E8" s="393">
        <v>49.95</v>
      </c>
      <c r="F8" s="196">
        <v>104.5</v>
      </c>
      <c r="G8" s="196">
        <v>100.2</v>
      </c>
      <c r="H8" s="197">
        <v>103.5</v>
      </c>
      <c r="I8" s="394"/>
      <c r="J8" s="395"/>
    </row>
    <row r="9" spans="1:10" ht="12.75">
      <c r="A9" s="28">
        <v>1985</v>
      </c>
      <c r="B9" s="377" t="s">
        <v>765</v>
      </c>
      <c r="C9" s="391">
        <v>68.84</v>
      </c>
      <c r="D9" s="392">
        <v>364</v>
      </c>
      <c r="E9" s="393">
        <v>44.95</v>
      </c>
      <c r="F9" s="196">
        <v>108.6</v>
      </c>
      <c r="G9" s="196">
        <v>99.6</v>
      </c>
      <c r="H9" s="197">
        <v>106.8</v>
      </c>
      <c r="I9" s="394"/>
      <c r="J9" s="395"/>
    </row>
    <row r="10" spans="1:10" ht="12.75">
      <c r="A10" s="28">
        <v>1986</v>
      </c>
      <c r="B10" s="377" t="s">
        <v>765</v>
      </c>
      <c r="C10" s="391">
        <v>73.2</v>
      </c>
      <c r="D10" s="392">
        <v>364</v>
      </c>
      <c r="E10" s="393">
        <v>46.95</v>
      </c>
      <c r="F10" s="196">
        <v>111.4</v>
      </c>
      <c r="G10" s="196">
        <v>99.8</v>
      </c>
      <c r="H10" s="197">
        <v>109.4</v>
      </c>
      <c r="I10" s="394"/>
      <c r="J10" s="395"/>
    </row>
    <row r="11" spans="1:10" ht="12.75">
      <c r="A11" s="28">
        <v>1987</v>
      </c>
      <c r="B11" s="377" t="s">
        <v>765</v>
      </c>
      <c r="C11" s="391">
        <v>80.09</v>
      </c>
      <c r="D11" s="392">
        <v>486</v>
      </c>
      <c r="E11" s="393">
        <v>48.95</v>
      </c>
      <c r="F11" s="196">
        <v>115.6</v>
      </c>
      <c r="G11" s="196">
        <v>102.5</v>
      </c>
      <c r="H11" s="197">
        <v>114.9</v>
      </c>
      <c r="I11" s="394"/>
      <c r="J11" s="395"/>
    </row>
    <row r="12" spans="1:10" ht="12.75">
      <c r="A12" s="28">
        <v>1988</v>
      </c>
      <c r="B12" s="377" t="s">
        <v>765</v>
      </c>
      <c r="C12" s="391">
        <v>87.94</v>
      </c>
      <c r="D12" s="392">
        <v>494</v>
      </c>
      <c r="E12" s="393">
        <v>48.95</v>
      </c>
      <c r="F12" s="196">
        <v>121</v>
      </c>
      <c r="G12" s="196">
        <v>106.8</v>
      </c>
      <c r="H12" s="197">
        <v>121.7</v>
      </c>
      <c r="I12" s="394"/>
      <c r="J12" s="395"/>
    </row>
    <row r="13" spans="1:10" ht="12.75">
      <c r="A13" s="28">
        <v>1989</v>
      </c>
      <c r="B13" s="377" t="s">
        <v>765</v>
      </c>
      <c r="C13" s="391">
        <v>95.83</v>
      </c>
      <c r="D13" s="392">
        <v>524</v>
      </c>
      <c r="E13" s="393">
        <v>44.95</v>
      </c>
      <c r="F13" s="196">
        <v>122.2</v>
      </c>
      <c r="G13" s="196">
        <v>104.3</v>
      </c>
      <c r="H13" s="197">
        <v>128.7</v>
      </c>
      <c r="I13" s="394"/>
      <c r="J13" s="395"/>
    </row>
    <row r="14" spans="1:10" ht="9.75" customHeight="1">
      <c r="A14" s="28"/>
      <c r="B14" s="396"/>
      <c r="C14" s="391"/>
      <c r="D14" s="397"/>
      <c r="E14" s="397"/>
      <c r="F14" s="196"/>
      <c r="G14" s="196"/>
      <c r="H14" s="197"/>
      <c r="I14" s="395"/>
      <c r="J14" s="395"/>
    </row>
    <row r="15" spans="1:10" ht="12.75">
      <c r="A15" s="28">
        <v>1990</v>
      </c>
      <c r="B15" s="377" t="s">
        <v>765</v>
      </c>
      <c r="C15" s="391">
        <v>102.1</v>
      </c>
      <c r="D15" s="392">
        <v>560</v>
      </c>
      <c r="E15" s="393">
        <v>54.95</v>
      </c>
      <c r="F15" s="196">
        <v>128</v>
      </c>
      <c r="G15" s="196">
        <v>107</v>
      </c>
      <c r="H15" s="197">
        <v>138.1</v>
      </c>
      <c r="I15" s="394"/>
      <c r="J15" s="395"/>
    </row>
    <row r="16" spans="1:10" ht="12.75">
      <c r="A16" s="28">
        <v>1991</v>
      </c>
      <c r="B16" s="377" t="s">
        <v>765</v>
      </c>
      <c r="C16" s="391">
        <v>101.89</v>
      </c>
      <c r="D16" s="392">
        <v>642</v>
      </c>
      <c r="E16" s="393">
        <v>65.95</v>
      </c>
      <c r="F16" s="196">
        <v>133.6</v>
      </c>
      <c r="G16" s="196">
        <v>110.5</v>
      </c>
      <c r="H16" s="197">
        <v>148</v>
      </c>
      <c r="I16" s="394"/>
      <c r="J16" s="395"/>
    </row>
    <row r="17" spans="1:10" ht="12.75">
      <c r="A17" s="28">
        <v>1992</v>
      </c>
      <c r="B17" s="377" t="s">
        <v>765</v>
      </c>
      <c r="C17" s="391">
        <v>105.59</v>
      </c>
      <c r="D17" s="392">
        <v>400</v>
      </c>
      <c r="E17" s="393">
        <v>69.95</v>
      </c>
      <c r="F17" s="196">
        <v>137.8</v>
      </c>
      <c r="G17" s="196">
        <v>114.2</v>
      </c>
      <c r="H17" s="197">
        <v>155.1</v>
      </c>
      <c r="I17" s="394"/>
      <c r="J17" s="395"/>
    </row>
    <row r="18" spans="1:10" ht="12.75">
      <c r="A18" s="28">
        <v>1993</v>
      </c>
      <c r="B18" s="377" t="s">
        <v>765</v>
      </c>
      <c r="C18" s="391">
        <v>103.26</v>
      </c>
      <c r="D18" s="392">
        <v>566</v>
      </c>
      <c r="E18" s="393">
        <v>74</v>
      </c>
      <c r="F18" s="196">
        <v>141.9</v>
      </c>
      <c r="G18" s="196">
        <v>116.5</v>
      </c>
      <c r="H18" s="197">
        <v>160.1</v>
      </c>
      <c r="I18" s="394"/>
      <c r="J18" s="395"/>
    </row>
    <row r="19" spans="1:10" ht="12.75">
      <c r="A19" s="28">
        <v>1994</v>
      </c>
      <c r="B19" s="377" t="s">
        <v>765</v>
      </c>
      <c r="C19" s="391">
        <v>105.46</v>
      </c>
      <c r="D19" s="392">
        <v>566</v>
      </c>
      <c r="E19" s="393">
        <v>74</v>
      </c>
      <c r="F19" s="196">
        <v>146.4</v>
      </c>
      <c r="G19" s="196">
        <v>118.7</v>
      </c>
      <c r="H19" s="197">
        <v>164.5</v>
      </c>
      <c r="I19" s="394"/>
      <c r="J19" s="395"/>
    </row>
    <row r="20" spans="1:10" ht="12.75">
      <c r="A20" s="28">
        <v>1995</v>
      </c>
      <c r="B20" s="377" t="s">
        <v>765</v>
      </c>
      <c r="C20" s="391">
        <v>109.39</v>
      </c>
      <c r="D20" s="392">
        <v>596</v>
      </c>
      <c r="E20" s="393">
        <v>74</v>
      </c>
      <c r="F20" s="196">
        <v>149.2</v>
      </c>
      <c r="G20" s="196">
        <v>117.5</v>
      </c>
      <c r="H20" s="197">
        <v>168.1</v>
      </c>
      <c r="I20" s="394"/>
      <c r="J20" s="395"/>
    </row>
    <row r="21" spans="1:10" ht="12.75">
      <c r="A21" s="28">
        <v>1996</v>
      </c>
      <c r="B21" s="377" t="s">
        <v>765</v>
      </c>
      <c r="C21" s="391">
        <v>116.79</v>
      </c>
      <c r="D21" s="392">
        <v>530</v>
      </c>
      <c r="E21" s="393">
        <v>85</v>
      </c>
      <c r="F21" s="196">
        <v>150.8</v>
      </c>
      <c r="G21" s="196">
        <v>118.5</v>
      </c>
      <c r="H21" s="197">
        <v>170.7</v>
      </c>
      <c r="I21" s="394"/>
      <c r="J21" s="395"/>
    </row>
    <row r="22" spans="1:10" ht="12.75">
      <c r="A22" s="28">
        <v>1997</v>
      </c>
      <c r="B22" s="398">
        <v>92.9</v>
      </c>
      <c r="C22" s="391">
        <v>124.96</v>
      </c>
      <c r="D22" s="392">
        <v>521</v>
      </c>
      <c r="E22" s="393">
        <v>80</v>
      </c>
      <c r="F22" s="196">
        <v>152.6</v>
      </c>
      <c r="G22" s="196">
        <v>117.3</v>
      </c>
      <c r="H22" s="197">
        <v>171.9</v>
      </c>
      <c r="I22" s="394"/>
      <c r="J22" s="395"/>
    </row>
    <row r="23" spans="1:10" ht="12.75">
      <c r="A23" s="28">
        <v>1998</v>
      </c>
      <c r="B23" s="398">
        <v>94.9</v>
      </c>
      <c r="C23" s="391">
        <v>129.66</v>
      </c>
      <c r="D23" s="392">
        <v>521</v>
      </c>
      <c r="E23" s="393">
        <v>88</v>
      </c>
      <c r="F23" s="196">
        <v>153.3</v>
      </c>
      <c r="G23" s="196">
        <v>112.2</v>
      </c>
      <c r="H23" s="197">
        <v>171.5</v>
      </c>
      <c r="I23" s="394"/>
      <c r="J23" s="395"/>
    </row>
    <row r="24" spans="1:10" ht="12.75">
      <c r="A24" s="28">
        <v>1999</v>
      </c>
      <c r="B24" s="398">
        <v>97.2</v>
      </c>
      <c r="C24" s="391">
        <v>131.66</v>
      </c>
      <c r="D24" s="392">
        <v>536</v>
      </c>
      <c r="E24" s="393">
        <v>94.75</v>
      </c>
      <c r="F24" s="196">
        <v>158.3</v>
      </c>
      <c r="G24" s="196">
        <v>105.4</v>
      </c>
      <c r="H24" s="197">
        <v>173.3</v>
      </c>
      <c r="I24" s="394"/>
      <c r="J24" s="395"/>
    </row>
    <row r="25" spans="1:10" ht="9.75" customHeight="1">
      <c r="A25" s="28"/>
      <c r="B25" s="398"/>
      <c r="C25" s="391"/>
      <c r="D25" s="377"/>
      <c r="E25" s="397"/>
      <c r="F25" s="196"/>
      <c r="G25" s="196"/>
      <c r="H25" s="197"/>
      <c r="I25" s="395"/>
      <c r="J25" s="395"/>
    </row>
    <row r="26" spans="1:10" ht="12.75">
      <c r="A26" s="28">
        <v>2000</v>
      </c>
      <c r="B26" s="398">
        <v>100</v>
      </c>
      <c r="C26" s="391">
        <v>140.63</v>
      </c>
      <c r="D26" s="392">
        <v>576</v>
      </c>
      <c r="E26" s="393">
        <v>94.5</v>
      </c>
      <c r="F26" s="196">
        <v>160</v>
      </c>
      <c r="G26" s="196">
        <v>103.5</v>
      </c>
      <c r="H26" s="197">
        <v>176.3</v>
      </c>
      <c r="I26" s="394"/>
      <c r="J26" s="395"/>
    </row>
    <row r="27" spans="1:10" ht="12.75">
      <c r="A27" s="28">
        <v>2001</v>
      </c>
      <c r="B27" s="398">
        <v>102.9</v>
      </c>
      <c r="C27" s="391">
        <v>144.88</v>
      </c>
      <c r="D27" s="392">
        <v>692</v>
      </c>
      <c r="E27" s="393">
        <v>95.25</v>
      </c>
      <c r="F27" s="196">
        <v>164</v>
      </c>
      <c r="G27" s="196">
        <v>101</v>
      </c>
      <c r="H27" s="197">
        <v>178.4</v>
      </c>
      <c r="I27" s="395"/>
      <c r="J27" s="395"/>
    </row>
    <row r="28" spans="1:10" ht="12.75">
      <c r="A28" s="28">
        <v>2002</v>
      </c>
      <c r="B28" s="398">
        <v>105.8</v>
      </c>
      <c r="C28" s="391">
        <v>140.89</v>
      </c>
      <c r="D28" s="392">
        <v>692</v>
      </c>
      <c r="E28" s="393">
        <v>99</v>
      </c>
      <c r="F28" s="196">
        <v>166</v>
      </c>
      <c r="G28" s="196">
        <v>102.6</v>
      </c>
      <c r="H28" s="197">
        <v>180.3</v>
      </c>
      <c r="I28" s="395"/>
      <c r="J28" s="395"/>
    </row>
    <row r="29" spans="1:10" ht="12.75">
      <c r="A29" s="28">
        <v>2003</v>
      </c>
      <c r="B29" s="377" t="s">
        <v>1411</v>
      </c>
      <c r="C29" s="391">
        <v>144.16</v>
      </c>
      <c r="D29" s="392">
        <v>714</v>
      </c>
      <c r="E29" s="393">
        <v>119</v>
      </c>
      <c r="F29" s="196">
        <v>167.1</v>
      </c>
      <c r="G29" s="196">
        <v>98.5</v>
      </c>
      <c r="H29" s="197">
        <v>184.5</v>
      </c>
      <c r="I29" s="395"/>
      <c r="J29" s="395"/>
    </row>
    <row r="30" spans="1:10" ht="12.75">
      <c r="A30" s="28">
        <v>2004</v>
      </c>
      <c r="B30" s="377" t="s">
        <v>1412</v>
      </c>
      <c r="C30" s="391">
        <v>152.17</v>
      </c>
      <c r="D30" s="392">
        <v>714</v>
      </c>
      <c r="E30" s="26" t="s">
        <v>1413</v>
      </c>
      <c r="F30" s="196">
        <v>171</v>
      </c>
      <c r="G30" s="196">
        <v>101.2</v>
      </c>
      <c r="H30" s="197">
        <v>190.6</v>
      </c>
      <c r="I30" s="395"/>
      <c r="J30" s="395"/>
    </row>
    <row r="31" spans="1:10" ht="12.75">
      <c r="A31" s="28">
        <v>2005</v>
      </c>
      <c r="B31" s="377" t="s">
        <v>1414</v>
      </c>
      <c r="C31" s="182" t="s">
        <v>1415</v>
      </c>
      <c r="D31" s="392">
        <v>829</v>
      </c>
      <c r="E31" s="26" t="s">
        <v>1416</v>
      </c>
      <c r="F31" s="196">
        <v>176.4</v>
      </c>
      <c r="G31" s="196">
        <v>102.5</v>
      </c>
      <c r="H31" s="197">
        <v>197.8</v>
      </c>
      <c r="I31" s="395"/>
      <c r="J31" s="395"/>
    </row>
    <row r="32" spans="1:10" ht="12.75">
      <c r="A32" s="28">
        <v>2006</v>
      </c>
      <c r="B32" s="398">
        <v>119.1</v>
      </c>
      <c r="C32" s="391">
        <v>184.81</v>
      </c>
      <c r="D32" s="377" t="s">
        <v>765</v>
      </c>
      <c r="E32" s="393">
        <v>167.8</v>
      </c>
      <c r="F32" s="196">
        <v>186</v>
      </c>
      <c r="G32" s="196">
        <v>104.4</v>
      </c>
      <c r="H32" s="197">
        <v>209.4</v>
      </c>
      <c r="I32" s="395"/>
      <c r="J32" s="395"/>
    </row>
    <row r="33" spans="1:8" ht="9.75" customHeight="1">
      <c r="A33" s="9"/>
      <c r="B33" s="9"/>
      <c r="C33" s="9"/>
      <c r="D33" s="9"/>
      <c r="E33" s="9"/>
      <c r="F33" s="9"/>
      <c r="G33" s="9"/>
      <c r="H33" s="76"/>
    </row>
    <row r="35" ht="12.75">
      <c r="A35" s="107" t="s">
        <v>766</v>
      </c>
    </row>
    <row r="36" ht="12.75">
      <c r="A36" s="107" t="s">
        <v>1417</v>
      </c>
    </row>
    <row r="37" ht="12.75">
      <c r="A37" s="107" t="s">
        <v>4</v>
      </c>
    </row>
    <row r="38" ht="12.75">
      <c r="A38" s="60" t="s">
        <v>5</v>
      </c>
    </row>
    <row r="39" ht="12.75">
      <c r="A39" s="107" t="s">
        <v>0</v>
      </c>
    </row>
    <row r="40" ht="12.75">
      <c r="A40" s="107" t="s">
        <v>6</v>
      </c>
    </row>
    <row r="41" ht="12.75">
      <c r="A41" s="60" t="s">
        <v>7</v>
      </c>
    </row>
    <row r="42" ht="12.75">
      <c r="A42" s="61" t="s">
        <v>1</v>
      </c>
    </row>
    <row r="43" ht="12.75">
      <c r="A43" s="61" t="s">
        <v>2</v>
      </c>
    </row>
    <row r="44" ht="12.75">
      <c r="A44" s="61" t="s">
        <v>8</v>
      </c>
    </row>
    <row r="45" ht="12.75">
      <c r="A45" s="42" t="s">
        <v>3</v>
      </c>
    </row>
    <row r="46" ht="12.75">
      <c r="A46" s="42"/>
    </row>
    <row r="47" ht="12.75">
      <c r="A47" s="42"/>
    </row>
    <row r="48" ht="12.75">
      <c r="A48" s="42"/>
    </row>
    <row r="49" ht="12.75">
      <c r="A49" s="42"/>
    </row>
    <row r="50" ht="12.75">
      <c r="A50" s="42"/>
    </row>
    <row r="51" ht="12.75">
      <c r="A51" s="42"/>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8.xml><?xml version="1.0" encoding="utf-8"?>
<worksheet xmlns="http://schemas.openxmlformats.org/spreadsheetml/2006/main" xmlns:r="http://schemas.openxmlformats.org/officeDocument/2006/relationships">
  <sheetPr codeName="Sheet28"/>
  <dimension ref="A1:H44"/>
  <sheetViews>
    <sheetView workbookViewId="0" topLeftCell="A1">
      <selection activeCell="A2" sqref="A2"/>
    </sheetView>
  </sheetViews>
  <sheetFormatPr defaultColWidth="9.140625" defaultRowHeight="12.75"/>
  <cols>
    <col min="1" max="7" width="11.8515625" style="0" customWidth="1"/>
  </cols>
  <sheetData>
    <row r="1" spans="1:7" ht="31.5">
      <c r="A1" s="16" t="s">
        <v>1394</v>
      </c>
      <c r="B1" s="2"/>
      <c r="C1" s="2"/>
      <c r="D1" s="2"/>
      <c r="E1" s="2"/>
      <c r="F1" s="2"/>
      <c r="G1" s="2"/>
    </row>
    <row r="2" spans="1:7" ht="12.75" customHeight="1" thickBot="1">
      <c r="A2" s="29"/>
      <c r="B2" s="5"/>
      <c r="C2" s="5"/>
      <c r="D2" s="5"/>
      <c r="E2" s="5"/>
      <c r="F2" s="5"/>
      <c r="G2" s="62"/>
    </row>
    <row r="3" spans="2:7" s="66" customFormat="1" ht="24" customHeight="1" thickTop="1">
      <c r="B3" s="379" t="s">
        <v>1395</v>
      </c>
      <c r="C3" s="380"/>
      <c r="D3" s="381"/>
      <c r="E3" s="379" t="s">
        <v>1396</v>
      </c>
      <c r="F3" s="381"/>
      <c r="G3" s="65"/>
    </row>
    <row r="4" spans="1:7" s="66" customFormat="1" ht="34.5" customHeight="1">
      <c r="A4" s="79" t="s">
        <v>755</v>
      </c>
      <c r="B4" s="382" t="s">
        <v>813</v>
      </c>
      <c r="C4" s="69" t="s">
        <v>1397</v>
      </c>
      <c r="D4" s="69" t="s">
        <v>1398</v>
      </c>
      <c r="E4" s="382" t="s">
        <v>813</v>
      </c>
      <c r="F4" s="69" t="s">
        <v>1397</v>
      </c>
      <c r="G4" s="347" t="s">
        <v>1398</v>
      </c>
    </row>
    <row r="5" spans="1:6" ht="12.75" customHeight="1">
      <c r="A5" s="8"/>
      <c r="B5" s="10"/>
      <c r="C5" s="8"/>
      <c r="D5" s="8"/>
      <c r="E5" s="10"/>
      <c r="F5" s="8"/>
    </row>
    <row r="6" spans="1:7" ht="12.75">
      <c r="A6" s="28">
        <v>1993</v>
      </c>
      <c r="B6" s="383">
        <v>832591.6885</v>
      </c>
      <c r="C6" s="384">
        <v>716100</v>
      </c>
      <c r="D6" s="385">
        <v>116491.6885</v>
      </c>
      <c r="E6" s="386">
        <v>52487</v>
      </c>
      <c r="F6" s="387">
        <v>44890</v>
      </c>
      <c r="G6" s="388">
        <v>7597</v>
      </c>
    </row>
    <row r="7" spans="1:7" ht="12.75">
      <c r="A7" s="28">
        <v>1994</v>
      </c>
      <c r="B7" s="383">
        <v>858074.7239</v>
      </c>
      <c r="C7" s="384">
        <v>738540</v>
      </c>
      <c r="D7" s="385">
        <v>119534.72390000001</v>
      </c>
      <c r="E7" s="386">
        <v>54362</v>
      </c>
      <c r="F7" s="387">
        <v>46150</v>
      </c>
      <c r="G7" s="388">
        <v>8212</v>
      </c>
    </row>
    <row r="8" spans="1:7" ht="12.75">
      <c r="A8" s="28">
        <v>1995</v>
      </c>
      <c r="B8" s="383">
        <v>878598.77145</v>
      </c>
      <c r="C8" s="384">
        <v>755970</v>
      </c>
      <c r="D8" s="385">
        <v>122628.77145</v>
      </c>
      <c r="E8" s="386">
        <v>55856</v>
      </c>
      <c r="F8" s="387">
        <v>47863.83611948552</v>
      </c>
      <c r="G8" s="388">
        <v>7992.163880514483</v>
      </c>
    </row>
    <row r="9" spans="1:7" ht="12.75">
      <c r="A9" s="28">
        <v>1996</v>
      </c>
      <c r="B9" s="383">
        <v>889496.20515</v>
      </c>
      <c r="C9" s="384">
        <v>764790</v>
      </c>
      <c r="D9" s="385">
        <v>124706.20515000001</v>
      </c>
      <c r="E9" s="386">
        <v>58137</v>
      </c>
      <c r="F9" s="387">
        <v>50107.97107926909</v>
      </c>
      <c r="G9" s="388">
        <v>8029.028920730911</v>
      </c>
    </row>
    <row r="10" spans="1:7" ht="12.75">
      <c r="A10" s="28">
        <v>1997</v>
      </c>
      <c r="B10" s="383">
        <v>925812.44525</v>
      </c>
      <c r="C10" s="384">
        <v>796650</v>
      </c>
      <c r="D10" s="385">
        <v>129162.44525</v>
      </c>
      <c r="E10" s="386">
        <v>40898</v>
      </c>
      <c r="F10" s="387">
        <v>35467.294520547955</v>
      </c>
      <c r="G10" s="388">
        <v>5430.7054794520445</v>
      </c>
    </row>
    <row r="11" spans="1:7" ht="12.75">
      <c r="A11" s="28">
        <v>1998</v>
      </c>
      <c r="B11" s="383">
        <v>931068</v>
      </c>
      <c r="C11" s="384">
        <v>796967</v>
      </c>
      <c r="D11" s="384">
        <v>134101</v>
      </c>
      <c r="E11" s="386">
        <v>38495</v>
      </c>
      <c r="F11" s="387">
        <v>34791</v>
      </c>
      <c r="G11" s="388">
        <v>3704</v>
      </c>
    </row>
    <row r="12" spans="1:7" ht="12.75">
      <c r="A12" s="28">
        <v>1999</v>
      </c>
      <c r="B12" s="383">
        <v>939622.397648581</v>
      </c>
      <c r="C12" s="384">
        <v>805318.397648581</v>
      </c>
      <c r="D12" s="384">
        <v>134304</v>
      </c>
      <c r="E12" s="386">
        <v>42297</v>
      </c>
      <c r="F12" s="387">
        <v>36339</v>
      </c>
      <c r="G12" s="388">
        <v>5958</v>
      </c>
    </row>
    <row r="13" spans="1:7" ht="12.75">
      <c r="A13" s="28">
        <v>2000</v>
      </c>
      <c r="B13" s="383">
        <v>1001174.1121460946</v>
      </c>
      <c r="C13" s="384">
        <v>839771.8939689692</v>
      </c>
      <c r="D13" s="384">
        <v>161402.21817712532</v>
      </c>
      <c r="E13" s="386">
        <v>46151</v>
      </c>
      <c r="F13" s="387">
        <v>37307</v>
      </c>
      <c r="G13" s="388">
        <v>8844</v>
      </c>
    </row>
    <row r="14" spans="1:7" ht="12.75">
      <c r="A14" s="28">
        <v>2001</v>
      </c>
      <c r="B14" s="383">
        <v>982507.6268981183</v>
      </c>
      <c r="C14" s="384">
        <v>815293</v>
      </c>
      <c r="D14" s="384">
        <v>167214.62689811824</v>
      </c>
      <c r="E14" s="386">
        <v>46566.061667552654</v>
      </c>
      <c r="F14" s="387">
        <v>36029.24956164383</v>
      </c>
      <c r="G14" s="388">
        <v>10536.81210590882</v>
      </c>
    </row>
    <row r="15" spans="1:7" ht="12.75">
      <c r="A15" s="28">
        <v>2002</v>
      </c>
      <c r="B15" s="383">
        <v>991557</v>
      </c>
      <c r="C15" s="384">
        <v>850786</v>
      </c>
      <c r="D15" s="384">
        <v>140771</v>
      </c>
      <c r="E15" s="386">
        <v>46757.48947484123</v>
      </c>
      <c r="F15" s="387">
        <v>35810.4185527155</v>
      </c>
      <c r="G15" s="388">
        <v>10947.070922125737</v>
      </c>
    </row>
    <row r="16" spans="1:7" ht="12.75">
      <c r="A16" s="28">
        <v>2003</v>
      </c>
      <c r="B16" s="383">
        <v>1057614.995326885</v>
      </c>
      <c r="C16" s="384">
        <v>930264.9953268851</v>
      </c>
      <c r="D16" s="384">
        <v>127350</v>
      </c>
      <c r="E16" s="386">
        <v>53446.92970558738</v>
      </c>
      <c r="F16" s="387">
        <v>44682.463885666046</v>
      </c>
      <c r="G16" s="388">
        <v>8764.465819921335</v>
      </c>
    </row>
    <row r="17" spans="1:7" ht="12.75">
      <c r="A17" s="28">
        <v>2004</v>
      </c>
      <c r="B17" s="383">
        <v>1140779</v>
      </c>
      <c r="C17" s="384">
        <v>976976</v>
      </c>
      <c r="D17" s="384">
        <v>163803</v>
      </c>
      <c r="E17" s="386">
        <v>57480.631393442614</v>
      </c>
      <c r="F17" s="387">
        <v>47436.26527322404</v>
      </c>
      <c r="G17" s="388">
        <v>10044.36612021858</v>
      </c>
    </row>
    <row r="18" spans="1:7" ht="12.75">
      <c r="A18" s="28">
        <v>2005</v>
      </c>
      <c r="B18" s="383">
        <v>1252012</v>
      </c>
      <c r="C18" s="384">
        <v>1078468</v>
      </c>
      <c r="D18" s="384">
        <v>173544</v>
      </c>
      <c r="E18" s="386">
        <v>65673.92943530745</v>
      </c>
      <c r="F18" s="387">
        <v>53789.44575484206</v>
      </c>
      <c r="G18" s="388">
        <v>11884.483680465391</v>
      </c>
    </row>
    <row r="19" spans="1:8" ht="12.75">
      <c r="A19" s="28">
        <v>2006</v>
      </c>
      <c r="B19" s="383">
        <v>1297190.283521</v>
      </c>
      <c r="C19" s="384">
        <v>1110318.283521</v>
      </c>
      <c r="D19" s="384">
        <v>186872</v>
      </c>
      <c r="E19" s="386">
        <v>65490.86628748835</v>
      </c>
      <c r="F19" s="387">
        <v>53799.42458906005</v>
      </c>
      <c r="G19" s="388">
        <v>11691.441698428303</v>
      </c>
      <c r="H19" s="12"/>
    </row>
    <row r="20" spans="1:7" ht="12.75" customHeight="1">
      <c r="A20" s="9"/>
      <c r="B20" s="75"/>
      <c r="C20" s="9"/>
      <c r="D20" s="9"/>
      <c r="E20" s="75"/>
      <c r="F20" s="9"/>
      <c r="G20" s="76"/>
    </row>
    <row r="21" ht="12.75" customHeight="1"/>
    <row r="22" ht="12.75">
      <c r="A22" s="107" t="s">
        <v>1399</v>
      </c>
    </row>
    <row r="23" ht="12.75">
      <c r="A23" s="60" t="s">
        <v>1400</v>
      </c>
    </row>
    <row r="24" ht="12.75">
      <c r="A24" s="60"/>
    </row>
    <row r="25" ht="12.75">
      <c r="B25" s="389"/>
    </row>
    <row r="26" ht="12.75">
      <c r="B26" s="389"/>
    </row>
    <row r="27" ht="12.75">
      <c r="B27" s="389"/>
    </row>
    <row r="28" ht="12.75">
      <c r="B28" s="389"/>
    </row>
    <row r="29" ht="12.75">
      <c r="B29" s="389"/>
    </row>
    <row r="30" ht="12.75">
      <c r="B30" s="389"/>
    </row>
    <row r="31" ht="12.75">
      <c r="B31" s="389"/>
    </row>
    <row r="32" ht="12.75">
      <c r="B32" s="131"/>
    </row>
    <row r="33" ht="12.75">
      <c r="B33" s="390"/>
    </row>
    <row r="34" ht="12.75">
      <c r="B34" s="85"/>
    </row>
    <row r="35" ht="12.75">
      <c r="B35" s="390"/>
    </row>
    <row r="36" ht="12.75">
      <c r="B36" s="390"/>
    </row>
    <row r="37" ht="12.75">
      <c r="B37" s="390"/>
    </row>
    <row r="38" ht="12.75">
      <c r="B38" s="390"/>
    </row>
    <row r="39" ht="12.75">
      <c r="B39" s="390"/>
    </row>
    <row r="40" ht="12.75">
      <c r="B40" s="390"/>
    </row>
    <row r="41" ht="12.75">
      <c r="B41" s="390"/>
    </row>
    <row r="42" ht="12.75">
      <c r="B42" s="390"/>
    </row>
    <row r="43" ht="12.75">
      <c r="B43" s="390"/>
    </row>
    <row r="44" ht="12.75">
      <c r="B44" s="8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39.xml><?xml version="1.0" encoding="utf-8"?>
<worksheet xmlns="http://schemas.openxmlformats.org/spreadsheetml/2006/main" xmlns:r="http://schemas.openxmlformats.org/officeDocument/2006/relationships">
  <sheetPr codeName="Sheet8"/>
  <dimension ref="A1:H27"/>
  <sheetViews>
    <sheetView workbookViewId="0" topLeftCell="A1">
      <selection activeCell="A2" sqref="A2"/>
    </sheetView>
  </sheetViews>
  <sheetFormatPr defaultColWidth="9.140625" defaultRowHeight="12.75"/>
  <cols>
    <col min="1" max="1" width="29.00390625" style="0" customWidth="1"/>
    <col min="2" max="3" width="8.8515625" style="0" customWidth="1"/>
    <col min="4" max="4" width="9.57421875" style="0" customWidth="1"/>
    <col min="5" max="6" width="8.8515625" style="0" customWidth="1"/>
    <col min="7" max="7" width="9.57421875" style="0" customWidth="1"/>
  </cols>
  <sheetData>
    <row r="1" spans="1:7" ht="15.75">
      <c r="A1" s="43" t="s">
        <v>1378</v>
      </c>
      <c r="B1" s="2"/>
      <c r="C1" s="2"/>
      <c r="D1" s="2"/>
      <c r="E1" s="2"/>
      <c r="F1" s="2"/>
      <c r="G1" s="2"/>
    </row>
    <row r="2" spans="1:7" ht="15.75">
      <c r="A2" s="43" t="s">
        <v>1379</v>
      </c>
      <c r="B2" s="2"/>
      <c r="C2" s="2"/>
      <c r="D2" s="2"/>
      <c r="E2" s="2"/>
      <c r="F2" s="2"/>
      <c r="G2" s="2"/>
    </row>
    <row r="3" spans="1:7" ht="12.75" customHeight="1">
      <c r="A3" s="16"/>
      <c r="B3" s="2"/>
      <c r="C3" s="2"/>
      <c r="D3" s="2"/>
      <c r="E3" s="2"/>
      <c r="F3" s="2"/>
      <c r="G3" s="2"/>
    </row>
    <row r="4" spans="1:7" ht="12.75" customHeight="1">
      <c r="A4" s="117" t="s">
        <v>1318</v>
      </c>
      <c r="B4" s="2"/>
      <c r="C4" s="2"/>
      <c r="D4" s="2"/>
      <c r="E4" s="2"/>
      <c r="F4" s="2"/>
      <c r="G4" s="2"/>
    </row>
    <row r="5" spans="1:7" ht="12.75" customHeight="1" thickBot="1">
      <c r="A5" s="29"/>
      <c r="B5" s="5"/>
      <c r="C5" s="5"/>
      <c r="D5" s="5"/>
      <c r="E5" s="5"/>
      <c r="F5" s="5"/>
      <c r="G5" s="62"/>
    </row>
    <row r="6" spans="1:8" ht="16.5" thickTop="1">
      <c r="A6" s="118"/>
      <c r="B6" s="366" t="s">
        <v>757</v>
      </c>
      <c r="C6" s="367"/>
      <c r="D6" s="368"/>
      <c r="E6" s="366" t="s">
        <v>1380</v>
      </c>
      <c r="F6" s="367"/>
      <c r="G6" s="367"/>
      <c r="H6" s="85"/>
    </row>
    <row r="7" spans="1:7" s="66" customFormat="1" ht="25.5">
      <c r="A7" s="109" t="s">
        <v>890</v>
      </c>
      <c r="B7" s="99">
        <v>1977</v>
      </c>
      <c r="C7" s="99">
        <v>1995</v>
      </c>
      <c r="D7" s="286" t="s">
        <v>1381</v>
      </c>
      <c r="E7" s="100">
        <v>1977</v>
      </c>
      <c r="F7" s="369">
        <v>1995</v>
      </c>
      <c r="G7" s="127" t="s">
        <v>1381</v>
      </c>
    </row>
    <row r="8" spans="1:7" ht="12.75">
      <c r="A8" s="8"/>
      <c r="B8" s="8"/>
      <c r="C8" s="8"/>
      <c r="D8" s="25"/>
      <c r="E8" s="131"/>
      <c r="F8" s="357"/>
      <c r="G8" s="132"/>
    </row>
    <row r="9" spans="1:7" ht="12.75">
      <c r="A9" s="359" t="s">
        <v>1382</v>
      </c>
      <c r="B9" s="11"/>
      <c r="C9" s="11"/>
      <c r="D9" s="11"/>
      <c r="E9" s="370"/>
      <c r="F9" s="371"/>
      <c r="G9" s="228"/>
    </row>
    <row r="10" spans="1:7" ht="12.75">
      <c r="A10" s="361" t="s">
        <v>1383</v>
      </c>
      <c r="B10" s="11">
        <v>67</v>
      </c>
      <c r="C10" s="11">
        <v>75</v>
      </c>
      <c r="D10" s="372">
        <v>12.5</v>
      </c>
      <c r="E10" s="370">
        <v>72</v>
      </c>
      <c r="F10" s="371">
        <v>80</v>
      </c>
      <c r="G10" s="373">
        <v>10.8</v>
      </c>
    </row>
    <row r="11" spans="1:7" ht="12.75">
      <c r="A11" s="361" t="s">
        <v>1384</v>
      </c>
      <c r="B11" s="372">
        <v>1.3</v>
      </c>
      <c r="C11" s="372">
        <v>3.1</v>
      </c>
      <c r="D11" s="372">
        <v>138.5</v>
      </c>
      <c r="E11" s="374">
        <v>4.1</v>
      </c>
      <c r="F11" s="375">
        <v>5.5</v>
      </c>
      <c r="G11" s="373">
        <v>34.1</v>
      </c>
    </row>
    <row r="12" spans="1:7" ht="12.75">
      <c r="A12" s="28" t="s">
        <v>1385</v>
      </c>
      <c r="B12" s="372">
        <v>1.9</v>
      </c>
      <c r="C12" s="372">
        <v>4.2</v>
      </c>
      <c r="D12" s="372">
        <v>121.1</v>
      </c>
      <c r="E12" s="374">
        <v>5.7</v>
      </c>
      <c r="F12" s="375">
        <v>6.9</v>
      </c>
      <c r="G12" s="373">
        <v>21.1</v>
      </c>
    </row>
    <row r="13" spans="1:7" ht="12.75">
      <c r="A13" s="376"/>
      <c r="B13" s="372"/>
      <c r="C13" s="372"/>
      <c r="D13" s="372"/>
      <c r="E13" s="374"/>
      <c r="F13" s="375"/>
      <c r="G13" s="373"/>
    </row>
    <row r="14" spans="1:7" ht="12.75">
      <c r="A14" s="362" t="s">
        <v>1386</v>
      </c>
      <c r="B14" s="372">
        <v>0.5</v>
      </c>
      <c r="C14" s="372">
        <v>1.9</v>
      </c>
      <c r="D14" s="372">
        <v>280</v>
      </c>
      <c r="E14" s="374">
        <v>2</v>
      </c>
      <c r="F14" s="375">
        <v>4</v>
      </c>
      <c r="G14" s="373">
        <v>66.7</v>
      </c>
    </row>
    <row r="15" spans="1:7" ht="12.75">
      <c r="A15" s="362" t="s">
        <v>1387</v>
      </c>
      <c r="B15" s="377" t="s">
        <v>765</v>
      </c>
      <c r="C15" s="372">
        <v>2.7</v>
      </c>
      <c r="D15" s="377" t="s">
        <v>765</v>
      </c>
      <c r="E15" s="374">
        <v>4</v>
      </c>
      <c r="F15" s="375">
        <v>4.8</v>
      </c>
      <c r="G15" s="373">
        <v>20</v>
      </c>
    </row>
    <row r="16" spans="1:7" ht="12.75">
      <c r="A16" s="28" t="s">
        <v>1388</v>
      </c>
      <c r="B16" s="377" t="s">
        <v>765</v>
      </c>
      <c r="C16" s="11">
        <v>7392</v>
      </c>
      <c r="D16" s="377" t="s">
        <v>765</v>
      </c>
      <c r="E16" s="370">
        <v>2836</v>
      </c>
      <c r="F16" s="371">
        <v>3943</v>
      </c>
      <c r="G16" s="373">
        <v>39</v>
      </c>
    </row>
    <row r="17" spans="1:7" ht="12.75">
      <c r="A17" s="362" t="s">
        <v>1389</v>
      </c>
      <c r="B17" s="377" t="s">
        <v>765</v>
      </c>
      <c r="C17" s="11">
        <v>2704</v>
      </c>
      <c r="D17" s="377" t="s">
        <v>765</v>
      </c>
      <c r="E17" s="370">
        <v>709</v>
      </c>
      <c r="F17" s="371">
        <v>827</v>
      </c>
      <c r="G17" s="373">
        <v>16.6</v>
      </c>
    </row>
    <row r="18" spans="1:7" ht="12.75">
      <c r="A18" s="378"/>
      <c r="B18" s="11"/>
      <c r="C18" s="11"/>
      <c r="D18" s="372"/>
      <c r="E18" s="370"/>
      <c r="F18" s="371"/>
      <c r="G18" s="373"/>
    </row>
    <row r="19" spans="1:7" ht="12.75">
      <c r="A19" s="364" t="s">
        <v>1390</v>
      </c>
      <c r="B19" s="11"/>
      <c r="C19" s="11"/>
      <c r="D19" s="372"/>
      <c r="E19" s="370"/>
      <c r="F19" s="371"/>
      <c r="G19" s="373"/>
    </row>
    <row r="20" spans="1:7" ht="12.75">
      <c r="A20" s="362" t="s">
        <v>1387</v>
      </c>
      <c r="B20" s="372">
        <v>2.1</v>
      </c>
      <c r="C20" s="372">
        <v>3.4</v>
      </c>
      <c r="D20" s="372">
        <v>61.9</v>
      </c>
      <c r="E20" s="374">
        <v>4</v>
      </c>
      <c r="F20" s="375">
        <v>4.8</v>
      </c>
      <c r="G20" s="373">
        <v>20</v>
      </c>
    </row>
    <row r="21" spans="1:7" ht="12.75">
      <c r="A21" s="362" t="s">
        <v>1388</v>
      </c>
      <c r="B21" s="11">
        <v>14654</v>
      </c>
      <c r="C21" s="11">
        <v>16538</v>
      </c>
      <c r="D21" s="372">
        <v>12.9</v>
      </c>
      <c r="E21" s="370">
        <v>2836</v>
      </c>
      <c r="F21" s="371">
        <v>3943</v>
      </c>
      <c r="G21" s="373">
        <v>39</v>
      </c>
    </row>
    <row r="22" spans="1:7" ht="12.75">
      <c r="A22" s="362" t="s">
        <v>1389</v>
      </c>
      <c r="B22" s="11">
        <v>7013</v>
      </c>
      <c r="C22" s="11">
        <v>4885</v>
      </c>
      <c r="D22" s="372">
        <v>-30.3</v>
      </c>
      <c r="E22" s="370">
        <v>709</v>
      </c>
      <c r="F22" s="371">
        <v>827</v>
      </c>
      <c r="G22" s="373">
        <v>16.6</v>
      </c>
    </row>
    <row r="23" spans="1:7" ht="12.75">
      <c r="A23" s="149"/>
      <c r="B23" s="365"/>
      <c r="C23" s="365"/>
      <c r="D23" s="9"/>
      <c r="E23" s="76"/>
      <c r="F23" s="93"/>
      <c r="G23" s="94"/>
    </row>
    <row r="25" ht="12.75">
      <c r="A25" s="23" t="s">
        <v>1391</v>
      </c>
    </row>
    <row r="26" ht="12.75">
      <c r="A26" s="23" t="s">
        <v>1392</v>
      </c>
    </row>
    <row r="27" ht="12.75">
      <c r="A27" s="18" t="s">
        <v>1393</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4.xml><?xml version="1.0" encoding="utf-8"?>
<worksheet xmlns="http://schemas.openxmlformats.org/spreadsheetml/2006/main" xmlns:r="http://schemas.openxmlformats.org/officeDocument/2006/relationships">
  <sheetPr codeName="Sheet56"/>
  <dimension ref="A1:E43"/>
  <sheetViews>
    <sheetView workbookViewId="0" topLeftCell="A1">
      <selection activeCell="I7" sqref="I7"/>
    </sheetView>
  </sheetViews>
  <sheetFormatPr defaultColWidth="9.140625" defaultRowHeight="12.75"/>
  <cols>
    <col min="1" max="1" width="23.421875" style="747" customWidth="1"/>
    <col min="2" max="5" width="15.28125" style="747" customWidth="1"/>
    <col min="6" max="16384" width="9.140625" style="747" customWidth="1"/>
  </cols>
  <sheetData>
    <row r="1" spans="1:5" ht="33.75" customHeight="1">
      <c r="A1" s="16" t="s">
        <v>578</v>
      </c>
      <c r="B1" s="746"/>
      <c r="C1" s="746"/>
      <c r="D1" s="746"/>
      <c r="E1" s="746"/>
    </row>
    <row r="2" spans="1:5" ht="12.75" customHeight="1">
      <c r="A2" s="16"/>
      <c r="B2" s="746"/>
      <c r="C2" s="746"/>
      <c r="D2" s="746"/>
      <c r="E2" s="746"/>
    </row>
    <row r="3" spans="1:5" ht="12.75" customHeight="1">
      <c r="A3" s="335" t="s">
        <v>579</v>
      </c>
      <c r="B3" s="746"/>
      <c r="C3" s="746"/>
      <c r="D3" s="746"/>
      <c r="E3" s="746"/>
    </row>
    <row r="4" spans="1:5" ht="12.75" customHeight="1">
      <c r="A4" s="85" t="s">
        <v>580</v>
      </c>
      <c r="B4" s="746"/>
      <c r="C4" s="746"/>
      <c r="D4" s="746"/>
      <c r="E4" s="746"/>
    </row>
    <row r="5" spans="1:5" ht="12.75" customHeight="1">
      <c r="A5" s="85" t="s">
        <v>581</v>
      </c>
      <c r="B5" s="746"/>
      <c r="C5" s="746"/>
      <c r="D5" s="746"/>
      <c r="E5" s="746"/>
    </row>
    <row r="6" spans="1:5" ht="12.75" customHeight="1" thickBot="1">
      <c r="A6" s="29"/>
      <c r="B6" s="748"/>
      <c r="C6" s="748"/>
      <c r="D6" s="748"/>
      <c r="E6" s="748"/>
    </row>
    <row r="7" spans="1:5" s="4" customFormat="1" ht="42.75" customHeight="1" thickTop="1">
      <c r="A7" s="749" t="s">
        <v>582</v>
      </c>
      <c r="B7" s="184" t="s">
        <v>583</v>
      </c>
      <c r="C7" s="30" t="s">
        <v>584</v>
      </c>
      <c r="D7" s="30" t="s">
        <v>585</v>
      </c>
      <c r="E7" s="31" t="s">
        <v>586</v>
      </c>
    </row>
    <row r="8" spans="1:4" ht="12.75">
      <c r="A8" s="750"/>
      <c r="B8" s="751"/>
      <c r="C8" s="750"/>
      <c r="D8" s="750"/>
    </row>
    <row r="9" spans="1:5" ht="12.75">
      <c r="A9" s="752" t="s">
        <v>587</v>
      </c>
      <c r="B9" s="753"/>
      <c r="C9" s="754"/>
      <c r="D9" s="754"/>
      <c r="E9" s="755"/>
    </row>
    <row r="10" spans="1:5" ht="12.75">
      <c r="A10" s="750"/>
      <c r="B10" s="753"/>
      <c r="C10" s="754"/>
      <c r="D10" s="754"/>
      <c r="E10" s="755"/>
    </row>
    <row r="11" spans="1:5" ht="12.75">
      <c r="A11" s="74" t="s">
        <v>588</v>
      </c>
      <c r="B11" s="756" t="s">
        <v>765</v>
      </c>
      <c r="C11" s="757">
        <v>3288159.9367615688</v>
      </c>
      <c r="D11" s="758">
        <v>540848.9436917828</v>
      </c>
      <c r="E11" s="759" t="s">
        <v>765</v>
      </c>
    </row>
    <row r="12" spans="1:5" ht="12.75">
      <c r="A12" s="750" t="s">
        <v>1397</v>
      </c>
      <c r="B12" s="756" t="s">
        <v>589</v>
      </c>
      <c r="C12" s="757">
        <v>2467853.403377707</v>
      </c>
      <c r="D12" s="760" t="s">
        <v>590</v>
      </c>
      <c r="E12" s="761" t="s">
        <v>591</v>
      </c>
    </row>
    <row r="13" spans="1:5" ht="12.75">
      <c r="A13" s="750" t="s">
        <v>422</v>
      </c>
      <c r="B13" s="756" t="s">
        <v>765</v>
      </c>
      <c r="C13" s="757">
        <v>820306.5333838615</v>
      </c>
      <c r="D13" s="760" t="s">
        <v>592</v>
      </c>
      <c r="E13" s="759" t="s">
        <v>765</v>
      </c>
    </row>
    <row r="14" spans="1:5" ht="12.75">
      <c r="A14" s="750"/>
      <c r="B14" s="756"/>
      <c r="C14" s="762"/>
      <c r="D14" s="758"/>
      <c r="E14" s="763"/>
    </row>
    <row r="15" spans="1:5" ht="12.75">
      <c r="A15" s="74" t="s">
        <v>593</v>
      </c>
      <c r="B15" s="756" t="s">
        <v>765</v>
      </c>
      <c r="C15" s="757">
        <v>3511307.6522613065</v>
      </c>
      <c r="D15" s="760" t="s">
        <v>594</v>
      </c>
      <c r="E15" s="759" t="s">
        <v>765</v>
      </c>
    </row>
    <row r="16" spans="1:5" ht="12.75">
      <c r="A16" s="750" t="s">
        <v>1397</v>
      </c>
      <c r="B16" s="756" t="s">
        <v>595</v>
      </c>
      <c r="C16" s="757">
        <v>2669990.4522613063</v>
      </c>
      <c r="D16" s="760" t="s">
        <v>596</v>
      </c>
      <c r="E16" s="761" t="s">
        <v>597</v>
      </c>
    </row>
    <row r="17" spans="1:5" ht="12.75">
      <c r="A17" s="750" t="s">
        <v>422</v>
      </c>
      <c r="B17" s="756" t="s">
        <v>765</v>
      </c>
      <c r="C17" s="757">
        <v>841317.2</v>
      </c>
      <c r="D17" s="760" t="s">
        <v>598</v>
      </c>
      <c r="E17" s="759" t="s">
        <v>765</v>
      </c>
    </row>
    <row r="18" spans="1:5" ht="12.75">
      <c r="A18" s="750"/>
      <c r="B18" s="756"/>
      <c r="C18" s="762"/>
      <c r="D18" s="758"/>
      <c r="E18" s="763"/>
    </row>
    <row r="19" spans="1:5" ht="12.75">
      <c r="A19" s="74" t="s">
        <v>599</v>
      </c>
      <c r="B19" s="756" t="s">
        <v>765</v>
      </c>
      <c r="C19" s="757">
        <v>3462405.098817326</v>
      </c>
      <c r="D19" s="758">
        <v>791288.8747912988</v>
      </c>
      <c r="E19" s="759" t="s">
        <v>765</v>
      </c>
    </row>
    <row r="20" spans="1:5" ht="12.75">
      <c r="A20" s="750" t="s">
        <v>1397</v>
      </c>
      <c r="B20" s="756" t="s">
        <v>600</v>
      </c>
      <c r="C20" s="757">
        <v>2749506.839074914</v>
      </c>
      <c r="D20" s="758">
        <v>704966.7040206611</v>
      </c>
      <c r="E20" s="764">
        <v>32404.150448514018</v>
      </c>
    </row>
    <row r="21" spans="1:5" ht="12.75">
      <c r="A21" s="750" t="s">
        <v>422</v>
      </c>
      <c r="B21" s="756" t="s">
        <v>765</v>
      </c>
      <c r="C21" s="757">
        <v>712898.2597424124</v>
      </c>
      <c r="D21" s="758">
        <v>86322.17077063763</v>
      </c>
      <c r="E21" s="759" t="s">
        <v>765</v>
      </c>
    </row>
    <row r="22" spans="1:5" ht="12.75">
      <c r="A22" s="750"/>
      <c r="B22" s="765"/>
      <c r="C22" s="762"/>
      <c r="D22" s="766"/>
      <c r="E22" s="767"/>
    </row>
    <row r="23" spans="1:5" ht="12.75">
      <c r="A23" s="752" t="s">
        <v>601</v>
      </c>
      <c r="B23" s="768"/>
      <c r="C23" s="769"/>
      <c r="D23" s="770"/>
      <c r="E23" s="763" t="s">
        <v>763</v>
      </c>
    </row>
    <row r="24" spans="1:5" ht="12.75">
      <c r="A24" s="750"/>
      <c r="B24" s="768"/>
      <c r="C24" s="769"/>
      <c r="D24" s="770"/>
      <c r="E24" s="763"/>
    </row>
    <row r="25" spans="1:5" ht="12.75">
      <c r="A25" s="74" t="s">
        <v>588</v>
      </c>
      <c r="B25" s="771">
        <v>8225648</v>
      </c>
      <c r="C25" s="757">
        <v>6912094</v>
      </c>
      <c r="D25" s="758">
        <v>1148004</v>
      </c>
      <c r="E25" s="759" t="s">
        <v>765</v>
      </c>
    </row>
    <row r="26" spans="1:5" ht="12.75">
      <c r="A26" s="750" t="s">
        <v>1397</v>
      </c>
      <c r="B26" s="771">
        <v>5914311</v>
      </c>
      <c r="C26" s="757">
        <v>4892960</v>
      </c>
      <c r="D26" s="758">
        <v>976976.2759026</v>
      </c>
      <c r="E26" s="764">
        <v>41067.30549208</v>
      </c>
    </row>
    <row r="27" spans="1:5" ht="12.75">
      <c r="A27" s="750" t="s">
        <v>422</v>
      </c>
      <c r="B27" s="771">
        <v>2311337</v>
      </c>
      <c r="C27" s="757">
        <v>2019134</v>
      </c>
      <c r="D27" s="758">
        <v>171028</v>
      </c>
      <c r="E27" s="759" t="s">
        <v>765</v>
      </c>
    </row>
    <row r="28" spans="1:5" ht="12.75">
      <c r="A28" s="750"/>
      <c r="B28" s="772"/>
      <c r="C28" s="773"/>
      <c r="D28" s="774"/>
      <c r="E28" s="775"/>
    </row>
    <row r="29" spans="1:5" ht="12.75">
      <c r="A29" s="74" t="s">
        <v>593</v>
      </c>
      <c r="B29" s="771">
        <v>8840063</v>
      </c>
      <c r="C29" s="757">
        <v>7416574</v>
      </c>
      <c r="D29" s="758">
        <v>1252012</v>
      </c>
      <c r="E29" s="759" t="s">
        <v>765</v>
      </c>
    </row>
    <row r="30" spans="1:5" ht="12.75">
      <c r="A30" s="750" t="s">
        <v>1397</v>
      </c>
      <c r="B30" s="771">
        <v>6460134</v>
      </c>
      <c r="C30" s="757">
        <v>5313281</v>
      </c>
      <c r="D30" s="758">
        <v>1078468</v>
      </c>
      <c r="E30" s="764">
        <v>44526</v>
      </c>
    </row>
    <row r="31" spans="1:5" ht="12.75">
      <c r="A31" s="750" t="s">
        <v>422</v>
      </c>
      <c r="B31" s="771">
        <v>2379929</v>
      </c>
      <c r="C31" s="757">
        <v>2103293</v>
      </c>
      <c r="D31" s="758">
        <v>173544</v>
      </c>
      <c r="E31" s="759" t="s">
        <v>765</v>
      </c>
    </row>
    <row r="32" spans="1:5" ht="12.75">
      <c r="A32" s="750"/>
      <c r="B32" s="772"/>
      <c r="C32" s="773"/>
      <c r="D32" s="774"/>
      <c r="E32" s="775"/>
    </row>
    <row r="33" spans="1:5" ht="12.75">
      <c r="A33" s="74" t="s">
        <v>599</v>
      </c>
      <c r="B33" s="771">
        <v>8758489.422096856</v>
      </c>
      <c r="C33" s="757">
        <v>7461299.138575913</v>
      </c>
      <c r="D33" s="758">
        <v>1297190.2835209435</v>
      </c>
      <c r="E33" s="759" t="s">
        <v>765</v>
      </c>
    </row>
    <row r="34" spans="1:5" ht="12.75">
      <c r="A34" s="750" t="s">
        <v>1397</v>
      </c>
      <c r="B34" s="771">
        <v>6606131.422096851</v>
      </c>
      <c r="C34" s="757">
        <v>5495813.138575908</v>
      </c>
      <c r="D34" s="758">
        <v>1110318.2835209435</v>
      </c>
      <c r="E34" s="764">
        <v>46941.57787097249</v>
      </c>
    </row>
    <row r="35" spans="1:5" ht="12.75">
      <c r="A35" s="750" t="s">
        <v>422</v>
      </c>
      <c r="B35" s="771">
        <v>2152358.0000000056</v>
      </c>
      <c r="C35" s="757">
        <v>1965486.0000000054</v>
      </c>
      <c r="D35" s="758">
        <v>186872</v>
      </c>
      <c r="E35" s="759" t="s">
        <v>765</v>
      </c>
    </row>
    <row r="36" spans="1:5" ht="12.75">
      <c r="A36" s="776"/>
      <c r="B36" s="777"/>
      <c r="C36" s="776"/>
      <c r="D36" s="776"/>
      <c r="E36" s="778"/>
    </row>
    <row r="38" spans="1:4" ht="12.75">
      <c r="A38" s="42" t="s">
        <v>960</v>
      </c>
      <c r="D38" s="747" t="s">
        <v>763</v>
      </c>
    </row>
    <row r="39" ht="12.75">
      <c r="A39" s="77" t="s">
        <v>602</v>
      </c>
    </row>
    <row r="40" ht="12.75">
      <c r="A40" s="61" t="s">
        <v>603</v>
      </c>
    </row>
    <row r="41" ht="12.75">
      <c r="A41" s="107" t="s">
        <v>1399</v>
      </c>
    </row>
    <row r="42" ht="12.75">
      <c r="A42" s="60" t="s">
        <v>1400</v>
      </c>
    </row>
    <row r="43" ht="12.75">
      <c r="A43" s="60"/>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0.xml><?xml version="1.0" encoding="utf-8"?>
<worksheet xmlns="http://schemas.openxmlformats.org/spreadsheetml/2006/main" xmlns:r="http://schemas.openxmlformats.org/officeDocument/2006/relationships">
  <sheetPr codeName="Sheet9"/>
  <dimension ref="A1:D30"/>
  <sheetViews>
    <sheetView workbookViewId="0" topLeftCell="A1">
      <selection activeCell="A2" sqref="A2"/>
    </sheetView>
  </sheetViews>
  <sheetFormatPr defaultColWidth="9.140625" defaultRowHeight="12.75"/>
  <cols>
    <col min="1" max="1" width="41.57421875" style="0" customWidth="1"/>
    <col min="2" max="3" width="20.8515625" style="0" customWidth="1"/>
  </cols>
  <sheetData>
    <row r="1" spans="1:3" ht="15.75">
      <c r="A1" s="43" t="s">
        <v>1352</v>
      </c>
      <c r="B1" s="2"/>
      <c r="C1" s="2"/>
    </row>
    <row r="2" spans="1:3" ht="15.75">
      <c r="A2" s="43" t="s">
        <v>1353</v>
      </c>
      <c r="B2" s="2"/>
      <c r="C2" s="2"/>
    </row>
    <row r="3" spans="1:3" ht="12.75" customHeight="1">
      <c r="A3" s="16"/>
      <c r="B3" s="2"/>
      <c r="C3" s="2"/>
    </row>
    <row r="4" spans="1:3" ht="12.75" customHeight="1">
      <c r="A4" s="117" t="s">
        <v>1354</v>
      </c>
      <c r="B4" s="2"/>
      <c r="C4" s="2"/>
    </row>
    <row r="5" spans="1:3" ht="12.75" customHeight="1" thickBot="1">
      <c r="A5" s="29"/>
      <c r="B5" s="5"/>
      <c r="C5" s="5"/>
    </row>
    <row r="6" spans="1:4" s="66" customFormat="1" ht="39" thickTop="1">
      <c r="A6" s="109" t="s">
        <v>1355</v>
      </c>
      <c r="B6" s="286" t="s">
        <v>1356</v>
      </c>
      <c r="C6" s="125" t="s">
        <v>1357</v>
      </c>
      <c r="D6" s="128"/>
    </row>
    <row r="7" spans="1:4" ht="12.75">
      <c r="A7" s="8"/>
      <c r="B7" s="8"/>
      <c r="C7" s="85"/>
      <c r="D7" s="85"/>
    </row>
    <row r="8" spans="1:4" ht="12.75">
      <c r="A8" s="359" t="s">
        <v>1358</v>
      </c>
      <c r="B8" s="56">
        <v>2086</v>
      </c>
      <c r="C8" s="360">
        <v>4624</v>
      </c>
      <c r="D8" s="85"/>
    </row>
    <row r="9" spans="1:4" ht="12.75">
      <c r="A9" s="361"/>
      <c r="B9" s="56"/>
      <c r="C9" s="360"/>
      <c r="D9" s="85"/>
    </row>
    <row r="10" spans="1:4" ht="12.75">
      <c r="A10" s="361" t="s">
        <v>1359</v>
      </c>
      <c r="B10" s="56">
        <v>1322</v>
      </c>
      <c r="C10" s="360">
        <v>1322</v>
      </c>
      <c r="D10" s="85"/>
    </row>
    <row r="11" spans="1:4" ht="12.75">
      <c r="A11" s="28" t="s">
        <v>1360</v>
      </c>
      <c r="B11" s="56">
        <v>764</v>
      </c>
      <c r="C11" s="360">
        <v>3302</v>
      </c>
      <c r="D11" s="85"/>
    </row>
    <row r="12" spans="1:4" ht="12.75">
      <c r="A12" s="28" t="s">
        <v>1361</v>
      </c>
      <c r="B12" s="56">
        <v>9</v>
      </c>
      <c r="C12" s="360">
        <v>69</v>
      </c>
      <c r="D12" s="85"/>
    </row>
    <row r="13" spans="1:4" ht="12.75">
      <c r="A13" s="362" t="s">
        <v>1362</v>
      </c>
      <c r="B13" s="56">
        <v>36</v>
      </c>
      <c r="C13" s="360">
        <v>189</v>
      </c>
      <c r="D13" s="85"/>
    </row>
    <row r="14" spans="1:4" ht="12.75">
      <c r="A14" s="362" t="s">
        <v>1363</v>
      </c>
      <c r="B14" s="363">
        <v>36</v>
      </c>
      <c r="C14" s="360">
        <v>269</v>
      </c>
      <c r="D14" s="85"/>
    </row>
    <row r="15" spans="1:4" ht="12.75">
      <c r="A15" s="28" t="s">
        <v>1364</v>
      </c>
      <c r="B15" s="363">
        <v>18</v>
      </c>
      <c r="C15" s="360">
        <v>146</v>
      </c>
      <c r="D15" s="85"/>
    </row>
    <row r="16" spans="1:4" ht="12.75">
      <c r="A16" s="362" t="s">
        <v>1365</v>
      </c>
      <c r="B16" s="363">
        <v>71</v>
      </c>
      <c r="C16" s="360">
        <v>188</v>
      </c>
      <c r="D16" s="85"/>
    </row>
    <row r="17" spans="1:4" ht="12.75">
      <c r="A17" s="362" t="s">
        <v>1366</v>
      </c>
      <c r="B17" s="56">
        <v>13</v>
      </c>
      <c r="C17" s="360">
        <v>42</v>
      </c>
      <c r="D17" s="85"/>
    </row>
    <row r="18" spans="1:4" ht="12.75">
      <c r="A18" s="364" t="s">
        <v>1367</v>
      </c>
      <c r="B18" s="56">
        <v>33</v>
      </c>
      <c r="C18" s="360">
        <v>214</v>
      </c>
      <c r="D18" s="85"/>
    </row>
    <row r="19" spans="1:4" ht="12.75">
      <c r="A19" s="362" t="s">
        <v>1368</v>
      </c>
      <c r="B19" s="56">
        <v>26</v>
      </c>
      <c r="C19" s="360">
        <v>182</v>
      </c>
      <c r="D19" s="85"/>
    </row>
    <row r="20" spans="1:4" ht="12.75">
      <c r="A20" s="362" t="s">
        <v>1369</v>
      </c>
      <c r="B20" s="56">
        <v>263</v>
      </c>
      <c r="C20" s="360">
        <v>236</v>
      </c>
      <c r="D20" s="85"/>
    </row>
    <row r="21" spans="1:4" ht="12.75">
      <c r="A21" s="362" t="s">
        <v>1370</v>
      </c>
      <c r="B21" s="56">
        <v>218</v>
      </c>
      <c r="C21" s="360">
        <v>35</v>
      </c>
      <c r="D21" s="85"/>
    </row>
    <row r="22" spans="1:4" ht="12.75">
      <c r="A22" s="362" t="s">
        <v>1371</v>
      </c>
      <c r="B22" s="56">
        <v>285</v>
      </c>
      <c r="C22" s="360">
        <v>1949</v>
      </c>
      <c r="D22" s="85"/>
    </row>
    <row r="23" spans="1:4" ht="12.75">
      <c r="A23" s="362" t="s">
        <v>1372</v>
      </c>
      <c r="B23" s="56">
        <v>56</v>
      </c>
      <c r="C23" s="360">
        <v>261</v>
      </c>
      <c r="D23" s="85"/>
    </row>
    <row r="24" spans="1:4" ht="12.75">
      <c r="A24" s="362" t="s">
        <v>1373</v>
      </c>
      <c r="B24" s="56">
        <v>210</v>
      </c>
      <c r="C24" s="360">
        <v>1530</v>
      </c>
      <c r="D24" s="85"/>
    </row>
    <row r="25" spans="1:4" ht="12.75">
      <c r="A25" s="149"/>
      <c r="B25" s="365"/>
      <c r="C25" s="151"/>
      <c r="D25" s="85"/>
    </row>
    <row r="27" ht="12.75">
      <c r="A27" s="23" t="s">
        <v>1374</v>
      </c>
    </row>
    <row r="28" ht="12.75">
      <c r="A28" s="23" t="s">
        <v>1375</v>
      </c>
    </row>
    <row r="29" ht="12.75">
      <c r="A29" s="23" t="s">
        <v>1376</v>
      </c>
    </row>
    <row r="30" ht="12.75">
      <c r="A30" s="153" t="s">
        <v>1377</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41.xml><?xml version="1.0" encoding="utf-8"?>
<worksheet xmlns="http://schemas.openxmlformats.org/spreadsheetml/2006/main" xmlns:r="http://schemas.openxmlformats.org/officeDocument/2006/relationships">
  <sheetPr codeName="Sheet10"/>
  <dimension ref="A1:G41"/>
  <sheetViews>
    <sheetView workbookViewId="0" topLeftCell="A1">
      <selection activeCell="G39" sqref="G39"/>
    </sheetView>
  </sheetViews>
  <sheetFormatPr defaultColWidth="9.140625" defaultRowHeight="12.75"/>
  <cols>
    <col min="1" max="1" width="35.57421875" style="0" customWidth="1"/>
    <col min="2" max="2" width="8.140625" style="0" customWidth="1"/>
    <col min="3" max="4" width="9.28125" style="0" customWidth="1"/>
    <col min="5" max="5" width="9.8515625" style="0" customWidth="1"/>
    <col min="6" max="6" width="12.28125" style="0" customWidth="1"/>
  </cols>
  <sheetData>
    <row r="1" spans="1:6" ht="15.75">
      <c r="A1" s="16" t="s">
        <v>1316</v>
      </c>
      <c r="B1" s="2"/>
      <c r="C1" s="2"/>
      <c r="D1" s="2"/>
      <c r="E1" s="2"/>
      <c r="F1" s="2"/>
    </row>
    <row r="2" spans="1:6" ht="15.75">
      <c r="A2" s="16" t="s">
        <v>1317</v>
      </c>
      <c r="B2" s="2"/>
      <c r="C2" s="2"/>
      <c r="D2" s="2"/>
      <c r="E2" s="2"/>
      <c r="F2" s="2"/>
    </row>
    <row r="3" spans="1:6" ht="12.75" customHeight="1">
      <c r="A3" s="16"/>
      <c r="B3" s="2"/>
      <c r="C3" s="2"/>
      <c r="D3" s="2"/>
      <c r="E3" s="2"/>
      <c r="F3" s="2"/>
    </row>
    <row r="4" spans="1:6" ht="12.75" customHeight="1">
      <c r="A4" s="117" t="s">
        <v>1318</v>
      </c>
      <c r="B4" s="2"/>
      <c r="C4" s="2"/>
      <c r="D4" s="2"/>
      <c r="E4" s="2"/>
      <c r="F4" s="2"/>
    </row>
    <row r="5" spans="1:6" ht="12.75" customHeight="1" thickBot="1">
      <c r="A5" s="29"/>
      <c r="B5" s="5"/>
      <c r="C5" s="5"/>
      <c r="D5" s="5"/>
      <c r="E5" s="5"/>
      <c r="F5" s="5"/>
    </row>
    <row r="6" spans="1:7" ht="24" customHeight="1" thickTop="1">
      <c r="A6" s="118"/>
      <c r="B6" s="343" t="s">
        <v>1319</v>
      </c>
      <c r="C6" s="344"/>
      <c r="D6" s="345"/>
      <c r="E6" s="346" t="s">
        <v>1320</v>
      </c>
      <c r="F6" s="344"/>
      <c r="G6" s="85"/>
    </row>
    <row r="7" spans="1:7" s="66" customFormat="1" ht="45" customHeight="1">
      <c r="A7" s="47" t="s">
        <v>1321</v>
      </c>
      <c r="B7" s="347" t="s">
        <v>813</v>
      </c>
      <c r="C7" s="348" t="s">
        <v>1322</v>
      </c>
      <c r="D7" s="69" t="s">
        <v>1323</v>
      </c>
      <c r="E7" s="347" t="s">
        <v>813</v>
      </c>
      <c r="F7" s="349" t="s">
        <v>1324</v>
      </c>
      <c r="G7" s="128"/>
    </row>
    <row r="8" spans="1:7" ht="12.75">
      <c r="A8" s="8"/>
      <c r="B8" s="85"/>
      <c r="C8" s="350"/>
      <c r="D8" s="25"/>
      <c r="E8" s="131"/>
      <c r="F8" s="132"/>
      <c r="G8" s="85"/>
    </row>
    <row r="9" spans="1:7" ht="12.75">
      <c r="A9" s="351" t="s">
        <v>1325</v>
      </c>
      <c r="B9" s="132">
        <v>2086</v>
      </c>
      <c r="C9" s="130">
        <v>1322</v>
      </c>
      <c r="D9" s="132">
        <v>764</v>
      </c>
      <c r="E9" s="132">
        <v>4624</v>
      </c>
      <c r="F9" s="247">
        <v>3302</v>
      </c>
      <c r="G9" s="85"/>
    </row>
    <row r="10" spans="2:7" ht="12.75">
      <c r="B10" s="84"/>
      <c r="C10" s="350"/>
      <c r="D10" s="84"/>
      <c r="E10" s="84"/>
      <c r="F10" s="84"/>
      <c r="G10" s="85"/>
    </row>
    <row r="11" spans="1:7" ht="12.75">
      <c r="A11" t="s">
        <v>1326</v>
      </c>
      <c r="B11" s="84"/>
      <c r="C11" s="350"/>
      <c r="D11" s="84"/>
      <c r="E11" s="84"/>
      <c r="F11" s="84"/>
      <c r="G11" s="85"/>
    </row>
    <row r="12" spans="1:7" ht="12.75">
      <c r="A12" s="351" t="s">
        <v>1327</v>
      </c>
      <c r="B12" s="352">
        <v>18.7</v>
      </c>
      <c r="C12" s="353">
        <v>20.5</v>
      </c>
      <c r="D12" s="352">
        <v>15.8</v>
      </c>
      <c r="E12" s="352">
        <v>17.2</v>
      </c>
      <c r="F12" s="354">
        <v>15.8</v>
      </c>
      <c r="G12" s="85"/>
    </row>
    <row r="13" spans="1:7" ht="12.75">
      <c r="A13" s="351" t="s">
        <v>1328</v>
      </c>
      <c r="B13" s="352">
        <v>16.5</v>
      </c>
      <c r="C13" s="353">
        <v>11.4</v>
      </c>
      <c r="D13" s="352">
        <v>25.4</v>
      </c>
      <c r="E13" s="352">
        <v>14.6</v>
      </c>
      <c r="F13" s="354">
        <v>15.9</v>
      </c>
      <c r="G13" s="85"/>
    </row>
    <row r="14" spans="1:7" ht="12.75">
      <c r="A14" t="s">
        <v>1329</v>
      </c>
      <c r="B14" s="352">
        <v>46.1</v>
      </c>
      <c r="C14" s="353">
        <v>45.3</v>
      </c>
      <c r="D14" s="352">
        <v>47.4</v>
      </c>
      <c r="E14" s="352">
        <v>47.3</v>
      </c>
      <c r="F14" s="354">
        <v>48.1</v>
      </c>
      <c r="G14" s="85"/>
    </row>
    <row r="15" spans="1:7" ht="12.75">
      <c r="A15" t="s">
        <v>1330</v>
      </c>
      <c r="B15" s="352"/>
      <c r="C15" s="353"/>
      <c r="D15" s="352"/>
      <c r="E15" s="352"/>
      <c r="F15" s="352"/>
      <c r="G15" s="85"/>
    </row>
    <row r="16" spans="1:7" ht="12.75">
      <c r="A16" s="351" t="s">
        <v>1331</v>
      </c>
      <c r="B16" s="352">
        <v>36.2</v>
      </c>
      <c r="C16" s="353">
        <v>34.8</v>
      </c>
      <c r="D16" s="352">
        <v>38.6</v>
      </c>
      <c r="E16" s="352">
        <v>65.4</v>
      </c>
      <c r="F16" s="354">
        <v>77.6</v>
      </c>
      <c r="G16" s="85"/>
    </row>
    <row r="17" spans="1:7" ht="12.75">
      <c r="A17" s="351" t="s">
        <v>1332</v>
      </c>
      <c r="B17" s="352">
        <v>1.7</v>
      </c>
      <c r="C17" s="353">
        <v>1.1</v>
      </c>
      <c r="D17" s="352">
        <v>2.7</v>
      </c>
      <c r="E17" s="352">
        <v>2</v>
      </c>
      <c r="F17" s="354">
        <v>2.3</v>
      </c>
      <c r="G17" s="85"/>
    </row>
    <row r="18" spans="1:7" ht="12.75">
      <c r="A18" s="351" t="s">
        <v>1333</v>
      </c>
      <c r="B18" s="352">
        <v>55.7</v>
      </c>
      <c r="C18" s="353">
        <v>56.2</v>
      </c>
      <c r="D18" s="352">
        <v>54.8</v>
      </c>
      <c r="E18" s="352">
        <v>29.2</v>
      </c>
      <c r="F18" s="354">
        <v>18.4</v>
      </c>
      <c r="G18" s="85"/>
    </row>
    <row r="19" spans="1:7" ht="12.75">
      <c r="A19" t="s">
        <v>1334</v>
      </c>
      <c r="B19" s="352">
        <v>50.9</v>
      </c>
      <c r="C19" s="353">
        <v>49.1</v>
      </c>
      <c r="D19" s="352">
        <v>53.9</v>
      </c>
      <c r="E19" s="352">
        <v>53.3</v>
      </c>
      <c r="F19" s="354">
        <v>54.9</v>
      </c>
      <c r="G19" s="85"/>
    </row>
    <row r="20" spans="1:7" ht="12.75">
      <c r="A20" t="s">
        <v>1335</v>
      </c>
      <c r="B20" s="352">
        <v>74.3</v>
      </c>
      <c r="C20" s="353">
        <v>71.8</v>
      </c>
      <c r="D20" s="352">
        <v>78.5</v>
      </c>
      <c r="E20" s="352">
        <v>74.9</v>
      </c>
      <c r="F20" s="354">
        <v>76.1</v>
      </c>
      <c r="G20" s="85"/>
    </row>
    <row r="21" spans="1:7" ht="12.75">
      <c r="A21" t="s">
        <v>1336</v>
      </c>
      <c r="B21" s="352">
        <v>39.9</v>
      </c>
      <c r="C21" s="353">
        <v>40.8</v>
      </c>
      <c r="D21" s="352">
        <v>38.6</v>
      </c>
      <c r="E21" s="352">
        <v>45.9</v>
      </c>
      <c r="F21" s="354">
        <v>47.8</v>
      </c>
      <c r="G21" s="85"/>
    </row>
    <row r="22" spans="1:7" ht="12.75">
      <c r="A22" t="s">
        <v>1337</v>
      </c>
      <c r="B22" s="352"/>
      <c r="C22" s="353"/>
      <c r="D22" s="352"/>
      <c r="E22" s="355"/>
      <c r="F22" s="352"/>
      <c r="G22" s="85"/>
    </row>
    <row r="23" spans="1:7" ht="12.75">
      <c r="A23" s="351" t="s">
        <v>1338</v>
      </c>
      <c r="B23" s="352">
        <v>69.1</v>
      </c>
      <c r="C23" s="353">
        <v>73.5</v>
      </c>
      <c r="D23" s="352">
        <v>62.1</v>
      </c>
      <c r="E23" s="355">
        <v>68.4</v>
      </c>
      <c r="F23" s="354">
        <v>66.5</v>
      </c>
      <c r="G23" s="85"/>
    </row>
    <row r="24" spans="1:7" ht="12.75">
      <c r="A24" s="351" t="s">
        <v>1339</v>
      </c>
      <c r="B24" s="352">
        <v>13.3</v>
      </c>
      <c r="C24" s="353">
        <v>8.5</v>
      </c>
      <c r="D24" s="352">
        <v>20.9</v>
      </c>
      <c r="E24" s="355">
        <v>9.8</v>
      </c>
      <c r="F24" s="354">
        <v>10.3</v>
      </c>
      <c r="G24" s="85"/>
    </row>
    <row r="25" spans="2:7" ht="12.75">
      <c r="B25" s="84"/>
      <c r="C25" s="350"/>
      <c r="D25" s="84"/>
      <c r="E25" s="356"/>
      <c r="F25" s="84"/>
      <c r="G25" s="85"/>
    </row>
    <row r="26" spans="2:7" ht="12.75">
      <c r="B26" s="84"/>
      <c r="C26" s="350"/>
      <c r="D26" s="84"/>
      <c r="E26" s="356"/>
      <c r="F26" s="84"/>
      <c r="G26" s="85"/>
    </row>
    <row r="27" spans="1:7" ht="12.75">
      <c r="A27" s="351" t="s">
        <v>1340</v>
      </c>
      <c r="B27" s="132">
        <v>1494</v>
      </c>
      <c r="C27" s="130">
        <v>939</v>
      </c>
      <c r="D27" s="132">
        <v>555</v>
      </c>
      <c r="E27" s="357">
        <v>2992</v>
      </c>
      <c r="F27" s="247">
        <v>2054</v>
      </c>
      <c r="G27" s="85"/>
    </row>
    <row r="28" spans="2:7" ht="12.75">
      <c r="B28" s="84"/>
      <c r="C28" s="350"/>
      <c r="D28" s="84"/>
      <c r="E28" s="356"/>
      <c r="F28" s="247"/>
      <c r="G28" s="85"/>
    </row>
    <row r="29" spans="1:7" ht="12.75">
      <c r="A29" t="s">
        <v>1341</v>
      </c>
      <c r="B29" s="132">
        <v>2769</v>
      </c>
      <c r="C29" s="130">
        <v>359</v>
      </c>
      <c r="D29" s="132">
        <v>6842</v>
      </c>
      <c r="E29" s="357">
        <v>4731</v>
      </c>
      <c r="F29" s="247">
        <v>6729</v>
      </c>
      <c r="G29" s="85"/>
    </row>
    <row r="30" spans="1:7" ht="12.75">
      <c r="A30" t="s">
        <v>1342</v>
      </c>
      <c r="B30" s="352">
        <v>41.6</v>
      </c>
      <c r="C30" s="353">
        <v>48.4</v>
      </c>
      <c r="D30" s="352">
        <v>30.1</v>
      </c>
      <c r="E30" s="355">
        <v>30.3</v>
      </c>
      <c r="F30" s="354">
        <v>22</v>
      </c>
      <c r="G30" s="85"/>
    </row>
    <row r="31" spans="1:7" ht="12.75">
      <c r="A31" t="s">
        <v>1343</v>
      </c>
      <c r="B31" s="352">
        <v>43.7</v>
      </c>
      <c r="C31" s="353">
        <v>35.2</v>
      </c>
      <c r="D31" s="352">
        <v>58.1</v>
      </c>
      <c r="E31" s="355">
        <v>61.6</v>
      </c>
      <c r="F31" s="354">
        <v>73.7</v>
      </c>
      <c r="G31" s="85"/>
    </row>
    <row r="32" spans="1:7" ht="12.75">
      <c r="A32" t="s">
        <v>1344</v>
      </c>
      <c r="B32" s="352">
        <v>6.7</v>
      </c>
      <c r="C32" s="353">
        <v>3.4</v>
      </c>
      <c r="D32" s="352">
        <v>10.7</v>
      </c>
      <c r="E32" s="355">
        <v>8.6</v>
      </c>
      <c r="F32" s="354">
        <v>10.3</v>
      </c>
      <c r="G32" s="85"/>
    </row>
    <row r="33" spans="1:7" ht="12.75">
      <c r="A33" t="s">
        <v>1345</v>
      </c>
      <c r="B33" s="352"/>
      <c r="C33" s="353"/>
      <c r="D33" s="352"/>
      <c r="E33" s="355"/>
      <c r="F33" s="354"/>
      <c r="G33" s="85"/>
    </row>
    <row r="34" spans="1:7" ht="12.75">
      <c r="A34" s="351" t="s">
        <v>1346</v>
      </c>
      <c r="B34" s="352">
        <v>40.6</v>
      </c>
      <c r="C34" s="353">
        <v>46.4</v>
      </c>
      <c r="D34" s="352">
        <v>33.6</v>
      </c>
      <c r="E34" s="355">
        <v>27</v>
      </c>
      <c r="F34" s="354">
        <v>20.9</v>
      </c>
      <c r="G34" s="85"/>
    </row>
    <row r="35" spans="1:7" ht="12.75">
      <c r="A35" s="351" t="s">
        <v>1347</v>
      </c>
      <c r="B35" s="352">
        <v>50.5</v>
      </c>
      <c r="C35" s="353">
        <v>43.6</v>
      </c>
      <c r="D35" s="352">
        <v>58.8</v>
      </c>
      <c r="E35" s="355">
        <v>51.9</v>
      </c>
      <c r="F35" s="354">
        <v>54.6</v>
      </c>
      <c r="G35" s="85"/>
    </row>
    <row r="36" spans="1:7" ht="12.75">
      <c r="A36" s="149"/>
      <c r="B36" s="151"/>
      <c r="C36" s="358"/>
      <c r="D36" s="76"/>
      <c r="E36" s="93"/>
      <c r="F36" s="94"/>
      <c r="G36" s="85"/>
    </row>
    <row r="38" ht="12.75">
      <c r="A38" s="23" t="s">
        <v>1348</v>
      </c>
    </row>
    <row r="39" ht="12.75">
      <c r="A39" s="23" t="s">
        <v>1349</v>
      </c>
    </row>
    <row r="40" ht="12.75">
      <c r="A40" s="23" t="s">
        <v>1350</v>
      </c>
    </row>
    <row r="41" ht="12.75">
      <c r="A41" s="153" t="s">
        <v>1351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2.xml><?xml version="1.0" encoding="utf-8"?>
<worksheet xmlns="http://schemas.openxmlformats.org/spreadsheetml/2006/main" xmlns:r="http://schemas.openxmlformats.org/officeDocument/2006/relationships">
  <sheetPr codeName="Sheet11"/>
  <dimension ref="A1:E15"/>
  <sheetViews>
    <sheetView workbookViewId="0" topLeftCell="A1">
      <selection activeCell="A2" sqref="A2"/>
    </sheetView>
  </sheetViews>
  <sheetFormatPr defaultColWidth="9.140625" defaultRowHeight="12.75"/>
  <cols>
    <col min="1" max="1" width="30.8515625" style="0" customWidth="1"/>
    <col min="2" max="3" width="13.421875" style="0" customWidth="1"/>
    <col min="4" max="4" width="13.421875" style="85" customWidth="1"/>
    <col min="5" max="5" width="13.421875" style="0" customWidth="1"/>
  </cols>
  <sheetData>
    <row r="1" spans="1:5" ht="31.5">
      <c r="A1" s="16" t="s">
        <v>1307</v>
      </c>
      <c r="B1" s="16"/>
      <c r="C1" s="16"/>
      <c r="D1" s="16"/>
      <c r="E1" s="16"/>
    </row>
    <row r="2" spans="1:4" ht="15.75">
      <c r="A2" s="1"/>
      <c r="B2" s="2"/>
      <c r="C2" s="2"/>
      <c r="D2" s="335"/>
    </row>
    <row r="3" spans="1:5" ht="12.75">
      <c r="A3" s="2" t="s">
        <v>1308</v>
      </c>
      <c r="B3" s="2"/>
      <c r="C3" s="2"/>
      <c r="D3" s="2"/>
      <c r="E3" s="2"/>
    </row>
    <row r="4" spans="1:5" ht="12.75">
      <c r="A4" s="336" t="s">
        <v>1309</v>
      </c>
      <c r="B4" s="337"/>
      <c r="C4" s="337"/>
      <c r="D4" s="337"/>
      <c r="E4" s="337"/>
    </row>
    <row r="5" spans="1:5" ht="12.75">
      <c r="A5" s="336" t="s">
        <v>1310</v>
      </c>
      <c r="B5" s="338"/>
      <c r="C5" s="338"/>
      <c r="D5" s="338"/>
      <c r="E5" s="338"/>
    </row>
    <row r="6" spans="1:5" ht="13.5" thickBot="1">
      <c r="A6" s="62"/>
      <c r="B6" s="62"/>
      <c r="C6" s="62"/>
      <c r="D6" s="62"/>
      <c r="E6" s="62"/>
    </row>
    <row r="7" spans="1:5" s="66" customFormat="1" ht="24" customHeight="1" thickTop="1">
      <c r="A7" s="64" t="s">
        <v>1311</v>
      </c>
      <c r="B7" s="155">
        <v>2003</v>
      </c>
      <c r="C7" s="155">
        <v>2004</v>
      </c>
      <c r="D7" s="155">
        <v>2005</v>
      </c>
      <c r="E7" s="155">
        <v>2006</v>
      </c>
    </row>
    <row r="8" spans="1:5" s="4" customFormat="1" ht="12.75">
      <c r="A8" s="339"/>
      <c r="B8" s="340"/>
      <c r="C8" s="340"/>
      <c r="D8" s="340"/>
      <c r="E8" s="340"/>
    </row>
    <row r="9" spans="1:5" ht="12.75">
      <c r="A9" s="161" t="s">
        <v>1312</v>
      </c>
      <c r="B9" s="341">
        <v>61722</v>
      </c>
      <c r="C9" s="341">
        <v>72267</v>
      </c>
      <c r="D9" s="341">
        <v>83299</v>
      </c>
      <c r="E9" s="341">
        <v>85731</v>
      </c>
    </row>
    <row r="10" spans="1:5" ht="12.75">
      <c r="A10" s="161"/>
      <c r="B10" s="342"/>
      <c r="C10" s="342"/>
      <c r="D10" s="342"/>
      <c r="E10" s="342"/>
    </row>
    <row r="11" spans="1:5" ht="12.75">
      <c r="A11" s="8" t="s">
        <v>1313</v>
      </c>
      <c r="B11" s="342">
        <v>45634</v>
      </c>
      <c r="C11" s="342">
        <v>52950</v>
      </c>
      <c r="D11" s="342">
        <v>52967</v>
      </c>
      <c r="E11" s="342">
        <v>52570</v>
      </c>
    </row>
    <row r="12" spans="1:5" ht="12.75">
      <c r="A12" s="8" t="s">
        <v>1314</v>
      </c>
      <c r="B12" s="342">
        <v>16088</v>
      </c>
      <c r="C12" s="342">
        <v>19317</v>
      </c>
      <c r="D12" s="342">
        <v>30332</v>
      </c>
      <c r="E12" s="342">
        <v>33161</v>
      </c>
    </row>
    <row r="13" spans="1:5" ht="12.75">
      <c r="A13" s="9"/>
      <c r="B13" s="9"/>
      <c r="C13" s="9"/>
      <c r="D13" s="76"/>
      <c r="E13" s="94"/>
    </row>
    <row r="15" ht="12.75">
      <c r="A15" s="42" t="s">
        <v>1315</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3.xml><?xml version="1.0" encoding="utf-8"?>
<worksheet xmlns="http://schemas.openxmlformats.org/spreadsheetml/2006/main" xmlns:r="http://schemas.openxmlformats.org/officeDocument/2006/relationships">
  <sheetPr codeName="Sheet12"/>
  <dimension ref="A1:D20"/>
  <sheetViews>
    <sheetView workbookViewId="0" topLeftCell="A1">
      <selection activeCell="A2" sqref="A2"/>
    </sheetView>
  </sheetViews>
  <sheetFormatPr defaultColWidth="9.140625" defaultRowHeight="12.75"/>
  <cols>
    <col min="1" max="1" width="43.140625" style="0" customWidth="1"/>
    <col min="2" max="2" width="13.28125" style="0" customWidth="1"/>
    <col min="3" max="4" width="13.57421875" style="0" customWidth="1"/>
  </cols>
  <sheetData>
    <row r="1" spans="1:4" s="46" customFormat="1" ht="15.75">
      <c r="A1" s="16" t="s">
        <v>1291</v>
      </c>
      <c r="B1" s="1"/>
      <c r="C1" s="1"/>
      <c r="D1" s="1"/>
    </row>
    <row r="2" spans="1:4" s="46" customFormat="1" ht="16.5" thickBot="1">
      <c r="A2" s="45"/>
      <c r="B2" s="45"/>
      <c r="C2" s="45"/>
      <c r="D2" s="45"/>
    </row>
    <row r="3" spans="1:4" s="66" customFormat="1" ht="24" customHeight="1" thickTop="1">
      <c r="A3" s="109" t="s">
        <v>1292</v>
      </c>
      <c r="B3" s="99" t="s">
        <v>1293</v>
      </c>
      <c r="C3" s="159" t="s">
        <v>1294</v>
      </c>
      <c r="D3" s="100" t="s">
        <v>789</v>
      </c>
    </row>
    <row r="4" spans="1:3" ht="12.75">
      <c r="A4" s="8"/>
      <c r="B4" s="8"/>
      <c r="C4" s="8"/>
    </row>
    <row r="5" spans="1:4" ht="12.75">
      <c r="A5" s="161" t="s">
        <v>1295</v>
      </c>
      <c r="B5" s="203">
        <v>445</v>
      </c>
      <c r="C5" s="40">
        <v>935</v>
      </c>
      <c r="D5" s="170">
        <v>1029163</v>
      </c>
    </row>
    <row r="6" spans="1:4" ht="12.75">
      <c r="A6" s="8"/>
      <c r="B6" s="206"/>
      <c r="C6" s="266"/>
      <c r="D6" s="73"/>
    </row>
    <row r="7" spans="1:4" ht="12.75">
      <c r="A7" s="8" t="s">
        <v>1296</v>
      </c>
      <c r="B7" s="206">
        <v>429</v>
      </c>
      <c r="C7" s="266">
        <v>684</v>
      </c>
      <c r="D7" s="73">
        <v>971492</v>
      </c>
    </row>
    <row r="8" spans="1:4" ht="12.75">
      <c r="A8" s="51" t="s">
        <v>1297</v>
      </c>
      <c r="B8" s="334">
        <v>11</v>
      </c>
      <c r="C8" s="266">
        <v>16</v>
      </c>
      <c r="D8" s="73">
        <v>26303</v>
      </c>
    </row>
    <row r="9" spans="1:4" ht="12.75">
      <c r="A9" s="51" t="s">
        <v>1298</v>
      </c>
      <c r="B9" s="334">
        <v>18</v>
      </c>
      <c r="C9" s="266">
        <v>29</v>
      </c>
      <c r="D9" s="73">
        <v>31451</v>
      </c>
    </row>
    <row r="10" spans="1:4" ht="12.75">
      <c r="A10" s="51" t="s">
        <v>1299</v>
      </c>
      <c r="B10" s="334">
        <v>4</v>
      </c>
      <c r="C10" s="266">
        <v>19</v>
      </c>
      <c r="D10" s="73">
        <v>25255</v>
      </c>
    </row>
    <row r="11" spans="1:4" ht="12.75">
      <c r="A11" s="51" t="s">
        <v>1300</v>
      </c>
      <c r="B11" s="334">
        <v>27</v>
      </c>
      <c r="C11" s="266">
        <v>39</v>
      </c>
      <c r="D11" s="73">
        <v>145767</v>
      </c>
    </row>
    <row r="12" spans="1:4" ht="12.75">
      <c r="A12" s="51" t="s">
        <v>1301</v>
      </c>
      <c r="B12" s="334">
        <v>9</v>
      </c>
      <c r="C12" s="266">
        <v>9</v>
      </c>
      <c r="D12" s="73">
        <v>10294</v>
      </c>
    </row>
    <row r="13" spans="1:4" ht="12.75">
      <c r="A13" s="51"/>
      <c r="B13" s="206"/>
      <c r="C13" s="266"/>
      <c r="D13" s="73"/>
    </row>
    <row r="14" spans="1:4" ht="12.75">
      <c r="A14" s="8" t="s">
        <v>1302</v>
      </c>
      <c r="B14" s="206">
        <v>6</v>
      </c>
      <c r="C14" s="266">
        <v>87</v>
      </c>
      <c r="D14" s="73">
        <v>35434</v>
      </c>
    </row>
    <row r="15" spans="1:4" ht="12.75">
      <c r="A15" s="8" t="s">
        <v>1303</v>
      </c>
      <c r="B15" s="206">
        <v>2</v>
      </c>
      <c r="C15" s="266">
        <v>38</v>
      </c>
      <c r="D15" s="73">
        <v>2700</v>
      </c>
    </row>
    <row r="16" spans="1:4" ht="12.75">
      <c r="A16" s="8" t="s">
        <v>1304</v>
      </c>
      <c r="B16" s="206">
        <v>8</v>
      </c>
      <c r="C16" s="266">
        <v>126</v>
      </c>
      <c r="D16" s="73">
        <v>19537</v>
      </c>
    </row>
    <row r="17" spans="1:4" ht="12.75">
      <c r="A17" s="9"/>
      <c r="B17" s="9"/>
      <c r="C17" s="9"/>
      <c r="D17" s="76"/>
    </row>
    <row r="18" ht="12.75">
      <c r="A18" s="3"/>
    </row>
    <row r="19" ht="12.75">
      <c r="A19" s="77" t="s">
        <v>1305</v>
      </c>
    </row>
    <row r="20" ht="12.75">
      <c r="A20" s="270" t="s">
        <v>1306</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4.xml><?xml version="1.0" encoding="utf-8"?>
<worksheet xmlns="http://schemas.openxmlformats.org/spreadsheetml/2006/main" xmlns:r="http://schemas.openxmlformats.org/officeDocument/2006/relationships">
  <sheetPr codeName="Sheet13"/>
  <dimension ref="A1:E47"/>
  <sheetViews>
    <sheetView workbookViewId="0" topLeftCell="A1">
      <selection activeCell="I20" sqref="I20"/>
    </sheetView>
  </sheetViews>
  <sheetFormatPr defaultColWidth="9.140625" defaultRowHeight="12.75"/>
  <cols>
    <col min="1" max="1" width="28.7109375" style="0" customWidth="1"/>
    <col min="2" max="5" width="13.8515625" style="0" customWidth="1"/>
  </cols>
  <sheetData>
    <row r="1" spans="1:5" ht="15.75">
      <c r="A1" s="43" t="s">
        <v>1257</v>
      </c>
      <c r="B1" s="2"/>
      <c r="C1" s="2"/>
      <c r="D1" s="2"/>
      <c r="E1" s="2"/>
    </row>
    <row r="2" spans="1:5" ht="15.75">
      <c r="A2" s="43" t="s">
        <v>641</v>
      </c>
      <c r="B2" s="2"/>
      <c r="C2" s="2"/>
      <c r="D2" s="2"/>
      <c r="E2" s="2"/>
    </row>
    <row r="3" spans="1:5" ht="13.5" thickBot="1">
      <c r="A3" s="333"/>
      <c r="B3" s="62"/>
      <c r="C3" s="62"/>
      <c r="D3" s="62"/>
      <c r="E3" s="62"/>
    </row>
    <row r="4" spans="1:5" s="4" customFormat="1" ht="60" customHeight="1" thickTop="1">
      <c r="A4" s="7" t="s">
        <v>1258</v>
      </c>
      <c r="B4" s="7" t="s">
        <v>1259</v>
      </c>
      <c r="C4" s="7" t="s">
        <v>1260</v>
      </c>
      <c r="D4" s="7" t="s">
        <v>1261</v>
      </c>
      <c r="E4" s="6" t="s">
        <v>1262</v>
      </c>
    </row>
    <row r="5" spans="1:4" ht="12.75">
      <c r="A5" s="8"/>
      <c r="B5" s="8"/>
      <c r="C5" s="8"/>
      <c r="D5" s="8"/>
    </row>
    <row r="6" spans="1:4" ht="12.75">
      <c r="A6" s="8" t="s">
        <v>1263</v>
      </c>
      <c r="B6" s="8"/>
      <c r="C6" s="8"/>
      <c r="D6" s="8"/>
    </row>
    <row r="7" spans="1:4" ht="12.75">
      <c r="A7" s="8" t="s">
        <v>1264</v>
      </c>
      <c r="B7" s="8"/>
      <c r="C7" s="8"/>
      <c r="D7" s="8"/>
    </row>
    <row r="8" spans="1:4" ht="12.75">
      <c r="A8" s="8"/>
      <c r="B8" s="8"/>
      <c r="C8" s="8"/>
      <c r="D8" s="8"/>
    </row>
    <row r="9" spans="1:5" ht="12.75">
      <c r="A9" s="8" t="s">
        <v>1265</v>
      </c>
      <c r="B9" s="206">
        <v>80</v>
      </c>
      <c r="C9" s="206">
        <v>85</v>
      </c>
      <c r="D9" s="20">
        <v>139703</v>
      </c>
      <c r="E9" s="73">
        <v>2394804</v>
      </c>
    </row>
    <row r="10" spans="1:5" ht="12.75">
      <c r="A10" s="8" t="s">
        <v>1266</v>
      </c>
      <c r="B10" s="206">
        <v>79</v>
      </c>
      <c r="C10" s="206">
        <v>127</v>
      </c>
      <c r="D10" s="20">
        <v>184897</v>
      </c>
      <c r="E10" s="73">
        <v>4143347</v>
      </c>
    </row>
    <row r="11" spans="1:5" ht="12.75">
      <c r="A11" s="8" t="s">
        <v>1267</v>
      </c>
      <c r="B11" s="206">
        <v>80</v>
      </c>
      <c r="C11" s="206">
        <v>134</v>
      </c>
      <c r="D11" s="20">
        <v>215808</v>
      </c>
      <c r="E11" s="73">
        <v>4234275</v>
      </c>
    </row>
    <row r="12" spans="1:5" ht="12.75">
      <c r="A12" s="8" t="s">
        <v>1268</v>
      </c>
      <c r="B12" s="206">
        <v>80</v>
      </c>
      <c r="C12" s="206">
        <v>141</v>
      </c>
      <c r="D12" s="20">
        <v>183434</v>
      </c>
      <c r="E12" s="73">
        <v>4978813</v>
      </c>
    </row>
    <row r="13" spans="1:5" ht="12.75">
      <c r="A13" s="8" t="s">
        <v>1269</v>
      </c>
      <c r="B13" s="206">
        <v>80</v>
      </c>
      <c r="C13" s="206">
        <v>101</v>
      </c>
      <c r="D13" s="20">
        <v>160214</v>
      </c>
      <c r="E13" s="73">
        <v>5465467</v>
      </c>
    </row>
    <row r="14" spans="1:5" ht="12.75">
      <c r="A14" s="8" t="s">
        <v>1270</v>
      </c>
      <c r="B14" s="206">
        <v>80</v>
      </c>
      <c r="C14" s="206">
        <v>127</v>
      </c>
      <c r="D14" s="20">
        <v>204253</v>
      </c>
      <c r="E14" s="73">
        <v>6160301</v>
      </c>
    </row>
    <row r="15" spans="1:5" ht="12.75">
      <c r="A15" s="8" t="s">
        <v>1271</v>
      </c>
      <c r="B15" s="206">
        <v>80</v>
      </c>
      <c r="C15" s="206">
        <v>127</v>
      </c>
      <c r="D15" s="20">
        <v>194866</v>
      </c>
      <c r="E15" s="73">
        <v>5983729</v>
      </c>
    </row>
    <row r="16" spans="1:5" ht="12.75">
      <c r="A16" s="8" t="s">
        <v>1272</v>
      </c>
      <c r="B16" s="115" t="s">
        <v>782</v>
      </c>
      <c r="C16" s="115" t="s">
        <v>782</v>
      </c>
      <c r="D16" s="24" t="s">
        <v>782</v>
      </c>
      <c r="E16" s="73">
        <v>1380547</v>
      </c>
    </row>
    <row r="17" spans="1:5" ht="12.75">
      <c r="A17" s="8"/>
      <c r="B17" s="181"/>
      <c r="C17" s="181"/>
      <c r="D17" s="181"/>
      <c r="E17" s="73"/>
    </row>
    <row r="18" spans="1:5" ht="12.75">
      <c r="A18" s="8" t="s">
        <v>1273</v>
      </c>
      <c r="B18" s="181"/>
      <c r="C18" s="181"/>
      <c r="D18" s="181"/>
      <c r="E18" s="73"/>
    </row>
    <row r="19" spans="1:5" ht="12.75">
      <c r="A19" s="8" t="s">
        <v>1264</v>
      </c>
      <c r="B19" s="181"/>
      <c r="C19" s="181"/>
      <c r="D19" s="181"/>
      <c r="E19" s="73"/>
    </row>
    <row r="20" spans="1:5" ht="12.75">
      <c r="A20" s="8"/>
      <c r="B20" s="181"/>
      <c r="C20" s="181"/>
      <c r="D20" s="181"/>
      <c r="E20" s="73"/>
    </row>
    <row r="21" spans="1:5" ht="12.75">
      <c r="A21" s="8" t="s">
        <v>1274</v>
      </c>
      <c r="B21" s="56">
        <v>62</v>
      </c>
      <c r="C21" s="206">
        <v>115</v>
      </c>
      <c r="D21" s="20">
        <v>120000</v>
      </c>
      <c r="E21" s="73">
        <v>4700000</v>
      </c>
    </row>
    <row r="22" spans="1:5" ht="12.75">
      <c r="A22" s="8"/>
      <c r="B22" s="56"/>
      <c r="C22" s="206"/>
      <c r="D22" s="20"/>
      <c r="E22" s="73"/>
    </row>
    <row r="23" spans="1:4" ht="12.75">
      <c r="A23" s="8" t="s">
        <v>1263</v>
      </c>
      <c r="B23" s="8"/>
      <c r="C23" s="8"/>
      <c r="D23" s="8"/>
    </row>
    <row r="24" spans="1:4" ht="12.75">
      <c r="A24" s="8" t="s">
        <v>1264</v>
      </c>
      <c r="B24" s="8"/>
      <c r="C24" s="8"/>
      <c r="D24" s="8"/>
    </row>
    <row r="25" spans="1:4" ht="12.75">
      <c r="A25" s="8"/>
      <c r="B25" s="8"/>
      <c r="C25" s="8"/>
      <c r="D25" s="8"/>
    </row>
    <row r="26" spans="1:5" ht="12.75">
      <c r="A26" s="8" t="s">
        <v>1275</v>
      </c>
      <c r="B26" s="56">
        <v>80</v>
      </c>
      <c r="C26" s="206">
        <v>45</v>
      </c>
      <c r="D26" s="20">
        <v>65000</v>
      </c>
      <c r="E26" s="73">
        <v>2343305</v>
      </c>
    </row>
    <row r="27" spans="1:5" ht="12.75">
      <c r="A27" s="8" t="s">
        <v>1276</v>
      </c>
      <c r="B27" s="56">
        <v>80</v>
      </c>
      <c r="C27" s="206">
        <v>47</v>
      </c>
      <c r="D27" s="20">
        <v>73596</v>
      </c>
      <c r="E27" s="73">
        <v>3919708</v>
      </c>
    </row>
    <row r="28" spans="1:5" ht="12.75">
      <c r="A28" s="8" t="s">
        <v>1277</v>
      </c>
      <c r="B28" s="56">
        <v>80</v>
      </c>
      <c r="C28" s="206">
        <v>48</v>
      </c>
      <c r="D28" s="20">
        <v>79605</v>
      </c>
      <c r="E28" s="73">
        <v>5044888</v>
      </c>
    </row>
    <row r="29" spans="1:5" ht="12.75">
      <c r="A29" s="8" t="s">
        <v>1278</v>
      </c>
      <c r="B29" s="56">
        <v>80</v>
      </c>
      <c r="C29" s="206">
        <v>56</v>
      </c>
      <c r="D29" s="20">
        <v>111682</v>
      </c>
      <c r="E29" s="73">
        <v>5470100</v>
      </c>
    </row>
    <row r="30" spans="1:5" ht="12.75">
      <c r="A30" s="8" t="s">
        <v>1279</v>
      </c>
      <c r="B30" s="56">
        <v>80</v>
      </c>
      <c r="C30" s="206">
        <v>61</v>
      </c>
      <c r="D30" s="20">
        <v>106942</v>
      </c>
      <c r="E30" s="73">
        <v>6691900</v>
      </c>
    </row>
    <row r="31" spans="1:5" ht="12.75">
      <c r="A31" s="8" t="s">
        <v>1280</v>
      </c>
      <c r="B31" s="56">
        <v>80</v>
      </c>
      <c r="C31" s="206">
        <v>53</v>
      </c>
      <c r="D31" s="20">
        <v>98831</v>
      </c>
      <c r="E31" s="73">
        <v>5797900</v>
      </c>
    </row>
    <row r="32" spans="1:5" ht="12.75">
      <c r="A32" s="8" t="s">
        <v>1281</v>
      </c>
      <c r="B32" s="56">
        <v>80</v>
      </c>
      <c r="C32" s="206">
        <v>58</v>
      </c>
      <c r="D32" s="20">
        <v>97906</v>
      </c>
      <c r="E32" s="73">
        <v>6058458</v>
      </c>
    </row>
    <row r="33" spans="1:5" ht="12.75">
      <c r="A33" s="8" t="s">
        <v>797</v>
      </c>
      <c r="B33" s="56">
        <v>80</v>
      </c>
      <c r="C33" s="206">
        <v>52</v>
      </c>
      <c r="D33" s="20">
        <v>94064</v>
      </c>
      <c r="E33" s="73">
        <v>6331577</v>
      </c>
    </row>
    <row r="34" spans="1:5" ht="12.75">
      <c r="A34" s="8" t="s">
        <v>798</v>
      </c>
      <c r="B34" s="56">
        <v>80</v>
      </c>
      <c r="C34" s="206">
        <v>58</v>
      </c>
      <c r="D34" s="20">
        <v>123666</v>
      </c>
      <c r="E34" s="73">
        <v>6938881</v>
      </c>
    </row>
    <row r="35" spans="1:5" ht="12.75">
      <c r="A35" s="8" t="s">
        <v>799</v>
      </c>
      <c r="B35" s="56">
        <v>80</v>
      </c>
      <c r="C35" s="206">
        <v>47</v>
      </c>
      <c r="D35" s="20">
        <v>90985</v>
      </c>
      <c r="E35" s="73">
        <v>6311037</v>
      </c>
    </row>
    <row r="36" spans="1:5" ht="12.75">
      <c r="A36" s="8" t="s">
        <v>800</v>
      </c>
      <c r="B36" s="56">
        <v>80</v>
      </c>
      <c r="C36" s="206">
        <v>47</v>
      </c>
      <c r="D36" s="20">
        <v>89851</v>
      </c>
      <c r="E36" s="73">
        <v>7279713</v>
      </c>
    </row>
    <row r="37" spans="1:5" ht="12.75">
      <c r="A37" s="9"/>
      <c r="B37" s="9"/>
      <c r="C37" s="9"/>
      <c r="D37" s="9"/>
      <c r="E37" s="76"/>
    </row>
    <row r="39" ht="12.75">
      <c r="A39" s="42" t="s">
        <v>1282</v>
      </c>
    </row>
    <row r="40" ht="12.75">
      <c r="A40" s="42" t="s">
        <v>1283</v>
      </c>
    </row>
    <row r="41" ht="12.75">
      <c r="A41" s="42" t="s">
        <v>1284</v>
      </c>
    </row>
    <row r="42" ht="12.75">
      <c r="A42" s="77" t="s">
        <v>1285</v>
      </c>
    </row>
    <row r="43" ht="12.75">
      <c r="A43" s="61" t="s">
        <v>1286</v>
      </c>
    </row>
    <row r="44" ht="12.75">
      <c r="A44" s="77" t="s">
        <v>1287</v>
      </c>
    </row>
    <row r="45" ht="12.75">
      <c r="A45" s="61" t="s">
        <v>1288</v>
      </c>
    </row>
    <row r="46" ht="12.75">
      <c r="A46" s="77" t="s">
        <v>1289</v>
      </c>
    </row>
    <row r="47" ht="12.75">
      <c r="A47" s="42" t="s">
        <v>1290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5.xml><?xml version="1.0" encoding="utf-8"?>
<worksheet xmlns="http://schemas.openxmlformats.org/spreadsheetml/2006/main" xmlns:r="http://schemas.openxmlformats.org/officeDocument/2006/relationships">
  <sheetPr codeName="Sheet14"/>
  <dimension ref="A1:H140"/>
  <sheetViews>
    <sheetView showGridLines="0" workbookViewId="0" topLeftCell="A1">
      <selection activeCell="A99" sqref="A99"/>
    </sheetView>
  </sheetViews>
  <sheetFormatPr defaultColWidth="9.140625" defaultRowHeight="12.75"/>
  <cols>
    <col min="1" max="1" width="41.7109375" style="282" customWidth="1"/>
    <col min="2" max="2" width="14.28125" style="330" customWidth="1"/>
    <col min="3" max="3" width="14.28125" style="309" customWidth="1"/>
    <col min="4" max="4" width="14.28125" style="330" customWidth="1"/>
    <col min="5" max="5" width="9.140625" style="281" customWidth="1"/>
    <col min="6" max="7" width="14.00390625" style="281" customWidth="1"/>
    <col min="8" max="8" width="9.140625" style="281" customWidth="1"/>
    <col min="9" max="16384" width="9.140625" style="282" customWidth="1"/>
  </cols>
  <sheetData>
    <row r="1" spans="1:8" s="276" customFormat="1" ht="31.5">
      <c r="A1" s="16" t="s">
        <v>1135</v>
      </c>
      <c r="B1" s="16"/>
      <c r="C1" s="274"/>
      <c r="D1" s="16"/>
      <c r="E1" s="275"/>
      <c r="F1" s="275"/>
      <c r="G1" s="275"/>
      <c r="H1" s="275"/>
    </row>
    <row r="2" spans="1:8" s="276" customFormat="1" ht="12.75" customHeight="1">
      <c r="A2" s="16"/>
      <c r="B2" s="277"/>
      <c r="C2" s="278"/>
      <c r="D2" s="277"/>
      <c r="E2" s="275"/>
      <c r="F2" s="275"/>
      <c r="G2" s="275"/>
      <c r="H2" s="275"/>
    </row>
    <row r="3" spans="1:4" ht="12.75">
      <c r="A3" s="279" t="s">
        <v>1136</v>
      </c>
      <c r="B3" s="279"/>
      <c r="C3" s="280"/>
      <c r="D3" s="279"/>
    </row>
    <row r="4" spans="1:4" ht="12.75" customHeight="1" thickBot="1">
      <c r="A4" s="283"/>
      <c r="B4" s="284"/>
      <c r="C4" s="285"/>
      <c r="D4" s="284"/>
    </row>
    <row r="5" spans="1:8" s="288" customFormat="1" ht="24" customHeight="1" thickTop="1">
      <c r="A5" s="286" t="s">
        <v>1137</v>
      </c>
      <c r="B5" s="154">
        <v>2004</v>
      </c>
      <c r="C5" s="154">
        <v>2005</v>
      </c>
      <c r="D5" s="154">
        <v>2006</v>
      </c>
      <c r="E5" s="287"/>
      <c r="F5" s="287"/>
      <c r="G5" s="287"/>
      <c r="H5" s="287"/>
    </row>
    <row r="6" spans="1:4" ht="12.75" customHeight="1">
      <c r="A6" s="289"/>
      <c r="B6" s="290"/>
      <c r="C6" s="290"/>
      <c r="D6" s="290"/>
    </row>
    <row r="7" spans="1:4" ht="12.75">
      <c r="A7" s="291" t="s">
        <v>1138</v>
      </c>
      <c r="B7" s="290"/>
      <c r="C7" s="290"/>
      <c r="D7" s="290"/>
    </row>
    <row r="8" spans="1:4" ht="12.75" customHeight="1">
      <c r="A8" s="289"/>
      <c r="B8" s="290"/>
      <c r="C8" s="290"/>
      <c r="D8" s="290"/>
    </row>
    <row r="9" spans="1:4" ht="12.75" customHeight="1">
      <c r="A9" s="289" t="s">
        <v>1139</v>
      </c>
      <c r="B9" s="292">
        <v>400282</v>
      </c>
      <c r="C9" s="292">
        <v>408411</v>
      </c>
      <c r="D9" s="292">
        <v>387476</v>
      </c>
    </row>
    <row r="10" spans="1:4" ht="12.75" customHeight="1">
      <c r="A10" s="289" t="s">
        <v>1140</v>
      </c>
      <c r="B10" s="292">
        <v>134085</v>
      </c>
      <c r="C10" s="292">
        <v>132132</v>
      </c>
      <c r="D10" s="292">
        <v>114863</v>
      </c>
    </row>
    <row r="11" spans="1:7" ht="12.75" customHeight="1">
      <c r="A11" s="293" t="s">
        <v>1141</v>
      </c>
      <c r="B11" s="294" t="s">
        <v>765</v>
      </c>
      <c r="C11" s="292">
        <v>415071</v>
      </c>
      <c r="D11" s="292">
        <v>414865</v>
      </c>
      <c r="F11" s="295"/>
      <c r="G11" s="296"/>
    </row>
    <row r="12" spans="1:8" s="298" customFormat="1" ht="12.75">
      <c r="A12" s="293" t="s">
        <v>1142</v>
      </c>
      <c r="B12" s="292">
        <v>333900</v>
      </c>
      <c r="C12" s="292">
        <v>227195</v>
      </c>
      <c r="D12" s="292">
        <v>372338</v>
      </c>
      <c r="E12" s="297"/>
      <c r="F12" s="295"/>
      <c r="G12" s="295"/>
      <c r="H12" s="297"/>
    </row>
    <row r="13" spans="1:8" s="298" customFormat="1" ht="12.75">
      <c r="A13" s="289" t="s">
        <v>1143</v>
      </c>
      <c r="B13" s="294" t="s">
        <v>765</v>
      </c>
      <c r="C13" s="292">
        <v>150000</v>
      </c>
      <c r="D13" s="294" t="s">
        <v>765</v>
      </c>
      <c r="E13" s="297"/>
      <c r="F13" s="295"/>
      <c r="G13" s="295"/>
      <c r="H13" s="297"/>
    </row>
    <row r="14" spans="1:7" ht="12.75">
      <c r="A14" s="289" t="s">
        <v>1144</v>
      </c>
      <c r="B14" s="292">
        <v>35430</v>
      </c>
      <c r="C14" s="292">
        <v>33582</v>
      </c>
      <c r="D14" s="292">
        <v>28322</v>
      </c>
      <c r="F14" s="299"/>
      <c r="G14" s="299"/>
    </row>
    <row r="15" spans="1:7" ht="12.75">
      <c r="A15" s="289" t="s">
        <v>1145</v>
      </c>
      <c r="B15" s="294" t="s">
        <v>765</v>
      </c>
      <c r="C15" s="300" t="s">
        <v>1146</v>
      </c>
      <c r="D15" s="300" t="s">
        <v>1146</v>
      </c>
      <c r="F15" s="299"/>
      <c r="G15" s="299"/>
    </row>
    <row r="16" spans="1:8" s="298" customFormat="1" ht="12.75">
      <c r="A16" s="293" t="s">
        <v>1147</v>
      </c>
      <c r="B16" s="292">
        <v>567940</v>
      </c>
      <c r="C16" s="292">
        <v>567253</v>
      </c>
      <c r="D16" s="292">
        <v>566202</v>
      </c>
      <c r="E16" s="297"/>
      <c r="F16" s="299"/>
      <c r="G16" s="299"/>
      <c r="H16" s="297"/>
    </row>
    <row r="17" spans="1:7" ht="12.75">
      <c r="A17" s="289" t="s">
        <v>1148</v>
      </c>
      <c r="B17" s="292">
        <v>42294</v>
      </c>
      <c r="C17" s="292">
        <v>42479</v>
      </c>
      <c r="D17" s="292">
        <v>39371</v>
      </c>
      <c r="F17" s="301"/>
      <c r="G17" s="296"/>
    </row>
    <row r="18" spans="1:7" ht="12.75">
      <c r="A18" s="289" t="s">
        <v>1149</v>
      </c>
      <c r="B18" s="302" t="s">
        <v>1150</v>
      </c>
      <c r="C18" s="302" t="s">
        <v>1151</v>
      </c>
      <c r="D18" s="292">
        <v>30000</v>
      </c>
      <c r="F18" s="301"/>
      <c r="G18" s="296"/>
    </row>
    <row r="19" spans="1:7" ht="12.75">
      <c r="A19" s="293" t="s">
        <v>1152</v>
      </c>
      <c r="B19" s="292">
        <v>25552</v>
      </c>
      <c r="C19" s="292">
        <v>21260</v>
      </c>
      <c r="D19" s="294" t="s">
        <v>765</v>
      </c>
      <c r="F19" s="301"/>
      <c r="G19" s="296"/>
    </row>
    <row r="20" spans="1:8" s="298" customFormat="1" ht="12.75">
      <c r="A20" s="289" t="s">
        <v>1153</v>
      </c>
      <c r="B20" s="292">
        <v>24115</v>
      </c>
      <c r="C20" s="292">
        <v>25626</v>
      </c>
      <c r="D20" s="292">
        <v>55241</v>
      </c>
      <c r="E20" s="297"/>
      <c r="F20" s="299"/>
      <c r="G20" s="299"/>
      <c r="H20" s="297"/>
    </row>
    <row r="21" spans="1:8" s="298" customFormat="1" ht="12.75">
      <c r="A21" s="289" t="s">
        <v>1154</v>
      </c>
      <c r="B21" s="292">
        <v>20000</v>
      </c>
      <c r="C21" s="292">
        <v>20514</v>
      </c>
      <c r="D21" s="292">
        <v>23739</v>
      </c>
      <c r="E21" s="297"/>
      <c r="F21" s="299"/>
      <c r="G21" s="299"/>
      <c r="H21" s="297"/>
    </row>
    <row r="22" spans="1:8" s="298" customFormat="1" ht="12.75">
      <c r="A22" s="289" t="s">
        <v>1155</v>
      </c>
      <c r="B22" s="292">
        <v>303444</v>
      </c>
      <c r="C22" s="292">
        <v>237629</v>
      </c>
      <c r="D22" s="292">
        <v>255321</v>
      </c>
      <c r="E22" s="297"/>
      <c r="F22" s="299"/>
      <c r="G22" s="299"/>
      <c r="H22" s="297"/>
    </row>
    <row r="23" spans="1:7" ht="12.75">
      <c r="A23" s="289" t="s">
        <v>1156</v>
      </c>
      <c r="B23" s="292">
        <v>7300</v>
      </c>
      <c r="C23" s="292">
        <v>8100</v>
      </c>
      <c r="D23" s="294" t="s">
        <v>765</v>
      </c>
      <c r="F23" s="299"/>
      <c r="G23" s="299"/>
    </row>
    <row r="24" spans="1:7" ht="12.75">
      <c r="A24" s="289" t="s">
        <v>1066</v>
      </c>
      <c r="B24" s="292">
        <v>499767</v>
      </c>
      <c r="C24" s="292">
        <v>513931</v>
      </c>
      <c r="D24" s="292">
        <v>525953</v>
      </c>
      <c r="F24" s="299"/>
      <c r="G24" s="299"/>
    </row>
    <row r="25" spans="1:7" ht="12.75">
      <c r="A25" s="289" t="s">
        <v>1157</v>
      </c>
      <c r="B25" s="292">
        <v>88373</v>
      </c>
      <c r="C25" s="292">
        <v>99049</v>
      </c>
      <c r="D25" s="292">
        <v>103172</v>
      </c>
      <c r="F25" s="299"/>
      <c r="G25" s="299"/>
    </row>
    <row r="26" spans="1:7" ht="12.75">
      <c r="A26" s="289" t="s">
        <v>1158</v>
      </c>
      <c r="B26" s="292">
        <v>64552</v>
      </c>
      <c r="C26" s="292">
        <v>61796</v>
      </c>
      <c r="D26" s="292">
        <v>66486</v>
      </c>
      <c r="F26" s="301"/>
      <c r="G26" s="296"/>
    </row>
    <row r="27" spans="1:7" ht="12.75">
      <c r="A27" s="289" t="s">
        <v>1159</v>
      </c>
      <c r="B27" s="292">
        <v>51651</v>
      </c>
      <c r="C27" s="292">
        <v>45370</v>
      </c>
      <c r="D27" s="294" t="s">
        <v>765</v>
      </c>
      <c r="F27" s="299"/>
      <c r="G27" s="299"/>
    </row>
    <row r="28" spans="1:7" ht="12.75">
      <c r="A28" s="289" t="s">
        <v>1160</v>
      </c>
      <c r="B28" s="292"/>
      <c r="C28" s="292"/>
      <c r="D28" s="292"/>
      <c r="F28" s="299"/>
      <c r="G28" s="299"/>
    </row>
    <row r="29" spans="1:4" ht="12.75">
      <c r="A29" s="51" t="s">
        <v>1161</v>
      </c>
      <c r="B29" s="292"/>
      <c r="C29" s="292"/>
      <c r="D29" s="292"/>
    </row>
    <row r="30" spans="1:7" ht="12.75">
      <c r="A30" s="303" t="s">
        <v>1162</v>
      </c>
      <c r="B30" s="302" t="s">
        <v>1163</v>
      </c>
      <c r="C30" s="292">
        <v>115642</v>
      </c>
      <c r="D30" s="292">
        <v>120145</v>
      </c>
      <c r="F30" s="304"/>
      <c r="G30" s="304"/>
    </row>
    <row r="31" spans="1:7" ht="12.75">
      <c r="A31" s="293" t="s">
        <v>1164</v>
      </c>
      <c r="B31" s="292">
        <v>783471</v>
      </c>
      <c r="C31" s="292">
        <v>800487</v>
      </c>
      <c r="D31" s="292">
        <v>736829</v>
      </c>
      <c r="F31" s="299"/>
      <c r="G31" s="299"/>
    </row>
    <row r="32" spans="1:8" s="298" customFormat="1" ht="12.75">
      <c r="A32" s="293" t="s">
        <v>1165</v>
      </c>
      <c r="B32" s="294" t="s">
        <v>765</v>
      </c>
      <c r="C32" s="294" t="s">
        <v>765</v>
      </c>
      <c r="D32" s="294" t="s">
        <v>765</v>
      </c>
      <c r="E32" s="297"/>
      <c r="F32" s="299"/>
      <c r="G32" s="299"/>
      <c r="H32" s="297"/>
    </row>
    <row r="33" spans="1:8" s="298" customFormat="1" ht="12.75">
      <c r="A33" s="289" t="s">
        <v>1166</v>
      </c>
      <c r="B33" s="292">
        <v>14988</v>
      </c>
      <c r="C33" s="292">
        <v>13394</v>
      </c>
      <c r="D33" s="292">
        <v>14191</v>
      </c>
      <c r="E33" s="297"/>
      <c r="F33" s="299"/>
      <c r="G33" s="299"/>
      <c r="H33" s="297"/>
    </row>
    <row r="34" spans="1:7" ht="12.75">
      <c r="A34" s="293" t="s">
        <v>1167</v>
      </c>
      <c r="B34" s="294" t="s">
        <v>765</v>
      </c>
      <c r="C34" s="294" t="s">
        <v>765</v>
      </c>
      <c r="D34" s="294" t="s">
        <v>765</v>
      </c>
      <c r="F34" s="299"/>
      <c r="G34" s="299"/>
    </row>
    <row r="35" spans="1:8" s="298" customFormat="1" ht="12.75">
      <c r="A35" s="293" t="s">
        <v>1168</v>
      </c>
      <c r="B35" s="292">
        <v>296954</v>
      </c>
      <c r="C35" s="292">
        <v>317150</v>
      </c>
      <c r="D35" s="292">
        <v>285313</v>
      </c>
      <c r="E35" s="297"/>
      <c r="F35" s="299"/>
      <c r="G35" s="299"/>
      <c r="H35" s="297"/>
    </row>
    <row r="36" spans="1:8" s="298" customFormat="1" ht="12.75">
      <c r="A36" s="289" t="s">
        <v>1169</v>
      </c>
      <c r="B36" s="292">
        <v>2800</v>
      </c>
      <c r="C36" s="294" t="s">
        <v>765</v>
      </c>
      <c r="D36" s="294" t="s">
        <v>765</v>
      </c>
      <c r="E36" s="297"/>
      <c r="F36" s="295"/>
      <c r="G36" s="296"/>
      <c r="H36" s="297"/>
    </row>
    <row r="37" spans="1:7" ht="12.75">
      <c r="A37" s="289" t="s">
        <v>1170</v>
      </c>
      <c r="B37" s="302" t="s">
        <v>1171</v>
      </c>
      <c r="C37" s="292">
        <v>15159</v>
      </c>
      <c r="D37" s="294" t="s">
        <v>765</v>
      </c>
      <c r="F37" s="299"/>
      <c r="G37" s="296"/>
    </row>
    <row r="38" spans="1:7" ht="12.75">
      <c r="A38" s="293" t="s">
        <v>1172</v>
      </c>
      <c r="B38" s="294" t="s">
        <v>765</v>
      </c>
      <c r="C38" s="294" t="s">
        <v>765</v>
      </c>
      <c r="D38" s="294" t="s">
        <v>765</v>
      </c>
      <c r="F38" s="299"/>
      <c r="G38" s="299"/>
    </row>
    <row r="39" spans="1:8" s="298" customFormat="1" ht="12.75">
      <c r="A39" s="289" t="s">
        <v>1173</v>
      </c>
      <c r="B39" s="302" t="s">
        <v>1174</v>
      </c>
      <c r="C39" s="292">
        <v>116537</v>
      </c>
      <c r="D39" s="294" t="s">
        <v>765</v>
      </c>
      <c r="E39" s="297"/>
      <c r="F39" s="299"/>
      <c r="G39" s="299"/>
      <c r="H39" s="297"/>
    </row>
    <row r="40" spans="1:7" ht="12.75">
      <c r="A40" s="289" t="s">
        <v>1175</v>
      </c>
      <c r="B40" s="292">
        <v>1566633</v>
      </c>
      <c r="C40" s="292">
        <v>1556808</v>
      </c>
      <c r="D40" s="292">
        <v>1542757</v>
      </c>
      <c r="F40" s="299"/>
      <c r="G40" s="299"/>
    </row>
    <row r="41" spans="1:7" ht="12.75">
      <c r="A41" s="289" t="s">
        <v>1176</v>
      </c>
      <c r="B41" s="292">
        <v>194915</v>
      </c>
      <c r="C41" s="292">
        <v>222448</v>
      </c>
      <c r="D41" s="292">
        <v>218404</v>
      </c>
      <c r="F41" s="299"/>
      <c r="G41" s="299"/>
    </row>
    <row r="42" spans="1:7" ht="12.75">
      <c r="A42" s="289" t="s">
        <v>1177</v>
      </c>
      <c r="B42" s="292">
        <v>50000</v>
      </c>
      <c r="C42" s="292">
        <v>50000</v>
      </c>
      <c r="D42" s="294" t="s">
        <v>765</v>
      </c>
      <c r="F42" s="301"/>
      <c r="G42" s="301"/>
    </row>
    <row r="43" spans="1:7" ht="12.75">
      <c r="A43" s="289" t="s">
        <v>1178</v>
      </c>
      <c r="B43" s="292">
        <v>353547</v>
      </c>
      <c r="C43" s="305">
        <v>362756</v>
      </c>
      <c r="D43" s="305">
        <v>326856</v>
      </c>
      <c r="F43" s="301"/>
      <c r="G43" s="301"/>
    </row>
    <row r="44" spans="1:7" ht="12.75">
      <c r="A44" s="289" t="s">
        <v>1179</v>
      </c>
      <c r="B44" s="292">
        <v>167948</v>
      </c>
      <c r="C44" s="305">
        <v>169648</v>
      </c>
      <c r="D44" s="305">
        <v>183295</v>
      </c>
      <c r="F44" s="299"/>
      <c r="G44" s="299"/>
    </row>
    <row r="45" spans="1:4" ht="9.75" customHeight="1">
      <c r="A45" s="306"/>
      <c r="B45" s="307"/>
      <c r="C45" s="308"/>
      <c r="D45" s="308"/>
    </row>
    <row r="46" spans="2:4" ht="12.75" customHeight="1">
      <c r="B46" s="309"/>
      <c r="C46" s="310"/>
      <c r="D46" s="310"/>
    </row>
    <row r="47" spans="1:4" ht="12.75">
      <c r="A47" s="42" t="s">
        <v>1180</v>
      </c>
      <c r="B47" s="309"/>
      <c r="C47" s="310"/>
      <c r="D47" s="310"/>
    </row>
    <row r="48" spans="1:8" s="276" customFormat="1" ht="31.5">
      <c r="A48" s="16" t="s">
        <v>1181</v>
      </c>
      <c r="B48" s="274"/>
      <c r="C48" s="311"/>
      <c r="D48" s="311"/>
      <c r="E48" s="275"/>
      <c r="F48" s="275"/>
      <c r="G48" s="275"/>
      <c r="H48" s="275"/>
    </row>
    <row r="49" spans="1:4" ht="12.75" customHeight="1" thickBot="1">
      <c r="A49" s="283"/>
      <c r="B49" s="285"/>
      <c r="C49" s="285"/>
      <c r="D49" s="285"/>
    </row>
    <row r="50" spans="1:8" s="288" customFormat="1" ht="24" customHeight="1" thickTop="1">
      <c r="A50" s="286" t="s">
        <v>1137</v>
      </c>
      <c r="B50" s="154">
        <v>2004</v>
      </c>
      <c r="C50" s="154">
        <v>2005</v>
      </c>
      <c r="D50" s="154">
        <v>2006</v>
      </c>
      <c r="E50" s="287"/>
      <c r="F50" s="287"/>
      <c r="G50" s="287"/>
      <c r="H50" s="287"/>
    </row>
    <row r="51" spans="1:4" ht="12.75" customHeight="1">
      <c r="A51" s="289"/>
      <c r="B51" s="312"/>
      <c r="C51" s="312"/>
      <c r="D51" s="312"/>
    </row>
    <row r="52" spans="1:4" ht="12.75" customHeight="1">
      <c r="A52" s="291" t="s">
        <v>1182</v>
      </c>
      <c r="B52" s="313"/>
      <c r="C52" s="313"/>
      <c r="D52" s="313"/>
    </row>
    <row r="53" spans="1:4" ht="12.75" customHeight="1">
      <c r="A53" s="289"/>
      <c r="B53" s="313"/>
      <c r="C53" s="313"/>
      <c r="D53" s="313"/>
    </row>
    <row r="54" spans="1:4" ht="12.75" customHeight="1">
      <c r="A54" s="289" t="s">
        <v>1183</v>
      </c>
      <c r="B54" s="292">
        <v>9330</v>
      </c>
      <c r="C54" s="292">
        <v>10361</v>
      </c>
      <c r="D54" s="292">
        <v>12100</v>
      </c>
    </row>
    <row r="55" spans="1:4" ht="12.75" customHeight="1">
      <c r="A55" s="289" t="s">
        <v>1184</v>
      </c>
      <c r="B55" s="292">
        <v>15709</v>
      </c>
      <c r="C55" s="292">
        <v>15735</v>
      </c>
      <c r="D55" s="292">
        <v>16406</v>
      </c>
    </row>
    <row r="56" spans="1:4" ht="12.75" customHeight="1">
      <c r="A56" s="293" t="s">
        <v>1185</v>
      </c>
      <c r="B56" s="292">
        <v>1600</v>
      </c>
      <c r="C56" s="292">
        <v>2872</v>
      </c>
      <c r="D56" s="294" t="s">
        <v>765</v>
      </c>
    </row>
    <row r="57" spans="1:4" ht="12.75" customHeight="1">
      <c r="A57" s="289" t="s">
        <v>1186</v>
      </c>
      <c r="B57" s="292">
        <v>65733</v>
      </c>
      <c r="C57" s="292">
        <v>69514</v>
      </c>
      <c r="D57" s="292">
        <v>72151</v>
      </c>
    </row>
    <row r="58" spans="1:4" ht="12.75">
      <c r="A58" s="289" t="s">
        <v>1187</v>
      </c>
      <c r="B58" s="292">
        <v>1307391</v>
      </c>
      <c r="C58" s="292">
        <v>1661196</v>
      </c>
      <c r="D58" s="292">
        <v>1612246</v>
      </c>
    </row>
    <row r="59" spans="1:4" ht="12.75">
      <c r="A59" s="314" t="s">
        <v>1188</v>
      </c>
      <c r="B59" s="292">
        <v>31496</v>
      </c>
      <c r="C59" s="292">
        <v>33219</v>
      </c>
      <c r="D59" s="292">
        <v>27454</v>
      </c>
    </row>
    <row r="60" spans="1:4" ht="12.75">
      <c r="A60" s="315" t="s">
        <v>1189</v>
      </c>
      <c r="B60" s="292">
        <v>91462</v>
      </c>
      <c r="C60" s="292">
        <v>85891</v>
      </c>
      <c r="D60" s="292">
        <v>112344</v>
      </c>
    </row>
    <row r="61" spans="1:4" ht="12.75">
      <c r="A61" s="315" t="s">
        <v>1190</v>
      </c>
      <c r="B61" s="292">
        <v>8711</v>
      </c>
      <c r="C61" s="292">
        <v>10743</v>
      </c>
      <c r="D61" s="316" t="s">
        <v>765</v>
      </c>
    </row>
    <row r="62" spans="1:4" ht="12.75">
      <c r="A62" s="289" t="s">
        <v>1191</v>
      </c>
      <c r="B62" s="292">
        <v>14129</v>
      </c>
      <c r="C62" s="292">
        <v>15265</v>
      </c>
      <c r="D62" s="292">
        <v>14933</v>
      </c>
    </row>
    <row r="63" spans="1:4" ht="12.75">
      <c r="A63" s="289" t="s">
        <v>1192</v>
      </c>
      <c r="B63" s="292">
        <v>107067</v>
      </c>
      <c r="C63" s="292">
        <v>121625</v>
      </c>
      <c r="D63" s="292">
        <v>138869</v>
      </c>
    </row>
    <row r="64" spans="1:4" ht="12.75">
      <c r="A64" s="289" t="s">
        <v>1193</v>
      </c>
      <c r="B64" s="292">
        <v>21000</v>
      </c>
      <c r="C64" s="292">
        <v>22100</v>
      </c>
      <c r="D64" s="292">
        <v>19080</v>
      </c>
    </row>
    <row r="65" spans="1:4" ht="12.75">
      <c r="A65" s="289" t="s">
        <v>1194</v>
      </c>
      <c r="B65" s="292">
        <v>161200</v>
      </c>
      <c r="C65" s="292">
        <v>163176</v>
      </c>
      <c r="D65" s="292">
        <v>171958</v>
      </c>
    </row>
    <row r="66" spans="1:4" ht="12.75">
      <c r="A66" s="289" t="s">
        <v>1195</v>
      </c>
      <c r="B66" s="292">
        <v>21301</v>
      </c>
      <c r="C66" s="292">
        <v>23654</v>
      </c>
      <c r="D66" s="292">
        <v>22918</v>
      </c>
    </row>
    <row r="67" spans="1:8" s="298" customFormat="1" ht="12.75">
      <c r="A67" s="293" t="s">
        <v>1196</v>
      </c>
      <c r="B67" s="292">
        <v>18450</v>
      </c>
      <c r="C67" s="292">
        <v>20069</v>
      </c>
      <c r="D67" s="292">
        <v>19099</v>
      </c>
      <c r="E67" s="297"/>
      <c r="F67" s="297"/>
      <c r="G67" s="297"/>
      <c r="H67" s="297"/>
    </row>
    <row r="68" spans="1:8" s="298" customFormat="1" ht="12.75">
      <c r="A68" s="293" t="s">
        <v>1197</v>
      </c>
      <c r="B68" s="292">
        <v>819221</v>
      </c>
      <c r="C68" s="292">
        <v>476237</v>
      </c>
      <c r="D68" s="292">
        <v>485145</v>
      </c>
      <c r="E68" s="297"/>
      <c r="F68" s="297"/>
      <c r="G68" s="297"/>
      <c r="H68" s="297"/>
    </row>
    <row r="69" spans="1:8" s="298" customFormat="1" ht="12.75">
      <c r="A69" s="293" t="s">
        <v>1198</v>
      </c>
      <c r="B69" s="292">
        <v>101092</v>
      </c>
      <c r="C69" s="292">
        <v>112137</v>
      </c>
      <c r="D69" s="292">
        <v>98026</v>
      </c>
      <c r="E69" s="297"/>
      <c r="F69" s="297"/>
      <c r="G69" s="297"/>
      <c r="H69" s="297"/>
    </row>
    <row r="70" spans="1:4" ht="12.75">
      <c r="A70" s="314" t="s">
        <v>1199</v>
      </c>
      <c r="B70" s="292">
        <v>104000</v>
      </c>
      <c r="C70" s="292">
        <v>103000</v>
      </c>
      <c r="D70" s="292">
        <v>104000</v>
      </c>
    </row>
    <row r="71" spans="1:4" ht="12.75" customHeight="1">
      <c r="A71" s="289"/>
      <c r="B71" s="292"/>
      <c r="C71" s="292"/>
      <c r="D71" s="292"/>
    </row>
    <row r="72" spans="1:4" ht="12.75">
      <c r="A72" s="291" t="s">
        <v>1200</v>
      </c>
      <c r="B72" s="292"/>
      <c r="C72" s="292"/>
      <c r="D72" s="292"/>
    </row>
    <row r="73" spans="1:4" ht="12.75" customHeight="1">
      <c r="A73" s="289"/>
      <c r="B73" s="292"/>
      <c r="C73" s="292"/>
      <c r="D73" s="292"/>
    </row>
    <row r="74" spans="1:4" ht="12.75">
      <c r="A74" s="289" t="s">
        <v>1201</v>
      </c>
      <c r="B74" s="292">
        <v>35483</v>
      </c>
      <c r="C74" s="292">
        <v>38591</v>
      </c>
      <c r="D74" s="292">
        <v>41295</v>
      </c>
    </row>
    <row r="75" spans="1:4" ht="12.75">
      <c r="A75" s="289" t="s">
        <v>1202</v>
      </c>
      <c r="B75" s="292">
        <v>417386</v>
      </c>
      <c r="C75" s="292">
        <v>436814</v>
      </c>
      <c r="D75" s="292">
        <v>462843</v>
      </c>
    </row>
    <row r="76" spans="1:4" ht="12.75">
      <c r="A76" s="289" t="s">
        <v>1203</v>
      </c>
      <c r="B76" s="292">
        <v>1455477</v>
      </c>
      <c r="C76" s="292">
        <v>1474681</v>
      </c>
      <c r="D76" s="292">
        <v>1426068</v>
      </c>
    </row>
    <row r="77" spans="1:4" ht="12.75">
      <c r="A77" s="289" t="s">
        <v>1204</v>
      </c>
      <c r="B77" s="292">
        <v>2920</v>
      </c>
      <c r="C77" s="292">
        <v>2800</v>
      </c>
      <c r="D77" s="292">
        <v>2920</v>
      </c>
    </row>
    <row r="78" spans="1:4" ht="12.75">
      <c r="A78" s="289" t="s">
        <v>1205</v>
      </c>
      <c r="B78" s="292">
        <v>7985</v>
      </c>
      <c r="C78" s="292">
        <v>10436</v>
      </c>
      <c r="D78" s="316" t="s">
        <v>765</v>
      </c>
    </row>
    <row r="79" spans="1:4" ht="12.75">
      <c r="A79" s="289" t="s">
        <v>1206</v>
      </c>
      <c r="B79" s="292">
        <v>547800</v>
      </c>
      <c r="C79" s="292">
        <v>529500</v>
      </c>
      <c r="D79" s="292">
        <v>549420</v>
      </c>
    </row>
    <row r="80" spans="1:8" s="298" customFormat="1" ht="12.75">
      <c r="A80" s="293" t="s">
        <v>1207</v>
      </c>
      <c r="B80" s="292">
        <v>26175</v>
      </c>
      <c r="C80" s="292">
        <v>28520</v>
      </c>
      <c r="D80" s="292">
        <v>31548</v>
      </c>
      <c r="E80" s="297"/>
      <c r="F80" s="297"/>
      <c r="G80" s="297"/>
      <c r="H80" s="297"/>
    </row>
    <row r="81" spans="1:4" ht="12.75">
      <c r="A81" s="289" t="s">
        <v>1208</v>
      </c>
      <c r="B81" s="292">
        <v>148784</v>
      </c>
      <c r="C81" s="292">
        <v>134735</v>
      </c>
      <c r="D81" s="292">
        <v>173706</v>
      </c>
    </row>
    <row r="82" spans="1:8" s="298" customFormat="1" ht="12.75">
      <c r="A82" s="273" t="s">
        <v>1209</v>
      </c>
      <c r="B82" s="292">
        <v>40927</v>
      </c>
      <c r="C82" s="292">
        <v>38308</v>
      </c>
      <c r="D82" s="292">
        <v>43671</v>
      </c>
      <c r="E82" s="297"/>
      <c r="F82" s="297"/>
      <c r="G82" s="297"/>
      <c r="H82" s="297"/>
    </row>
    <row r="83" spans="1:4" ht="12.75">
      <c r="A83" s="273" t="s">
        <v>1210</v>
      </c>
      <c r="B83" s="292">
        <v>28536</v>
      </c>
      <c r="C83" s="292">
        <v>27746</v>
      </c>
      <c r="D83" s="292">
        <v>29238</v>
      </c>
    </row>
    <row r="84" spans="1:4" ht="12.75">
      <c r="A84" s="273" t="s">
        <v>1211</v>
      </c>
      <c r="B84" s="292">
        <v>3068</v>
      </c>
      <c r="C84" s="292">
        <v>3866</v>
      </c>
      <c r="D84" s="292">
        <v>4871</v>
      </c>
    </row>
    <row r="85" spans="1:4" ht="12.75">
      <c r="A85" s="273" t="s">
        <v>1212</v>
      </c>
      <c r="B85" s="292">
        <v>76253</v>
      </c>
      <c r="C85" s="292">
        <v>64815</v>
      </c>
      <c r="D85" s="292">
        <v>95926</v>
      </c>
    </row>
    <row r="86" spans="1:4" ht="12.75">
      <c r="A86" s="289" t="s">
        <v>1213</v>
      </c>
      <c r="B86" s="292">
        <v>12651</v>
      </c>
      <c r="C86" s="292">
        <v>12874</v>
      </c>
      <c r="D86" s="292">
        <v>12797</v>
      </c>
    </row>
    <row r="87" spans="1:4" ht="12.75">
      <c r="A87" s="289" t="s">
        <v>1214</v>
      </c>
      <c r="B87" s="292">
        <v>178906</v>
      </c>
      <c r="C87" s="292">
        <v>164559</v>
      </c>
      <c r="D87" s="292">
        <v>180272</v>
      </c>
    </row>
    <row r="88" spans="1:4" ht="12.75">
      <c r="A88" s="289"/>
      <c r="B88" s="292"/>
      <c r="C88" s="292"/>
      <c r="D88" s="292"/>
    </row>
    <row r="89" spans="1:4" ht="12.75">
      <c r="A89" s="291" t="s">
        <v>1215</v>
      </c>
      <c r="B89" s="292"/>
      <c r="C89" s="292"/>
      <c r="D89" s="292"/>
    </row>
    <row r="90" spans="1:4" ht="12.75">
      <c r="A90" s="289"/>
      <c r="B90" s="292"/>
      <c r="C90" s="292"/>
      <c r="D90" s="292"/>
    </row>
    <row r="91" spans="1:4" ht="12.75">
      <c r="A91" s="293" t="s">
        <v>1216</v>
      </c>
      <c r="B91" s="292">
        <v>15373</v>
      </c>
      <c r="C91" s="294" t="s">
        <v>765</v>
      </c>
      <c r="D91" s="316" t="s">
        <v>765</v>
      </c>
    </row>
    <row r="92" spans="1:4" ht="12.75">
      <c r="A92" s="293" t="s">
        <v>1217</v>
      </c>
      <c r="B92" s="294" t="s">
        <v>765</v>
      </c>
      <c r="C92" s="292">
        <v>4385</v>
      </c>
      <c r="D92" s="292">
        <v>4285</v>
      </c>
    </row>
    <row r="93" spans="1:4" ht="12.75">
      <c r="A93" s="293" t="s">
        <v>1218</v>
      </c>
      <c r="B93" s="292">
        <v>2645</v>
      </c>
      <c r="C93" s="292">
        <v>2454</v>
      </c>
      <c r="D93" s="292">
        <v>2706</v>
      </c>
    </row>
    <row r="94" spans="1:4" ht="12.75">
      <c r="A94" s="293" t="s">
        <v>1219</v>
      </c>
      <c r="B94" s="292">
        <v>23425</v>
      </c>
      <c r="C94" s="292">
        <v>13200</v>
      </c>
      <c r="D94" s="292">
        <v>15585</v>
      </c>
    </row>
    <row r="95" spans="1:4" ht="12.75">
      <c r="A95" s="306"/>
      <c r="B95" s="317"/>
      <c r="C95" s="318"/>
      <c r="D95" s="319"/>
    </row>
    <row r="96" spans="2:4" ht="12.75" customHeight="1">
      <c r="B96" s="309"/>
      <c r="C96" s="310"/>
      <c r="D96" s="310"/>
    </row>
    <row r="97" spans="1:4" ht="12.75">
      <c r="A97" s="42" t="s">
        <v>1180</v>
      </c>
      <c r="B97" s="309"/>
      <c r="C97" s="310"/>
      <c r="D97" s="310"/>
    </row>
    <row r="98" spans="1:4" ht="31.5">
      <c r="A98" s="16" t="s">
        <v>1181</v>
      </c>
      <c r="B98" s="274"/>
      <c r="C98" s="311"/>
      <c r="D98" s="311"/>
    </row>
    <row r="99" spans="1:4" ht="12.75" customHeight="1" thickBot="1">
      <c r="A99" s="283"/>
      <c r="B99" s="285"/>
      <c r="C99" s="285"/>
      <c r="D99" s="285"/>
    </row>
    <row r="100" spans="1:4" ht="24" customHeight="1" thickTop="1">
      <c r="A100" s="286" t="s">
        <v>1137</v>
      </c>
      <c r="B100" s="154">
        <v>2004</v>
      </c>
      <c r="C100" s="154">
        <v>2005</v>
      </c>
      <c r="D100" s="154">
        <v>2006</v>
      </c>
    </row>
    <row r="101" spans="1:4" ht="12.75">
      <c r="A101" s="320"/>
      <c r="B101" s="321"/>
      <c r="C101" s="321"/>
      <c r="D101" s="322"/>
    </row>
    <row r="102" spans="1:4" ht="12.75">
      <c r="A102" s="291" t="s">
        <v>1220</v>
      </c>
      <c r="B102" s="323"/>
      <c r="C102" s="323"/>
      <c r="D102" s="324"/>
    </row>
    <row r="103" spans="1:4" ht="12.75">
      <c r="A103" s="325"/>
      <c r="B103" s="323"/>
      <c r="C103" s="323"/>
      <c r="D103" s="324"/>
    </row>
    <row r="104" spans="1:4" ht="12.75">
      <c r="A104" s="289" t="s">
        <v>1221</v>
      </c>
      <c r="B104" s="292">
        <v>36100</v>
      </c>
      <c r="C104" s="294" t="s">
        <v>765</v>
      </c>
      <c r="D104" s="292">
        <v>52000</v>
      </c>
    </row>
    <row r="105" spans="1:4" ht="12.75">
      <c r="A105" s="289" t="s">
        <v>1222</v>
      </c>
      <c r="B105" s="292">
        <v>473000</v>
      </c>
      <c r="C105" s="294" t="s">
        <v>1223</v>
      </c>
      <c r="D105" s="292">
        <v>432000</v>
      </c>
    </row>
    <row r="106" spans="1:4" ht="12.75">
      <c r="A106" s="289" t="s">
        <v>1224</v>
      </c>
      <c r="B106" s="292">
        <v>103744</v>
      </c>
      <c r="C106" s="326">
        <v>105684</v>
      </c>
      <c r="D106" s="292">
        <v>100360</v>
      </c>
    </row>
    <row r="107" spans="1:4" ht="12.75">
      <c r="A107" s="293" t="s">
        <v>1225</v>
      </c>
      <c r="B107" s="302" t="s">
        <v>1226</v>
      </c>
      <c r="C107" s="292">
        <v>837</v>
      </c>
      <c r="D107" s="292">
        <v>979</v>
      </c>
    </row>
    <row r="108" spans="1:4" ht="12.75">
      <c r="A108" s="289"/>
      <c r="B108" s="292"/>
      <c r="C108" s="292"/>
      <c r="D108" s="292"/>
    </row>
    <row r="109" spans="1:4" ht="12.75">
      <c r="A109" s="291" t="s">
        <v>1227</v>
      </c>
      <c r="B109" s="292"/>
      <c r="C109" s="292"/>
      <c r="D109" s="292"/>
    </row>
    <row r="110" spans="1:4" ht="9.75" customHeight="1">
      <c r="A110" s="289"/>
      <c r="B110" s="292"/>
      <c r="C110" s="292"/>
      <c r="D110" s="292"/>
    </row>
    <row r="111" spans="1:4" ht="12.75" customHeight="1">
      <c r="A111" s="289" t="s">
        <v>1228</v>
      </c>
      <c r="B111" s="292">
        <v>61797</v>
      </c>
      <c r="C111" s="292">
        <v>48772</v>
      </c>
      <c r="D111" s="292">
        <v>46839</v>
      </c>
    </row>
    <row r="112" spans="1:4" ht="12.75">
      <c r="A112" s="289" t="s">
        <v>1229</v>
      </c>
      <c r="B112" s="292">
        <v>9122</v>
      </c>
      <c r="C112" s="292">
        <v>9622</v>
      </c>
      <c r="D112" s="292">
        <v>9911</v>
      </c>
    </row>
    <row r="113" spans="1:4" ht="12.75" customHeight="1">
      <c r="A113" s="306"/>
      <c r="B113" s="327"/>
      <c r="C113" s="328"/>
      <c r="D113" s="329"/>
    </row>
    <row r="114" ht="12.75" customHeight="1"/>
    <row r="115" ht="12.75">
      <c r="A115" s="42" t="s">
        <v>960</v>
      </c>
    </row>
    <row r="116" ht="12.75">
      <c r="A116" s="3" t="s">
        <v>1230</v>
      </c>
    </row>
    <row r="117" ht="12.75">
      <c r="A117" s="77" t="s">
        <v>1231</v>
      </c>
    </row>
    <row r="118" ht="12.75">
      <c r="A118" s="61" t="s">
        <v>1232</v>
      </c>
    </row>
    <row r="119" ht="12.75">
      <c r="A119" s="77" t="s">
        <v>1233</v>
      </c>
    </row>
    <row r="120" ht="12.75">
      <c r="A120" s="77" t="s">
        <v>1234</v>
      </c>
    </row>
    <row r="121" ht="12.75">
      <c r="A121" s="61" t="s">
        <v>1235</v>
      </c>
    </row>
    <row r="122" ht="12.75">
      <c r="A122" s="77" t="s">
        <v>1236</v>
      </c>
    </row>
    <row r="123" ht="12.75">
      <c r="A123" s="61" t="s">
        <v>1237</v>
      </c>
    </row>
    <row r="124" ht="12.75">
      <c r="A124" s="61" t="s">
        <v>1238</v>
      </c>
    </row>
    <row r="125" ht="12.75">
      <c r="A125" s="77" t="s">
        <v>1239</v>
      </c>
    </row>
    <row r="126" ht="12.75">
      <c r="A126" s="77" t="s">
        <v>1240</v>
      </c>
    </row>
    <row r="127" ht="12.75">
      <c r="A127" s="61" t="s">
        <v>1255</v>
      </c>
    </row>
    <row r="128" ht="12.75">
      <c r="A128" s="61" t="s">
        <v>1241</v>
      </c>
    </row>
    <row r="129" ht="12.75">
      <c r="A129" s="61" t="s">
        <v>1242</v>
      </c>
    </row>
    <row r="130" ht="12.75">
      <c r="A130" s="77" t="s">
        <v>1243</v>
      </c>
    </row>
    <row r="131" ht="12.75">
      <c r="A131" s="3" t="s">
        <v>1246</v>
      </c>
    </row>
    <row r="132" ht="12.75">
      <c r="A132" s="61" t="s">
        <v>1247</v>
      </c>
    </row>
    <row r="133" ht="12.75">
      <c r="A133" s="77" t="s">
        <v>1248</v>
      </c>
    </row>
    <row r="134" ht="12.75">
      <c r="A134" s="61" t="s">
        <v>1249</v>
      </c>
    </row>
    <row r="135" ht="12.75">
      <c r="A135" s="77" t="s">
        <v>1250</v>
      </c>
    </row>
    <row r="136" ht="12.75">
      <c r="A136" s="61" t="s">
        <v>1251</v>
      </c>
    </row>
    <row r="137" ht="12.75">
      <c r="A137" s="60" t="s">
        <v>1256</v>
      </c>
    </row>
    <row r="138" spans="1:4" ht="12.75" customHeight="1">
      <c r="A138" s="77" t="s">
        <v>1252</v>
      </c>
      <c r="B138" s="331"/>
      <c r="C138" s="332"/>
      <c r="D138" s="331"/>
    </row>
    <row r="139" ht="12.75">
      <c r="A139" s="17" t="s">
        <v>1253</v>
      </c>
    </row>
    <row r="140" ht="12.75">
      <c r="A140" s="18" t="s">
        <v>1254</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rowBreaks count="1" manualBreakCount="1">
    <brk id="47" max="255" man="1"/>
  </rowBreaks>
</worksheet>
</file>

<file path=xl/worksheets/sheet46.xml><?xml version="1.0" encoding="utf-8"?>
<worksheet xmlns="http://schemas.openxmlformats.org/spreadsheetml/2006/main" xmlns:r="http://schemas.openxmlformats.org/officeDocument/2006/relationships">
  <sheetPr codeName="Sheet15"/>
  <dimension ref="A1:E45"/>
  <sheetViews>
    <sheetView workbookViewId="0" topLeftCell="A1">
      <selection activeCell="A2" sqref="A2"/>
    </sheetView>
  </sheetViews>
  <sheetFormatPr defaultColWidth="9.140625" defaultRowHeight="12.75"/>
  <cols>
    <col min="1" max="1" width="32.00390625" style="0" customWidth="1"/>
    <col min="2" max="5" width="12.8515625" style="0" customWidth="1"/>
  </cols>
  <sheetData>
    <row r="1" spans="1:5" ht="15.75">
      <c r="A1" s="16" t="s">
        <v>1109</v>
      </c>
      <c r="B1" s="2"/>
      <c r="C1" s="2"/>
      <c r="D1" s="2"/>
      <c r="E1" s="2"/>
    </row>
    <row r="2" spans="1:5" ht="13.5" thickBot="1">
      <c r="A2" s="62"/>
      <c r="B2" s="62"/>
      <c r="C2" s="62"/>
      <c r="D2" s="62"/>
      <c r="E2" s="62"/>
    </row>
    <row r="3" spans="1:4" s="66" customFormat="1" ht="17.25" customHeight="1" thickTop="1">
      <c r="A3" s="63"/>
      <c r="B3" s="233" t="s">
        <v>1110</v>
      </c>
      <c r="C3" s="65"/>
      <c r="D3" s="64"/>
    </row>
    <row r="4" spans="1:5" s="66" customFormat="1" ht="21" customHeight="1">
      <c r="A4" s="99" t="s">
        <v>1111</v>
      </c>
      <c r="B4" s="271" t="s">
        <v>813</v>
      </c>
      <c r="C4" s="99" t="s">
        <v>1112</v>
      </c>
      <c r="D4" s="99" t="s">
        <v>1113</v>
      </c>
      <c r="E4" s="100" t="s">
        <v>1114</v>
      </c>
    </row>
    <row r="5" spans="1:4" ht="12.75">
      <c r="A5" s="8"/>
      <c r="B5" s="10"/>
      <c r="C5" s="8"/>
      <c r="D5" s="8"/>
    </row>
    <row r="6" spans="1:5" ht="12.75">
      <c r="A6" s="28">
        <v>1992</v>
      </c>
      <c r="B6" s="72">
        <v>247349</v>
      </c>
      <c r="C6" s="20">
        <v>235885</v>
      </c>
      <c r="D6" s="20">
        <v>11464</v>
      </c>
      <c r="E6" s="73">
        <v>5701769</v>
      </c>
    </row>
    <row r="7" spans="1:5" ht="12.75">
      <c r="A7" s="28">
        <v>1993</v>
      </c>
      <c r="B7" s="72">
        <v>247349</v>
      </c>
      <c r="C7" s="20">
        <v>235885</v>
      </c>
      <c r="D7" s="20">
        <v>11464</v>
      </c>
      <c r="E7" s="73">
        <v>5828583</v>
      </c>
    </row>
    <row r="8" spans="1:5" ht="12.75">
      <c r="A8" s="28">
        <v>1994</v>
      </c>
      <c r="B8" s="72">
        <v>247349</v>
      </c>
      <c r="C8" s="20">
        <v>235885</v>
      </c>
      <c r="D8" s="20">
        <v>11464</v>
      </c>
      <c r="E8" s="73">
        <v>6077475</v>
      </c>
    </row>
    <row r="9" spans="1:5" ht="12.75">
      <c r="A9" s="28">
        <v>1995</v>
      </c>
      <c r="B9" s="72">
        <v>247349</v>
      </c>
      <c r="C9" s="20">
        <v>235885</v>
      </c>
      <c r="D9" s="20">
        <v>11464</v>
      </c>
      <c r="E9" s="73">
        <v>6213924</v>
      </c>
    </row>
    <row r="10" spans="1:5" ht="12.75">
      <c r="A10" s="28">
        <v>1996</v>
      </c>
      <c r="B10" s="72">
        <v>247349</v>
      </c>
      <c r="C10" s="20">
        <v>235885</v>
      </c>
      <c r="D10" s="20">
        <v>11464</v>
      </c>
      <c r="E10" s="73">
        <v>6192178</v>
      </c>
    </row>
    <row r="11" spans="1:5" ht="12.75">
      <c r="A11" s="28">
        <v>1997</v>
      </c>
      <c r="B11" s="72">
        <v>247349</v>
      </c>
      <c r="C11" s="20">
        <v>235885</v>
      </c>
      <c r="D11" s="20">
        <v>11464</v>
      </c>
      <c r="E11" s="73">
        <v>6738001</v>
      </c>
    </row>
    <row r="12" spans="1:5" ht="12.75">
      <c r="A12" s="28">
        <v>1998</v>
      </c>
      <c r="B12" s="72">
        <v>247349</v>
      </c>
      <c r="C12" s="20">
        <v>235885</v>
      </c>
      <c r="D12" s="20">
        <v>11464</v>
      </c>
      <c r="E12" s="73">
        <v>6274424</v>
      </c>
    </row>
    <row r="13" spans="1:5" ht="12.75">
      <c r="A13" s="28">
        <v>1999</v>
      </c>
      <c r="B13" s="72">
        <v>249001</v>
      </c>
      <c r="C13" s="20">
        <v>237731</v>
      </c>
      <c r="D13" s="20">
        <v>11270</v>
      </c>
      <c r="E13" s="73">
        <v>7469412</v>
      </c>
    </row>
    <row r="14" spans="1:5" ht="12.75">
      <c r="A14" s="28">
        <v>2000</v>
      </c>
      <c r="B14" s="72">
        <v>249001</v>
      </c>
      <c r="C14" s="20">
        <v>237731</v>
      </c>
      <c r="D14" s="20">
        <v>11270</v>
      </c>
      <c r="E14" s="73">
        <v>6517693</v>
      </c>
    </row>
    <row r="15" spans="1:5" ht="12.75">
      <c r="A15" s="28">
        <v>2001</v>
      </c>
      <c r="B15" s="72">
        <v>249001</v>
      </c>
      <c r="C15" s="20">
        <v>237731</v>
      </c>
      <c r="D15" s="20">
        <v>11270</v>
      </c>
      <c r="E15" s="73">
        <v>6215669</v>
      </c>
    </row>
    <row r="16" spans="1:5" ht="12.75">
      <c r="A16" s="28">
        <v>2002</v>
      </c>
      <c r="B16" s="72">
        <v>249042</v>
      </c>
      <c r="C16" s="20">
        <v>237503</v>
      </c>
      <c r="D16" s="20">
        <v>11539</v>
      </c>
      <c r="E16" s="73">
        <v>6025991</v>
      </c>
    </row>
    <row r="17" spans="1:5" ht="12.75">
      <c r="A17" s="28">
        <v>2003</v>
      </c>
      <c r="B17" s="72">
        <v>365830</v>
      </c>
      <c r="C17" s="20">
        <v>354291</v>
      </c>
      <c r="D17" s="20">
        <v>11539</v>
      </c>
      <c r="E17" s="73">
        <v>5935099</v>
      </c>
    </row>
    <row r="18" spans="1:5" ht="12.75">
      <c r="A18" s="28">
        <v>2004</v>
      </c>
      <c r="B18" s="72">
        <v>365830</v>
      </c>
      <c r="C18" s="20">
        <v>354291</v>
      </c>
      <c r="D18" s="20">
        <v>11539</v>
      </c>
      <c r="E18" s="73">
        <v>6700980</v>
      </c>
    </row>
    <row r="19" spans="1:5" ht="12.75">
      <c r="A19" s="28">
        <v>2005</v>
      </c>
      <c r="B19" s="72">
        <v>365830</v>
      </c>
      <c r="C19" s="20">
        <v>354291</v>
      </c>
      <c r="D19" s="20">
        <v>11539</v>
      </c>
      <c r="E19" s="73">
        <v>5415722</v>
      </c>
    </row>
    <row r="20" spans="1:5" ht="12.75">
      <c r="A20" s="28">
        <v>2006</v>
      </c>
      <c r="B20" s="72">
        <v>364999.06</v>
      </c>
      <c r="C20" s="20">
        <v>353672.61</v>
      </c>
      <c r="D20" s="20">
        <v>11326.45</v>
      </c>
      <c r="E20" s="73">
        <v>5323425</v>
      </c>
    </row>
    <row r="21" spans="1:5" ht="12.75" customHeight="1">
      <c r="A21" s="8"/>
      <c r="B21" s="72"/>
      <c r="C21" s="11"/>
      <c r="D21" s="11"/>
      <c r="E21" s="73"/>
    </row>
    <row r="22" spans="1:5" ht="12.75">
      <c r="A22" s="272" t="s">
        <v>1115</v>
      </c>
      <c r="B22" s="72"/>
      <c r="C22" s="11"/>
      <c r="D22" s="11"/>
      <c r="E22" s="73"/>
    </row>
    <row r="23" spans="1:5" ht="12.75">
      <c r="A23" s="272"/>
      <c r="B23" s="72"/>
      <c r="C23" s="11"/>
      <c r="D23" s="11"/>
      <c r="E23" s="73"/>
    </row>
    <row r="24" spans="1:5" ht="12.75">
      <c r="A24" s="8" t="s">
        <v>1116</v>
      </c>
      <c r="B24" s="72">
        <v>323431.38</v>
      </c>
      <c r="C24" s="20">
        <v>323431.38</v>
      </c>
      <c r="D24" s="24" t="s">
        <v>782</v>
      </c>
      <c r="E24" s="73">
        <v>1612246</v>
      </c>
    </row>
    <row r="25" spans="1:5" ht="12.75">
      <c r="A25" s="8" t="s">
        <v>1117</v>
      </c>
      <c r="B25" s="72">
        <v>29110.85</v>
      </c>
      <c r="C25" s="20">
        <v>29110.7</v>
      </c>
      <c r="D25" s="24" t="s">
        <v>1118</v>
      </c>
      <c r="E25" s="73">
        <v>1426068</v>
      </c>
    </row>
    <row r="26" spans="1:5" ht="12.75">
      <c r="A26" s="8" t="s">
        <v>1119</v>
      </c>
      <c r="B26" s="72"/>
      <c r="C26" s="20"/>
      <c r="D26" s="24"/>
      <c r="E26" s="73"/>
    </row>
    <row r="27" spans="1:5" ht="12.75">
      <c r="A27" s="51" t="s">
        <v>1120</v>
      </c>
      <c r="B27" s="72">
        <v>419.8</v>
      </c>
      <c r="C27" s="20">
        <v>419.8</v>
      </c>
      <c r="D27" s="24" t="s">
        <v>782</v>
      </c>
      <c r="E27" s="73">
        <v>485145</v>
      </c>
    </row>
    <row r="28" spans="1:5" ht="12.75">
      <c r="A28" s="8" t="s">
        <v>1121</v>
      </c>
      <c r="B28" s="72"/>
      <c r="C28" s="20"/>
      <c r="D28" s="11"/>
      <c r="E28" s="73"/>
    </row>
    <row r="29" spans="1:5" ht="12.75">
      <c r="A29" s="51" t="s">
        <v>1120</v>
      </c>
      <c r="B29" s="72">
        <v>1160.91</v>
      </c>
      <c r="C29" s="20">
        <v>615.9</v>
      </c>
      <c r="D29" s="20">
        <v>545.01</v>
      </c>
      <c r="E29" s="73">
        <v>112344</v>
      </c>
    </row>
    <row r="30" spans="1:5" ht="12.75">
      <c r="A30" s="8" t="s">
        <v>1122</v>
      </c>
      <c r="B30" s="72"/>
      <c r="C30" s="20"/>
      <c r="D30" s="20"/>
      <c r="E30" s="73"/>
    </row>
    <row r="31" spans="1:5" ht="12.75">
      <c r="A31" s="273" t="s">
        <v>1123</v>
      </c>
      <c r="B31" s="72">
        <v>86.24</v>
      </c>
      <c r="C31" s="20">
        <v>60.95</v>
      </c>
      <c r="D31" s="20">
        <v>25.29</v>
      </c>
      <c r="E31" s="73">
        <v>98026</v>
      </c>
    </row>
    <row r="32" spans="1:5" ht="12.75">
      <c r="A32" s="8" t="s">
        <v>1124</v>
      </c>
      <c r="B32" s="72">
        <v>11</v>
      </c>
      <c r="C32" s="20">
        <v>11</v>
      </c>
      <c r="D32" s="24" t="s">
        <v>782</v>
      </c>
      <c r="E32" s="73">
        <v>1542757</v>
      </c>
    </row>
    <row r="33" spans="1:5" ht="12.75">
      <c r="A33" s="8" t="s">
        <v>1125</v>
      </c>
      <c r="B33" s="72">
        <v>10778.88</v>
      </c>
      <c r="C33" s="20">
        <v>22.88</v>
      </c>
      <c r="D33" s="20">
        <v>10756</v>
      </c>
      <c r="E33" s="73">
        <v>46839</v>
      </c>
    </row>
    <row r="34" spans="1:5" ht="12.75">
      <c r="A34" s="9"/>
      <c r="B34" s="75"/>
      <c r="C34" s="9"/>
      <c r="D34" s="9"/>
      <c r="E34" s="76"/>
    </row>
    <row r="36" ht="12.75">
      <c r="A36" s="77" t="s">
        <v>1126</v>
      </c>
    </row>
    <row r="37" ht="12.75">
      <c r="A37" s="60" t="s">
        <v>1127</v>
      </c>
    </row>
    <row r="38" ht="12.75">
      <c r="A38" s="107" t="s">
        <v>1128</v>
      </c>
    </row>
    <row r="39" ht="12.75">
      <c r="A39" s="171" t="s">
        <v>1129</v>
      </c>
    </row>
    <row r="40" ht="12.75">
      <c r="A40" s="171" t="s">
        <v>1130</v>
      </c>
    </row>
    <row r="41" ht="12.75">
      <c r="A41" s="107" t="s">
        <v>1131</v>
      </c>
    </row>
    <row r="42" ht="12.75">
      <c r="A42" s="270" t="s">
        <v>1132</v>
      </c>
    </row>
    <row r="43" ht="12.75">
      <c r="A43" s="3" t="s">
        <v>1133</v>
      </c>
    </row>
    <row r="44" ht="12.75">
      <c r="A44" s="61" t="s">
        <v>1134</v>
      </c>
    </row>
    <row r="45" ht="12.75">
      <c r="A45" s="108"/>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7.xml><?xml version="1.0" encoding="utf-8"?>
<worksheet xmlns="http://schemas.openxmlformats.org/spreadsheetml/2006/main" xmlns:r="http://schemas.openxmlformats.org/officeDocument/2006/relationships">
  <sheetPr codeName="Sheet16"/>
  <dimension ref="A1:E44"/>
  <sheetViews>
    <sheetView showGridLines="0" workbookViewId="0" topLeftCell="A1">
      <selection activeCell="A2" sqref="A2"/>
    </sheetView>
  </sheetViews>
  <sheetFormatPr defaultColWidth="9.140625" defaultRowHeight="12.75"/>
  <cols>
    <col min="1" max="1" width="21.140625" style="0" customWidth="1"/>
    <col min="2" max="5" width="15.7109375" style="0" customWidth="1"/>
  </cols>
  <sheetData>
    <row r="1" spans="1:5" ht="15.75">
      <c r="A1" s="16" t="s">
        <v>1100</v>
      </c>
      <c r="B1" s="2"/>
      <c r="C1" s="2"/>
      <c r="D1" s="2"/>
      <c r="E1" s="2"/>
    </row>
    <row r="2" spans="1:5" ht="16.5" thickBot="1">
      <c r="A2" s="29"/>
      <c r="B2" s="5"/>
      <c r="C2" s="5"/>
      <c r="D2" s="5"/>
      <c r="E2" s="5"/>
    </row>
    <row r="3" spans="1:4" s="265" customFormat="1" ht="24" customHeight="1" thickTop="1">
      <c r="A3" s="113"/>
      <c r="B3" s="113"/>
      <c r="C3" s="64" t="s">
        <v>1086</v>
      </c>
      <c r="D3" s="64"/>
    </row>
    <row r="4" spans="1:5" s="4" customFormat="1" ht="51" customHeight="1">
      <c r="A4" s="7" t="s">
        <v>1101</v>
      </c>
      <c r="B4" s="30" t="s">
        <v>1102</v>
      </c>
      <c r="C4" s="7" t="s">
        <v>813</v>
      </c>
      <c r="D4" s="7" t="s">
        <v>1088</v>
      </c>
      <c r="E4" s="31" t="s">
        <v>1103</v>
      </c>
    </row>
    <row r="5" spans="1:4" ht="12.75">
      <c r="A5" s="8"/>
      <c r="B5" s="8"/>
      <c r="C5" s="8"/>
      <c r="D5" s="8"/>
    </row>
    <row r="6" spans="1:5" ht="12.75">
      <c r="A6" s="28">
        <v>1991</v>
      </c>
      <c r="B6" s="165">
        <v>77</v>
      </c>
      <c r="C6" s="266">
        <v>24896</v>
      </c>
      <c r="D6" s="166">
        <v>897.3</v>
      </c>
      <c r="E6" s="36">
        <v>19023</v>
      </c>
    </row>
    <row r="7" spans="1:5" ht="12.75">
      <c r="A7" s="28">
        <v>1992</v>
      </c>
      <c r="B7" s="165">
        <v>80</v>
      </c>
      <c r="C7" s="266">
        <v>25056</v>
      </c>
      <c r="D7" s="166">
        <v>921.7</v>
      </c>
      <c r="E7" s="36">
        <v>19255</v>
      </c>
    </row>
    <row r="8" spans="1:5" ht="12.75">
      <c r="A8" s="28" t="s">
        <v>1104</v>
      </c>
      <c r="B8" s="165">
        <v>70</v>
      </c>
      <c r="C8" s="266">
        <v>24779</v>
      </c>
      <c r="D8" s="166">
        <v>772.7</v>
      </c>
      <c r="E8" s="36">
        <v>15112</v>
      </c>
    </row>
    <row r="9" spans="1:5" ht="12.75">
      <c r="A9" s="28">
        <v>1994</v>
      </c>
      <c r="B9" s="165">
        <v>69</v>
      </c>
      <c r="C9" s="266">
        <v>24790</v>
      </c>
      <c r="D9" s="166">
        <v>772.2</v>
      </c>
      <c r="E9" s="36">
        <v>14260</v>
      </c>
    </row>
    <row r="10" spans="1:5" ht="12.75">
      <c r="A10" s="28">
        <v>1995</v>
      </c>
      <c r="B10" s="165">
        <v>69</v>
      </c>
      <c r="C10" s="266">
        <v>25476</v>
      </c>
      <c r="D10" s="166">
        <v>772.2</v>
      </c>
      <c r="E10" s="36">
        <v>14221</v>
      </c>
    </row>
    <row r="11" spans="1:5" ht="12.75">
      <c r="A11" s="28">
        <v>1996</v>
      </c>
      <c r="B11" s="165">
        <v>68</v>
      </c>
      <c r="C11" s="266">
        <v>26783.9</v>
      </c>
      <c r="D11" s="166">
        <v>772.2</v>
      </c>
      <c r="E11" s="36">
        <v>14221</v>
      </c>
    </row>
    <row r="12" spans="1:5" ht="12.75">
      <c r="A12" s="28">
        <v>1997</v>
      </c>
      <c r="B12" s="165">
        <v>68</v>
      </c>
      <c r="C12" s="266">
        <v>26554</v>
      </c>
      <c r="D12" s="166">
        <v>711.2</v>
      </c>
      <c r="E12" s="36">
        <v>12852</v>
      </c>
    </row>
    <row r="13" spans="1:5" ht="12.75">
      <c r="A13" s="28">
        <v>1998</v>
      </c>
      <c r="B13" s="165">
        <v>68</v>
      </c>
      <c r="C13" s="266">
        <v>26814.4</v>
      </c>
      <c r="D13" s="166">
        <v>771.2</v>
      </c>
      <c r="E13" s="36">
        <v>12676</v>
      </c>
    </row>
    <row r="14" spans="1:5" ht="12.75">
      <c r="A14" s="28">
        <v>1999</v>
      </c>
      <c r="B14" s="165">
        <v>68</v>
      </c>
      <c r="C14" s="266">
        <v>26815</v>
      </c>
      <c r="D14" s="166">
        <v>772.1</v>
      </c>
      <c r="E14" s="36">
        <v>12661</v>
      </c>
    </row>
    <row r="15" spans="1:5" ht="12.75">
      <c r="A15" s="28">
        <v>2000</v>
      </c>
      <c r="B15" s="165">
        <v>68</v>
      </c>
      <c r="C15" s="266">
        <v>26815</v>
      </c>
      <c r="D15" s="166">
        <v>772.1</v>
      </c>
      <c r="E15" s="36">
        <v>13004</v>
      </c>
    </row>
    <row r="16" spans="1:5" ht="12.75">
      <c r="A16" s="28">
        <v>2001</v>
      </c>
      <c r="B16" s="165">
        <v>69</v>
      </c>
      <c r="C16" s="266">
        <v>27626</v>
      </c>
      <c r="D16" s="166">
        <v>772.1</v>
      </c>
      <c r="E16" s="36">
        <v>13884</v>
      </c>
    </row>
    <row r="17" spans="1:5" ht="12.75">
      <c r="A17" s="28">
        <v>2002</v>
      </c>
      <c r="B17" s="165">
        <v>69</v>
      </c>
      <c r="C17" s="266">
        <v>27626</v>
      </c>
      <c r="D17" s="166">
        <v>772.1</v>
      </c>
      <c r="E17" s="36">
        <v>14226</v>
      </c>
    </row>
    <row r="18" spans="1:5" ht="12.75">
      <c r="A18" s="28">
        <v>2003</v>
      </c>
      <c r="B18" s="165">
        <v>69</v>
      </c>
      <c r="C18" s="266">
        <v>28002</v>
      </c>
      <c r="D18" s="166">
        <v>772.1</v>
      </c>
      <c r="E18" s="36">
        <v>13964</v>
      </c>
    </row>
    <row r="19" spans="1:5" ht="12.75">
      <c r="A19" s="28">
        <v>2004</v>
      </c>
      <c r="B19" s="165">
        <v>69</v>
      </c>
      <c r="C19" s="266">
        <v>27116</v>
      </c>
      <c r="D19" s="166">
        <v>764</v>
      </c>
      <c r="E19" s="36">
        <v>9176</v>
      </c>
    </row>
    <row r="20" spans="1:5" ht="12.75">
      <c r="A20" s="28">
        <v>2005</v>
      </c>
      <c r="B20" s="165">
        <v>71</v>
      </c>
      <c r="C20" s="266">
        <v>27164</v>
      </c>
      <c r="D20" s="166">
        <v>761.1</v>
      </c>
      <c r="E20" s="39" t="s">
        <v>765</v>
      </c>
    </row>
    <row r="21" spans="1:5" ht="12.75">
      <c r="A21" s="28">
        <v>2006</v>
      </c>
      <c r="B21" s="165">
        <v>71</v>
      </c>
      <c r="C21" s="266">
        <v>27164</v>
      </c>
      <c r="D21" s="166">
        <v>761.1</v>
      </c>
      <c r="E21" s="39" t="s">
        <v>765</v>
      </c>
    </row>
    <row r="22" spans="1:5" ht="12.75">
      <c r="A22" s="28">
        <v>2007</v>
      </c>
      <c r="B22" s="165">
        <v>71</v>
      </c>
      <c r="C22" s="266">
        <v>27108</v>
      </c>
      <c r="D22" s="166">
        <v>761.1</v>
      </c>
      <c r="E22" s="39" t="s">
        <v>765</v>
      </c>
    </row>
    <row r="23" spans="1:5" ht="12.75">
      <c r="A23" s="8"/>
      <c r="B23" s="165"/>
      <c r="C23" s="206"/>
      <c r="D23" s="166"/>
      <c r="E23" s="36"/>
    </row>
    <row r="24" spans="1:5" ht="12.75">
      <c r="A24" s="252" t="s">
        <v>1105</v>
      </c>
      <c r="B24" s="165"/>
      <c r="C24" s="206"/>
      <c r="D24" s="166"/>
      <c r="E24" s="36"/>
    </row>
    <row r="25" spans="1:5" ht="12.75">
      <c r="A25" s="8"/>
      <c r="B25" s="165"/>
      <c r="C25" s="206"/>
      <c r="D25" s="166"/>
      <c r="E25" s="36"/>
    </row>
    <row r="26" spans="1:5" ht="12.75">
      <c r="A26" s="267" t="s">
        <v>757</v>
      </c>
      <c r="B26" s="165">
        <v>19</v>
      </c>
      <c r="C26" s="206">
        <v>2716</v>
      </c>
      <c r="D26" s="166">
        <v>274.2</v>
      </c>
      <c r="E26" s="39" t="s">
        <v>765</v>
      </c>
    </row>
    <row r="27" spans="1:5" ht="12.75">
      <c r="A27" s="267" t="s">
        <v>940</v>
      </c>
      <c r="B27" s="165">
        <v>8</v>
      </c>
      <c r="C27" s="206">
        <v>331</v>
      </c>
      <c r="D27" s="166">
        <v>37.9</v>
      </c>
      <c r="E27" s="39" t="s">
        <v>765</v>
      </c>
    </row>
    <row r="28" spans="1:5" ht="12.75">
      <c r="A28" s="267" t="s">
        <v>760</v>
      </c>
      <c r="B28" s="165">
        <v>2</v>
      </c>
      <c r="C28" s="206">
        <v>234</v>
      </c>
      <c r="D28" s="166">
        <v>13</v>
      </c>
      <c r="E28" s="39" t="s">
        <v>765</v>
      </c>
    </row>
    <row r="29" spans="1:5" ht="12.75">
      <c r="A29" s="267" t="s">
        <v>761</v>
      </c>
      <c r="B29" s="165">
        <v>32</v>
      </c>
      <c r="C29" s="206">
        <v>10153</v>
      </c>
      <c r="D29" s="166">
        <v>305</v>
      </c>
      <c r="E29" s="39" t="s">
        <v>765</v>
      </c>
    </row>
    <row r="30" spans="1:5" ht="12.75">
      <c r="A30" s="267" t="s">
        <v>762</v>
      </c>
      <c r="B30" s="165">
        <v>10</v>
      </c>
      <c r="C30" s="206">
        <v>7502</v>
      </c>
      <c r="D30" s="166">
        <v>130.6</v>
      </c>
      <c r="E30" s="39" t="s">
        <v>765</v>
      </c>
    </row>
    <row r="31" spans="1:5" ht="12.75">
      <c r="A31" s="267"/>
      <c r="B31" s="165"/>
      <c r="C31" s="206"/>
      <c r="D31" s="166"/>
      <c r="E31" s="36"/>
    </row>
    <row r="32" spans="1:5" ht="12.75">
      <c r="A32" s="252" t="s">
        <v>1106</v>
      </c>
      <c r="B32" s="165"/>
      <c r="C32" s="206"/>
      <c r="D32" s="166"/>
      <c r="E32" s="36"/>
    </row>
    <row r="33" spans="1:5" ht="12.75">
      <c r="A33" s="8"/>
      <c r="B33" s="165"/>
      <c r="C33" s="206"/>
      <c r="D33" s="166"/>
      <c r="E33" s="36"/>
    </row>
    <row r="34" spans="1:5" ht="12.75">
      <c r="A34" s="267" t="s">
        <v>757</v>
      </c>
      <c r="B34" s="165">
        <v>19</v>
      </c>
      <c r="C34" s="206">
        <v>2697.6</v>
      </c>
      <c r="D34" s="166">
        <v>274.2</v>
      </c>
      <c r="E34" s="39" t="s">
        <v>765</v>
      </c>
    </row>
    <row r="35" spans="1:5" ht="12.75">
      <c r="A35" s="267" t="s">
        <v>940</v>
      </c>
      <c r="B35" s="165">
        <v>8</v>
      </c>
      <c r="C35" s="206">
        <v>332.2</v>
      </c>
      <c r="D35" s="166">
        <v>37.9</v>
      </c>
      <c r="E35" s="39" t="s">
        <v>765</v>
      </c>
    </row>
    <row r="36" spans="1:5" ht="12.75">
      <c r="A36" s="267" t="s">
        <v>760</v>
      </c>
      <c r="B36" s="165">
        <v>2</v>
      </c>
      <c r="C36" s="206">
        <v>236.7</v>
      </c>
      <c r="D36" s="166">
        <v>13</v>
      </c>
      <c r="E36" s="39" t="s">
        <v>765</v>
      </c>
    </row>
    <row r="37" spans="1:5" ht="12.75">
      <c r="A37" s="267" t="s">
        <v>761</v>
      </c>
      <c r="B37" s="165">
        <v>32</v>
      </c>
      <c r="C37" s="206">
        <v>10115.1</v>
      </c>
      <c r="D37" s="166">
        <v>305.4</v>
      </c>
      <c r="E37" s="39" t="s">
        <v>765</v>
      </c>
    </row>
    <row r="38" spans="1:5" ht="12.75">
      <c r="A38" s="267" t="s">
        <v>762</v>
      </c>
      <c r="B38" s="165">
        <v>10</v>
      </c>
      <c r="C38" s="206">
        <v>13726.7</v>
      </c>
      <c r="D38" s="166">
        <v>130.6</v>
      </c>
      <c r="E38" s="39" t="s">
        <v>765</v>
      </c>
    </row>
    <row r="39" spans="1:5" ht="12.75">
      <c r="A39" s="9"/>
      <c r="B39" s="58"/>
      <c r="C39" s="268"/>
      <c r="D39" s="269"/>
      <c r="E39" s="59"/>
    </row>
    <row r="41" ht="12.75">
      <c r="A41" s="3" t="s">
        <v>960</v>
      </c>
    </row>
    <row r="42" ht="12.75">
      <c r="A42" s="3" t="s">
        <v>1107</v>
      </c>
    </row>
    <row r="43" ht="12.75">
      <c r="A43" s="270" t="s">
        <v>1108</v>
      </c>
    </row>
    <row r="44" ht="12.75">
      <c r="A44" s="42" t="s">
        <v>1098</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8.xml><?xml version="1.0" encoding="utf-8"?>
<worksheet xmlns="http://schemas.openxmlformats.org/spreadsheetml/2006/main" xmlns:r="http://schemas.openxmlformats.org/officeDocument/2006/relationships">
  <sheetPr codeName="Sheet17"/>
  <dimension ref="A1:D33"/>
  <sheetViews>
    <sheetView showGridLines="0" workbookViewId="0" topLeftCell="A1">
      <selection activeCell="B6" sqref="B6"/>
    </sheetView>
  </sheetViews>
  <sheetFormatPr defaultColWidth="9.140625" defaultRowHeight="12.75"/>
  <cols>
    <col min="1" max="1" width="36.7109375" style="0" customWidth="1"/>
    <col min="2" max="4" width="15.421875" style="0" customWidth="1"/>
  </cols>
  <sheetData>
    <row r="1" spans="1:4" ht="15.75">
      <c r="A1" s="16" t="s">
        <v>1084</v>
      </c>
      <c r="B1" s="1"/>
      <c r="C1" s="1"/>
      <c r="D1" s="1"/>
    </row>
    <row r="3" spans="1:4" ht="12.75">
      <c r="A3" s="2" t="s">
        <v>1085</v>
      </c>
      <c r="B3" s="2"/>
      <c r="C3" s="2"/>
      <c r="D3" s="2"/>
    </row>
    <row r="4" spans="1:4" ht="13.5" thickBot="1">
      <c r="A4" s="62"/>
      <c r="B4" s="62"/>
      <c r="C4" s="62"/>
      <c r="D4" s="62"/>
    </row>
    <row r="5" spans="1:3" s="66" customFormat="1" ht="24" customHeight="1" thickTop="1">
      <c r="A5" s="63"/>
      <c r="B5" s="64" t="s">
        <v>1086</v>
      </c>
      <c r="C5" s="64"/>
    </row>
    <row r="6" spans="1:4" s="4" customFormat="1" ht="51" customHeight="1">
      <c r="A6" s="7" t="s">
        <v>1087</v>
      </c>
      <c r="B6" s="7" t="s">
        <v>813</v>
      </c>
      <c r="C6" s="7" t="s">
        <v>1088</v>
      </c>
      <c r="D6" s="31" t="s">
        <v>1089</v>
      </c>
    </row>
    <row r="7" spans="1:3" ht="12.75">
      <c r="A7" s="8"/>
      <c r="B7" s="8"/>
      <c r="C7" s="8"/>
    </row>
    <row r="8" spans="1:4" ht="12.75">
      <c r="A8" s="252">
        <v>2005</v>
      </c>
      <c r="B8" s="259"/>
      <c r="C8" s="260"/>
      <c r="D8" s="261"/>
    </row>
    <row r="9" spans="1:4" ht="12.75">
      <c r="A9" s="8"/>
      <c r="B9" s="259"/>
      <c r="C9" s="260"/>
      <c r="D9" s="261"/>
    </row>
    <row r="10" spans="1:4" ht="12.75">
      <c r="A10" s="8" t="s">
        <v>1090</v>
      </c>
      <c r="B10" s="259">
        <v>6175</v>
      </c>
      <c r="C10" s="260">
        <v>4</v>
      </c>
      <c r="D10" s="262" t="s">
        <v>765</v>
      </c>
    </row>
    <row r="11" spans="1:4" ht="12.75">
      <c r="A11" s="8" t="s">
        <v>1099</v>
      </c>
      <c r="B11" s="259">
        <v>5256.5</v>
      </c>
      <c r="C11" s="260">
        <v>26</v>
      </c>
      <c r="D11" s="262" t="s">
        <v>765</v>
      </c>
    </row>
    <row r="12" spans="1:4" ht="12.75">
      <c r="A12" s="8" t="s">
        <v>1091</v>
      </c>
      <c r="B12" s="259">
        <v>4345</v>
      </c>
      <c r="C12" s="260">
        <v>55</v>
      </c>
      <c r="D12" s="262" t="s">
        <v>765</v>
      </c>
    </row>
    <row r="13" spans="1:4" ht="12.75">
      <c r="A13" s="8" t="s">
        <v>1092</v>
      </c>
      <c r="B13" s="259">
        <v>1837.4</v>
      </c>
      <c r="C13" s="260">
        <v>10</v>
      </c>
      <c r="D13" s="262" t="s">
        <v>765</v>
      </c>
    </row>
    <row r="14" spans="1:4" ht="12.75">
      <c r="A14" s="8" t="s">
        <v>1093</v>
      </c>
      <c r="B14" s="259">
        <v>1642.5</v>
      </c>
      <c r="C14" s="260">
        <v>5</v>
      </c>
      <c r="D14" s="262" t="s">
        <v>765</v>
      </c>
    </row>
    <row r="15" spans="1:4" ht="12.75">
      <c r="A15" s="8" t="s">
        <v>1094</v>
      </c>
      <c r="B15" s="259">
        <v>1375.9</v>
      </c>
      <c r="C15" s="263">
        <v>10</v>
      </c>
      <c r="D15" s="262" t="s">
        <v>765</v>
      </c>
    </row>
    <row r="16" spans="1:4" ht="12.75">
      <c r="A16" s="8" t="s">
        <v>1095</v>
      </c>
      <c r="B16" s="259">
        <v>1093</v>
      </c>
      <c r="C16" s="260">
        <v>37.4</v>
      </c>
      <c r="D16" s="262" t="s">
        <v>765</v>
      </c>
    </row>
    <row r="17" spans="1:3" ht="12.75">
      <c r="A17" s="8"/>
      <c r="B17" s="8"/>
      <c r="C17" s="8"/>
    </row>
    <row r="18" spans="1:4" ht="12.75">
      <c r="A18" s="252">
        <v>2006</v>
      </c>
      <c r="B18" s="259"/>
      <c r="C18" s="260"/>
      <c r="D18" s="261"/>
    </row>
    <row r="19" spans="1:4" ht="12.75">
      <c r="A19" s="8"/>
      <c r="B19" s="259"/>
      <c r="C19" s="260"/>
      <c r="D19" s="261"/>
    </row>
    <row r="20" spans="1:4" ht="12.75">
      <c r="A20" s="8" t="s">
        <v>1090</v>
      </c>
      <c r="B20" s="259">
        <v>6175</v>
      </c>
      <c r="C20" s="260">
        <v>4</v>
      </c>
      <c r="D20" s="262" t="s">
        <v>765</v>
      </c>
    </row>
    <row r="21" spans="1:4" ht="12.75">
      <c r="A21" s="8" t="s">
        <v>1099</v>
      </c>
      <c r="B21" s="259">
        <v>5256.3</v>
      </c>
      <c r="C21" s="260">
        <v>26</v>
      </c>
      <c r="D21" s="262" t="s">
        <v>765</v>
      </c>
    </row>
    <row r="22" spans="1:4" ht="12.75">
      <c r="A22" s="8" t="s">
        <v>1091</v>
      </c>
      <c r="B22" s="259">
        <v>4345</v>
      </c>
      <c r="C22" s="260">
        <v>55</v>
      </c>
      <c r="D22" s="262" t="s">
        <v>765</v>
      </c>
    </row>
    <row r="23" spans="1:4" ht="12.75">
      <c r="A23" s="8" t="s">
        <v>1092</v>
      </c>
      <c r="B23" s="259">
        <v>1837.4</v>
      </c>
      <c r="C23" s="260">
        <v>10</v>
      </c>
      <c r="D23" s="262" t="s">
        <v>765</v>
      </c>
    </row>
    <row r="24" spans="1:4" ht="12.75">
      <c r="A24" s="8" t="s">
        <v>1093</v>
      </c>
      <c r="B24" s="259">
        <v>1642.5</v>
      </c>
      <c r="C24" s="260">
        <v>5</v>
      </c>
      <c r="D24" s="262" t="s">
        <v>765</v>
      </c>
    </row>
    <row r="25" spans="1:4" ht="12.75">
      <c r="A25" s="8" t="s">
        <v>1094</v>
      </c>
      <c r="B25" s="259">
        <v>1375.9</v>
      </c>
      <c r="C25" s="263">
        <v>10</v>
      </c>
      <c r="D25" s="262" t="s">
        <v>765</v>
      </c>
    </row>
    <row r="26" spans="1:4" ht="12.75">
      <c r="A26" s="8" t="s">
        <v>1095</v>
      </c>
      <c r="B26" s="259">
        <v>1093</v>
      </c>
      <c r="C26" s="260">
        <v>37.4</v>
      </c>
      <c r="D26" s="262" t="s">
        <v>765</v>
      </c>
    </row>
    <row r="27" spans="1:4" ht="12.75">
      <c r="A27" s="9"/>
      <c r="B27" s="9"/>
      <c r="C27" s="264"/>
      <c r="D27" s="76"/>
    </row>
    <row r="29" ht="12.75">
      <c r="A29" s="3" t="s">
        <v>960</v>
      </c>
    </row>
    <row r="30" ht="12.75">
      <c r="A30" s="3" t="s">
        <v>1096</v>
      </c>
    </row>
    <row r="31" ht="12.75">
      <c r="A31" s="3" t="s">
        <v>1097</v>
      </c>
    </row>
    <row r="32" ht="12.75">
      <c r="A32" s="42" t="s">
        <v>1098</v>
      </c>
    </row>
    <row r="33" ht="12.75">
      <c r="A33" s="42"/>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49.xml><?xml version="1.0" encoding="utf-8"?>
<worksheet xmlns="http://schemas.openxmlformats.org/spreadsheetml/2006/main" xmlns:r="http://schemas.openxmlformats.org/officeDocument/2006/relationships">
  <sheetPr codeName="Sheet18"/>
  <dimension ref="A1:F32"/>
  <sheetViews>
    <sheetView workbookViewId="0" topLeftCell="A1">
      <selection activeCell="A2" sqref="A2"/>
    </sheetView>
  </sheetViews>
  <sheetFormatPr defaultColWidth="9.140625" defaultRowHeight="12.75"/>
  <cols>
    <col min="1" max="1" width="16.7109375" style="0" customWidth="1"/>
    <col min="2" max="6" width="13.28125" style="0" customWidth="1"/>
  </cols>
  <sheetData>
    <row r="1" spans="1:6" ht="15.75">
      <c r="A1" s="16" t="s">
        <v>1073</v>
      </c>
      <c r="B1" s="2"/>
      <c r="C1" s="2"/>
      <c r="D1" s="2"/>
      <c r="E1" s="2"/>
      <c r="F1" s="2"/>
    </row>
    <row r="2" spans="1:6" ht="15.75">
      <c r="A2" s="251" t="s">
        <v>1074</v>
      </c>
      <c r="B2" s="2"/>
      <c r="C2" s="2"/>
      <c r="D2" s="2"/>
      <c r="E2" s="2"/>
      <c r="F2" s="2"/>
    </row>
    <row r="3" spans="1:6" ht="12.75" customHeight="1">
      <c r="A3" s="16" t="s">
        <v>1075</v>
      </c>
      <c r="B3" s="2"/>
      <c r="C3" s="2"/>
      <c r="D3" s="2"/>
      <c r="E3" s="2"/>
      <c r="F3" s="2"/>
    </row>
    <row r="4" spans="1:6" ht="12.75">
      <c r="A4" s="117" t="s">
        <v>980</v>
      </c>
      <c r="B4" s="2"/>
      <c r="C4" s="2"/>
      <c r="D4" s="2"/>
      <c r="E4" s="2"/>
      <c r="F4" s="2"/>
    </row>
    <row r="5" spans="1:6" ht="12.75" customHeight="1" thickBot="1">
      <c r="A5" s="29"/>
      <c r="B5" s="5"/>
      <c r="C5" s="5"/>
      <c r="D5" s="5"/>
      <c r="E5" s="5"/>
      <c r="F5" s="5"/>
    </row>
    <row r="6" spans="1:6" s="4" customFormat="1" ht="60" customHeight="1" thickTop="1">
      <c r="A6" s="7" t="s">
        <v>936</v>
      </c>
      <c r="B6" s="184" t="s">
        <v>1076</v>
      </c>
      <c r="C6" s="30" t="s">
        <v>1077</v>
      </c>
      <c r="D6" s="30" t="s">
        <v>1078</v>
      </c>
      <c r="E6" s="30" t="s">
        <v>1079</v>
      </c>
      <c r="F6" s="31" t="s">
        <v>1080</v>
      </c>
    </row>
    <row r="7" spans="1:5" ht="25.5" customHeight="1">
      <c r="A7" s="252">
        <v>2003</v>
      </c>
      <c r="B7" s="10"/>
      <c r="C7" s="8"/>
      <c r="D7" s="8"/>
      <c r="E7" s="8"/>
    </row>
    <row r="8" spans="1:6" ht="25.5" customHeight="1">
      <c r="A8" s="161" t="s">
        <v>939</v>
      </c>
      <c r="B8" s="253">
        <v>711</v>
      </c>
      <c r="C8" s="203">
        <v>332</v>
      </c>
      <c r="D8" s="203">
        <v>110</v>
      </c>
      <c r="E8" s="203">
        <v>233</v>
      </c>
      <c r="F8" s="254">
        <v>36</v>
      </c>
    </row>
    <row r="9" spans="1:6" ht="12.75">
      <c r="A9" s="8"/>
      <c r="B9" s="255"/>
      <c r="C9" s="206"/>
      <c r="D9" s="206"/>
      <c r="E9" s="206"/>
      <c r="F9" s="36"/>
    </row>
    <row r="10" spans="1:6" ht="12.75">
      <c r="A10" s="8" t="s">
        <v>757</v>
      </c>
      <c r="B10" s="255">
        <v>140</v>
      </c>
      <c r="C10" s="206">
        <v>70</v>
      </c>
      <c r="D10" s="206">
        <v>23</v>
      </c>
      <c r="E10" s="206">
        <v>42</v>
      </c>
      <c r="F10" s="36">
        <v>5</v>
      </c>
    </row>
    <row r="11" spans="1:6" ht="12.75">
      <c r="A11" s="8" t="s">
        <v>940</v>
      </c>
      <c r="B11" s="255">
        <v>67</v>
      </c>
      <c r="C11" s="206">
        <v>31</v>
      </c>
      <c r="D11" s="206">
        <v>4</v>
      </c>
      <c r="E11" s="206">
        <v>31</v>
      </c>
      <c r="F11" s="36">
        <v>1</v>
      </c>
    </row>
    <row r="12" spans="1:6" ht="12.75">
      <c r="A12" s="8" t="s">
        <v>1081</v>
      </c>
      <c r="B12" s="255">
        <v>1</v>
      </c>
      <c r="C12" s="115" t="s">
        <v>782</v>
      </c>
      <c r="D12" s="206">
        <v>1</v>
      </c>
      <c r="E12" s="115" t="s">
        <v>782</v>
      </c>
      <c r="F12" s="39" t="s">
        <v>782</v>
      </c>
    </row>
    <row r="13" spans="1:6" ht="12.75">
      <c r="A13" s="8" t="s">
        <v>759</v>
      </c>
      <c r="B13" s="255">
        <v>2</v>
      </c>
      <c r="C13" s="115" t="s">
        <v>782</v>
      </c>
      <c r="D13" s="115" t="s">
        <v>782</v>
      </c>
      <c r="E13" s="206">
        <v>2</v>
      </c>
      <c r="F13" s="39" t="s">
        <v>782</v>
      </c>
    </row>
    <row r="14" spans="1:6" ht="12.75">
      <c r="A14" s="8" t="s">
        <v>760</v>
      </c>
      <c r="B14" s="255">
        <v>93</v>
      </c>
      <c r="C14" s="206">
        <v>41</v>
      </c>
      <c r="D14" s="206">
        <v>10</v>
      </c>
      <c r="E14" s="206">
        <v>40</v>
      </c>
      <c r="F14" s="36">
        <v>2</v>
      </c>
    </row>
    <row r="15" spans="1:6" ht="12.75">
      <c r="A15" s="8" t="s">
        <v>761</v>
      </c>
      <c r="B15" s="255">
        <v>326</v>
      </c>
      <c r="C15" s="206">
        <v>152</v>
      </c>
      <c r="D15" s="206">
        <v>68</v>
      </c>
      <c r="E15" s="206">
        <v>83</v>
      </c>
      <c r="F15" s="36">
        <v>23</v>
      </c>
    </row>
    <row r="16" spans="1:6" ht="12.75">
      <c r="A16" s="8" t="s">
        <v>762</v>
      </c>
      <c r="B16" s="255">
        <v>82</v>
      </c>
      <c r="C16" s="206">
        <v>38</v>
      </c>
      <c r="D16" s="206">
        <v>4</v>
      </c>
      <c r="E16" s="206">
        <v>35</v>
      </c>
      <c r="F16" s="36">
        <v>5</v>
      </c>
    </row>
    <row r="17" spans="1:6" ht="12.75">
      <c r="A17" s="8"/>
      <c r="B17" s="255"/>
      <c r="C17" s="206"/>
      <c r="D17" s="206"/>
      <c r="E17" s="206"/>
      <c r="F17" s="36"/>
    </row>
    <row r="18" spans="1:5" ht="25.5" customHeight="1">
      <c r="A18" s="252">
        <v>2004</v>
      </c>
      <c r="B18" s="10"/>
      <c r="C18" s="8"/>
      <c r="D18" s="8"/>
      <c r="E18" s="8"/>
    </row>
    <row r="19" spans="1:6" ht="25.5" customHeight="1">
      <c r="A19" s="161" t="s">
        <v>939</v>
      </c>
      <c r="B19" s="253">
        <v>713</v>
      </c>
      <c r="C19" s="203">
        <v>331</v>
      </c>
      <c r="D19" s="203">
        <v>111</v>
      </c>
      <c r="E19" s="203">
        <v>235</v>
      </c>
      <c r="F19" s="254">
        <v>36</v>
      </c>
    </row>
    <row r="20" spans="1:6" ht="12.75">
      <c r="A20" s="8"/>
      <c r="B20" s="255"/>
      <c r="C20" s="206"/>
      <c r="D20" s="206"/>
      <c r="E20" s="206"/>
      <c r="F20" s="36"/>
    </row>
    <row r="21" spans="1:6" ht="12.75">
      <c r="A21" s="8" t="s">
        <v>757</v>
      </c>
      <c r="B21" s="255">
        <v>140</v>
      </c>
      <c r="C21" s="206">
        <v>70</v>
      </c>
      <c r="D21" s="206">
        <v>23</v>
      </c>
      <c r="E21" s="206">
        <v>42</v>
      </c>
      <c r="F21" s="36">
        <v>5</v>
      </c>
    </row>
    <row r="22" spans="1:6" ht="12.75">
      <c r="A22" s="8" t="s">
        <v>940</v>
      </c>
      <c r="B22" s="255">
        <v>67</v>
      </c>
      <c r="C22" s="206">
        <v>31</v>
      </c>
      <c r="D22" s="206">
        <v>4</v>
      </c>
      <c r="E22" s="206">
        <v>31</v>
      </c>
      <c r="F22" s="36">
        <v>1</v>
      </c>
    </row>
    <row r="23" spans="1:6" ht="12.75">
      <c r="A23" s="8" t="s">
        <v>1081</v>
      </c>
      <c r="B23" s="255">
        <v>1</v>
      </c>
      <c r="C23" s="115" t="s">
        <v>782</v>
      </c>
      <c r="D23" s="206">
        <v>1</v>
      </c>
      <c r="E23" s="115" t="s">
        <v>782</v>
      </c>
      <c r="F23" s="39" t="s">
        <v>782</v>
      </c>
    </row>
    <row r="24" spans="1:6" ht="12.75">
      <c r="A24" s="8" t="s">
        <v>759</v>
      </c>
      <c r="B24" s="255">
        <v>2</v>
      </c>
      <c r="C24" s="115" t="s">
        <v>782</v>
      </c>
      <c r="D24" s="115" t="s">
        <v>782</v>
      </c>
      <c r="E24" s="206">
        <v>2</v>
      </c>
      <c r="F24" s="39" t="s">
        <v>782</v>
      </c>
    </row>
    <row r="25" spans="1:6" ht="12.75">
      <c r="A25" s="8" t="s">
        <v>760</v>
      </c>
      <c r="B25" s="255">
        <v>93</v>
      </c>
      <c r="C25" s="206">
        <v>41</v>
      </c>
      <c r="D25" s="206">
        <v>10</v>
      </c>
      <c r="E25" s="206">
        <v>40</v>
      </c>
      <c r="F25" s="36">
        <v>2</v>
      </c>
    </row>
    <row r="26" spans="1:6" ht="12.75">
      <c r="A26" s="8" t="s">
        <v>761</v>
      </c>
      <c r="B26" s="255">
        <v>327</v>
      </c>
      <c r="C26" s="206">
        <v>151</v>
      </c>
      <c r="D26" s="206">
        <v>68</v>
      </c>
      <c r="E26" s="206">
        <v>85</v>
      </c>
      <c r="F26" s="36">
        <v>23</v>
      </c>
    </row>
    <row r="27" spans="1:6" ht="12.75">
      <c r="A27" s="8" t="s">
        <v>762</v>
      </c>
      <c r="B27" s="255">
        <v>83</v>
      </c>
      <c r="C27" s="206">
        <v>38</v>
      </c>
      <c r="D27" s="206">
        <v>5</v>
      </c>
      <c r="E27" s="206">
        <v>35</v>
      </c>
      <c r="F27" s="36">
        <v>5</v>
      </c>
    </row>
    <row r="28" spans="1:6" ht="12.75">
      <c r="A28" s="9"/>
      <c r="B28" s="256"/>
      <c r="C28" s="257"/>
      <c r="D28" s="257"/>
      <c r="E28" s="257"/>
      <c r="F28" s="258"/>
    </row>
    <row r="30" ht="12.75">
      <c r="A30" s="42" t="s">
        <v>1082</v>
      </c>
    </row>
    <row r="31" ht="12.75">
      <c r="A31" s="3" t="s">
        <v>1083</v>
      </c>
    </row>
    <row r="32" ht="12.75">
      <c r="A32" s="60" t="s">
        <v>807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xml><?xml version="1.0" encoding="utf-8"?>
<worksheet xmlns="http://schemas.openxmlformats.org/spreadsheetml/2006/main" xmlns:r="http://schemas.openxmlformats.org/officeDocument/2006/relationships">
  <sheetPr codeName="Sheet55"/>
  <dimension ref="A1:G72"/>
  <sheetViews>
    <sheetView workbookViewId="0" topLeftCell="A1">
      <selection activeCell="I20" sqref="I20"/>
    </sheetView>
  </sheetViews>
  <sheetFormatPr defaultColWidth="9.140625" defaultRowHeight="12.75"/>
  <cols>
    <col min="1" max="1" width="9.421875" style="715" customWidth="1"/>
    <col min="2" max="3" width="12.140625" style="715" customWidth="1"/>
    <col min="4" max="4" width="12.7109375" style="715" customWidth="1"/>
    <col min="5" max="6" width="12.140625" style="715" customWidth="1"/>
    <col min="7" max="7" width="13.00390625" style="715" customWidth="1"/>
    <col min="8" max="16384" width="9.140625" style="715" customWidth="1"/>
  </cols>
  <sheetData>
    <row r="1" spans="1:7" ht="31.5">
      <c r="A1" s="451" t="s">
        <v>574</v>
      </c>
      <c r="B1" s="2"/>
      <c r="C1" s="2"/>
      <c r="D1" s="2"/>
      <c r="E1" s="2"/>
      <c r="F1" s="2"/>
      <c r="G1" s="2"/>
    </row>
    <row r="2" spans="1:7" ht="12.75" customHeight="1">
      <c r="A2" s="451"/>
      <c r="B2" s="2"/>
      <c r="C2" s="2"/>
      <c r="D2" s="2"/>
      <c r="E2" s="2"/>
      <c r="F2" s="2"/>
      <c r="G2" s="2"/>
    </row>
    <row r="3" spans="1:7" ht="12.75" customHeight="1">
      <c r="A3" s="335" t="s">
        <v>82</v>
      </c>
      <c r="B3" s="2"/>
      <c r="C3" s="2"/>
      <c r="D3" s="2"/>
      <c r="E3" s="2"/>
      <c r="F3" s="2"/>
      <c r="G3" s="2"/>
    </row>
    <row r="4" spans="1:7" ht="12.75" customHeight="1">
      <c r="A4" s="85" t="s">
        <v>223</v>
      </c>
      <c r="B4" s="2"/>
      <c r="C4" s="2"/>
      <c r="D4" s="2"/>
      <c r="E4" s="2"/>
      <c r="F4" s="2"/>
      <c r="G4" s="2"/>
    </row>
    <row r="5" spans="1:7" ht="12.75" customHeight="1">
      <c r="A5" s="85" t="s">
        <v>224</v>
      </c>
      <c r="B5" s="2"/>
      <c r="C5" s="2"/>
      <c r="D5" s="2"/>
      <c r="E5" s="2"/>
      <c r="F5" s="2"/>
      <c r="G5" s="2"/>
    </row>
    <row r="6" spans="1:7" ht="12.75" customHeight="1">
      <c r="A6" s="85" t="s">
        <v>225</v>
      </c>
      <c r="B6" s="2"/>
      <c r="C6" s="2"/>
      <c r="D6" s="2"/>
      <c r="E6" s="2"/>
      <c r="F6" s="2"/>
      <c r="G6" s="2"/>
    </row>
    <row r="7" spans="1:7" ht="12.75" customHeight="1" thickBot="1">
      <c r="A7" s="5"/>
      <c r="B7" s="5"/>
      <c r="C7" s="5"/>
      <c r="D7" s="5"/>
      <c r="E7" s="5"/>
      <c r="F7" s="5"/>
      <c r="G7" s="5"/>
    </row>
    <row r="8" spans="1:7" s="66" customFormat="1" ht="26.25" customHeight="1" thickTop="1">
      <c r="A8" s="63"/>
      <c r="B8" s="716" t="s">
        <v>575</v>
      </c>
      <c r="C8" s="70"/>
      <c r="D8" s="67"/>
      <c r="E8" s="716" t="s">
        <v>576</v>
      </c>
      <c r="F8" s="70"/>
      <c r="G8" s="70"/>
    </row>
    <row r="9" spans="1:7" s="82" customFormat="1" ht="24" customHeight="1">
      <c r="A9" s="67" t="s">
        <v>755</v>
      </c>
      <c r="B9" s="382" t="s">
        <v>813</v>
      </c>
      <c r="C9" s="69" t="s">
        <v>1397</v>
      </c>
      <c r="D9" s="69" t="s">
        <v>422</v>
      </c>
      <c r="E9" s="382" t="s">
        <v>813</v>
      </c>
      <c r="F9" s="69" t="s">
        <v>1397</v>
      </c>
      <c r="G9" s="347" t="s">
        <v>422</v>
      </c>
    </row>
    <row r="10" spans="1:6" ht="12" customHeight="1">
      <c r="A10" s="717"/>
      <c r="B10" s="718"/>
      <c r="C10" s="717"/>
      <c r="D10" s="717"/>
      <c r="E10" s="718"/>
      <c r="F10" s="717"/>
    </row>
    <row r="11" spans="1:7" ht="12.75">
      <c r="A11" s="719">
        <v>1966</v>
      </c>
      <c r="B11" s="720">
        <v>834732</v>
      </c>
      <c r="C11" s="721">
        <v>629564</v>
      </c>
      <c r="D11" s="721">
        <v>205168</v>
      </c>
      <c r="E11" s="722">
        <v>20899.882040786506</v>
      </c>
      <c r="F11" s="723">
        <v>19271</v>
      </c>
      <c r="G11" s="724">
        <v>1628.8820407865046</v>
      </c>
    </row>
    <row r="12" spans="1:7" ht="12.75">
      <c r="A12" s="719">
        <v>1967</v>
      </c>
      <c r="B12" s="720">
        <v>1124012</v>
      </c>
      <c r="C12" s="721">
        <v>828849</v>
      </c>
      <c r="D12" s="721">
        <v>295163</v>
      </c>
      <c r="E12" s="722">
        <v>27610.20113649226</v>
      </c>
      <c r="F12" s="723">
        <v>24898</v>
      </c>
      <c r="G12" s="724">
        <v>2712.201136492259</v>
      </c>
    </row>
    <row r="13" spans="1:7" ht="12.75">
      <c r="A13" s="719">
        <v>1968</v>
      </c>
      <c r="B13" s="720">
        <v>1313706</v>
      </c>
      <c r="C13" s="721">
        <v>952821</v>
      </c>
      <c r="D13" s="721">
        <v>360885</v>
      </c>
      <c r="E13" s="722">
        <v>32313.721728689467</v>
      </c>
      <c r="F13" s="723">
        <v>28784</v>
      </c>
      <c r="G13" s="724">
        <v>3529.721728689466</v>
      </c>
    </row>
    <row r="14" spans="1:7" ht="12.75">
      <c r="A14" s="719">
        <v>1969</v>
      </c>
      <c r="B14" s="720">
        <v>1526074</v>
      </c>
      <c r="C14" s="721">
        <v>1121714</v>
      </c>
      <c r="D14" s="721">
        <v>404360</v>
      </c>
      <c r="E14" s="722">
        <v>37175.15661702542</v>
      </c>
      <c r="F14" s="723">
        <v>33088</v>
      </c>
      <c r="G14" s="724">
        <v>4087.1566170254223</v>
      </c>
    </row>
    <row r="15" spans="1:7" ht="12.75">
      <c r="A15" s="719">
        <v>1970</v>
      </c>
      <c r="B15" s="720">
        <v>1745904</v>
      </c>
      <c r="C15" s="721">
        <v>1273639</v>
      </c>
      <c r="D15" s="721">
        <v>472265</v>
      </c>
      <c r="E15" s="722">
        <v>36920.45699098593</v>
      </c>
      <c r="F15" s="723">
        <v>32028</v>
      </c>
      <c r="G15" s="724">
        <v>4892.456990985931</v>
      </c>
    </row>
    <row r="16" spans="1:7" ht="12.75">
      <c r="A16" s="719"/>
      <c r="B16" s="720"/>
      <c r="C16" s="721"/>
      <c r="D16" s="721"/>
      <c r="E16" s="722"/>
      <c r="F16" s="723"/>
      <c r="G16" s="724"/>
    </row>
    <row r="17" spans="1:7" ht="12.75">
      <c r="A17" s="719">
        <v>1971</v>
      </c>
      <c r="B17" s="720">
        <v>1817941</v>
      </c>
      <c r="C17" s="721">
        <v>1363081</v>
      </c>
      <c r="D17" s="721">
        <v>454860</v>
      </c>
      <c r="E17" s="722">
        <v>40866.45897053431</v>
      </c>
      <c r="F17" s="723">
        <v>36504</v>
      </c>
      <c r="G17" s="724">
        <v>4362.4589705343105</v>
      </c>
    </row>
    <row r="18" spans="1:7" ht="12.75">
      <c r="A18" s="719">
        <v>1972</v>
      </c>
      <c r="B18" s="720">
        <v>2233627</v>
      </c>
      <c r="C18" s="721">
        <v>1682285</v>
      </c>
      <c r="D18" s="721">
        <v>551342</v>
      </c>
      <c r="E18" s="722">
        <v>49986.60073373747</v>
      </c>
      <c r="F18" s="723">
        <v>45098</v>
      </c>
      <c r="G18" s="724">
        <v>4888.600733737469</v>
      </c>
    </row>
    <row r="19" spans="1:7" ht="12.75">
      <c r="A19" s="719">
        <v>1973</v>
      </c>
      <c r="B19" s="720">
        <v>2622376</v>
      </c>
      <c r="C19" s="721">
        <v>1942714</v>
      </c>
      <c r="D19" s="721">
        <v>679662</v>
      </c>
      <c r="E19" s="722">
        <v>59449.78521322181</v>
      </c>
      <c r="F19" s="723">
        <v>53407</v>
      </c>
      <c r="G19" s="724">
        <v>6042.785213221813</v>
      </c>
    </row>
    <row r="20" spans="1:7" ht="12.75">
      <c r="A20" s="719">
        <v>1974</v>
      </c>
      <c r="B20" s="720">
        <v>2804394</v>
      </c>
      <c r="C20" s="721">
        <v>2036203</v>
      </c>
      <c r="D20" s="721">
        <v>768191</v>
      </c>
      <c r="E20" s="722">
        <v>63771.633794328365</v>
      </c>
      <c r="F20" s="723">
        <v>56939</v>
      </c>
      <c r="G20" s="724">
        <v>6832.6337943283625</v>
      </c>
    </row>
    <row r="21" spans="1:7" ht="12.75">
      <c r="A21" s="719">
        <v>1975</v>
      </c>
      <c r="B21" s="720">
        <v>2818082</v>
      </c>
      <c r="C21" s="721">
        <v>2028068</v>
      </c>
      <c r="D21" s="721">
        <v>790014</v>
      </c>
      <c r="E21" s="722">
        <v>66146.32460974177</v>
      </c>
      <c r="F21" s="723">
        <v>59495</v>
      </c>
      <c r="G21" s="724">
        <v>6651.3246097417705</v>
      </c>
    </row>
    <row r="22" spans="1:7" ht="12.75">
      <c r="A22" s="719"/>
      <c r="B22" s="720"/>
      <c r="C22" s="721"/>
      <c r="D22" s="721"/>
      <c r="E22" s="722"/>
      <c r="F22" s="723"/>
      <c r="G22" s="724"/>
    </row>
    <row r="23" spans="1:7" ht="12.75">
      <c r="A23" s="719">
        <v>1976</v>
      </c>
      <c r="B23" s="720">
        <v>3213249</v>
      </c>
      <c r="C23" s="721">
        <v>2327399</v>
      </c>
      <c r="D23" s="721">
        <v>885850</v>
      </c>
      <c r="E23" s="722">
        <v>75426.24985395223</v>
      </c>
      <c r="F23" s="723">
        <v>68225</v>
      </c>
      <c r="G23" s="724">
        <v>7201.249853952238</v>
      </c>
    </row>
    <row r="24" spans="1:7" ht="12.75">
      <c r="A24" s="719">
        <v>1977</v>
      </c>
      <c r="B24" s="720">
        <v>3413095</v>
      </c>
      <c r="C24" s="721">
        <v>2508472</v>
      </c>
      <c r="D24" s="721">
        <v>904623</v>
      </c>
      <c r="E24" s="722">
        <v>82736.62362984708</v>
      </c>
      <c r="F24" s="723">
        <v>75684</v>
      </c>
      <c r="G24" s="724">
        <v>7052.623629847069</v>
      </c>
    </row>
    <row r="25" spans="1:7" ht="12.75">
      <c r="A25" s="719">
        <v>1978</v>
      </c>
      <c r="B25" s="720">
        <v>3676967</v>
      </c>
      <c r="C25" s="721">
        <v>2766012</v>
      </c>
      <c r="D25" s="721">
        <v>910955</v>
      </c>
      <c r="E25" s="722">
        <v>92114.2266536567</v>
      </c>
      <c r="F25" s="723">
        <v>85028</v>
      </c>
      <c r="G25" s="724">
        <v>7086.226653656698</v>
      </c>
    </row>
    <row r="26" spans="1:7" ht="12.75">
      <c r="A26" s="719">
        <v>1979</v>
      </c>
      <c r="B26" s="720">
        <v>3966192</v>
      </c>
      <c r="C26" s="721">
        <v>2888521</v>
      </c>
      <c r="D26" s="721">
        <v>1077671</v>
      </c>
      <c r="E26" s="722">
        <v>98744.5111008551</v>
      </c>
      <c r="F26" s="723">
        <v>89678</v>
      </c>
      <c r="G26" s="724">
        <v>9066.511100855108</v>
      </c>
    </row>
    <row r="27" spans="1:7" ht="12.75">
      <c r="A27" s="719">
        <v>1980</v>
      </c>
      <c r="B27" s="720">
        <v>3928789</v>
      </c>
      <c r="C27" s="721">
        <v>2793101</v>
      </c>
      <c r="D27" s="721">
        <v>1135688</v>
      </c>
      <c r="E27" s="722">
        <v>96405.53398618086</v>
      </c>
      <c r="F27" s="723">
        <v>86788</v>
      </c>
      <c r="G27" s="724">
        <v>9617.533986180859</v>
      </c>
    </row>
    <row r="28" spans="1:7" ht="12.75">
      <c r="A28" s="719"/>
      <c r="B28" s="720"/>
      <c r="C28" s="721"/>
      <c r="D28" s="721"/>
      <c r="E28" s="722"/>
      <c r="F28" s="723"/>
      <c r="G28" s="724"/>
    </row>
    <row r="29" spans="1:7" ht="12.75">
      <c r="A29" s="719">
        <v>1981</v>
      </c>
      <c r="B29" s="720">
        <v>3928906</v>
      </c>
      <c r="C29" s="721">
        <v>2778566</v>
      </c>
      <c r="D29" s="721">
        <v>1150340</v>
      </c>
      <c r="E29" s="722">
        <v>95874.49967907023</v>
      </c>
      <c r="F29" s="723">
        <v>85449</v>
      </c>
      <c r="G29" s="724">
        <v>10425.499679070228</v>
      </c>
    </row>
    <row r="30" spans="1:7" ht="12.75">
      <c r="A30" s="719">
        <v>1982</v>
      </c>
      <c r="B30" s="720">
        <v>4227733</v>
      </c>
      <c r="C30" s="721">
        <v>3072543</v>
      </c>
      <c r="D30" s="721">
        <v>1155189</v>
      </c>
      <c r="E30" s="722">
        <v>105074.76301223622</v>
      </c>
      <c r="F30" s="723">
        <v>94740</v>
      </c>
      <c r="G30" s="724">
        <v>10334.763012236219</v>
      </c>
    </row>
    <row r="31" spans="1:7" ht="12.75">
      <c r="A31" s="719">
        <v>1983</v>
      </c>
      <c r="B31" s="720">
        <v>4356317</v>
      </c>
      <c r="C31" s="721">
        <v>3219219</v>
      </c>
      <c r="D31" s="721">
        <v>1137098</v>
      </c>
      <c r="E31" s="722">
        <v>107859.78113145597</v>
      </c>
      <c r="F31" s="723">
        <v>97390</v>
      </c>
      <c r="G31" s="724">
        <v>10469.781131455971</v>
      </c>
    </row>
    <row r="32" spans="1:7" ht="12.75">
      <c r="A32" s="719">
        <v>1984</v>
      </c>
      <c r="B32" s="720">
        <v>4827884</v>
      </c>
      <c r="C32" s="721">
        <v>3499419</v>
      </c>
      <c r="D32" s="721">
        <v>1328466</v>
      </c>
      <c r="E32" s="722">
        <v>118251.763985797</v>
      </c>
      <c r="F32" s="723">
        <v>106260</v>
      </c>
      <c r="G32" s="724">
        <v>11991.763985797013</v>
      </c>
    </row>
    <row r="33" spans="1:7" ht="12.75">
      <c r="A33" s="719">
        <v>1985</v>
      </c>
      <c r="B33" s="720">
        <v>4843414</v>
      </c>
      <c r="C33" s="721">
        <v>3522126</v>
      </c>
      <c r="D33" s="721">
        <v>1321288</v>
      </c>
      <c r="E33" s="722">
        <v>116107.03786679581</v>
      </c>
      <c r="F33" s="723">
        <v>103820</v>
      </c>
      <c r="G33" s="724">
        <v>12287.037866795814</v>
      </c>
    </row>
    <row r="34" spans="1:7" ht="12.75">
      <c r="A34" s="719"/>
      <c r="B34" s="720"/>
      <c r="C34" s="721"/>
      <c r="D34" s="721"/>
      <c r="E34" s="722"/>
      <c r="F34" s="723"/>
      <c r="G34" s="724"/>
    </row>
    <row r="35" spans="1:7" ht="12.75">
      <c r="A35" s="719">
        <v>1986</v>
      </c>
      <c r="B35" s="720">
        <v>5569067</v>
      </c>
      <c r="C35" s="721">
        <v>4063928</v>
      </c>
      <c r="D35" s="721">
        <v>1505138</v>
      </c>
      <c r="E35" s="722">
        <v>132355.06766979457</v>
      </c>
      <c r="F35" s="723">
        <v>118110</v>
      </c>
      <c r="G35" s="724">
        <v>14245.06766979457</v>
      </c>
    </row>
    <row r="36" spans="1:7" ht="12.75">
      <c r="A36" s="719">
        <v>1987</v>
      </c>
      <c r="B36" s="720">
        <v>5770585</v>
      </c>
      <c r="C36" s="721">
        <v>4040204</v>
      </c>
      <c r="D36" s="721">
        <v>1730381</v>
      </c>
      <c r="E36" s="722">
        <v>133834.8601705466</v>
      </c>
      <c r="F36" s="723">
        <v>116780</v>
      </c>
      <c r="G36" s="724">
        <v>17054.8601705466</v>
      </c>
    </row>
    <row r="37" spans="1:7" ht="12.75">
      <c r="A37" s="719">
        <v>1988</v>
      </c>
      <c r="B37" s="720">
        <v>6101483</v>
      </c>
      <c r="C37" s="721">
        <v>4041878</v>
      </c>
      <c r="D37" s="721">
        <v>2059605</v>
      </c>
      <c r="E37" s="722">
        <v>140797.5436279075</v>
      </c>
      <c r="F37" s="723">
        <v>115760</v>
      </c>
      <c r="G37" s="724">
        <v>25037.543627907486</v>
      </c>
    </row>
    <row r="38" spans="1:7" ht="12.75">
      <c r="A38" s="719">
        <v>1989</v>
      </c>
      <c r="B38" s="720">
        <v>6488428</v>
      </c>
      <c r="C38" s="721">
        <v>4339513</v>
      </c>
      <c r="D38" s="721">
        <v>2148915</v>
      </c>
      <c r="E38" s="722">
        <v>165057.88916375506</v>
      </c>
      <c r="F38" s="723">
        <v>135480</v>
      </c>
      <c r="G38" s="724">
        <v>29577.88916375507</v>
      </c>
    </row>
    <row r="39" spans="1:7" ht="12.75">
      <c r="A39" s="719">
        <v>1990</v>
      </c>
      <c r="B39" s="720">
        <v>6723530</v>
      </c>
      <c r="C39" s="721">
        <v>4315159</v>
      </c>
      <c r="D39" s="721">
        <v>2408370</v>
      </c>
      <c r="E39" s="722">
        <v>154516.43536814</v>
      </c>
      <c r="F39" s="723">
        <v>113066.17876826253</v>
      </c>
      <c r="G39" s="724">
        <v>41450.256599877466</v>
      </c>
    </row>
    <row r="40" spans="1:7" ht="12.75">
      <c r="A40" s="719"/>
      <c r="B40" s="720"/>
      <c r="C40" s="721"/>
      <c r="D40" s="721"/>
      <c r="E40" s="722"/>
      <c r="F40" s="723"/>
      <c r="G40" s="724"/>
    </row>
    <row r="41" spans="1:7" ht="12.75">
      <c r="A41" s="719">
        <v>1991</v>
      </c>
      <c r="B41" s="720">
        <v>6518460</v>
      </c>
      <c r="C41" s="721">
        <v>4068508</v>
      </c>
      <c r="D41" s="721">
        <v>2449952</v>
      </c>
      <c r="E41" s="722">
        <v>147322.84557094699</v>
      </c>
      <c r="F41" s="723">
        <v>105685.84434386778</v>
      </c>
      <c r="G41" s="724">
        <v>41637.00122707922</v>
      </c>
    </row>
    <row r="42" spans="1:7" ht="12.75">
      <c r="A42" s="719">
        <v>1992</v>
      </c>
      <c r="B42" s="720">
        <v>6473675</v>
      </c>
      <c r="C42" s="721">
        <v>3791951</v>
      </c>
      <c r="D42" s="721">
        <v>2681724</v>
      </c>
      <c r="E42" s="722">
        <v>152248.6703637173</v>
      </c>
      <c r="F42" s="723">
        <v>106589.12065010356</v>
      </c>
      <c r="G42" s="724">
        <v>45659.54971361374</v>
      </c>
    </row>
    <row r="43" spans="1:7" ht="12.75">
      <c r="A43" s="719">
        <v>1993</v>
      </c>
      <c r="B43" s="720">
        <v>6070987</v>
      </c>
      <c r="C43" s="721">
        <v>3570051</v>
      </c>
      <c r="D43" s="721">
        <v>2500936</v>
      </c>
      <c r="E43" s="722">
        <v>147497.5638274778</v>
      </c>
      <c r="F43" s="723">
        <v>100429.6436480331</v>
      </c>
      <c r="G43" s="724">
        <v>47067.92017944471</v>
      </c>
    </row>
    <row r="44" spans="1:7" ht="12.75">
      <c r="A44" s="719">
        <v>1994</v>
      </c>
      <c r="B44" s="720">
        <v>6364675</v>
      </c>
      <c r="C44" s="721">
        <v>3813280</v>
      </c>
      <c r="D44" s="721">
        <v>2551395</v>
      </c>
      <c r="E44" s="722">
        <v>156629.65688575665</v>
      </c>
      <c r="F44" s="723">
        <v>107903.92882669438</v>
      </c>
      <c r="G44" s="724">
        <v>48725.72805906228</v>
      </c>
    </row>
    <row r="45" spans="1:7" ht="12.75">
      <c r="A45" s="719">
        <v>1995</v>
      </c>
      <c r="B45" s="720">
        <v>6546762</v>
      </c>
      <c r="C45" s="721">
        <v>3743477</v>
      </c>
      <c r="D45" s="721">
        <v>2803285</v>
      </c>
      <c r="E45" s="722">
        <v>157098</v>
      </c>
      <c r="F45" s="723">
        <v>105649</v>
      </c>
      <c r="G45" s="724">
        <v>51450</v>
      </c>
    </row>
    <row r="46" spans="1:7" ht="12.75">
      <c r="A46" s="725"/>
      <c r="B46" s="726"/>
      <c r="C46" s="725"/>
      <c r="D46" s="725"/>
      <c r="E46" s="726"/>
      <c r="F46" s="727"/>
      <c r="G46" s="728"/>
    </row>
    <row r="48" ht="12.75">
      <c r="A48" s="107" t="s">
        <v>172</v>
      </c>
    </row>
    <row r="50" spans="1:7" ht="31.5">
      <c r="A50" s="451" t="s">
        <v>577</v>
      </c>
      <c r="B50" s="2"/>
      <c r="C50" s="2"/>
      <c r="D50" s="2"/>
      <c r="E50" s="2"/>
      <c r="F50" s="2"/>
      <c r="G50" s="2"/>
    </row>
    <row r="51" spans="1:7" ht="13.5" thickBot="1">
      <c r="A51" s="5"/>
      <c r="B51" s="5"/>
      <c r="C51" s="5"/>
      <c r="D51" s="5"/>
      <c r="E51" s="5"/>
      <c r="F51" s="5"/>
      <c r="G51" s="5"/>
    </row>
    <row r="52" spans="1:7" ht="26.25" customHeight="1" thickTop="1">
      <c r="A52" s="63"/>
      <c r="B52" s="716" t="s">
        <v>575</v>
      </c>
      <c r="C52" s="70"/>
      <c r="D52" s="67"/>
      <c r="E52" s="716" t="s">
        <v>576</v>
      </c>
      <c r="F52" s="70"/>
      <c r="G52" s="70"/>
    </row>
    <row r="53" spans="1:7" ht="24" customHeight="1">
      <c r="A53" s="67" t="s">
        <v>755</v>
      </c>
      <c r="B53" s="382" t="s">
        <v>813</v>
      </c>
      <c r="C53" s="69" t="s">
        <v>1397</v>
      </c>
      <c r="D53" s="69" t="s">
        <v>422</v>
      </c>
      <c r="E53" s="382" t="s">
        <v>813</v>
      </c>
      <c r="F53" s="69" t="s">
        <v>1397</v>
      </c>
      <c r="G53" s="347" t="s">
        <v>422</v>
      </c>
    </row>
    <row r="54" spans="1:7" ht="12.75">
      <c r="A54" s="457"/>
      <c r="B54" s="729"/>
      <c r="C54" s="730"/>
      <c r="D54" s="730"/>
      <c r="E54" s="729"/>
      <c r="F54" s="730"/>
      <c r="G54" s="731"/>
    </row>
    <row r="55" spans="1:7" ht="12.75">
      <c r="A55" s="719">
        <v>1996</v>
      </c>
      <c r="B55" s="720">
        <v>6723150</v>
      </c>
      <c r="C55" s="721">
        <v>3794122</v>
      </c>
      <c r="D55" s="721">
        <v>2929028</v>
      </c>
      <c r="E55" s="722">
        <v>158297</v>
      </c>
      <c r="F55" s="723">
        <v>106404</v>
      </c>
      <c r="G55" s="724">
        <v>51892</v>
      </c>
    </row>
    <row r="56" spans="1:7" ht="12.75">
      <c r="A56" s="719">
        <v>1997</v>
      </c>
      <c r="B56" s="732">
        <v>6761148</v>
      </c>
      <c r="C56" s="733">
        <v>3890811</v>
      </c>
      <c r="D56" s="733">
        <v>2870337</v>
      </c>
      <c r="E56" s="734">
        <v>157187</v>
      </c>
      <c r="F56" s="735">
        <v>108019</v>
      </c>
      <c r="G56" s="736">
        <v>49168</v>
      </c>
    </row>
    <row r="57" spans="1:7" ht="12.75">
      <c r="A57" s="719">
        <v>1998</v>
      </c>
      <c r="B57" s="732">
        <v>6595790</v>
      </c>
      <c r="C57" s="733">
        <v>4014140</v>
      </c>
      <c r="D57" s="733">
        <v>2581650</v>
      </c>
      <c r="E57" s="734">
        <v>157388</v>
      </c>
      <c r="F57" s="735">
        <v>112068</v>
      </c>
      <c r="G57" s="736">
        <v>45320</v>
      </c>
    </row>
    <row r="58" spans="1:7" ht="12.75">
      <c r="A58" s="719">
        <v>1999</v>
      </c>
      <c r="B58" s="732">
        <v>6741037</v>
      </c>
      <c r="C58" s="733">
        <v>4255621</v>
      </c>
      <c r="D58" s="733">
        <v>2485416</v>
      </c>
      <c r="E58" s="734">
        <v>164439</v>
      </c>
      <c r="F58" s="735">
        <v>117998</v>
      </c>
      <c r="G58" s="736">
        <v>46441</v>
      </c>
    </row>
    <row r="59" spans="1:7" ht="12.75">
      <c r="A59" s="719">
        <v>2000</v>
      </c>
      <c r="B59" s="737">
        <v>6948595</v>
      </c>
      <c r="C59" s="738">
        <v>4446936</v>
      </c>
      <c r="D59" s="738">
        <v>2501659</v>
      </c>
      <c r="E59" s="739">
        <v>168637</v>
      </c>
      <c r="F59" s="740">
        <v>123441</v>
      </c>
      <c r="G59" s="741">
        <v>45196</v>
      </c>
    </row>
    <row r="60" spans="1:7" ht="12.75">
      <c r="A60" s="719"/>
      <c r="B60" s="737"/>
      <c r="C60" s="738"/>
      <c r="D60" s="738"/>
      <c r="E60" s="739"/>
      <c r="F60" s="740"/>
      <c r="G60" s="741"/>
    </row>
    <row r="61" spans="1:7" ht="12.75">
      <c r="A61" s="719">
        <v>2001</v>
      </c>
      <c r="B61" s="737">
        <v>6303791</v>
      </c>
      <c r="C61" s="738">
        <v>4224321</v>
      </c>
      <c r="D61" s="738">
        <v>2079470</v>
      </c>
      <c r="E61" s="739">
        <v>158247</v>
      </c>
      <c r="F61" s="740">
        <v>118106</v>
      </c>
      <c r="G61" s="741">
        <v>40141</v>
      </c>
    </row>
    <row r="62" spans="1:7" ht="12.75">
      <c r="A62" s="719">
        <v>2002</v>
      </c>
      <c r="B62" s="737">
        <v>6389057.941713482</v>
      </c>
      <c r="C62" s="742">
        <v>4358849.94171346</v>
      </c>
      <c r="D62" s="743">
        <v>2030208.000000022</v>
      </c>
      <c r="E62" s="739">
        <v>160195</v>
      </c>
      <c r="F62" s="740">
        <v>121030</v>
      </c>
      <c r="G62" s="741">
        <v>39165</v>
      </c>
    </row>
    <row r="63" spans="1:7" ht="12.75">
      <c r="A63" s="719">
        <v>2003</v>
      </c>
      <c r="B63" s="737">
        <v>6380439</v>
      </c>
      <c r="C63" s="742">
        <v>4531289</v>
      </c>
      <c r="D63" s="743">
        <v>1849149.9999999925</v>
      </c>
      <c r="E63" s="739">
        <v>161048</v>
      </c>
      <c r="F63" s="740">
        <v>123389</v>
      </c>
      <c r="G63" s="741">
        <v>37659</v>
      </c>
    </row>
    <row r="64" spans="1:7" ht="12.75">
      <c r="A64" s="719">
        <v>2004</v>
      </c>
      <c r="B64" s="737">
        <v>6912094.418607746</v>
      </c>
      <c r="C64" s="742">
        <v>4892960.418607746</v>
      </c>
      <c r="D64" s="743">
        <v>2019134</v>
      </c>
      <c r="E64" s="739">
        <v>171481</v>
      </c>
      <c r="F64" s="741">
        <v>132354.54596862648</v>
      </c>
      <c r="G64" s="744">
        <v>39126</v>
      </c>
    </row>
    <row r="65" spans="1:7" ht="12.75">
      <c r="A65" s="719">
        <v>2005</v>
      </c>
      <c r="B65" s="737">
        <v>7416574</v>
      </c>
      <c r="C65" s="742">
        <v>5313281</v>
      </c>
      <c r="D65" s="743">
        <v>2103293</v>
      </c>
      <c r="E65" s="739">
        <v>185445.1476723189</v>
      </c>
      <c r="F65" s="741">
        <v>144396.3504623404</v>
      </c>
      <c r="G65" s="744">
        <v>41048.79720997851</v>
      </c>
    </row>
    <row r="66" spans="1:7" ht="12.75">
      <c r="A66" s="719"/>
      <c r="B66" s="737"/>
      <c r="C66" s="742"/>
      <c r="D66" s="743"/>
      <c r="E66" s="739"/>
      <c r="F66" s="741"/>
      <c r="G66" s="744"/>
    </row>
    <row r="67" spans="1:7" ht="12.75">
      <c r="A67" s="719">
        <v>2006</v>
      </c>
      <c r="B67" s="737">
        <v>7461299.138575908</v>
      </c>
      <c r="C67" s="742">
        <v>5495813.138575908</v>
      </c>
      <c r="D67" s="743">
        <v>1965486</v>
      </c>
      <c r="E67" s="739">
        <v>187608.75628199184</v>
      </c>
      <c r="F67" s="741">
        <v>148053.23971972967</v>
      </c>
      <c r="G67" s="744">
        <v>39555.516562262164</v>
      </c>
    </row>
    <row r="68" spans="1:7" ht="12.75">
      <c r="A68" s="725"/>
      <c r="B68" s="726"/>
      <c r="C68" s="725"/>
      <c r="D68" s="725"/>
      <c r="E68" s="726"/>
      <c r="F68" s="727"/>
      <c r="G68" s="728"/>
    </row>
    <row r="70" spans="1:7" ht="12.75">
      <c r="A70" s="107" t="s">
        <v>1399</v>
      </c>
      <c r="B70" s="745"/>
      <c r="C70" s="745"/>
      <c r="D70" s="745"/>
      <c r="E70" s="745"/>
      <c r="F70" s="745"/>
      <c r="G70" s="745"/>
    </row>
    <row r="71" ht="12.75">
      <c r="A71" s="60" t="s">
        <v>1400</v>
      </c>
    </row>
    <row r="72" ht="12.75">
      <c r="A72" s="60"/>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0.xml><?xml version="1.0" encoding="utf-8"?>
<worksheet xmlns="http://schemas.openxmlformats.org/spreadsheetml/2006/main" xmlns:r="http://schemas.openxmlformats.org/officeDocument/2006/relationships">
  <sheetPr codeName="Sheet19"/>
  <dimension ref="A1:F21"/>
  <sheetViews>
    <sheetView workbookViewId="0" topLeftCell="A1">
      <selection activeCell="A2" sqref="A2"/>
    </sheetView>
  </sheetViews>
  <sheetFormatPr defaultColWidth="9.140625" defaultRowHeight="12.75"/>
  <cols>
    <col min="1" max="1" width="31.7109375" style="0" customWidth="1"/>
    <col min="2" max="4" width="13.140625" style="250" customWidth="1"/>
    <col min="5" max="5" width="13.140625" style="0" customWidth="1"/>
  </cols>
  <sheetData>
    <row r="1" spans="1:5" ht="15.75">
      <c r="A1" s="16" t="s">
        <v>1063</v>
      </c>
      <c r="B1" s="242"/>
      <c r="C1" s="242"/>
      <c r="D1" s="242"/>
      <c r="E1" s="2"/>
    </row>
    <row r="2" spans="1:4" ht="16.5" thickBot="1">
      <c r="A2" s="29"/>
      <c r="B2" s="243"/>
      <c r="C2" s="243"/>
      <c r="D2" s="244"/>
    </row>
    <row r="3" spans="1:5" s="66" customFormat="1" ht="24" customHeight="1" thickTop="1">
      <c r="A3" s="109" t="s">
        <v>1064</v>
      </c>
      <c r="B3" s="245">
        <v>2003</v>
      </c>
      <c r="C3" s="245">
        <v>2004</v>
      </c>
      <c r="D3" s="245">
        <v>2005</v>
      </c>
      <c r="E3" s="245">
        <v>2006</v>
      </c>
    </row>
    <row r="4" spans="1:6" ht="12.75">
      <c r="A4" s="8"/>
      <c r="B4" s="246"/>
      <c r="C4" s="246"/>
      <c r="D4" s="246"/>
      <c r="E4" s="246"/>
      <c r="F4" s="85"/>
    </row>
    <row r="5" spans="1:6" ht="12.75">
      <c r="A5" s="8" t="s">
        <v>1065</v>
      </c>
      <c r="B5" s="132"/>
      <c r="C5" s="132"/>
      <c r="D5" s="132"/>
      <c r="E5" s="132"/>
      <c r="F5" s="85"/>
    </row>
    <row r="6" spans="1:6" ht="12.75">
      <c r="A6" s="51" t="s">
        <v>1066</v>
      </c>
      <c r="B6" s="247">
        <v>260</v>
      </c>
      <c r="C6" s="247">
        <v>255</v>
      </c>
      <c r="D6" s="247">
        <v>234</v>
      </c>
      <c r="E6" s="247">
        <v>229</v>
      </c>
      <c r="F6" s="85"/>
    </row>
    <row r="7" spans="1:6" ht="12.75">
      <c r="A7" s="51" t="s">
        <v>1067</v>
      </c>
      <c r="B7" s="247">
        <v>80</v>
      </c>
      <c r="C7" s="247">
        <v>75</v>
      </c>
      <c r="D7" s="247">
        <v>83</v>
      </c>
      <c r="E7" s="247">
        <v>84</v>
      </c>
      <c r="F7" s="85"/>
    </row>
    <row r="8" spans="1:6" ht="12.75">
      <c r="A8" s="8"/>
      <c r="B8" s="247"/>
      <c r="C8" s="247"/>
      <c r="D8" s="247"/>
      <c r="E8" s="247"/>
      <c r="F8" s="85"/>
    </row>
    <row r="9" spans="1:6" ht="12.75">
      <c r="A9" s="8" t="s">
        <v>1068</v>
      </c>
      <c r="B9" s="247"/>
      <c r="C9" s="247"/>
      <c r="D9" s="247"/>
      <c r="E9" s="247"/>
      <c r="F9" s="85"/>
    </row>
    <row r="10" spans="1:6" ht="12.75">
      <c r="A10" s="51" t="s">
        <v>1066</v>
      </c>
      <c r="B10" s="247">
        <v>1150</v>
      </c>
      <c r="C10" s="247">
        <v>1140</v>
      </c>
      <c r="D10" s="247">
        <v>1009</v>
      </c>
      <c r="E10" s="247">
        <v>995</v>
      </c>
      <c r="F10" s="85"/>
    </row>
    <row r="11" spans="1:6" ht="12.75">
      <c r="A11" s="51" t="s">
        <v>1067</v>
      </c>
      <c r="B11" s="247">
        <v>193</v>
      </c>
      <c r="C11" s="247">
        <v>179</v>
      </c>
      <c r="D11" s="247">
        <v>175</v>
      </c>
      <c r="E11" s="247">
        <v>212</v>
      </c>
      <c r="F11" s="85"/>
    </row>
    <row r="12" spans="1:6" ht="12.75">
      <c r="A12" s="8"/>
      <c r="B12" s="132"/>
      <c r="C12" s="132"/>
      <c r="D12" s="247"/>
      <c r="E12" s="247"/>
      <c r="F12" s="85"/>
    </row>
    <row r="13" spans="1:6" ht="12.75">
      <c r="A13" s="8" t="s">
        <v>1069</v>
      </c>
      <c r="B13" s="132"/>
      <c r="C13" s="132"/>
      <c r="D13" s="247"/>
      <c r="E13" s="247"/>
      <c r="F13" s="85"/>
    </row>
    <row r="14" spans="1:6" ht="12.75">
      <c r="A14" s="51" t="s">
        <v>1066</v>
      </c>
      <c r="B14" s="247">
        <v>500000</v>
      </c>
      <c r="C14" s="247">
        <v>499767</v>
      </c>
      <c r="D14" s="247">
        <v>513931</v>
      </c>
      <c r="E14" s="247">
        <v>525953</v>
      </c>
      <c r="F14" s="85"/>
    </row>
    <row r="15" spans="1:6" ht="12.75">
      <c r="A15" s="74" t="s">
        <v>1067</v>
      </c>
      <c r="B15" s="247">
        <v>133086</v>
      </c>
      <c r="C15" s="247">
        <v>161200</v>
      </c>
      <c r="D15" s="247">
        <v>163176</v>
      </c>
      <c r="E15" s="247">
        <v>171958</v>
      </c>
      <c r="F15" s="85"/>
    </row>
    <row r="16" spans="1:6" ht="12.75">
      <c r="A16" s="9"/>
      <c r="B16" s="248"/>
      <c r="C16" s="249"/>
      <c r="D16" s="248"/>
      <c r="E16" s="248"/>
      <c r="F16" s="85"/>
    </row>
    <row r="17" ht="12.75">
      <c r="F17" s="85"/>
    </row>
    <row r="18" spans="1:6" ht="12.75">
      <c r="A18" s="42" t="s">
        <v>1070</v>
      </c>
      <c r="F18" s="85"/>
    </row>
    <row r="19" ht="12.75">
      <c r="A19" s="3" t="s">
        <v>1071</v>
      </c>
    </row>
    <row r="20" ht="12.75">
      <c r="A20" s="60" t="s">
        <v>1072</v>
      </c>
    </row>
    <row r="21" ht="12.75">
      <c r="A21" s="6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1.xml><?xml version="1.0" encoding="utf-8"?>
<worksheet xmlns="http://schemas.openxmlformats.org/spreadsheetml/2006/main" xmlns:r="http://schemas.openxmlformats.org/officeDocument/2006/relationships">
  <sheetPr codeName="Sheet20"/>
  <dimension ref="A1:F22"/>
  <sheetViews>
    <sheetView showGridLines="0" workbookViewId="0" topLeftCell="A1">
      <selection activeCell="A2" sqref="A2"/>
    </sheetView>
  </sheetViews>
  <sheetFormatPr defaultColWidth="9.140625" defaultRowHeight="12.75"/>
  <cols>
    <col min="1" max="1" width="19.7109375" style="0" customWidth="1"/>
    <col min="2" max="5" width="15.7109375" style="0" customWidth="1"/>
  </cols>
  <sheetData>
    <row r="1" spans="1:5" ht="15.75">
      <c r="A1" s="16" t="s">
        <v>1050</v>
      </c>
      <c r="B1" s="2"/>
      <c r="C1" s="2"/>
      <c r="D1" s="2"/>
      <c r="E1" s="2"/>
    </row>
    <row r="2" spans="1:5" ht="15.75">
      <c r="A2" s="1"/>
      <c r="B2" s="2"/>
      <c r="C2" s="2"/>
      <c r="D2" s="2"/>
      <c r="E2" s="2"/>
    </row>
    <row r="3" spans="1:5" ht="12.75">
      <c r="A3" s="2" t="s">
        <v>1051</v>
      </c>
      <c r="B3" s="2"/>
      <c r="C3" s="2"/>
      <c r="D3" s="2"/>
      <c r="E3" s="2"/>
    </row>
    <row r="4" spans="1:5" ht="13.5" thickBot="1">
      <c r="A4" s="62"/>
      <c r="B4" s="62"/>
      <c r="C4" s="62"/>
      <c r="D4" s="62"/>
      <c r="E4" s="62"/>
    </row>
    <row r="5" spans="1:5" s="66" customFormat="1" ht="31.5" customHeight="1" thickTop="1">
      <c r="A5" s="63"/>
      <c r="B5" s="233" t="s">
        <v>1052</v>
      </c>
      <c r="C5" s="64"/>
      <c r="D5" s="233" t="s">
        <v>1053</v>
      </c>
      <c r="E5" s="65"/>
    </row>
    <row r="6" spans="1:5" s="66" customFormat="1" ht="24" customHeight="1">
      <c r="A6" s="99" t="s">
        <v>1054</v>
      </c>
      <c r="B6" s="99" t="s">
        <v>1055</v>
      </c>
      <c r="C6" s="99" t="s">
        <v>1056</v>
      </c>
      <c r="D6" s="99" t="s">
        <v>1055</v>
      </c>
      <c r="E6" s="100" t="s">
        <v>1056</v>
      </c>
    </row>
    <row r="7" spans="1:4" ht="12.75">
      <c r="A7" s="8"/>
      <c r="B7" s="8"/>
      <c r="C7" s="8"/>
      <c r="D7" s="206"/>
    </row>
    <row r="8" spans="1:5" ht="12.75">
      <c r="A8" s="161" t="s">
        <v>813</v>
      </c>
      <c r="B8" s="234">
        <v>122</v>
      </c>
      <c r="C8" s="234">
        <v>1290</v>
      </c>
      <c r="D8" s="202">
        <v>463</v>
      </c>
      <c r="E8" s="235">
        <v>3092</v>
      </c>
    </row>
    <row r="9" spans="1:5" ht="12.75">
      <c r="A9" s="8"/>
      <c r="B9" s="35"/>
      <c r="C9" s="236"/>
      <c r="D9" s="35"/>
      <c r="E9" s="237"/>
    </row>
    <row r="10" spans="1:5" ht="12.75">
      <c r="A10" s="8" t="s">
        <v>1057</v>
      </c>
      <c r="B10" s="35">
        <v>73</v>
      </c>
      <c r="C10" s="238">
        <v>960</v>
      </c>
      <c r="D10" s="35">
        <v>222</v>
      </c>
      <c r="E10" s="239">
        <v>850</v>
      </c>
    </row>
    <row r="11" spans="1:5" ht="12.75">
      <c r="A11" s="8" t="s">
        <v>1058</v>
      </c>
      <c r="B11" s="35">
        <v>2</v>
      </c>
      <c r="C11" s="238">
        <v>29</v>
      </c>
      <c r="D11" s="38" t="s">
        <v>782</v>
      </c>
      <c r="E11" s="240" t="s">
        <v>782</v>
      </c>
    </row>
    <row r="12" spans="1:5" ht="12.75">
      <c r="A12" s="8" t="s">
        <v>1059</v>
      </c>
      <c r="B12" s="35">
        <v>6</v>
      </c>
      <c r="C12" s="238">
        <v>59</v>
      </c>
      <c r="D12" s="35">
        <v>1</v>
      </c>
      <c r="E12" s="239">
        <v>2</v>
      </c>
    </row>
    <row r="13" spans="1:5" ht="12.75">
      <c r="A13" s="8" t="s">
        <v>1060</v>
      </c>
      <c r="B13" s="35">
        <v>28</v>
      </c>
      <c r="C13" s="238">
        <v>170</v>
      </c>
      <c r="D13" s="35">
        <v>240</v>
      </c>
      <c r="E13" s="241">
        <v>2240</v>
      </c>
    </row>
    <row r="14" spans="1:6" ht="12.75">
      <c r="A14" s="8" t="s">
        <v>1061</v>
      </c>
      <c r="B14" s="35">
        <v>13</v>
      </c>
      <c r="C14" s="238">
        <v>72</v>
      </c>
      <c r="D14" s="38" t="s">
        <v>782</v>
      </c>
      <c r="E14" s="240" t="s">
        <v>782</v>
      </c>
      <c r="F14" s="85"/>
    </row>
    <row r="15" spans="1:5" ht="12.75">
      <c r="A15" s="9"/>
      <c r="B15" s="14"/>
      <c r="C15" s="14"/>
      <c r="D15" s="14"/>
      <c r="E15" s="15"/>
    </row>
    <row r="17" ht="12.75">
      <c r="A17" s="42" t="s">
        <v>1062</v>
      </c>
    </row>
    <row r="22" ht="12.75">
      <c r="E22" s="158"/>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2.xml><?xml version="1.0" encoding="utf-8"?>
<worksheet xmlns="http://schemas.openxmlformats.org/spreadsheetml/2006/main" xmlns:r="http://schemas.openxmlformats.org/officeDocument/2006/relationships">
  <sheetPr codeName="Sheet23"/>
  <dimension ref="A1:G29"/>
  <sheetViews>
    <sheetView workbookViewId="0" topLeftCell="A1">
      <selection activeCell="A3" sqref="A3"/>
    </sheetView>
  </sheetViews>
  <sheetFormatPr defaultColWidth="9.140625" defaultRowHeight="12.75"/>
  <cols>
    <col min="1" max="1" width="17.7109375" style="0" customWidth="1"/>
    <col min="2" max="7" width="10.8515625" style="0" customWidth="1"/>
  </cols>
  <sheetData>
    <row r="1" spans="1:7" ht="15.75">
      <c r="A1" s="16" t="s">
        <v>1030</v>
      </c>
      <c r="B1" s="2"/>
      <c r="C1" s="2"/>
      <c r="D1" s="2"/>
      <c r="E1" s="2"/>
      <c r="F1" s="2"/>
      <c r="G1" s="2"/>
    </row>
    <row r="2" spans="1:5" ht="12.75" customHeight="1">
      <c r="A2" s="1"/>
      <c r="B2" s="2"/>
      <c r="C2" s="2"/>
      <c r="D2" s="2"/>
      <c r="E2" s="2"/>
    </row>
    <row r="3" spans="1:7" ht="12.75">
      <c r="A3" s="2" t="s">
        <v>980</v>
      </c>
      <c r="B3" s="2"/>
      <c r="C3" s="2"/>
      <c r="D3" s="2"/>
      <c r="E3" s="2"/>
      <c r="F3" s="2"/>
      <c r="G3" s="2"/>
    </row>
    <row r="4" spans="1:6" ht="13.5" thickBot="1">
      <c r="A4" s="5"/>
      <c r="B4" s="5"/>
      <c r="C4" s="5"/>
      <c r="D4" s="5"/>
      <c r="E4" s="5"/>
      <c r="F4" s="5"/>
    </row>
    <row r="5" spans="1:7" ht="24" customHeight="1" thickTop="1">
      <c r="A5" s="212"/>
      <c r="B5" s="213"/>
      <c r="C5" s="214" t="s">
        <v>937</v>
      </c>
      <c r="D5" s="215"/>
      <c r="E5" s="216"/>
      <c r="F5" s="217" t="s">
        <v>1031</v>
      </c>
      <c r="G5" s="218"/>
    </row>
    <row r="6" spans="1:7" s="221" customFormat="1" ht="24" customHeight="1">
      <c r="A6" s="219" t="s">
        <v>936</v>
      </c>
      <c r="B6" s="219">
        <v>2004</v>
      </c>
      <c r="C6" s="219">
        <v>2005</v>
      </c>
      <c r="D6" s="219">
        <v>2006</v>
      </c>
      <c r="E6" s="220">
        <v>2004</v>
      </c>
      <c r="F6" s="220">
        <v>2005</v>
      </c>
      <c r="G6" s="220">
        <v>2006</v>
      </c>
    </row>
    <row r="7" spans="1:7" s="221" customFormat="1" ht="12.75" customHeight="1">
      <c r="A7" s="222"/>
      <c r="B7" s="222"/>
      <c r="C7" s="222"/>
      <c r="D7" s="222"/>
      <c r="E7" s="223"/>
      <c r="F7" s="223"/>
      <c r="G7" s="223"/>
    </row>
    <row r="8" spans="1:7" ht="12.75">
      <c r="A8" s="224" t="s">
        <v>1032</v>
      </c>
      <c r="B8" s="225" t="s">
        <v>765</v>
      </c>
      <c r="C8" s="225" t="s">
        <v>765</v>
      </c>
      <c r="D8" s="225" t="s">
        <v>765</v>
      </c>
      <c r="E8" s="226" t="s">
        <v>765</v>
      </c>
      <c r="F8" s="226" t="s">
        <v>765</v>
      </c>
      <c r="G8" s="226" t="s">
        <v>765</v>
      </c>
    </row>
    <row r="9" spans="1:7" ht="12.75">
      <c r="A9" s="48"/>
      <c r="B9" s="57"/>
      <c r="C9" s="57"/>
      <c r="D9" s="57"/>
      <c r="E9" s="227"/>
      <c r="F9" s="227"/>
      <c r="G9" s="227"/>
    </row>
    <row r="10" spans="1:7" ht="12.75">
      <c r="A10" s="8" t="s">
        <v>757</v>
      </c>
      <c r="B10" s="49">
        <v>137</v>
      </c>
      <c r="C10" s="192" t="s">
        <v>1033</v>
      </c>
      <c r="D10" s="49">
        <v>126</v>
      </c>
      <c r="E10" s="228">
        <v>1471</v>
      </c>
      <c r="F10" s="229" t="s">
        <v>1034</v>
      </c>
      <c r="G10" s="228">
        <v>1617</v>
      </c>
    </row>
    <row r="11" spans="1:7" ht="12.75">
      <c r="A11" s="8" t="s">
        <v>940</v>
      </c>
      <c r="B11" s="192" t="s">
        <v>765</v>
      </c>
      <c r="C11" s="192" t="s">
        <v>765</v>
      </c>
      <c r="D11" s="192" t="s">
        <v>765</v>
      </c>
      <c r="E11" s="229" t="s">
        <v>765</v>
      </c>
      <c r="F11" s="229" t="s">
        <v>765</v>
      </c>
      <c r="G11" s="229" t="s">
        <v>765</v>
      </c>
    </row>
    <row r="12" spans="1:7" ht="12.75">
      <c r="A12" s="8" t="s">
        <v>759</v>
      </c>
      <c r="B12" s="192" t="s">
        <v>765</v>
      </c>
      <c r="C12" s="192" t="s">
        <v>765</v>
      </c>
      <c r="D12" s="192" t="s">
        <v>765</v>
      </c>
      <c r="E12" s="229" t="s">
        <v>765</v>
      </c>
      <c r="F12" s="229" t="s">
        <v>765</v>
      </c>
      <c r="G12" s="229" t="s">
        <v>765</v>
      </c>
    </row>
    <row r="13" spans="1:7" ht="12.75">
      <c r="A13" s="8" t="s">
        <v>760</v>
      </c>
      <c r="B13" s="192" t="s">
        <v>765</v>
      </c>
      <c r="C13" s="192" t="s">
        <v>765</v>
      </c>
      <c r="D13" s="192" t="s">
        <v>765</v>
      </c>
      <c r="E13" s="229" t="s">
        <v>765</v>
      </c>
      <c r="F13" s="229" t="s">
        <v>765</v>
      </c>
      <c r="G13" s="229" t="s">
        <v>765</v>
      </c>
    </row>
    <row r="14" spans="1:7" ht="12.75">
      <c r="A14" s="8" t="s">
        <v>761</v>
      </c>
      <c r="B14" s="192" t="s">
        <v>1035</v>
      </c>
      <c r="C14" s="49">
        <v>293</v>
      </c>
      <c r="D14" s="192" t="s">
        <v>1036</v>
      </c>
      <c r="E14" s="229" t="s">
        <v>1037</v>
      </c>
      <c r="F14" s="228">
        <v>5272</v>
      </c>
      <c r="G14" s="229" t="s">
        <v>1038</v>
      </c>
    </row>
    <row r="15" spans="1:7" ht="12.75">
      <c r="A15" s="8" t="s">
        <v>762</v>
      </c>
      <c r="B15" s="49">
        <v>67</v>
      </c>
      <c r="C15" s="49">
        <v>67</v>
      </c>
      <c r="D15" s="49">
        <v>67</v>
      </c>
      <c r="E15" s="228">
        <v>487</v>
      </c>
      <c r="F15" s="228">
        <v>487</v>
      </c>
      <c r="G15" s="228">
        <v>487</v>
      </c>
    </row>
    <row r="16" spans="1:7" ht="12.75">
      <c r="A16" s="9"/>
      <c r="B16" s="169"/>
      <c r="C16" s="169"/>
      <c r="D16" s="169"/>
      <c r="E16" s="230"/>
      <c r="F16" s="231"/>
      <c r="G16" s="231"/>
    </row>
    <row r="18" ht="12.75">
      <c r="A18" s="3" t="s">
        <v>960</v>
      </c>
    </row>
    <row r="19" ht="12.75">
      <c r="A19" s="3" t="s">
        <v>1039</v>
      </c>
    </row>
    <row r="20" ht="12.75">
      <c r="A20" s="18" t="s">
        <v>1040</v>
      </c>
    </row>
    <row r="21" ht="12.75">
      <c r="A21" s="18" t="s">
        <v>1041</v>
      </c>
    </row>
    <row r="22" ht="12.75">
      <c r="A22" s="3" t="s">
        <v>1042</v>
      </c>
    </row>
    <row r="23" ht="12.75">
      <c r="A23" s="18" t="s">
        <v>1043</v>
      </c>
    </row>
    <row r="24" ht="12.75">
      <c r="A24" s="232" t="s">
        <v>1044</v>
      </c>
    </row>
    <row r="25" ht="12.75">
      <c r="A25" s="3" t="s">
        <v>1045</v>
      </c>
    </row>
    <row r="26" ht="12.75">
      <c r="A26" s="18" t="s">
        <v>1046</v>
      </c>
    </row>
    <row r="27" ht="12.75">
      <c r="A27" s="18" t="s">
        <v>1047</v>
      </c>
    </row>
    <row r="28" ht="12.75">
      <c r="A28" s="3" t="s">
        <v>1048</v>
      </c>
    </row>
    <row r="29" ht="12.75">
      <c r="A29" s="18" t="s">
        <v>1049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A24" numberStoredAsText="1"/>
  </ignoredErrors>
</worksheet>
</file>

<file path=xl/worksheets/sheet53.xml><?xml version="1.0" encoding="utf-8"?>
<worksheet xmlns="http://schemas.openxmlformats.org/spreadsheetml/2006/main" xmlns:r="http://schemas.openxmlformats.org/officeDocument/2006/relationships">
  <sheetPr codeName="Sheet24"/>
  <dimension ref="A1:E30"/>
  <sheetViews>
    <sheetView workbookViewId="0" topLeftCell="A1">
      <selection activeCell="A2" sqref="A2"/>
    </sheetView>
  </sheetViews>
  <sheetFormatPr defaultColWidth="9.140625" defaultRowHeight="12.75"/>
  <cols>
    <col min="1" max="1" width="23.7109375" style="0" customWidth="1"/>
    <col min="2" max="2" width="20.7109375" style="0" customWidth="1"/>
    <col min="3" max="5" width="12.7109375" style="0" customWidth="1"/>
  </cols>
  <sheetData>
    <row r="1" spans="1:5" ht="31.5" customHeight="1">
      <c r="A1" s="16" t="s">
        <v>1001</v>
      </c>
      <c r="B1" s="2"/>
      <c r="C1" s="2"/>
      <c r="D1" s="2"/>
      <c r="E1" s="2"/>
    </row>
    <row r="2" spans="1:5" ht="16.5" thickBot="1">
      <c r="A2" s="29"/>
      <c r="B2" s="5"/>
      <c r="C2" s="5"/>
      <c r="D2" s="62"/>
      <c r="E2" s="62"/>
    </row>
    <row r="3" spans="1:5" s="4" customFormat="1" ht="34.5" customHeight="1" thickTop="1">
      <c r="A3" s="7" t="s">
        <v>1002</v>
      </c>
      <c r="B3" s="19" t="s">
        <v>1003</v>
      </c>
      <c r="C3" s="200" t="s">
        <v>1004</v>
      </c>
      <c r="D3" s="200" t="s">
        <v>1005</v>
      </c>
      <c r="E3" s="201" t="s">
        <v>1006</v>
      </c>
    </row>
    <row r="4" spans="1:4" ht="12.75">
      <c r="A4" s="8"/>
      <c r="B4" s="8"/>
      <c r="C4" s="8"/>
      <c r="D4" s="8"/>
    </row>
    <row r="5" spans="1:5" ht="12.75">
      <c r="A5" s="161" t="s">
        <v>1007</v>
      </c>
      <c r="B5" s="202">
        <v>13705318</v>
      </c>
      <c r="C5" s="203">
        <v>1388</v>
      </c>
      <c r="D5" s="204">
        <v>6</v>
      </c>
      <c r="E5" s="205">
        <v>380</v>
      </c>
    </row>
    <row r="6" spans="1:5" ht="12.75">
      <c r="A6" s="8"/>
      <c r="B6" s="35"/>
      <c r="C6" s="206"/>
      <c r="D6" s="11"/>
      <c r="E6" s="12"/>
    </row>
    <row r="7" spans="1:5" ht="12.75">
      <c r="A7" s="8" t="s">
        <v>1008</v>
      </c>
      <c r="B7" s="35">
        <v>1239616</v>
      </c>
      <c r="C7" s="207">
        <v>39</v>
      </c>
      <c r="D7" s="208">
        <v>4</v>
      </c>
      <c r="E7" s="209">
        <v>11</v>
      </c>
    </row>
    <row r="8" spans="1:5" ht="12.75">
      <c r="A8" s="8" t="s">
        <v>1009</v>
      </c>
      <c r="B8" s="35">
        <v>306186</v>
      </c>
      <c r="C8" s="207">
        <v>15</v>
      </c>
      <c r="D8" s="210" t="s">
        <v>782</v>
      </c>
      <c r="E8" s="209">
        <v>6</v>
      </c>
    </row>
    <row r="9" spans="1:5" ht="12.75">
      <c r="A9" s="8" t="s">
        <v>1010</v>
      </c>
      <c r="B9" s="35">
        <v>85275</v>
      </c>
      <c r="C9" s="207">
        <v>10</v>
      </c>
      <c r="D9" s="210" t="s">
        <v>782</v>
      </c>
      <c r="E9" s="211" t="s">
        <v>782</v>
      </c>
    </row>
    <row r="10" spans="1:5" ht="12.75">
      <c r="A10" s="8" t="s">
        <v>1011</v>
      </c>
      <c r="B10" s="35">
        <v>316501</v>
      </c>
      <c r="C10" s="207">
        <v>23</v>
      </c>
      <c r="D10" s="210" t="s">
        <v>782</v>
      </c>
      <c r="E10" s="209">
        <v>45</v>
      </c>
    </row>
    <row r="11" spans="1:5" ht="12.75">
      <c r="A11" s="8" t="s">
        <v>1012</v>
      </c>
      <c r="B11" s="35">
        <v>1237907</v>
      </c>
      <c r="C11" s="207">
        <v>275</v>
      </c>
      <c r="D11" s="210" t="s">
        <v>782</v>
      </c>
      <c r="E11" s="211" t="s">
        <v>782</v>
      </c>
    </row>
    <row r="12" spans="1:5" ht="12.75">
      <c r="A12" s="8" t="s">
        <v>1013</v>
      </c>
      <c r="B12" s="35">
        <v>349913</v>
      </c>
      <c r="C12" s="207">
        <v>11</v>
      </c>
      <c r="D12" s="210" t="s">
        <v>782</v>
      </c>
      <c r="E12" s="211" t="s">
        <v>782</v>
      </c>
    </row>
    <row r="13" spans="1:5" ht="12.75">
      <c r="A13" s="8" t="s">
        <v>1014</v>
      </c>
      <c r="B13" s="35">
        <v>125041</v>
      </c>
      <c r="C13" s="207">
        <v>12</v>
      </c>
      <c r="D13" s="210" t="s">
        <v>782</v>
      </c>
      <c r="E13" s="209">
        <v>6</v>
      </c>
    </row>
    <row r="14" spans="1:5" ht="12.75">
      <c r="A14" s="8" t="s">
        <v>1015</v>
      </c>
      <c r="B14" s="35">
        <v>185837</v>
      </c>
      <c r="C14" s="207">
        <v>4</v>
      </c>
      <c r="D14" s="210" t="s">
        <v>782</v>
      </c>
      <c r="E14" s="209">
        <v>12</v>
      </c>
    </row>
    <row r="15" spans="1:5" ht="12.75">
      <c r="A15" s="8" t="s">
        <v>1016</v>
      </c>
      <c r="B15" s="35">
        <v>107988</v>
      </c>
      <c r="C15" s="207">
        <v>7</v>
      </c>
      <c r="D15" s="210" t="s">
        <v>782</v>
      </c>
      <c r="E15" s="211" t="s">
        <v>782</v>
      </c>
    </row>
    <row r="16" spans="1:5" ht="12.75">
      <c r="A16" s="8" t="s">
        <v>1017</v>
      </c>
      <c r="B16" s="35">
        <v>367089</v>
      </c>
      <c r="C16" s="207">
        <v>34</v>
      </c>
      <c r="D16" s="210" t="s">
        <v>782</v>
      </c>
      <c r="E16" s="209">
        <v>1</v>
      </c>
    </row>
    <row r="17" spans="1:5" ht="12.75">
      <c r="A17" s="8" t="s">
        <v>1018</v>
      </c>
      <c r="B17" s="35">
        <v>385416</v>
      </c>
      <c r="C17" s="207">
        <v>18</v>
      </c>
      <c r="D17" s="210" t="s">
        <v>782</v>
      </c>
      <c r="E17" s="209">
        <v>14</v>
      </c>
    </row>
    <row r="18" spans="1:5" ht="12.75">
      <c r="A18" s="8" t="s">
        <v>1019</v>
      </c>
      <c r="B18" s="35">
        <v>160614</v>
      </c>
      <c r="C18" s="207">
        <v>126</v>
      </c>
      <c r="D18" s="210" t="s">
        <v>782</v>
      </c>
      <c r="E18" s="209">
        <v>5</v>
      </c>
    </row>
    <row r="19" spans="1:5" ht="12.75">
      <c r="A19" s="8" t="s">
        <v>1020</v>
      </c>
      <c r="B19" s="35">
        <v>335613</v>
      </c>
      <c r="C19" s="207">
        <v>21</v>
      </c>
      <c r="D19" s="210" t="s">
        <v>782</v>
      </c>
      <c r="E19" s="211" t="s">
        <v>782</v>
      </c>
    </row>
    <row r="20" spans="1:5" ht="12.75">
      <c r="A20" s="8" t="s">
        <v>1021</v>
      </c>
      <c r="B20" s="35">
        <v>304415</v>
      </c>
      <c r="C20" s="207">
        <v>18</v>
      </c>
      <c r="D20" s="210" t="s">
        <v>782</v>
      </c>
      <c r="E20" s="211" t="s">
        <v>782</v>
      </c>
    </row>
    <row r="21" spans="1:5" ht="12.75">
      <c r="A21" s="8" t="s">
        <v>1022</v>
      </c>
      <c r="B21" s="35">
        <v>383469</v>
      </c>
      <c r="C21" s="207">
        <v>379</v>
      </c>
      <c r="D21" s="210" t="s">
        <v>782</v>
      </c>
      <c r="E21" s="209">
        <v>16</v>
      </c>
    </row>
    <row r="22" spans="1:5" ht="12.75">
      <c r="A22" s="8" t="s">
        <v>1023</v>
      </c>
      <c r="B22" s="35">
        <v>439877</v>
      </c>
      <c r="C22" s="207">
        <v>29</v>
      </c>
      <c r="D22" s="210" t="s">
        <v>782</v>
      </c>
      <c r="E22" s="209">
        <v>16</v>
      </c>
    </row>
    <row r="23" spans="1:5" ht="12.75">
      <c r="A23" s="8" t="s">
        <v>1024</v>
      </c>
      <c r="B23" s="35">
        <v>6644927</v>
      </c>
      <c r="C23" s="207">
        <v>309</v>
      </c>
      <c r="D23" s="208">
        <v>2</v>
      </c>
      <c r="E23" s="209">
        <v>231</v>
      </c>
    </row>
    <row r="24" spans="1:5" ht="12.75">
      <c r="A24" s="8" t="s">
        <v>1025</v>
      </c>
      <c r="B24" s="35">
        <v>217991</v>
      </c>
      <c r="C24" s="207">
        <v>13</v>
      </c>
      <c r="D24" s="210" t="s">
        <v>782</v>
      </c>
      <c r="E24" s="209">
        <v>4</v>
      </c>
    </row>
    <row r="25" spans="1:5" ht="12.75">
      <c r="A25" s="8" t="s">
        <v>1026</v>
      </c>
      <c r="B25" s="35">
        <v>511643</v>
      </c>
      <c r="C25" s="207">
        <v>45</v>
      </c>
      <c r="D25" s="210" t="s">
        <v>782</v>
      </c>
      <c r="E25" s="209">
        <v>13</v>
      </c>
    </row>
    <row r="26" spans="1:5" ht="12.75">
      <c r="A26" s="9"/>
      <c r="B26" s="9"/>
      <c r="C26" s="9"/>
      <c r="D26" s="9"/>
      <c r="E26" s="76"/>
    </row>
    <row r="28" ht="12.75">
      <c r="A28" s="3" t="s">
        <v>1027</v>
      </c>
    </row>
    <row r="29" ht="12.75">
      <c r="A29" s="3" t="s">
        <v>1028</v>
      </c>
    </row>
    <row r="30" ht="12.75">
      <c r="A30" s="18" t="s">
        <v>1029</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4.xml><?xml version="1.0" encoding="utf-8"?>
<worksheet xmlns="http://schemas.openxmlformats.org/spreadsheetml/2006/main" xmlns:r="http://schemas.openxmlformats.org/officeDocument/2006/relationships">
  <sheetPr codeName="Sheet25"/>
  <dimension ref="A1:H21"/>
  <sheetViews>
    <sheetView showGridLines="0" workbookViewId="0" topLeftCell="A1">
      <selection activeCell="A3" sqref="A3"/>
    </sheetView>
  </sheetViews>
  <sheetFormatPr defaultColWidth="9.140625" defaultRowHeight="12.75"/>
  <cols>
    <col min="1" max="1" width="17.7109375" style="0" customWidth="1"/>
    <col min="2" max="8" width="9.421875" style="0" customWidth="1"/>
  </cols>
  <sheetData>
    <row r="1" spans="1:8" s="46" customFormat="1" ht="15.75">
      <c r="A1" s="16" t="s">
        <v>985</v>
      </c>
      <c r="B1" s="1"/>
      <c r="C1" s="1"/>
      <c r="D1" s="1"/>
      <c r="E1" s="1"/>
      <c r="F1" s="1"/>
      <c r="G1" s="1"/>
      <c r="H1" s="1"/>
    </row>
    <row r="2" spans="1:8" s="46" customFormat="1" ht="16.5" thickBot="1">
      <c r="A2" s="29"/>
      <c r="B2" s="29"/>
      <c r="C2" s="29"/>
      <c r="D2" s="29"/>
      <c r="E2" s="29"/>
      <c r="F2" s="29"/>
      <c r="G2" s="29"/>
      <c r="H2" s="29"/>
    </row>
    <row r="3" spans="1:8" s="66" customFormat="1" ht="34.5" customHeight="1" thickTop="1">
      <c r="A3" s="79" t="s">
        <v>890</v>
      </c>
      <c r="B3" s="194" t="s">
        <v>986</v>
      </c>
      <c r="C3" s="79" t="s">
        <v>757</v>
      </c>
      <c r="D3" s="79" t="s">
        <v>940</v>
      </c>
      <c r="E3" s="79" t="s">
        <v>759</v>
      </c>
      <c r="F3" s="79" t="s">
        <v>760</v>
      </c>
      <c r="G3" s="79" t="s">
        <v>761</v>
      </c>
      <c r="H3" s="185" t="s">
        <v>762</v>
      </c>
    </row>
    <row r="4" spans="1:7" ht="12.75">
      <c r="A4" s="8"/>
      <c r="B4" s="10"/>
      <c r="C4" s="8"/>
      <c r="D4" s="8"/>
      <c r="E4" s="8"/>
      <c r="F4" s="8"/>
      <c r="G4" s="8"/>
    </row>
    <row r="5" spans="1:7" ht="12.75">
      <c r="A5" s="8" t="s">
        <v>987</v>
      </c>
      <c r="B5" s="10"/>
      <c r="C5" s="8"/>
      <c r="D5" s="8"/>
      <c r="E5" s="8"/>
      <c r="F5" s="8"/>
      <c r="G5" s="8"/>
    </row>
    <row r="6" spans="1:8" ht="12.75">
      <c r="A6" s="74" t="s">
        <v>988</v>
      </c>
      <c r="B6" s="195">
        <v>184.9</v>
      </c>
      <c r="C6" s="196">
        <v>19.4</v>
      </c>
      <c r="D6" s="196">
        <v>32.6</v>
      </c>
      <c r="E6" s="196">
        <v>18.2</v>
      </c>
      <c r="F6" s="196">
        <v>23.2</v>
      </c>
      <c r="G6" s="196">
        <v>50.3</v>
      </c>
      <c r="H6" s="197">
        <v>41.2</v>
      </c>
    </row>
    <row r="7" spans="1:8" ht="12.75">
      <c r="A7" s="198" t="s">
        <v>989</v>
      </c>
      <c r="B7" s="195">
        <v>24.4</v>
      </c>
      <c r="C7" s="196">
        <v>1.2</v>
      </c>
      <c r="D7" s="196">
        <v>7.9</v>
      </c>
      <c r="E7" s="192" t="s">
        <v>782</v>
      </c>
      <c r="F7" s="192" t="s">
        <v>782</v>
      </c>
      <c r="G7" s="196">
        <v>12.5</v>
      </c>
      <c r="H7" s="197">
        <v>2.8</v>
      </c>
    </row>
    <row r="8" spans="1:8" ht="12.75">
      <c r="A8" s="199" t="s">
        <v>990</v>
      </c>
      <c r="B8" s="195">
        <v>160.5</v>
      </c>
      <c r="C8" s="196">
        <v>18.2</v>
      </c>
      <c r="D8" s="196">
        <v>24.7</v>
      </c>
      <c r="E8" s="196">
        <v>18.2</v>
      </c>
      <c r="F8" s="196">
        <v>23.2</v>
      </c>
      <c r="G8" s="196">
        <v>37.8</v>
      </c>
      <c r="H8" s="197">
        <v>38.4</v>
      </c>
    </row>
    <row r="9" spans="1:8" ht="12.75">
      <c r="A9" s="8"/>
      <c r="B9" s="22"/>
      <c r="C9" s="181"/>
      <c r="D9" s="181"/>
      <c r="E9" s="181"/>
      <c r="F9" s="181"/>
      <c r="G9" s="181"/>
      <c r="H9" s="73"/>
    </row>
    <row r="10" spans="1:8" ht="12.75">
      <c r="A10" s="8" t="s">
        <v>991</v>
      </c>
      <c r="B10" s="22"/>
      <c r="C10" s="181"/>
      <c r="D10" s="181"/>
      <c r="E10" s="181"/>
      <c r="F10" s="181"/>
      <c r="G10" s="181"/>
      <c r="H10" s="73"/>
    </row>
    <row r="11" spans="1:8" ht="12.75">
      <c r="A11" s="74" t="s">
        <v>992</v>
      </c>
      <c r="B11" s="22">
        <v>1600</v>
      </c>
      <c r="C11" s="49">
        <v>185</v>
      </c>
      <c r="D11" s="49">
        <v>212</v>
      </c>
      <c r="E11" s="49">
        <v>99</v>
      </c>
      <c r="F11" s="49">
        <v>180</v>
      </c>
      <c r="G11" s="49">
        <v>594</v>
      </c>
      <c r="H11" s="50">
        <v>330</v>
      </c>
    </row>
    <row r="12" spans="1:8" ht="12.75">
      <c r="A12" s="9"/>
      <c r="B12" s="75"/>
      <c r="C12" s="9"/>
      <c r="D12" s="9"/>
      <c r="E12" s="9"/>
      <c r="F12" s="9"/>
      <c r="G12" s="9"/>
      <c r="H12" s="76"/>
    </row>
    <row r="14" ht="12.75">
      <c r="A14" s="77" t="s">
        <v>993</v>
      </c>
    </row>
    <row r="15" ht="12.75">
      <c r="A15" s="77" t="s">
        <v>994</v>
      </c>
    </row>
    <row r="16" ht="12.75">
      <c r="A16" s="77" t="s">
        <v>995</v>
      </c>
    </row>
    <row r="17" ht="12.75">
      <c r="A17" s="77" t="s">
        <v>996</v>
      </c>
    </row>
    <row r="18" ht="12.75">
      <c r="A18" s="107" t="s">
        <v>997</v>
      </c>
    </row>
    <row r="19" ht="12.75">
      <c r="A19" s="107" t="s">
        <v>998</v>
      </c>
    </row>
    <row r="20" ht="12.75">
      <c r="A20" s="107" t="s">
        <v>999</v>
      </c>
    </row>
    <row r="21" ht="12.75">
      <c r="A21" s="17" t="s">
        <v>1000</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5.xml><?xml version="1.0" encoding="utf-8"?>
<worksheet xmlns="http://schemas.openxmlformats.org/spreadsheetml/2006/main" xmlns:r="http://schemas.openxmlformats.org/officeDocument/2006/relationships">
  <sheetPr codeName="Sheet27"/>
  <dimension ref="A1:I28"/>
  <sheetViews>
    <sheetView workbookViewId="0" topLeftCell="A1">
      <selection activeCell="A2" sqref="A2"/>
    </sheetView>
  </sheetViews>
  <sheetFormatPr defaultColWidth="9.140625" defaultRowHeight="12.75"/>
  <cols>
    <col min="1" max="1" width="15.7109375" style="0" customWidth="1"/>
    <col min="2" max="8" width="9.7109375" style="0" customWidth="1"/>
  </cols>
  <sheetData>
    <row r="1" spans="1:8" ht="15.75">
      <c r="A1" s="16" t="s">
        <v>979</v>
      </c>
      <c r="B1" s="2"/>
      <c r="C1" s="2"/>
      <c r="D1" s="2"/>
      <c r="E1" s="2"/>
      <c r="F1" s="2"/>
      <c r="G1" s="2"/>
      <c r="H1" s="2"/>
    </row>
    <row r="2" spans="1:7" ht="15.75">
      <c r="A2" s="1"/>
      <c r="B2" s="2"/>
      <c r="C2" s="2"/>
      <c r="D2" s="2"/>
      <c r="E2" s="2"/>
      <c r="F2" s="2"/>
      <c r="G2" s="2"/>
    </row>
    <row r="3" spans="1:8" ht="12.75">
      <c r="A3" s="2" t="s">
        <v>980</v>
      </c>
      <c r="B3" s="2"/>
      <c r="C3" s="2"/>
      <c r="D3" s="2"/>
      <c r="E3" s="2"/>
      <c r="F3" s="2"/>
      <c r="G3" s="2"/>
      <c r="H3" s="2"/>
    </row>
    <row r="4" spans="1:8" ht="13.5" thickBot="1">
      <c r="A4" s="62"/>
      <c r="B4" s="62"/>
      <c r="C4" s="62"/>
      <c r="D4" s="62"/>
      <c r="E4" s="62"/>
      <c r="F4" s="62"/>
      <c r="G4" s="62"/>
      <c r="H4" s="62"/>
    </row>
    <row r="5" spans="1:8" s="82" customFormat="1" ht="34.5" customHeight="1" thickTop="1">
      <c r="A5" s="79" t="s">
        <v>890</v>
      </c>
      <c r="B5" s="184" t="s">
        <v>981</v>
      </c>
      <c r="C5" s="79" t="s">
        <v>757</v>
      </c>
      <c r="D5" s="79" t="s">
        <v>940</v>
      </c>
      <c r="E5" s="79" t="s">
        <v>759</v>
      </c>
      <c r="F5" s="79" t="s">
        <v>760</v>
      </c>
      <c r="G5" s="79" t="s">
        <v>761</v>
      </c>
      <c r="H5" s="185" t="s">
        <v>762</v>
      </c>
    </row>
    <row r="6" spans="1:7" ht="12.75">
      <c r="A6" s="8"/>
      <c r="B6" s="10"/>
      <c r="C6" s="8"/>
      <c r="D6" s="8"/>
      <c r="E6" s="8"/>
      <c r="F6" s="8"/>
      <c r="G6" s="8"/>
    </row>
    <row r="7" spans="1:9" ht="12.75">
      <c r="A7" s="8" t="s">
        <v>982</v>
      </c>
      <c r="B7" s="10"/>
      <c r="C7" s="8"/>
      <c r="D7" s="8"/>
      <c r="E7" s="8"/>
      <c r="F7" s="8"/>
      <c r="G7" s="8"/>
      <c r="I7" s="85"/>
    </row>
    <row r="8" spans="1:9" ht="12.75">
      <c r="A8" s="186">
        <v>2001</v>
      </c>
      <c r="B8" s="187">
        <f>SUM(C8:H8)</f>
        <v>88</v>
      </c>
      <c r="C8" s="188">
        <v>19</v>
      </c>
      <c r="D8" s="189">
        <v>12</v>
      </c>
      <c r="E8" s="189">
        <v>2</v>
      </c>
      <c r="F8" s="189">
        <v>1</v>
      </c>
      <c r="G8" s="188">
        <v>45</v>
      </c>
      <c r="H8" s="190">
        <v>9</v>
      </c>
      <c r="I8" s="85"/>
    </row>
    <row r="9" spans="1:9" ht="12.75">
      <c r="A9" s="186">
        <v>2002</v>
      </c>
      <c r="B9" s="187">
        <f>SUM(C9:H9)</f>
        <v>88</v>
      </c>
      <c r="C9" s="188">
        <v>19</v>
      </c>
      <c r="D9" s="189">
        <v>12</v>
      </c>
      <c r="E9" s="189">
        <v>2</v>
      </c>
      <c r="F9" s="189">
        <v>1</v>
      </c>
      <c r="G9" s="188">
        <v>45</v>
      </c>
      <c r="H9" s="190">
        <v>9</v>
      </c>
      <c r="I9" s="85"/>
    </row>
    <row r="10" spans="1:9" ht="12.75">
      <c r="A10" s="186">
        <v>2003</v>
      </c>
      <c r="B10" s="187">
        <v>91</v>
      </c>
      <c r="C10" s="188">
        <v>19</v>
      </c>
      <c r="D10" s="189">
        <v>12</v>
      </c>
      <c r="E10" s="189">
        <v>2</v>
      </c>
      <c r="F10" s="189">
        <v>1</v>
      </c>
      <c r="G10" s="188">
        <v>48</v>
      </c>
      <c r="H10" s="190">
        <v>9</v>
      </c>
      <c r="I10" s="85"/>
    </row>
    <row r="11" spans="1:9" ht="12.75">
      <c r="A11" s="186">
        <v>2004</v>
      </c>
      <c r="B11" s="187">
        <v>91</v>
      </c>
      <c r="C11" s="188">
        <v>19</v>
      </c>
      <c r="D11" s="189">
        <v>12</v>
      </c>
      <c r="E11" s="189">
        <v>2</v>
      </c>
      <c r="F11" s="189">
        <v>1</v>
      </c>
      <c r="G11" s="188">
        <v>48</v>
      </c>
      <c r="H11" s="190">
        <v>9</v>
      </c>
      <c r="I11" s="85"/>
    </row>
    <row r="12" spans="1:9" ht="12.75">
      <c r="A12" s="186">
        <v>2005</v>
      </c>
      <c r="B12" s="187">
        <v>91</v>
      </c>
      <c r="C12" s="188">
        <v>19</v>
      </c>
      <c r="D12" s="189">
        <v>12</v>
      </c>
      <c r="E12" s="189">
        <v>2</v>
      </c>
      <c r="F12" s="189">
        <v>1</v>
      </c>
      <c r="G12" s="188">
        <v>48</v>
      </c>
      <c r="H12" s="190">
        <v>9</v>
      </c>
      <c r="I12" s="85"/>
    </row>
    <row r="13" spans="1:9" ht="12.75">
      <c r="A13" s="186">
        <v>2006</v>
      </c>
      <c r="B13" s="191" t="s">
        <v>765</v>
      </c>
      <c r="C13" s="188">
        <v>19</v>
      </c>
      <c r="D13" s="192" t="s">
        <v>765</v>
      </c>
      <c r="E13" s="192" t="s">
        <v>765</v>
      </c>
      <c r="F13" s="192" t="s">
        <v>765</v>
      </c>
      <c r="G13" s="188">
        <v>47</v>
      </c>
      <c r="H13" s="190">
        <v>9</v>
      </c>
      <c r="I13" s="85"/>
    </row>
    <row r="14" spans="1:9" ht="12.75">
      <c r="A14" s="8"/>
      <c r="B14" s="187"/>
      <c r="C14" s="188"/>
      <c r="D14" s="188"/>
      <c r="E14" s="188"/>
      <c r="F14" s="188"/>
      <c r="G14" s="192"/>
      <c r="H14" s="50"/>
      <c r="I14" s="85"/>
    </row>
    <row r="15" spans="1:9" ht="12.75">
      <c r="A15" s="8" t="s">
        <v>983</v>
      </c>
      <c r="B15" s="187"/>
      <c r="C15" s="188"/>
      <c r="D15" s="188"/>
      <c r="E15" s="188"/>
      <c r="F15" s="188"/>
      <c r="G15" s="192"/>
      <c r="H15" s="50"/>
      <c r="I15" s="85"/>
    </row>
    <row r="16" spans="1:9" ht="12.75">
      <c r="A16" s="186">
        <v>2001</v>
      </c>
      <c r="B16" s="187">
        <f>SUM(C16:H16)</f>
        <v>289</v>
      </c>
      <c r="C16" s="188">
        <v>43</v>
      </c>
      <c r="D16" s="189">
        <v>39</v>
      </c>
      <c r="E16" s="189">
        <v>4</v>
      </c>
      <c r="F16" s="189">
        <v>2</v>
      </c>
      <c r="G16" s="188">
        <v>179</v>
      </c>
      <c r="H16" s="190">
        <v>22</v>
      </c>
      <c r="I16" s="85"/>
    </row>
    <row r="17" spans="1:9" ht="12.75">
      <c r="A17" s="186">
        <v>2002</v>
      </c>
      <c r="B17" s="187">
        <f>SUM(C17:H17)</f>
        <v>289</v>
      </c>
      <c r="C17" s="188">
        <v>43</v>
      </c>
      <c r="D17" s="189">
        <v>39</v>
      </c>
      <c r="E17" s="189">
        <v>4</v>
      </c>
      <c r="F17" s="189">
        <v>2</v>
      </c>
      <c r="G17" s="188">
        <v>179</v>
      </c>
      <c r="H17" s="190">
        <v>22</v>
      </c>
      <c r="I17" s="85"/>
    </row>
    <row r="18" spans="1:9" ht="12.75">
      <c r="A18" s="186">
        <v>2003</v>
      </c>
      <c r="B18" s="187">
        <v>309</v>
      </c>
      <c r="C18" s="188">
        <v>43</v>
      </c>
      <c r="D18" s="189">
        <v>39</v>
      </c>
      <c r="E18" s="189">
        <v>4</v>
      </c>
      <c r="F18" s="189">
        <v>2</v>
      </c>
      <c r="G18" s="188">
        <v>199</v>
      </c>
      <c r="H18" s="190">
        <v>22</v>
      </c>
      <c r="I18" s="85"/>
    </row>
    <row r="19" spans="1:9" ht="12.75">
      <c r="A19" s="186">
        <v>2004</v>
      </c>
      <c r="B19" s="187">
        <v>309</v>
      </c>
      <c r="C19" s="188">
        <v>43</v>
      </c>
      <c r="D19" s="189">
        <v>39</v>
      </c>
      <c r="E19" s="189">
        <v>4</v>
      </c>
      <c r="F19" s="189">
        <v>2</v>
      </c>
      <c r="G19" s="188">
        <v>199</v>
      </c>
      <c r="H19" s="190">
        <v>22</v>
      </c>
      <c r="I19" s="85"/>
    </row>
    <row r="20" spans="1:9" ht="12.75">
      <c r="A20" s="186">
        <v>2005</v>
      </c>
      <c r="B20" s="187">
        <v>309</v>
      </c>
      <c r="C20" s="188">
        <v>43</v>
      </c>
      <c r="D20" s="189">
        <v>39</v>
      </c>
      <c r="E20" s="189">
        <v>4</v>
      </c>
      <c r="F20" s="189">
        <v>2</v>
      </c>
      <c r="G20" s="188">
        <v>199</v>
      </c>
      <c r="H20" s="190">
        <v>22</v>
      </c>
      <c r="I20" s="85"/>
    </row>
    <row r="21" spans="1:9" ht="12.75">
      <c r="A21" s="186">
        <v>2006</v>
      </c>
      <c r="B21" s="191" t="s">
        <v>765</v>
      </c>
      <c r="C21" s="188">
        <v>43</v>
      </c>
      <c r="D21" s="192" t="s">
        <v>765</v>
      </c>
      <c r="E21" s="192" t="s">
        <v>765</v>
      </c>
      <c r="F21" s="192" t="s">
        <v>765</v>
      </c>
      <c r="G21" s="188">
        <v>200</v>
      </c>
      <c r="H21" s="190">
        <v>22</v>
      </c>
      <c r="I21" s="85"/>
    </row>
    <row r="22" spans="1:9" ht="12.75">
      <c r="A22" s="9"/>
      <c r="B22" s="193"/>
      <c r="C22" s="169"/>
      <c r="D22" s="169"/>
      <c r="E22" s="169"/>
      <c r="F22" s="169"/>
      <c r="G22" s="169"/>
      <c r="H22" s="170"/>
      <c r="I22" s="85"/>
    </row>
    <row r="23" spans="1:9" ht="12.75">
      <c r="A23" s="85"/>
      <c r="B23" s="156"/>
      <c r="C23" s="156"/>
      <c r="D23" s="156"/>
      <c r="E23" s="156"/>
      <c r="F23" s="156"/>
      <c r="G23" s="156"/>
      <c r="H23" s="156"/>
      <c r="I23" s="85"/>
    </row>
    <row r="24" spans="1:9" ht="12.75">
      <c r="A24" s="3" t="s">
        <v>960</v>
      </c>
      <c r="B24" s="156"/>
      <c r="C24" s="156"/>
      <c r="D24" s="156"/>
      <c r="E24" s="156"/>
      <c r="F24" s="156"/>
      <c r="G24" s="156"/>
      <c r="H24" s="156"/>
      <c r="I24" s="85"/>
    </row>
    <row r="25" spans="1:9" ht="12.75">
      <c r="A25" s="3" t="s">
        <v>764</v>
      </c>
      <c r="I25" s="85"/>
    </row>
    <row r="26" spans="1:9" ht="12.75">
      <c r="A26" s="17" t="s">
        <v>984</v>
      </c>
      <c r="I26" s="85"/>
    </row>
    <row r="27" ht="12.75">
      <c r="I27" s="85"/>
    </row>
    <row r="28" ht="12.75">
      <c r="I28" s="8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6.xml><?xml version="1.0" encoding="utf-8"?>
<worksheet xmlns="http://schemas.openxmlformats.org/spreadsheetml/2006/main" xmlns:r="http://schemas.openxmlformats.org/officeDocument/2006/relationships">
  <sheetPr codeName="Sheet30"/>
  <dimension ref="A1:H33"/>
  <sheetViews>
    <sheetView workbookViewId="0" topLeftCell="A1">
      <selection activeCell="A2" sqref="A2"/>
    </sheetView>
  </sheetViews>
  <sheetFormatPr defaultColWidth="9.140625" defaultRowHeight="12.75"/>
  <cols>
    <col min="1" max="1" width="18.7109375" style="0" customWidth="1"/>
    <col min="8" max="8" width="10.7109375" style="0" customWidth="1"/>
  </cols>
  <sheetData>
    <row r="1" spans="1:8" ht="31.5">
      <c r="A1" s="16" t="s">
        <v>965</v>
      </c>
      <c r="B1" s="2"/>
      <c r="C1" s="2"/>
      <c r="D1" s="2"/>
      <c r="E1" s="2"/>
      <c r="F1" s="2"/>
      <c r="G1" s="2"/>
      <c r="H1" s="2"/>
    </row>
    <row r="2" spans="1:8" ht="16.5" thickBot="1">
      <c r="A2" s="29"/>
      <c r="B2" s="5"/>
      <c r="C2" s="5"/>
      <c r="D2" s="5"/>
      <c r="E2" s="5"/>
      <c r="F2" s="5"/>
      <c r="G2" s="5"/>
      <c r="H2" s="62"/>
    </row>
    <row r="3" spans="1:7" s="66" customFormat="1" ht="24" customHeight="1" thickTop="1">
      <c r="A3" s="63"/>
      <c r="B3" s="64" t="s">
        <v>966</v>
      </c>
      <c r="C3" s="64"/>
      <c r="D3" s="64"/>
      <c r="E3" s="64"/>
      <c r="F3" s="64"/>
      <c r="G3" s="64"/>
    </row>
    <row r="4" spans="1:8" s="4" customFormat="1" ht="25.5">
      <c r="A4" s="47" t="s">
        <v>967</v>
      </c>
      <c r="B4" s="68" t="s">
        <v>813</v>
      </c>
      <c r="C4" s="7" t="s">
        <v>968</v>
      </c>
      <c r="D4" s="7" t="s">
        <v>969</v>
      </c>
      <c r="E4" s="7" t="s">
        <v>970</v>
      </c>
      <c r="F4" s="7" t="s">
        <v>971</v>
      </c>
      <c r="G4" s="7" t="s">
        <v>972</v>
      </c>
      <c r="H4" s="178" t="s">
        <v>973</v>
      </c>
    </row>
    <row r="5" spans="1:7" ht="12.75">
      <c r="A5" s="8"/>
      <c r="B5" s="10"/>
      <c r="C5" s="8"/>
      <c r="D5" s="8"/>
      <c r="E5" s="8"/>
      <c r="F5" s="8"/>
      <c r="G5" s="8"/>
    </row>
    <row r="6" spans="1:8" ht="12.75">
      <c r="A6" s="161" t="s">
        <v>939</v>
      </c>
      <c r="B6" s="179">
        <f>B8+B12+B16+B19+B22+B27</f>
        <v>78</v>
      </c>
      <c r="C6" s="180">
        <f>C8+C16+C19+C22+C27</f>
        <v>8</v>
      </c>
      <c r="D6" s="180">
        <f>D8+D12+D16+D19+D22+D27</f>
        <v>58</v>
      </c>
      <c r="E6" s="180">
        <f>E22+E27</f>
        <v>3</v>
      </c>
      <c r="F6" s="180">
        <f>F8+F12+F22</f>
        <v>7</v>
      </c>
      <c r="G6" s="180">
        <f>G12</f>
        <v>2</v>
      </c>
      <c r="H6" s="59">
        <f>H8+H12+H16+H19+H22+H27</f>
        <v>1557</v>
      </c>
    </row>
    <row r="7" spans="1:8" ht="12.75">
      <c r="A7" s="8"/>
      <c r="B7" s="22"/>
      <c r="C7" s="181"/>
      <c r="D7" s="181"/>
      <c r="E7" s="181"/>
      <c r="F7" s="181"/>
      <c r="G7" s="181"/>
      <c r="H7" s="50"/>
    </row>
    <row r="8" spans="1:8" ht="12.75">
      <c r="A8" s="8" t="s">
        <v>757</v>
      </c>
      <c r="B8" s="72">
        <f>SUM(B9:B10)</f>
        <v>18</v>
      </c>
      <c r="C8" s="20">
        <f>SUM(C9:C10)</f>
        <v>2</v>
      </c>
      <c r="D8" s="20">
        <f>SUM(D9:D10)</f>
        <v>13</v>
      </c>
      <c r="E8" s="24" t="s">
        <v>782</v>
      </c>
      <c r="F8" s="20">
        <f>SUM(F9:F10)</f>
        <v>3</v>
      </c>
      <c r="G8" s="24" t="s">
        <v>782</v>
      </c>
      <c r="H8" s="50">
        <f>SUM(H9:H10)</f>
        <v>360</v>
      </c>
    </row>
    <row r="9" spans="1:8" ht="12.75">
      <c r="A9" s="51" t="s">
        <v>974</v>
      </c>
      <c r="B9" s="72">
        <f>SUM(C9:G9)</f>
        <v>1</v>
      </c>
      <c r="C9" s="24" t="s">
        <v>782</v>
      </c>
      <c r="D9" s="20">
        <v>1</v>
      </c>
      <c r="E9" s="24" t="s">
        <v>782</v>
      </c>
      <c r="F9" s="24" t="s">
        <v>782</v>
      </c>
      <c r="G9" s="24" t="s">
        <v>782</v>
      </c>
      <c r="H9" s="50">
        <f>D9*18</f>
        <v>18</v>
      </c>
    </row>
    <row r="10" spans="1:8" ht="12.75">
      <c r="A10" s="51" t="s">
        <v>975</v>
      </c>
      <c r="B10" s="72">
        <f>SUM(C10:G10)</f>
        <v>17</v>
      </c>
      <c r="C10" s="20">
        <v>2</v>
      </c>
      <c r="D10" s="20">
        <v>12</v>
      </c>
      <c r="E10" s="24" t="s">
        <v>782</v>
      </c>
      <c r="F10" s="20">
        <v>3</v>
      </c>
      <c r="G10" s="24" t="s">
        <v>782</v>
      </c>
      <c r="H10" s="50">
        <f>C10*9+D10*18+F10*36</f>
        <v>342</v>
      </c>
    </row>
    <row r="11" spans="1:8" ht="12.75">
      <c r="A11" s="8"/>
      <c r="B11" s="22"/>
      <c r="C11" s="181"/>
      <c r="D11" s="181"/>
      <c r="E11" s="181"/>
      <c r="F11" s="181"/>
      <c r="G11" s="181"/>
      <c r="H11" s="50"/>
    </row>
    <row r="12" spans="1:8" ht="12.75">
      <c r="A12" s="8" t="s">
        <v>940</v>
      </c>
      <c r="B12" s="72">
        <f>SUM(B13:B14)</f>
        <v>11</v>
      </c>
      <c r="C12" s="24" t="s">
        <v>782</v>
      </c>
      <c r="D12" s="20">
        <f>SUM(D13:D14)</f>
        <v>7</v>
      </c>
      <c r="E12" s="24" t="s">
        <v>782</v>
      </c>
      <c r="F12" s="20">
        <f>SUM(F13:F14)</f>
        <v>2</v>
      </c>
      <c r="G12" s="20">
        <f>SUM(G13:G14)</f>
        <v>2</v>
      </c>
      <c r="H12" s="50">
        <f>SUM(H13:H14)</f>
        <v>306</v>
      </c>
    </row>
    <row r="13" spans="1:8" ht="12.75">
      <c r="A13" s="51" t="s">
        <v>974</v>
      </c>
      <c r="B13" s="72">
        <f>SUM(C13:G13)</f>
        <v>1</v>
      </c>
      <c r="C13" s="24" t="s">
        <v>782</v>
      </c>
      <c r="D13" s="20">
        <v>1</v>
      </c>
      <c r="E13" s="24" t="s">
        <v>782</v>
      </c>
      <c r="F13" s="24" t="s">
        <v>782</v>
      </c>
      <c r="G13" s="24" t="s">
        <v>782</v>
      </c>
      <c r="H13" s="50">
        <f>D13*18</f>
        <v>18</v>
      </c>
    </row>
    <row r="14" spans="1:8" ht="12.75">
      <c r="A14" s="51" t="s">
        <v>975</v>
      </c>
      <c r="B14" s="72">
        <f>SUM(C14:G14)</f>
        <v>10</v>
      </c>
      <c r="C14" s="24" t="s">
        <v>782</v>
      </c>
      <c r="D14" s="20">
        <v>6</v>
      </c>
      <c r="E14" s="24" t="s">
        <v>782</v>
      </c>
      <c r="F14" s="20">
        <v>2</v>
      </c>
      <c r="G14" s="20">
        <v>2</v>
      </c>
      <c r="H14" s="50">
        <f>D14*18+F14*36+G14*54</f>
        <v>288</v>
      </c>
    </row>
    <row r="15" spans="1:8" ht="12.75">
      <c r="A15" s="8"/>
      <c r="B15" s="22"/>
      <c r="C15" s="181"/>
      <c r="D15" s="181"/>
      <c r="E15" s="181"/>
      <c r="F15" s="181"/>
      <c r="G15" s="181"/>
      <c r="H15" s="50"/>
    </row>
    <row r="16" spans="1:8" ht="12.75">
      <c r="A16" s="8" t="s">
        <v>759</v>
      </c>
      <c r="B16" s="72">
        <f>B17</f>
        <v>3</v>
      </c>
      <c r="C16" s="20">
        <f>C17</f>
        <v>1</v>
      </c>
      <c r="D16" s="20">
        <f>D17</f>
        <v>2</v>
      </c>
      <c r="E16" s="24" t="s">
        <v>782</v>
      </c>
      <c r="F16" s="24" t="s">
        <v>782</v>
      </c>
      <c r="G16" s="24" t="s">
        <v>782</v>
      </c>
      <c r="H16" s="50">
        <f>H17</f>
        <v>45</v>
      </c>
    </row>
    <row r="17" spans="1:8" ht="12.75">
      <c r="A17" s="51" t="s">
        <v>975</v>
      </c>
      <c r="B17" s="72">
        <f>SUM(C17:G17)</f>
        <v>3</v>
      </c>
      <c r="C17" s="20">
        <v>1</v>
      </c>
      <c r="D17" s="20">
        <v>2</v>
      </c>
      <c r="E17" s="24" t="s">
        <v>782</v>
      </c>
      <c r="F17" s="24" t="s">
        <v>782</v>
      </c>
      <c r="G17" s="24" t="s">
        <v>782</v>
      </c>
      <c r="H17" s="50">
        <v>45</v>
      </c>
    </row>
    <row r="18" spans="1:8" ht="12.75">
      <c r="A18" s="8"/>
      <c r="B18" s="22"/>
      <c r="C18" s="181"/>
      <c r="D18" s="181"/>
      <c r="E18" s="182"/>
      <c r="F18" s="182"/>
      <c r="G18" s="182"/>
      <c r="H18" s="50"/>
    </row>
    <row r="19" spans="1:8" ht="12.75">
      <c r="A19" s="8" t="s">
        <v>760</v>
      </c>
      <c r="B19" s="72">
        <f>B20</f>
        <v>2</v>
      </c>
      <c r="C19" s="20">
        <f>C20</f>
        <v>1</v>
      </c>
      <c r="D19" s="20">
        <f>D20</f>
        <v>1</v>
      </c>
      <c r="E19" s="24" t="s">
        <v>782</v>
      </c>
      <c r="F19" s="24" t="s">
        <v>782</v>
      </c>
      <c r="G19" s="24" t="s">
        <v>782</v>
      </c>
      <c r="H19" s="50">
        <f>H20</f>
        <v>27</v>
      </c>
    </row>
    <row r="20" spans="1:8" ht="12.75">
      <c r="A20" s="51" t="s">
        <v>975</v>
      </c>
      <c r="B20" s="72">
        <f>SUM(C20:G20)</f>
        <v>2</v>
      </c>
      <c r="C20" s="20">
        <v>1</v>
      </c>
      <c r="D20" s="20">
        <v>1</v>
      </c>
      <c r="E20" s="24" t="s">
        <v>782</v>
      </c>
      <c r="F20" s="24" t="s">
        <v>782</v>
      </c>
      <c r="G20" s="24" t="s">
        <v>782</v>
      </c>
      <c r="H20" s="50">
        <v>27</v>
      </c>
    </row>
    <row r="21" spans="1:8" ht="12.75">
      <c r="A21" s="8"/>
      <c r="B21" s="22"/>
      <c r="C21" s="181"/>
      <c r="D21" s="181"/>
      <c r="E21" s="182"/>
      <c r="F21" s="182"/>
      <c r="G21" s="182"/>
      <c r="H21" s="50"/>
    </row>
    <row r="22" spans="1:8" ht="12.75">
      <c r="A22" s="8" t="s">
        <v>761</v>
      </c>
      <c r="B22" s="72">
        <f>SUM(B23:B25)</f>
        <v>35</v>
      </c>
      <c r="C22" s="20">
        <f>SUM(C23:C25)</f>
        <v>3</v>
      </c>
      <c r="D22" s="20">
        <f>SUM(D23:D25)</f>
        <v>28</v>
      </c>
      <c r="E22" s="20">
        <f>SUM(E23:E25)</f>
        <v>2</v>
      </c>
      <c r="F22" s="20">
        <f>SUM(F23:F25)</f>
        <v>2</v>
      </c>
      <c r="G22" s="24" t="s">
        <v>782</v>
      </c>
      <c r="H22" s="50">
        <f>SUM(H23:H25)</f>
        <v>657</v>
      </c>
    </row>
    <row r="23" spans="1:8" ht="12.75">
      <c r="A23" s="51" t="s">
        <v>976</v>
      </c>
      <c r="B23" s="72">
        <f>SUM(C23:G23)</f>
        <v>6</v>
      </c>
      <c r="C23" s="20">
        <v>1</v>
      </c>
      <c r="D23" s="20">
        <v>4</v>
      </c>
      <c r="E23" s="20">
        <v>1</v>
      </c>
      <c r="F23" s="24" t="s">
        <v>782</v>
      </c>
      <c r="G23" s="24" t="s">
        <v>782</v>
      </c>
      <c r="H23" s="50">
        <f>C23*9+D23*18+E23*27</f>
        <v>108</v>
      </c>
    </row>
    <row r="24" spans="1:8" ht="12.75">
      <c r="A24" s="51" t="s">
        <v>974</v>
      </c>
      <c r="B24" s="72">
        <f>SUM(C24:G24)</f>
        <v>6</v>
      </c>
      <c r="C24" s="20">
        <v>1</v>
      </c>
      <c r="D24" s="20">
        <v>5</v>
      </c>
      <c r="E24" s="24" t="s">
        <v>782</v>
      </c>
      <c r="F24" s="24" t="s">
        <v>782</v>
      </c>
      <c r="G24" s="24" t="s">
        <v>782</v>
      </c>
      <c r="H24" s="50">
        <f>C24*9+D24*18</f>
        <v>99</v>
      </c>
    </row>
    <row r="25" spans="1:8" ht="12.75">
      <c r="A25" s="51" t="s">
        <v>975</v>
      </c>
      <c r="B25" s="72">
        <f>SUM(C25:G25)</f>
        <v>23</v>
      </c>
      <c r="C25" s="20">
        <v>1</v>
      </c>
      <c r="D25" s="20">
        <v>19</v>
      </c>
      <c r="E25" s="20">
        <v>1</v>
      </c>
      <c r="F25" s="20">
        <v>2</v>
      </c>
      <c r="G25" s="24" t="s">
        <v>782</v>
      </c>
      <c r="H25" s="50">
        <f>C25*9+D25*18+E25*27+F25*36</f>
        <v>450</v>
      </c>
    </row>
    <row r="26" spans="1:8" ht="12.75">
      <c r="A26" s="8"/>
      <c r="B26" s="22"/>
      <c r="C26" s="181"/>
      <c r="D26" s="181"/>
      <c r="E26" s="181"/>
      <c r="F26" s="181"/>
      <c r="G26" s="181"/>
      <c r="H26" s="50"/>
    </row>
    <row r="27" spans="1:8" ht="12.75">
      <c r="A27" s="8" t="s">
        <v>762</v>
      </c>
      <c r="B27" s="72">
        <f>SUM(B28:B29)</f>
        <v>9</v>
      </c>
      <c r="C27" s="20">
        <f>SUM(C28:C29)</f>
        <v>1</v>
      </c>
      <c r="D27" s="20">
        <f>SUM(D28:D29)</f>
        <v>7</v>
      </c>
      <c r="E27" s="20">
        <f>SUM(E28:E29)</f>
        <v>1</v>
      </c>
      <c r="F27" s="24" t="s">
        <v>782</v>
      </c>
      <c r="G27" s="24" t="s">
        <v>782</v>
      </c>
      <c r="H27" s="50">
        <f>SUM(H28:H29)</f>
        <v>162</v>
      </c>
    </row>
    <row r="28" spans="1:8" ht="12.75">
      <c r="A28" s="51" t="s">
        <v>974</v>
      </c>
      <c r="B28" s="72">
        <f>SUM(C28:G28)</f>
        <v>1</v>
      </c>
      <c r="C28" s="24" t="s">
        <v>782</v>
      </c>
      <c r="D28" s="20">
        <v>1</v>
      </c>
      <c r="E28" s="24" t="s">
        <v>782</v>
      </c>
      <c r="F28" s="24" t="s">
        <v>782</v>
      </c>
      <c r="G28" s="24" t="s">
        <v>782</v>
      </c>
      <c r="H28" s="50">
        <f>D28*18</f>
        <v>18</v>
      </c>
    </row>
    <row r="29" spans="1:8" ht="12.75">
      <c r="A29" s="74" t="s">
        <v>975</v>
      </c>
      <c r="B29" s="72">
        <f>SUM(C29:G29)</f>
        <v>8</v>
      </c>
      <c r="C29" s="20">
        <v>1</v>
      </c>
      <c r="D29" s="20">
        <v>6</v>
      </c>
      <c r="E29" s="20">
        <v>1</v>
      </c>
      <c r="F29" s="24" t="s">
        <v>782</v>
      </c>
      <c r="G29" s="24" t="s">
        <v>782</v>
      </c>
      <c r="H29" s="50">
        <f>C29*9+D29*18+E29*27</f>
        <v>144</v>
      </c>
    </row>
    <row r="30" spans="1:8" ht="12.75">
      <c r="A30" s="9"/>
      <c r="B30" s="75"/>
      <c r="C30" s="9"/>
      <c r="D30" s="9"/>
      <c r="E30" s="9"/>
      <c r="F30" s="9"/>
      <c r="G30" s="9"/>
      <c r="H30" s="76"/>
    </row>
    <row r="31" spans="1:8" ht="12.75">
      <c r="A31" s="85"/>
      <c r="B31" s="85"/>
      <c r="C31" s="85"/>
      <c r="D31" s="85"/>
      <c r="E31" s="85"/>
      <c r="F31" s="85"/>
      <c r="G31" s="85"/>
      <c r="H31" s="85"/>
    </row>
    <row r="32" ht="12.75">
      <c r="A32" s="183" t="s">
        <v>977</v>
      </c>
    </row>
    <row r="33" ht="12.75">
      <c r="A33" s="60" t="s">
        <v>978</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ignoredErrors>
    <ignoredError sqref="C6" formula="1"/>
  </ignoredErrors>
</worksheet>
</file>

<file path=xl/worksheets/sheet57.xml><?xml version="1.0" encoding="utf-8"?>
<worksheet xmlns="http://schemas.openxmlformats.org/spreadsheetml/2006/main" xmlns:r="http://schemas.openxmlformats.org/officeDocument/2006/relationships">
  <sheetPr codeName="Sheet31"/>
  <dimension ref="A1:E28"/>
  <sheetViews>
    <sheetView workbookViewId="0" topLeftCell="A1">
      <selection activeCell="A2" sqref="A2"/>
    </sheetView>
  </sheetViews>
  <sheetFormatPr defaultColWidth="9.140625" defaultRowHeight="12.75"/>
  <cols>
    <col min="1" max="5" width="16.7109375" style="0" customWidth="1"/>
  </cols>
  <sheetData>
    <row r="1" spans="1:5" ht="31.5">
      <c r="A1" s="16" t="s">
        <v>954</v>
      </c>
      <c r="B1" s="2"/>
      <c r="C1" s="2"/>
      <c r="D1" s="2"/>
      <c r="E1" s="2"/>
    </row>
    <row r="2" spans="1:5" ht="13.5" thickBot="1">
      <c r="A2" s="62"/>
      <c r="B2" s="62"/>
      <c r="C2" s="62"/>
      <c r="D2" s="62"/>
      <c r="E2" s="62"/>
    </row>
    <row r="3" spans="1:4" s="66" customFormat="1" ht="24" customHeight="1" thickTop="1">
      <c r="A3" s="63"/>
      <c r="B3" s="64" t="s">
        <v>955</v>
      </c>
      <c r="C3" s="64"/>
      <c r="D3" s="64"/>
    </row>
    <row r="4" spans="1:5" s="4" customFormat="1" ht="38.25">
      <c r="A4" s="7" t="s">
        <v>956</v>
      </c>
      <c r="B4" s="7" t="s">
        <v>957</v>
      </c>
      <c r="C4" s="7" t="s">
        <v>950</v>
      </c>
      <c r="D4" s="30" t="s">
        <v>958</v>
      </c>
      <c r="E4" s="31" t="s">
        <v>959</v>
      </c>
    </row>
    <row r="5" spans="1:4" ht="12.75">
      <c r="A5" s="8"/>
      <c r="B5" s="8"/>
      <c r="C5" s="8"/>
      <c r="D5" s="8"/>
    </row>
    <row r="6" spans="1:5" ht="12.75">
      <c r="A6" s="101">
        <v>1991</v>
      </c>
      <c r="B6" s="33">
        <v>5</v>
      </c>
      <c r="C6" s="33">
        <v>81</v>
      </c>
      <c r="D6" s="33">
        <v>580888</v>
      </c>
      <c r="E6" s="175">
        <v>9633</v>
      </c>
    </row>
    <row r="7" spans="1:5" ht="12.75">
      <c r="A7" s="101">
        <v>1992</v>
      </c>
      <c r="B7" s="33">
        <v>5</v>
      </c>
      <c r="C7" s="33">
        <v>81</v>
      </c>
      <c r="D7" s="33">
        <v>654726</v>
      </c>
      <c r="E7" s="175">
        <v>9938</v>
      </c>
    </row>
    <row r="8" spans="1:5" ht="12.75">
      <c r="A8" s="101">
        <v>1993</v>
      </c>
      <c r="B8" s="33">
        <v>5</v>
      </c>
      <c r="C8" s="33">
        <v>81</v>
      </c>
      <c r="D8" s="33">
        <v>638972</v>
      </c>
      <c r="E8" s="175">
        <v>10251</v>
      </c>
    </row>
    <row r="9" spans="1:5" ht="12.75">
      <c r="A9" s="101">
        <v>1994</v>
      </c>
      <c r="B9" s="33">
        <v>5</v>
      </c>
      <c r="C9" s="33">
        <v>81</v>
      </c>
      <c r="D9" s="33">
        <v>580120</v>
      </c>
      <c r="E9" s="175">
        <v>8778</v>
      </c>
    </row>
    <row r="10" spans="1:5" ht="12.75">
      <c r="A10" s="101">
        <v>1995</v>
      </c>
      <c r="B10" s="33">
        <v>6</v>
      </c>
      <c r="C10" s="33">
        <v>99</v>
      </c>
      <c r="D10" s="33">
        <v>650934</v>
      </c>
      <c r="E10" s="175">
        <v>10514</v>
      </c>
    </row>
    <row r="11" spans="1:5" ht="12.75">
      <c r="A11" s="101">
        <v>1996</v>
      </c>
      <c r="B11" s="33">
        <v>6</v>
      </c>
      <c r="C11" s="33">
        <v>99</v>
      </c>
      <c r="D11" s="33">
        <v>685191</v>
      </c>
      <c r="E11" s="175">
        <v>10622</v>
      </c>
    </row>
    <row r="12" spans="1:5" ht="12.75">
      <c r="A12" s="101">
        <v>1997</v>
      </c>
      <c r="B12" s="33">
        <v>6</v>
      </c>
      <c r="C12" s="33">
        <v>99</v>
      </c>
      <c r="D12" s="33">
        <v>686188</v>
      </c>
      <c r="E12" s="175">
        <v>15804</v>
      </c>
    </row>
    <row r="13" spans="1:5" ht="12.75">
      <c r="A13" s="101">
        <v>1998</v>
      </c>
      <c r="B13" s="33">
        <v>6</v>
      </c>
      <c r="C13" s="33">
        <v>99</v>
      </c>
      <c r="D13" s="33">
        <v>747379</v>
      </c>
      <c r="E13" s="175">
        <v>16929</v>
      </c>
    </row>
    <row r="14" spans="1:5" ht="12.75">
      <c r="A14" s="101">
        <v>1999</v>
      </c>
      <c r="B14" s="176" t="s">
        <v>765</v>
      </c>
      <c r="C14" s="177" t="s">
        <v>765</v>
      </c>
      <c r="D14" s="115" t="s">
        <v>765</v>
      </c>
      <c r="E14" s="175">
        <v>16884</v>
      </c>
    </row>
    <row r="15" spans="1:5" ht="12.75">
      <c r="A15" s="101">
        <v>2000</v>
      </c>
      <c r="B15" s="33">
        <v>6</v>
      </c>
      <c r="C15" s="33">
        <v>99</v>
      </c>
      <c r="D15" s="33">
        <v>663710</v>
      </c>
      <c r="E15" s="175">
        <v>16947</v>
      </c>
    </row>
    <row r="16" spans="1:5" ht="12.75">
      <c r="A16" s="101">
        <v>2001</v>
      </c>
      <c r="B16" s="33">
        <v>6</v>
      </c>
      <c r="C16" s="33">
        <v>99</v>
      </c>
      <c r="D16" s="33">
        <v>638817</v>
      </c>
      <c r="E16" s="175">
        <v>16375</v>
      </c>
    </row>
    <row r="17" spans="1:5" ht="12.75">
      <c r="A17" s="101">
        <v>2002</v>
      </c>
      <c r="B17" s="33">
        <v>6</v>
      </c>
      <c r="C17" s="33">
        <v>99</v>
      </c>
      <c r="D17" s="33">
        <v>607823</v>
      </c>
      <c r="E17" s="175">
        <v>12045</v>
      </c>
    </row>
    <row r="18" spans="1:5" ht="12.75">
      <c r="A18" s="101">
        <v>2003</v>
      </c>
      <c r="B18" s="33">
        <v>6</v>
      </c>
      <c r="C18" s="33">
        <v>99</v>
      </c>
      <c r="D18" s="33">
        <v>602123</v>
      </c>
      <c r="E18" s="175">
        <v>12045</v>
      </c>
    </row>
    <row r="19" spans="1:5" ht="12.75">
      <c r="A19" s="101">
        <v>2004</v>
      </c>
      <c r="B19" s="33">
        <v>6</v>
      </c>
      <c r="C19" s="33">
        <v>99</v>
      </c>
      <c r="D19" s="33">
        <v>560921</v>
      </c>
      <c r="E19" s="175">
        <v>11128</v>
      </c>
    </row>
    <row r="20" spans="1:5" ht="12.75">
      <c r="A20" s="101">
        <v>2005</v>
      </c>
      <c r="B20" s="33">
        <v>6</v>
      </c>
      <c r="C20" s="33">
        <v>99</v>
      </c>
      <c r="D20" s="33">
        <v>530606</v>
      </c>
      <c r="E20" s="175">
        <v>14847</v>
      </c>
    </row>
    <row r="21" spans="1:5" ht="12.75">
      <c r="A21" s="101">
        <v>2006</v>
      </c>
      <c r="B21" s="33">
        <v>6</v>
      </c>
      <c r="C21" s="33">
        <v>99</v>
      </c>
      <c r="D21" s="33">
        <v>538051</v>
      </c>
      <c r="E21" s="175">
        <v>9179</v>
      </c>
    </row>
    <row r="22" spans="1:5" ht="12.75">
      <c r="A22" s="9"/>
      <c r="B22" s="9"/>
      <c r="C22" s="9"/>
      <c r="D22" s="9"/>
      <c r="E22" s="76"/>
    </row>
    <row r="24" ht="12.75">
      <c r="A24" s="77" t="s">
        <v>960</v>
      </c>
    </row>
    <row r="25" ht="12.75">
      <c r="A25" s="77" t="s">
        <v>961</v>
      </c>
    </row>
    <row r="26" ht="12.75">
      <c r="A26" s="61" t="s">
        <v>962</v>
      </c>
    </row>
    <row r="27" ht="12.75">
      <c r="A27" s="77" t="s">
        <v>963</v>
      </c>
    </row>
    <row r="28" ht="12.75">
      <c r="A28" s="18" t="s">
        <v>964</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58.xml><?xml version="1.0" encoding="utf-8"?>
<worksheet xmlns="http://schemas.openxmlformats.org/spreadsheetml/2006/main" xmlns:r="http://schemas.openxmlformats.org/officeDocument/2006/relationships">
  <sheetPr codeName="Sheet35"/>
  <dimension ref="A1:F28"/>
  <sheetViews>
    <sheetView workbookViewId="0" topLeftCell="A1">
      <selection activeCell="A2" sqref="A2"/>
    </sheetView>
  </sheetViews>
  <sheetFormatPr defaultColWidth="9.140625" defaultRowHeight="12.75"/>
  <cols>
    <col min="1" max="4" width="12.7109375" style="0" customWidth="1"/>
    <col min="5" max="6" width="16.421875" style="0" customWidth="1"/>
  </cols>
  <sheetData>
    <row r="1" spans="1:6" ht="18" customHeight="1">
      <c r="A1" s="16" t="s">
        <v>944</v>
      </c>
      <c r="B1" s="2"/>
      <c r="C1" s="2"/>
      <c r="D1" s="2"/>
      <c r="E1" s="2"/>
      <c r="F1" s="2"/>
    </row>
    <row r="2" spans="1:6" ht="12.75" customHeight="1">
      <c r="A2" s="1"/>
      <c r="B2" s="2"/>
      <c r="C2" s="2"/>
      <c r="D2" s="2"/>
      <c r="E2" s="2"/>
      <c r="F2" s="2"/>
    </row>
    <row r="3" spans="1:6" ht="12.75">
      <c r="A3" s="2" t="s">
        <v>945</v>
      </c>
      <c r="B3" s="2"/>
      <c r="C3" s="2"/>
      <c r="D3" s="2"/>
      <c r="E3" s="2"/>
      <c r="F3" s="2"/>
    </row>
    <row r="4" spans="1:6" ht="12.75">
      <c r="A4" s="172" t="s">
        <v>946</v>
      </c>
      <c r="B4" s="2"/>
      <c r="C4" s="2"/>
      <c r="D4" s="2"/>
      <c r="E4" s="2"/>
      <c r="F4" s="2"/>
    </row>
    <row r="5" spans="1:6" ht="12.75">
      <c r="A5" s="172" t="s">
        <v>947</v>
      </c>
      <c r="B5" s="2"/>
      <c r="C5" s="2"/>
      <c r="D5" s="2"/>
      <c r="E5" s="2"/>
      <c r="F5" s="2"/>
    </row>
    <row r="6" spans="1:6" ht="12.75" customHeight="1" thickBot="1">
      <c r="A6" s="62"/>
      <c r="B6" s="62"/>
      <c r="C6" s="62"/>
      <c r="D6" s="62"/>
      <c r="E6" s="62"/>
      <c r="F6" s="62"/>
    </row>
    <row r="7" spans="1:6" ht="23.25" customHeight="1" thickTop="1">
      <c r="A7" s="63"/>
      <c r="B7" s="63"/>
      <c r="C7" s="64" t="s">
        <v>948</v>
      </c>
      <c r="D7" s="64"/>
      <c r="E7" s="64" t="s">
        <v>949</v>
      </c>
      <c r="F7" s="65"/>
    </row>
    <row r="8" spans="1:6" ht="23.25" customHeight="1">
      <c r="A8" s="99" t="s">
        <v>755</v>
      </c>
      <c r="B8" s="99" t="s">
        <v>950</v>
      </c>
      <c r="C8" s="99" t="s">
        <v>813</v>
      </c>
      <c r="D8" s="159" t="s">
        <v>951</v>
      </c>
      <c r="E8" s="99" t="s">
        <v>813</v>
      </c>
      <c r="F8" s="100" t="s">
        <v>952</v>
      </c>
    </row>
    <row r="9" spans="1:5" ht="12.75">
      <c r="A9" s="8"/>
      <c r="B9" s="8"/>
      <c r="C9" s="8"/>
      <c r="D9" s="8"/>
      <c r="E9" s="8"/>
    </row>
    <row r="10" spans="1:6" ht="12.75">
      <c r="A10" s="101">
        <v>1992</v>
      </c>
      <c r="B10" s="33">
        <v>72</v>
      </c>
      <c r="C10" s="33">
        <v>265</v>
      </c>
      <c r="D10" s="173">
        <v>23</v>
      </c>
      <c r="E10" s="33">
        <v>1200000</v>
      </c>
      <c r="F10" s="174">
        <v>216000</v>
      </c>
    </row>
    <row r="11" spans="1:6" ht="12.75">
      <c r="A11" s="101">
        <v>1993</v>
      </c>
      <c r="B11" s="33">
        <v>72</v>
      </c>
      <c r="C11" s="33">
        <v>269</v>
      </c>
      <c r="D11" s="173">
        <v>19</v>
      </c>
      <c r="E11" s="33">
        <v>1200000</v>
      </c>
      <c r="F11" s="174">
        <v>216000</v>
      </c>
    </row>
    <row r="12" spans="1:6" ht="12.75">
      <c r="A12" s="101">
        <v>1994</v>
      </c>
      <c r="B12" s="33">
        <v>72</v>
      </c>
      <c r="C12" s="33">
        <v>269</v>
      </c>
      <c r="D12" s="173">
        <v>19</v>
      </c>
      <c r="E12" s="33">
        <v>1200000</v>
      </c>
      <c r="F12" s="174">
        <v>216000</v>
      </c>
    </row>
    <row r="13" spans="1:6" ht="12.75">
      <c r="A13" s="101">
        <v>1995</v>
      </c>
      <c r="B13" s="33">
        <v>72</v>
      </c>
      <c r="C13" s="33">
        <v>269</v>
      </c>
      <c r="D13" s="173">
        <v>19</v>
      </c>
      <c r="E13" s="33">
        <v>1200000</v>
      </c>
      <c r="F13" s="174">
        <v>216000</v>
      </c>
    </row>
    <row r="14" spans="1:6" ht="12.75">
      <c r="A14" s="101">
        <v>1996</v>
      </c>
      <c r="B14" s="33">
        <v>72</v>
      </c>
      <c r="C14" s="33">
        <v>277</v>
      </c>
      <c r="D14" s="173">
        <v>11</v>
      </c>
      <c r="E14" s="33">
        <v>1200000</v>
      </c>
      <c r="F14" s="174">
        <v>216000</v>
      </c>
    </row>
    <row r="15" spans="1:6" ht="12.75">
      <c r="A15" s="101">
        <v>1997</v>
      </c>
      <c r="B15" s="33">
        <v>72</v>
      </c>
      <c r="C15" s="33">
        <v>271</v>
      </c>
      <c r="D15" s="173">
        <v>17</v>
      </c>
      <c r="E15" s="33">
        <v>1200000</v>
      </c>
      <c r="F15" s="174">
        <v>216000</v>
      </c>
    </row>
    <row r="16" spans="1:6" ht="12.75">
      <c r="A16" s="101">
        <v>1998</v>
      </c>
      <c r="B16" s="33">
        <v>72</v>
      </c>
      <c r="C16" s="33">
        <v>260</v>
      </c>
      <c r="D16" s="173">
        <v>28</v>
      </c>
      <c r="E16" s="33">
        <v>1800000</v>
      </c>
      <c r="F16" s="174">
        <v>324000</v>
      </c>
    </row>
    <row r="17" spans="1:6" ht="12.75">
      <c r="A17" s="101">
        <v>1999</v>
      </c>
      <c r="B17" s="33">
        <v>72</v>
      </c>
      <c r="C17" s="33">
        <v>271</v>
      </c>
      <c r="D17" s="173">
        <v>9</v>
      </c>
      <c r="E17" s="33">
        <v>2600000</v>
      </c>
      <c r="F17" s="174">
        <v>468000</v>
      </c>
    </row>
    <row r="18" spans="1:6" ht="12.75">
      <c r="A18" s="101">
        <v>2000</v>
      </c>
      <c r="B18" s="33">
        <v>72</v>
      </c>
      <c r="C18" s="33">
        <v>261</v>
      </c>
      <c r="D18" s="173">
        <v>19</v>
      </c>
      <c r="E18" s="33">
        <v>2900000</v>
      </c>
      <c r="F18" s="174">
        <v>522000</v>
      </c>
    </row>
    <row r="19" spans="1:6" ht="12.75">
      <c r="A19" s="101">
        <v>2001</v>
      </c>
      <c r="B19" s="33">
        <v>72</v>
      </c>
      <c r="C19" s="33">
        <v>260</v>
      </c>
      <c r="D19" s="173">
        <v>20</v>
      </c>
      <c r="E19" s="33">
        <v>4000000</v>
      </c>
      <c r="F19" s="174">
        <v>720000</v>
      </c>
    </row>
    <row r="20" spans="1:6" ht="12.75">
      <c r="A20" s="101">
        <v>2002</v>
      </c>
      <c r="B20" s="33">
        <v>72</v>
      </c>
      <c r="C20" s="33">
        <v>266</v>
      </c>
      <c r="D20" s="173">
        <v>14</v>
      </c>
      <c r="E20" s="33">
        <v>4000000</v>
      </c>
      <c r="F20" s="174">
        <v>720000</v>
      </c>
    </row>
    <row r="21" spans="1:6" ht="12.75">
      <c r="A21" s="101">
        <v>2003</v>
      </c>
      <c r="B21" s="33">
        <v>72</v>
      </c>
      <c r="C21" s="33">
        <v>264</v>
      </c>
      <c r="D21" s="173">
        <v>16</v>
      </c>
      <c r="E21" s="33">
        <v>4500000</v>
      </c>
      <c r="F21" s="174">
        <v>810000</v>
      </c>
    </row>
    <row r="22" spans="1:6" ht="12.75">
      <c r="A22" s="101">
        <v>2004</v>
      </c>
      <c r="B22" s="33">
        <v>72</v>
      </c>
      <c r="C22" s="33">
        <v>262</v>
      </c>
      <c r="D22" s="173">
        <v>18</v>
      </c>
      <c r="E22" s="33">
        <v>4800000</v>
      </c>
      <c r="F22" s="174">
        <v>864000</v>
      </c>
    </row>
    <row r="23" spans="1:6" ht="12.75">
      <c r="A23" s="101">
        <v>2005</v>
      </c>
      <c r="B23" s="33">
        <v>72</v>
      </c>
      <c r="C23" s="33">
        <v>269</v>
      </c>
      <c r="D23" s="173">
        <v>11</v>
      </c>
      <c r="E23" s="33">
        <v>4800000</v>
      </c>
      <c r="F23" s="174">
        <v>864000</v>
      </c>
    </row>
    <row r="24" spans="1:6" ht="12.75">
      <c r="A24" s="101">
        <v>2006</v>
      </c>
      <c r="B24" s="33">
        <v>72</v>
      </c>
      <c r="C24" s="33">
        <v>261</v>
      </c>
      <c r="D24" s="173">
        <v>19</v>
      </c>
      <c r="E24" s="33">
        <v>5100000</v>
      </c>
      <c r="F24" s="174">
        <v>918000</v>
      </c>
    </row>
    <row r="25" spans="1:6" ht="12.75">
      <c r="A25" s="101">
        <v>2007</v>
      </c>
      <c r="B25" s="33">
        <v>72</v>
      </c>
      <c r="C25" s="33">
        <v>266</v>
      </c>
      <c r="D25" s="173">
        <v>14</v>
      </c>
      <c r="E25" s="33">
        <v>5200000</v>
      </c>
      <c r="F25" s="174">
        <v>936000</v>
      </c>
    </row>
    <row r="26" spans="1:6" ht="12.75">
      <c r="A26" s="9"/>
      <c r="B26" s="9"/>
      <c r="C26" s="9"/>
      <c r="D26" s="9"/>
      <c r="E26" s="9"/>
      <c r="F26" s="76"/>
    </row>
    <row r="28" ht="12.75">
      <c r="A28" s="107" t="s">
        <v>953</v>
      </c>
    </row>
  </sheetData>
  <printOptions horizontalCentered="1"/>
  <pageMargins left="1" right="1" top="1" bottom="1" header="0.5" footer="0.5"/>
  <pageSetup horizontalDpi="600" verticalDpi="600" orientation="portrait" r:id="rId1"/>
  <headerFooter alignWithMargins="0">
    <oddFooter>&amp;L&amp;"Arial,Italic"&amp;9      The State of Hawaii Data Book 2006&amp;R&amp;"Arial"&amp;9http://www.hawaii.gov/dbedt/</oddFooter>
  </headerFooter>
</worksheet>
</file>

<file path=xl/worksheets/sheet59.xml><?xml version="1.0" encoding="utf-8"?>
<worksheet xmlns="http://schemas.openxmlformats.org/spreadsheetml/2006/main" xmlns:r="http://schemas.openxmlformats.org/officeDocument/2006/relationships">
  <sheetPr codeName="Sheet36"/>
  <dimension ref="A1:E19"/>
  <sheetViews>
    <sheetView showGridLines="0" workbookViewId="0" topLeftCell="A1">
      <selection activeCell="A2" sqref="A2"/>
    </sheetView>
  </sheetViews>
  <sheetFormatPr defaultColWidth="9.140625" defaultRowHeight="12.75"/>
  <cols>
    <col min="1" max="1" width="17.00390625" style="0" customWidth="1"/>
    <col min="2" max="5" width="16.7109375" style="0" customWidth="1"/>
  </cols>
  <sheetData>
    <row r="1" spans="1:5" ht="15.75" customHeight="1">
      <c r="A1" s="16" t="s">
        <v>932</v>
      </c>
      <c r="B1" s="1"/>
      <c r="C1" s="1"/>
      <c r="D1" s="1"/>
      <c r="E1" s="1"/>
    </row>
    <row r="2" spans="1:5" ht="15.75">
      <c r="A2" s="16" t="s">
        <v>933</v>
      </c>
      <c r="B2" s="1"/>
      <c r="C2" s="1"/>
      <c r="D2" s="1"/>
      <c r="E2" s="1"/>
    </row>
    <row r="3" spans="1:5" ht="16.5" thickBot="1">
      <c r="A3" s="29"/>
      <c r="B3" s="29"/>
      <c r="C3" s="29"/>
      <c r="D3" s="29"/>
      <c r="E3" s="29"/>
    </row>
    <row r="4" spans="1:5" s="66" customFormat="1" ht="34.5" customHeight="1" thickTop="1">
      <c r="A4" s="63"/>
      <c r="B4" s="109" t="s">
        <v>934</v>
      </c>
      <c r="C4" s="64"/>
      <c r="D4" s="109" t="s">
        <v>935</v>
      </c>
      <c r="E4" s="65"/>
    </row>
    <row r="5" spans="1:5" s="66" customFormat="1" ht="24" customHeight="1">
      <c r="A5" s="99" t="s">
        <v>936</v>
      </c>
      <c r="B5" s="99" t="s">
        <v>937</v>
      </c>
      <c r="C5" s="159" t="s">
        <v>938</v>
      </c>
      <c r="D5" s="99" t="s">
        <v>937</v>
      </c>
      <c r="E5" s="160" t="s">
        <v>938</v>
      </c>
    </row>
    <row r="6" spans="1:4" ht="12.75">
      <c r="A6" s="8"/>
      <c r="B6" s="8"/>
      <c r="C6" s="8"/>
      <c r="D6" s="8"/>
    </row>
    <row r="7" spans="1:5" ht="12.75">
      <c r="A7" s="161" t="s">
        <v>939</v>
      </c>
      <c r="B7" s="162">
        <v>61</v>
      </c>
      <c r="C7" s="163">
        <v>1196.6</v>
      </c>
      <c r="D7" s="162">
        <v>53</v>
      </c>
      <c r="E7" s="164">
        <v>94.9</v>
      </c>
    </row>
    <row r="8" spans="1:5" ht="12.75">
      <c r="A8" s="8"/>
      <c r="B8" s="165"/>
      <c r="C8" s="166"/>
      <c r="D8" s="165"/>
      <c r="E8" s="167"/>
    </row>
    <row r="9" spans="1:5" ht="12.75">
      <c r="A9" s="8" t="s">
        <v>757</v>
      </c>
      <c r="B9" s="165">
        <v>26</v>
      </c>
      <c r="C9" s="166">
        <v>905.4</v>
      </c>
      <c r="D9" s="165">
        <v>8</v>
      </c>
      <c r="E9" s="167">
        <v>83.3</v>
      </c>
    </row>
    <row r="10" spans="1:5" ht="12.75">
      <c r="A10" s="8" t="s">
        <v>940</v>
      </c>
      <c r="B10" s="165">
        <v>7</v>
      </c>
      <c r="C10" s="166">
        <v>90.7</v>
      </c>
      <c r="D10" s="165">
        <v>10</v>
      </c>
      <c r="E10" s="167">
        <v>0.3</v>
      </c>
    </row>
    <row r="11" spans="1:5" ht="12.75">
      <c r="A11" s="8" t="s">
        <v>759</v>
      </c>
      <c r="B11" s="165">
        <v>1</v>
      </c>
      <c r="C11" s="166">
        <v>30.8</v>
      </c>
      <c r="D11" s="165">
        <v>4</v>
      </c>
      <c r="E11" s="168" t="s">
        <v>941</v>
      </c>
    </row>
    <row r="12" spans="1:5" ht="12.75">
      <c r="A12" s="8" t="s">
        <v>760</v>
      </c>
      <c r="B12" s="165">
        <v>1</v>
      </c>
      <c r="C12" s="166">
        <v>16</v>
      </c>
      <c r="D12" s="165">
        <v>6</v>
      </c>
      <c r="E12" s="168" t="s">
        <v>941</v>
      </c>
    </row>
    <row r="13" spans="1:5" ht="12.75">
      <c r="A13" s="8" t="s">
        <v>761</v>
      </c>
      <c r="B13" s="165">
        <v>12</v>
      </c>
      <c r="C13" s="166">
        <v>25</v>
      </c>
      <c r="D13" s="165">
        <v>18</v>
      </c>
      <c r="E13" s="167">
        <v>0.7</v>
      </c>
    </row>
    <row r="14" spans="1:5" ht="12.75">
      <c r="A14" s="8" t="s">
        <v>762</v>
      </c>
      <c r="B14" s="165">
        <v>14</v>
      </c>
      <c r="C14" s="166">
        <v>129.2</v>
      </c>
      <c r="D14" s="165">
        <v>7</v>
      </c>
      <c r="E14" s="167">
        <v>10.5</v>
      </c>
    </row>
    <row r="15" spans="1:5" ht="12.75">
      <c r="A15" s="9"/>
      <c r="B15" s="169"/>
      <c r="C15" s="169"/>
      <c r="D15" s="169"/>
      <c r="E15" s="170"/>
    </row>
    <row r="17" ht="12.75">
      <c r="A17" s="171" t="s">
        <v>942</v>
      </c>
    </row>
    <row r="18" ht="12.75">
      <c r="A18" s="3" t="s">
        <v>943</v>
      </c>
    </row>
    <row r="19" ht="12.75">
      <c r="A19" s="61" t="s">
        <v>807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xml><?xml version="1.0" encoding="utf-8"?>
<worksheet xmlns="http://schemas.openxmlformats.org/spreadsheetml/2006/main" xmlns:r="http://schemas.openxmlformats.org/officeDocument/2006/relationships">
  <sheetPr codeName="Sheet54"/>
  <dimension ref="A1:G65"/>
  <sheetViews>
    <sheetView workbookViewId="0" topLeftCell="A1">
      <selection activeCell="N18" sqref="N18"/>
    </sheetView>
  </sheetViews>
  <sheetFormatPr defaultColWidth="9.140625" defaultRowHeight="12.75"/>
  <cols>
    <col min="1" max="1" width="19.28125" style="686" customWidth="1"/>
    <col min="2" max="7" width="10.7109375" style="686" customWidth="1"/>
    <col min="8" max="16384" width="9.140625" style="686" customWidth="1"/>
  </cols>
  <sheetData>
    <row r="1" spans="1:7" ht="31.5">
      <c r="A1" s="16" t="s">
        <v>542</v>
      </c>
      <c r="B1" s="685"/>
      <c r="C1" s="685"/>
      <c r="D1" s="685"/>
      <c r="E1" s="685"/>
      <c r="F1" s="685"/>
      <c r="G1" s="685"/>
    </row>
    <row r="2" spans="1:7" ht="12.75" customHeight="1">
      <c r="A2" s="16"/>
      <c r="B2" s="685"/>
      <c r="C2" s="685"/>
      <c r="D2" s="685"/>
      <c r="E2" s="685"/>
      <c r="F2" s="685"/>
      <c r="G2" s="685"/>
    </row>
    <row r="3" spans="1:7" ht="12.75" customHeight="1">
      <c r="A3" s="335" t="s">
        <v>82</v>
      </c>
      <c r="B3" s="685"/>
      <c r="C3" s="685"/>
      <c r="D3" s="685"/>
      <c r="E3" s="685"/>
      <c r="F3" s="685"/>
      <c r="G3" s="685"/>
    </row>
    <row r="4" spans="1:7" ht="12.75" customHeight="1">
      <c r="A4" s="85" t="s">
        <v>223</v>
      </c>
      <c r="B4" s="685"/>
      <c r="C4" s="685"/>
      <c r="D4" s="685"/>
      <c r="E4" s="685"/>
      <c r="F4" s="685"/>
      <c r="G4" s="685"/>
    </row>
    <row r="5" spans="1:7" ht="12.75" customHeight="1">
      <c r="A5" s="85" t="s">
        <v>224</v>
      </c>
      <c r="B5" s="685"/>
      <c r="C5" s="685"/>
      <c r="D5" s="685"/>
      <c r="E5" s="685"/>
      <c r="F5" s="685"/>
      <c r="G5" s="685"/>
    </row>
    <row r="6" spans="1:7" ht="12.75" customHeight="1">
      <c r="A6" s="85" t="s">
        <v>225</v>
      </c>
      <c r="B6" s="685"/>
      <c r="C6" s="685"/>
      <c r="D6" s="685"/>
      <c r="E6" s="685"/>
      <c r="F6" s="685"/>
      <c r="G6" s="685"/>
    </row>
    <row r="7" spans="1:7" ht="12.75" customHeight="1" thickBot="1">
      <c r="A7" s="29"/>
      <c r="B7" s="687"/>
      <c r="C7" s="688"/>
      <c r="D7" s="688"/>
      <c r="E7" s="687"/>
      <c r="F7" s="688"/>
      <c r="G7" s="688"/>
    </row>
    <row r="8" spans="1:7" s="66" customFormat="1" ht="24" customHeight="1" thickTop="1">
      <c r="A8" s="63"/>
      <c r="B8" s="619">
        <v>2005</v>
      </c>
      <c r="C8" s="65"/>
      <c r="D8" s="65"/>
      <c r="E8" s="619">
        <v>2006</v>
      </c>
      <c r="F8" s="65"/>
      <c r="G8" s="65"/>
    </row>
    <row r="9" spans="1:7" s="82" customFormat="1" ht="41.25" customHeight="1">
      <c r="A9" s="47" t="s">
        <v>543</v>
      </c>
      <c r="B9" s="620" t="s">
        <v>813</v>
      </c>
      <c r="C9" s="69" t="s">
        <v>1397</v>
      </c>
      <c r="D9" s="347" t="s">
        <v>1398</v>
      </c>
      <c r="E9" s="620" t="s">
        <v>813</v>
      </c>
      <c r="F9" s="348" t="s">
        <v>1397</v>
      </c>
      <c r="G9" s="689" t="s">
        <v>1398</v>
      </c>
    </row>
    <row r="10" spans="1:7" ht="12.75">
      <c r="A10" s="690"/>
      <c r="B10" s="691"/>
      <c r="C10" s="692"/>
      <c r="D10" s="693"/>
      <c r="E10" s="691"/>
      <c r="F10" s="694"/>
      <c r="G10" s="695"/>
    </row>
    <row r="11" spans="1:7" ht="12.75">
      <c r="A11" s="161" t="s">
        <v>120</v>
      </c>
      <c r="B11" s="696">
        <v>7416574</v>
      </c>
      <c r="C11" s="697">
        <v>5313281</v>
      </c>
      <c r="D11" s="698">
        <v>2103293</v>
      </c>
      <c r="E11" s="696">
        <v>7461299.138608159</v>
      </c>
      <c r="F11" s="697">
        <v>5495813.138608153</v>
      </c>
      <c r="G11" s="698">
        <v>1965486.0000000054</v>
      </c>
    </row>
    <row r="12" spans="1:7" ht="12.75">
      <c r="A12" s="690"/>
      <c r="B12" s="699"/>
      <c r="C12" s="700"/>
      <c r="D12" s="701"/>
      <c r="E12" s="699"/>
      <c r="F12" s="700"/>
      <c r="G12" s="701"/>
    </row>
    <row r="13" spans="1:7" ht="12.75">
      <c r="A13" s="702" t="s">
        <v>544</v>
      </c>
      <c r="B13" s="699">
        <v>3032492</v>
      </c>
      <c r="C13" s="700">
        <v>2987368</v>
      </c>
      <c r="D13" s="701">
        <v>45124</v>
      </c>
      <c r="E13" s="699">
        <v>3191708.854258278</v>
      </c>
      <c r="F13" s="700">
        <v>3148602.854258278</v>
      </c>
      <c r="G13" s="701">
        <v>43106</v>
      </c>
    </row>
    <row r="14" spans="1:7" ht="12.75">
      <c r="A14" s="702" t="s">
        <v>545</v>
      </c>
      <c r="B14" s="699">
        <v>1929294</v>
      </c>
      <c r="C14" s="700">
        <v>1885180</v>
      </c>
      <c r="D14" s="701">
        <v>44114</v>
      </c>
      <c r="E14" s="699">
        <v>1933182.1501316344</v>
      </c>
      <c r="F14" s="700">
        <v>1890570.1501316344</v>
      </c>
      <c r="G14" s="701">
        <v>42612</v>
      </c>
    </row>
    <row r="15" spans="1:7" ht="12.75">
      <c r="A15" s="690" t="s">
        <v>546</v>
      </c>
      <c r="B15" s="699">
        <v>1517439</v>
      </c>
      <c r="C15" s="700">
        <v>10595</v>
      </c>
      <c r="D15" s="701">
        <v>1506844</v>
      </c>
      <c r="E15" s="699">
        <v>1362708.1846987277</v>
      </c>
      <c r="F15" s="700">
        <v>9531.184698716192</v>
      </c>
      <c r="G15" s="701">
        <v>1353177.0000000114</v>
      </c>
    </row>
    <row r="16" spans="1:7" ht="12.75">
      <c r="A16" s="690" t="s">
        <v>547</v>
      </c>
      <c r="B16" s="699">
        <v>248617</v>
      </c>
      <c r="C16" s="700">
        <v>81425</v>
      </c>
      <c r="D16" s="701">
        <v>167192</v>
      </c>
      <c r="E16" s="699">
        <v>273529.3042972495</v>
      </c>
      <c r="F16" s="700">
        <v>90507.30429724943</v>
      </c>
      <c r="G16" s="701">
        <v>183022</v>
      </c>
    </row>
    <row r="17" spans="1:7" ht="12.75">
      <c r="A17" s="690"/>
      <c r="B17" s="699"/>
      <c r="C17" s="700"/>
      <c r="D17" s="695"/>
      <c r="E17" s="699"/>
      <c r="F17" s="700"/>
      <c r="G17" s="695"/>
    </row>
    <row r="18" spans="1:7" ht="12.75">
      <c r="A18" s="702" t="s">
        <v>548</v>
      </c>
      <c r="B18" s="699">
        <v>107121</v>
      </c>
      <c r="C18" s="700">
        <v>38009</v>
      </c>
      <c r="D18" s="701">
        <v>69112</v>
      </c>
      <c r="E18" s="699">
        <v>116716.17911830588</v>
      </c>
      <c r="F18" s="700">
        <v>42502.17911830588</v>
      </c>
      <c r="G18" s="701">
        <v>74214</v>
      </c>
    </row>
    <row r="19" spans="1:7" ht="12.75">
      <c r="A19" s="51" t="s">
        <v>549</v>
      </c>
      <c r="B19" s="699">
        <v>42526</v>
      </c>
      <c r="C19" s="700">
        <v>25266</v>
      </c>
      <c r="D19" s="701">
        <v>17260</v>
      </c>
      <c r="E19" s="699">
        <v>54317.51004988654</v>
      </c>
      <c r="F19" s="700">
        <v>30236.510049886543</v>
      </c>
      <c r="G19" s="701">
        <v>24081</v>
      </c>
    </row>
    <row r="20" spans="1:7" ht="12.75">
      <c r="A20" s="51" t="s">
        <v>550</v>
      </c>
      <c r="B20" s="699">
        <v>5363</v>
      </c>
      <c r="C20" s="700">
        <v>1642</v>
      </c>
      <c r="D20" s="701">
        <v>3721</v>
      </c>
      <c r="E20" s="699">
        <v>5239.773121439107</v>
      </c>
      <c r="F20" s="700">
        <v>1632.7731214391067</v>
      </c>
      <c r="G20" s="701">
        <v>3607</v>
      </c>
    </row>
    <row r="21" spans="1:7" ht="12.75">
      <c r="A21" s="51" t="s">
        <v>551</v>
      </c>
      <c r="B21" s="699">
        <v>35008</v>
      </c>
      <c r="C21" s="700">
        <v>7835</v>
      </c>
      <c r="D21" s="701">
        <v>27173</v>
      </c>
      <c r="E21" s="699">
        <v>37776.68607125854</v>
      </c>
      <c r="F21" s="700">
        <v>7545.686071258542</v>
      </c>
      <c r="G21" s="701">
        <v>30231</v>
      </c>
    </row>
    <row r="22" spans="1:7" ht="12.75">
      <c r="A22" s="51" t="s">
        <v>552</v>
      </c>
      <c r="B22" s="699">
        <v>4050</v>
      </c>
      <c r="C22" s="700">
        <v>1022</v>
      </c>
      <c r="D22" s="701">
        <v>3028</v>
      </c>
      <c r="E22" s="699">
        <v>3902.5999330610575</v>
      </c>
      <c r="F22" s="700">
        <v>1047.5999330610575</v>
      </c>
      <c r="G22" s="701">
        <v>2855</v>
      </c>
    </row>
    <row r="23" spans="1:7" ht="12.75">
      <c r="A23" s="51" t="s">
        <v>553</v>
      </c>
      <c r="B23" s="699">
        <v>20174</v>
      </c>
      <c r="C23" s="700">
        <v>2244</v>
      </c>
      <c r="D23" s="701">
        <v>17930</v>
      </c>
      <c r="E23" s="699">
        <v>15479.60994266063</v>
      </c>
      <c r="F23" s="700">
        <v>2039.6099426606308</v>
      </c>
      <c r="G23" s="701">
        <v>13440</v>
      </c>
    </row>
    <row r="24" spans="1:7" ht="12.75">
      <c r="A24" s="690"/>
      <c r="B24" s="699"/>
      <c r="C24" s="700"/>
      <c r="D24" s="701"/>
      <c r="E24" s="699"/>
      <c r="F24" s="700"/>
      <c r="G24" s="701"/>
    </row>
    <row r="25" spans="1:7" ht="12.75">
      <c r="A25" s="702" t="s">
        <v>554</v>
      </c>
      <c r="B25" s="699">
        <v>142391</v>
      </c>
      <c r="C25" s="700">
        <v>35643</v>
      </c>
      <c r="D25" s="701">
        <v>106748</v>
      </c>
      <c r="E25" s="699">
        <v>135190.85370152458</v>
      </c>
      <c r="F25" s="700">
        <v>33037.85370152456</v>
      </c>
      <c r="G25" s="701">
        <v>102153</v>
      </c>
    </row>
    <row r="26" spans="1:7" ht="12.75">
      <c r="A26" s="51" t="s">
        <v>555</v>
      </c>
      <c r="B26" s="699">
        <v>122940</v>
      </c>
      <c r="C26" s="700">
        <v>31016</v>
      </c>
      <c r="D26" s="701">
        <v>91924</v>
      </c>
      <c r="E26" s="699">
        <v>116507.3391741817</v>
      </c>
      <c r="F26" s="700">
        <v>28297.3391741817</v>
      </c>
      <c r="G26" s="701">
        <v>88210</v>
      </c>
    </row>
    <row r="27" spans="1:7" ht="12.75">
      <c r="A27" s="51" t="s">
        <v>556</v>
      </c>
      <c r="B27" s="699">
        <v>19451</v>
      </c>
      <c r="C27" s="700">
        <v>4627</v>
      </c>
      <c r="D27" s="701">
        <v>14824</v>
      </c>
      <c r="E27" s="699">
        <v>18683.514527342853</v>
      </c>
      <c r="F27" s="700">
        <v>4740.514527342853</v>
      </c>
      <c r="G27" s="701">
        <v>13943</v>
      </c>
    </row>
    <row r="28" spans="1:7" ht="12.75">
      <c r="A28" s="690"/>
      <c r="B28" s="699"/>
      <c r="C28" s="700"/>
      <c r="D28" s="701"/>
      <c r="E28" s="699"/>
      <c r="F28" s="700"/>
      <c r="G28" s="701"/>
    </row>
    <row r="29" spans="1:7" ht="12.75">
      <c r="A29" s="702" t="s">
        <v>557</v>
      </c>
      <c r="B29" s="699">
        <v>112370</v>
      </c>
      <c r="C29" s="700">
        <v>101822</v>
      </c>
      <c r="D29" s="701">
        <v>10548</v>
      </c>
      <c r="E29" s="699">
        <v>104840.9129920837</v>
      </c>
      <c r="F29" s="700">
        <v>93436.9129920837</v>
      </c>
      <c r="G29" s="701">
        <v>11404</v>
      </c>
    </row>
    <row r="30" spans="1:7" ht="12.75">
      <c r="A30" s="51" t="s">
        <v>558</v>
      </c>
      <c r="B30" s="699">
        <v>62827</v>
      </c>
      <c r="C30" s="700">
        <v>55345</v>
      </c>
      <c r="D30" s="701">
        <v>7482</v>
      </c>
      <c r="E30" s="699">
        <v>56832.00351664676</v>
      </c>
      <c r="F30" s="700">
        <v>48715.00351664676</v>
      </c>
      <c r="G30" s="701">
        <v>8117</v>
      </c>
    </row>
    <row r="31" spans="1:7" ht="12.75">
      <c r="A31" s="51" t="s">
        <v>559</v>
      </c>
      <c r="B31" s="699">
        <v>8103</v>
      </c>
      <c r="C31" s="700">
        <v>7316</v>
      </c>
      <c r="D31" s="701">
        <v>787</v>
      </c>
      <c r="E31" s="699">
        <v>7492.891956180489</v>
      </c>
      <c r="F31" s="700">
        <v>6675.891956180489</v>
      </c>
      <c r="G31" s="701">
        <v>817</v>
      </c>
    </row>
    <row r="32" spans="1:7" ht="12.75">
      <c r="A32" s="51" t="s">
        <v>560</v>
      </c>
      <c r="B32" s="699">
        <v>27566</v>
      </c>
      <c r="C32" s="700">
        <v>26218</v>
      </c>
      <c r="D32" s="701">
        <v>1348</v>
      </c>
      <c r="E32" s="699">
        <v>25775.205237367732</v>
      </c>
      <c r="F32" s="700">
        <v>24266.205237367732</v>
      </c>
      <c r="G32" s="701">
        <v>1509</v>
      </c>
    </row>
    <row r="33" spans="1:7" ht="12.75">
      <c r="A33" s="74" t="s">
        <v>561</v>
      </c>
      <c r="B33" s="699">
        <v>7377</v>
      </c>
      <c r="C33" s="700">
        <v>7133</v>
      </c>
      <c r="D33" s="701">
        <v>244</v>
      </c>
      <c r="E33" s="699">
        <v>8161.58637457378</v>
      </c>
      <c r="F33" s="700">
        <v>7875.58637457378</v>
      </c>
      <c r="G33" s="701">
        <v>286</v>
      </c>
    </row>
    <row r="34" spans="1:7" ht="12.75">
      <c r="A34" s="74" t="s">
        <v>562</v>
      </c>
      <c r="B34" s="699">
        <v>6498</v>
      </c>
      <c r="C34" s="700">
        <v>5811</v>
      </c>
      <c r="D34" s="701">
        <v>687</v>
      </c>
      <c r="E34" s="699">
        <v>6579.225907314944</v>
      </c>
      <c r="F34" s="700">
        <v>5904.225907314944</v>
      </c>
      <c r="G34" s="701">
        <v>675</v>
      </c>
    </row>
    <row r="35" spans="1:7" ht="12.75">
      <c r="A35" s="690"/>
      <c r="B35" s="699"/>
      <c r="C35" s="700"/>
      <c r="D35" s="703"/>
      <c r="E35" s="699"/>
      <c r="F35" s="700"/>
      <c r="G35" s="703"/>
    </row>
    <row r="36" spans="1:7" ht="12.75">
      <c r="A36" s="702" t="s">
        <v>563</v>
      </c>
      <c r="B36" s="699">
        <v>14655</v>
      </c>
      <c r="C36" s="700">
        <v>14186</v>
      </c>
      <c r="D36" s="701">
        <v>469</v>
      </c>
      <c r="E36" s="699">
        <v>18765.221015109335</v>
      </c>
      <c r="F36" s="700">
        <v>18095.221015109335</v>
      </c>
      <c r="G36" s="701">
        <v>670</v>
      </c>
    </row>
    <row r="37" spans="1:7" ht="12.75">
      <c r="A37" s="74" t="s">
        <v>564</v>
      </c>
      <c r="B37" s="699">
        <v>1730</v>
      </c>
      <c r="C37" s="700">
        <v>1680</v>
      </c>
      <c r="D37" s="701">
        <v>50</v>
      </c>
      <c r="E37" s="699">
        <v>2608.188623947148</v>
      </c>
      <c r="F37" s="700">
        <v>2240.108623947148</v>
      </c>
      <c r="G37" s="701">
        <v>368.08</v>
      </c>
    </row>
    <row r="38" spans="1:7" ht="12.75">
      <c r="A38" s="74" t="s">
        <v>565</v>
      </c>
      <c r="B38" s="699">
        <v>5058</v>
      </c>
      <c r="C38" s="700">
        <v>4927</v>
      </c>
      <c r="D38" s="701">
        <v>131</v>
      </c>
      <c r="E38" s="699">
        <v>6434.416266666203</v>
      </c>
      <c r="F38" s="700">
        <v>6321.536266666203</v>
      </c>
      <c r="G38" s="701">
        <v>112.88</v>
      </c>
    </row>
    <row r="39" spans="1:7" ht="12.75">
      <c r="A39" s="74" t="s">
        <v>566</v>
      </c>
      <c r="B39" s="699">
        <v>7867</v>
      </c>
      <c r="C39" s="700">
        <v>7579</v>
      </c>
      <c r="D39" s="701">
        <v>288</v>
      </c>
      <c r="E39" s="699">
        <v>9722.616124495984</v>
      </c>
      <c r="F39" s="700">
        <v>9533.576124495983</v>
      </c>
      <c r="G39" s="701">
        <v>189.04</v>
      </c>
    </row>
    <row r="40" spans="1:7" ht="12.75">
      <c r="A40" s="690"/>
      <c r="B40" s="699"/>
      <c r="C40" s="700"/>
      <c r="D40" s="695"/>
      <c r="E40" s="699"/>
      <c r="F40" s="700"/>
      <c r="G40" s="695"/>
    </row>
    <row r="41" spans="1:7" ht="12.75">
      <c r="A41" s="702" t="s">
        <v>567</v>
      </c>
      <c r="B41" s="699">
        <v>312194</v>
      </c>
      <c r="C41" s="700">
        <v>159052</v>
      </c>
      <c r="D41" s="701">
        <v>153142</v>
      </c>
      <c r="E41" s="699">
        <v>324657.4783946816</v>
      </c>
      <c r="F41" s="700">
        <v>169529.47839468162</v>
      </c>
      <c r="G41" s="701">
        <v>155128</v>
      </c>
    </row>
    <row r="42" spans="1:7" ht="12.75">
      <c r="A42" s="704"/>
      <c r="B42" s="705"/>
      <c r="C42" s="704"/>
      <c r="D42" s="706"/>
      <c r="E42" s="707"/>
      <c r="F42" s="708"/>
      <c r="G42" s="709"/>
    </row>
    <row r="43" spans="1:7" ht="12.75">
      <c r="A43" s="710"/>
      <c r="B43" s="710"/>
      <c r="C43" s="710"/>
      <c r="D43" s="710"/>
      <c r="E43" s="710"/>
      <c r="F43" s="710"/>
      <c r="G43" s="711"/>
    </row>
    <row r="44" spans="1:7" ht="12.75">
      <c r="A44" s="107" t="s">
        <v>172</v>
      </c>
      <c r="B44" s="712"/>
      <c r="C44" s="712"/>
      <c r="D44" s="712"/>
      <c r="E44" s="712"/>
      <c r="F44" s="712"/>
      <c r="G44" s="712"/>
    </row>
    <row r="45" spans="2:7" ht="12.75">
      <c r="B45" s="712"/>
      <c r="C45" s="712"/>
      <c r="D45" s="712"/>
      <c r="E45" s="712"/>
      <c r="F45" s="712"/>
      <c r="G45" s="712"/>
    </row>
    <row r="46" spans="2:7" ht="12.75">
      <c r="B46" s="712"/>
      <c r="C46" s="712"/>
      <c r="D46" s="712"/>
      <c r="E46" s="712"/>
      <c r="F46" s="712"/>
      <c r="G46" s="712"/>
    </row>
    <row r="47" spans="2:7" ht="12.75">
      <c r="B47" s="712"/>
      <c r="C47" s="712"/>
      <c r="D47" s="712"/>
      <c r="E47" s="712"/>
      <c r="F47" s="712"/>
      <c r="G47" s="712"/>
    </row>
    <row r="48" spans="1:7" ht="31.5">
      <c r="A48" s="16" t="s">
        <v>568</v>
      </c>
      <c r="B48" s="685"/>
      <c r="C48" s="685"/>
      <c r="D48" s="685"/>
      <c r="E48" s="685"/>
      <c r="F48" s="685"/>
      <c r="G48" s="685"/>
    </row>
    <row r="49" spans="2:7" ht="12.75">
      <c r="B49" s="712"/>
      <c r="C49" s="712"/>
      <c r="D49" s="712"/>
      <c r="E49" s="712"/>
      <c r="F49" s="712"/>
      <c r="G49" s="712"/>
    </row>
    <row r="50" spans="1:7" ht="12.75">
      <c r="A50" s="471" t="s">
        <v>569</v>
      </c>
      <c r="B50" s="712"/>
      <c r="C50" s="712"/>
      <c r="D50" s="712"/>
      <c r="E50" s="712"/>
      <c r="F50" s="712"/>
      <c r="G50" s="712"/>
    </row>
    <row r="51" spans="1:7" ht="12.75">
      <c r="A51" s="471" t="s">
        <v>570</v>
      </c>
      <c r="B51" s="712"/>
      <c r="C51" s="712"/>
      <c r="D51" s="712"/>
      <c r="E51" s="712"/>
      <c r="F51" s="712"/>
      <c r="G51" s="712"/>
    </row>
    <row r="52" spans="1:7" ht="12.75">
      <c r="A52" s="471" t="s">
        <v>571</v>
      </c>
      <c r="B52" s="712"/>
      <c r="C52" s="712"/>
      <c r="D52" s="712"/>
      <c r="E52" s="712"/>
      <c r="F52" s="712"/>
      <c r="G52" s="712"/>
    </row>
    <row r="53" spans="1:7" ht="12.75">
      <c r="A53" s="471" t="s">
        <v>572</v>
      </c>
      <c r="B53" s="712"/>
      <c r="C53" s="712"/>
      <c r="D53" s="712"/>
      <c r="E53" s="712"/>
      <c r="F53" s="712"/>
      <c r="G53" s="712"/>
    </row>
    <row r="54" spans="1:7" ht="12.75">
      <c r="A54" s="471" t="s">
        <v>184</v>
      </c>
      <c r="B54" s="712"/>
      <c r="C54" s="712"/>
      <c r="D54" s="712"/>
      <c r="E54" s="712"/>
      <c r="F54" s="712"/>
      <c r="G54" s="712"/>
    </row>
    <row r="55" spans="1:7" ht="12.75">
      <c r="A55" s="471" t="s">
        <v>573</v>
      </c>
      <c r="B55" s="712"/>
      <c r="C55" s="712"/>
      <c r="D55" s="712"/>
      <c r="E55" s="712"/>
      <c r="F55" s="712"/>
      <c r="G55" s="712"/>
    </row>
    <row r="56" spans="1:7" ht="12.75">
      <c r="A56" s="471" t="s">
        <v>186</v>
      </c>
      <c r="B56" s="712"/>
      <c r="C56" s="712"/>
      <c r="D56" s="712"/>
      <c r="E56" s="712"/>
      <c r="F56" s="712"/>
      <c r="G56" s="712"/>
    </row>
    <row r="57" spans="1:7" ht="12.75">
      <c r="A57" s="471" t="s">
        <v>187</v>
      </c>
      <c r="B57" s="712"/>
      <c r="C57" s="712"/>
      <c r="D57" s="712"/>
      <c r="E57" s="712"/>
      <c r="F57" s="712"/>
      <c r="G57" s="712"/>
    </row>
    <row r="58" spans="1:7" ht="12.75">
      <c r="A58" s="60" t="s">
        <v>188</v>
      </c>
      <c r="B58" s="712"/>
      <c r="C58" s="712"/>
      <c r="D58" s="712"/>
      <c r="E58" s="712"/>
      <c r="F58" s="712"/>
      <c r="G58" s="712"/>
    </row>
    <row r="59" ht="12.75">
      <c r="A59" s="107" t="s">
        <v>1399</v>
      </c>
    </row>
    <row r="60" ht="12.75">
      <c r="A60" s="60" t="s">
        <v>1400</v>
      </c>
    </row>
    <row r="61" spans="1:4" ht="12.75">
      <c r="A61" s="60"/>
      <c r="B61" s="712"/>
      <c r="C61" s="712"/>
      <c r="D61" s="712"/>
    </row>
    <row r="62" ht="12.75">
      <c r="D62" s="713"/>
    </row>
    <row r="65" ht="12.75">
      <c r="B65" s="714"/>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0.xml><?xml version="1.0" encoding="utf-8"?>
<worksheet xmlns="http://schemas.openxmlformats.org/spreadsheetml/2006/main" xmlns:r="http://schemas.openxmlformats.org/officeDocument/2006/relationships">
  <sheetPr codeName="Sheet37"/>
  <dimension ref="A1:H27"/>
  <sheetViews>
    <sheetView showGridLines="0" workbookViewId="0" topLeftCell="A1">
      <selection activeCell="A2" sqref="A2"/>
    </sheetView>
  </sheetViews>
  <sheetFormatPr defaultColWidth="9.140625" defaultRowHeight="12.75"/>
  <cols>
    <col min="1" max="1" width="17.28125" style="0" customWidth="1"/>
    <col min="2" max="7" width="11.00390625" style="0" customWidth="1"/>
  </cols>
  <sheetData>
    <row r="1" spans="1:7" ht="15.75">
      <c r="A1" s="43" t="s">
        <v>924</v>
      </c>
      <c r="B1" s="2"/>
      <c r="C1" s="2"/>
      <c r="D1" s="2"/>
      <c r="E1" s="2"/>
      <c r="F1" s="2"/>
      <c r="G1" s="2"/>
    </row>
    <row r="2" spans="1:3" ht="12.75" customHeight="1">
      <c r="A2" s="1"/>
      <c r="B2" s="2"/>
      <c r="C2" s="2"/>
    </row>
    <row r="3" spans="1:7" ht="12.75">
      <c r="A3" s="2" t="s">
        <v>925</v>
      </c>
      <c r="B3" s="2"/>
      <c r="C3" s="2"/>
      <c r="D3" s="2"/>
      <c r="E3" s="2"/>
      <c r="F3" s="2"/>
      <c r="G3" s="2"/>
    </row>
    <row r="4" spans="1:7" ht="13.5" thickBot="1">
      <c r="A4" s="5"/>
      <c r="B4" s="5"/>
      <c r="C4" s="5"/>
      <c r="D4" s="5"/>
      <c r="E4" s="62"/>
      <c r="F4" s="62"/>
      <c r="G4" s="62"/>
    </row>
    <row r="5" spans="1:7" s="66" customFormat="1" ht="24" customHeight="1" thickTop="1">
      <c r="A5" s="99" t="s">
        <v>926</v>
      </c>
      <c r="B5" s="125">
        <v>2001</v>
      </c>
      <c r="C5" s="154">
        <v>2002</v>
      </c>
      <c r="D5" s="155">
        <v>2003</v>
      </c>
      <c r="E5" s="155">
        <v>2004</v>
      </c>
      <c r="F5" s="155">
        <v>2005</v>
      </c>
      <c r="G5" s="155">
        <v>2006</v>
      </c>
    </row>
    <row r="6" spans="1:8" ht="12.75">
      <c r="A6" s="8"/>
      <c r="C6" s="84"/>
      <c r="D6" s="84"/>
      <c r="E6" s="84"/>
      <c r="F6" s="84"/>
      <c r="G6" s="84"/>
      <c r="H6" s="85"/>
    </row>
    <row r="7" spans="1:8" ht="12.75">
      <c r="A7" s="8" t="s">
        <v>927</v>
      </c>
      <c r="B7" s="156">
        <v>6277</v>
      </c>
      <c r="C7" s="157">
        <v>7537</v>
      </c>
      <c r="D7" s="90">
        <v>5521</v>
      </c>
      <c r="E7" s="90">
        <v>6173</v>
      </c>
      <c r="F7" s="90">
        <v>5655</v>
      </c>
      <c r="G7" s="90">
        <v>6059</v>
      </c>
      <c r="H7" s="85"/>
    </row>
    <row r="8" spans="1:8" ht="12.75">
      <c r="A8" s="8" t="s">
        <v>894</v>
      </c>
      <c r="B8" s="156">
        <v>9295</v>
      </c>
      <c r="C8" s="157">
        <v>9751</v>
      </c>
      <c r="D8" s="90">
        <v>9095</v>
      </c>
      <c r="E8" s="90">
        <v>8693</v>
      </c>
      <c r="F8" s="90">
        <v>8223</v>
      </c>
      <c r="G8" s="90">
        <v>8345</v>
      </c>
      <c r="H8" s="85"/>
    </row>
    <row r="9" spans="1:8" ht="12.75">
      <c r="A9" s="9"/>
      <c r="B9" s="9"/>
      <c r="C9" s="9"/>
      <c r="D9" s="9" t="s">
        <v>763</v>
      </c>
      <c r="E9" s="93"/>
      <c r="F9" s="76"/>
      <c r="G9" s="94"/>
      <c r="H9" s="85"/>
    </row>
    <row r="11" s="42" customFormat="1" ht="12.75">
      <c r="A11" s="3" t="s">
        <v>928</v>
      </c>
    </row>
    <row r="12" ht="12.75">
      <c r="A12" s="18" t="s">
        <v>929</v>
      </c>
    </row>
    <row r="17" ht="12.75" hidden="1">
      <c r="E17" t="s">
        <v>930</v>
      </c>
    </row>
    <row r="18" ht="12.75" hidden="1">
      <c r="E18" s="158">
        <v>35368</v>
      </c>
    </row>
    <row r="19" ht="12.75" hidden="1">
      <c r="E19" t="s">
        <v>931</v>
      </c>
    </row>
    <row r="20" ht="12.75" hidden="1">
      <c r="E20" s="158">
        <v>35606</v>
      </c>
    </row>
    <row r="25" spans="5:6" ht="12.75">
      <c r="E25" s="158"/>
      <c r="F25" s="158"/>
    </row>
    <row r="27" spans="5:6" ht="12.75">
      <c r="E27" s="158"/>
      <c r="F27" s="158"/>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1.xml><?xml version="1.0" encoding="utf-8"?>
<worksheet xmlns="http://schemas.openxmlformats.org/spreadsheetml/2006/main" xmlns:r="http://schemas.openxmlformats.org/officeDocument/2006/relationships">
  <sheetPr codeName="Sheet38"/>
  <dimension ref="A1:G24"/>
  <sheetViews>
    <sheetView workbookViewId="0" topLeftCell="A1">
      <selection activeCell="A2" sqref="A2"/>
    </sheetView>
  </sheetViews>
  <sheetFormatPr defaultColWidth="9.140625" defaultRowHeight="12.75"/>
  <cols>
    <col min="1" max="1" width="33.57421875" style="0" customWidth="1"/>
    <col min="2" max="2" width="10.00390625" style="0" customWidth="1"/>
    <col min="3" max="3" width="9.57421875" style="0" customWidth="1"/>
    <col min="4" max="4" width="10.7109375" style="0" customWidth="1"/>
    <col min="5" max="5" width="9.421875" style="0" customWidth="1"/>
    <col min="6" max="6" width="10.28125" style="0" customWidth="1"/>
  </cols>
  <sheetData>
    <row r="1" spans="1:6" ht="31.5">
      <c r="A1" s="16" t="s">
        <v>888</v>
      </c>
      <c r="B1" s="2"/>
      <c r="C1" s="2"/>
      <c r="D1" s="2"/>
      <c r="E1" s="2"/>
      <c r="F1" s="2"/>
    </row>
    <row r="2" spans="1:6" ht="12.75" customHeight="1">
      <c r="A2" s="16"/>
      <c r="B2" s="2"/>
      <c r="C2" s="2"/>
      <c r="D2" s="2"/>
      <c r="E2" s="2"/>
      <c r="F2" s="2"/>
    </row>
    <row r="3" spans="1:6" ht="12.75">
      <c r="A3" s="117" t="s">
        <v>923</v>
      </c>
      <c r="B3" s="2"/>
      <c r="C3" s="2"/>
      <c r="D3" s="2"/>
      <c r="E3" s="2"/>
      <c r="F3" s="2"/>
    </row>
    <row r="4" spans="1:6" ht="12.75" customHeight="1" thickBot="1">
      <c r="A4" s="29"/>
      <c r="B4" s="5"/>
      <c r="C4" s="5"/>
      <c r="D4" s="5"/>
      <c r="E4" s="5"/>
      <c r="F4" s="5"/>
    </row>
    <row r="5" spans="1:7" ht="18.75" customHeight="1" thickTop="1">
      <c r="A5" s="118"/>
      <c r="B5" s="119"/>
      <c r="C5" s="120" t="s">
        <v>889</v>
      </c>
      <c r="D5" s="121"/>
      <c r="E5" s="122"/>
      <c r="F5" s="123"/>
      <c r="G5" s="85"/>
    </row>
    <row r="6" spans="1:7" s="66" customFormat="1" ht="25.5">
      <c r="A6" s="109" t="s">
        <v>890</v>
      </c>
      <c r="B6" s="124" t="s">
        <v>891</v>
      </c>
      <c r="C6" s="125" t="s">
        <v>892</v>
      </c>
      <c r="D6" s="126" t="s">
        <v>893</v>
      </c>
      <c r="E6" s="125" t="s">
        <v>894</v>
      </c>
      <c r="F6" s="127" t="s">
        <v>895</v>
      </c>
      <c r="G6" s="128"/>
    </row>
    <row r="7" spans="1:7" ht="12.75">
      <c r="A7" s="101"/>
      <c r="B7" s="129"/>
      <c r="C7" s="85"/>
      <c r="D7" s="130"/>
      <c r="E7" s="131"/>
      <c r="F7" s="132"/>
      <c r="G7" s="85"/>
    </row>
    <row r="8" spans="1:7" ht="12.75">
      <c r="A8" s="133" t="s">
        <v>896</v>
      </c>
      <c r="B8" s="134"/>
      <c r="C8" s="135"/>
      <c r="D8" s="136"/>
      <c r="E8" s="137"/>
      <c r="F8" s="137"/>
      <c r="G8" s="85"/>
    </row>
    <row r="9" spans="1:7" ht="12.75">
      <c r="A9" s="133" t="s">
        <v>897</v>
      </c>
      <c r="B9" s="138">
        <v>195</v>
      </c>
      <c r="C9" s="139">
        <v>114</v>
      </c>
      <c r="D9" s="140" t="s">
        <v>765</v>
      </c>
      <c r="E9" s="141" t="s">
        <v>765</v>
      </c>
      <c r="F9" s="142">
        <v>126</v>
      </c>
      <c r="G9" s="85"/>
    </row>
    <row r="10" spans="1:7" ht="12.75">
      <c r="A10" s="143"/>
      <c r="B10" s="138"/>
      <c r="C10" s="139"/>
      <c r="D10" s="144"/>
      <c r="E10" s="142"/>
      <c r="F10" s="145"/>
      <c r="G10" s="85"/>
    </row>
    <row r="11" spans="1:7" ht="12.75">
      <c r="A11" s="133" t="s">
        <v>898</v>
      </c>
      <c r="B11" s="138"/>
      <c r="C11" s="139"/>
      <c r="D11" s="144"/>
      <c r="E11" s="142"/>
      <c r="F11" s="145"/>
      <c r="G11" s="85"/>
    </row>
    <row r="12" spans="1:7" ht="12.75">
      <c r="A12" s="133" t="s">
        <v>910</v>
      </c>
      <c r="B12" s="146" t="s">
        <v>765</v>
      </c>
      <c r="C12" s="147" t="s">
        <v>765</v>
      </c>
      <c r="D12" s="148">
        <v>150</v>
      </c>
      <c r="E12" s="142">
        <v>17</v>
      </c>
      <c r="F12" s="142">
        <v>220</v>
      </c>
      <c r="G12" s="85"/>
    </row>
    <row r="13" spans="1:7" ht="12.75">
      <c r="A13" s="133" t="s">
        <v>911</v>
      </c>
      <c r="B13" s="146" t="s">
        <v>765</v>
      </c>
      <c r="C13" s="147" t="s">
        <v>765</v>
      </c>
      <c r="D13" s="148">
        <v>109</v>
      </c>
      <c r="E13" s="142">
        <v>17</v>
      </c>
      <c r="F13" s="142">
        <v>120</v>
      </c>
      <c r="G13" s="85"/>
    </row>
    <row r="14" spans="1:7" ht="12.75">
      <c r="A14" s="133" t="s">
        <v>912</v>
      </c>
      <c r="B14" s="146" t="s">
        <v>765</v>
      </c>
      <c r="C14" s="147" t="s">
        <v>765</v>
      </c>
      <c r="D14" s="140" t="s">
        <v>913</v>
      </c>
      <c r="E14" s="141" t="s">
        <v>914</v>
      </c>
      <c r="F14" s="142">
        <v>141</v>
      </c>
      <c r="G14" s="85"/>
    </row>
    <row r="15" spans="1:7" ht="12.75">
      <c r="A15" s="133" t="s">
        <v>915</v>
      </c>
      <c r="B15" s="138">
        <f>C15+F15</f>
        <v>271.683</v>
      </c>
      <c r="C15" s="139">
        <f>SUM(D15:E15)</f>
        <v>140.304</v>
      </c>
      <c r="D15" s="148">
        <f>125.228</f>
        <v>125.228</v>
      </c>
      <c r="E15" s="142">
        <f>15.076</f>
        <v>15.076</v>
      </c>
      <c r="F15" s="142">
        <f>131.379</f>
        <v>131.379</v>
      </c>
      <c r="G15" s="85"/>
    </row>
    <row r="16" spans="1:7" ht="12.75">
      <c r="A16" s="149"/>
      <c r="B16" s="150"/>
      <c r="C16" s="151"/>
      <c r="D16" s="152"/>
      <c r="E16" s="93"/>
      <c r="F16" s="94"/>
      <c r="G16" s="85"/>
    </row>
    <row r="18" ht="12.75">
      <c r="A18" s="23" t="s">
        <v>916</v>
      </c>
    </row>
    <row r="19" ht="12.75">
      <c r="A19" s="23" t="s">
        <v>917</v>
      </c>
    </row>
    <row r="20" ht="12.75">
      <c r="A20" s="23" t="s">
        <v>918</v>
      </c>
    </row>
    <row r="21" ht="12.75">
      <c r="A21" s="23" t="s">
        <v>919</v>
      </c>
    </row>
    <row r="22" ht="12.75">
      <c r="A22" s="23" t="s">
        <v>920</v>
      </c>
    </row>
    <row r="23" ht="12.75">
      <c r="A23" s="23" t="s">
        <v>921</v>
      </c>
    </row>
    <row r="24" ht="12.75">
      <c r="A24" s="153" t="s">
        <v>922</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2.xml><?xml version="1.0" encoding="utf-8"?>
<worksheet xmlns="http://schemas.openxmlformats.org/spreadsheetml/2006/main" xmlns:r="http://schemas.openxmlformats.org/officeDocument/2006/relationships">
  <sheetPr codeName="Sheet39"/>
  <dimension ref="A1:E27"/>
  <sheetViews>
    <sheetView showGridLines="0" workbookViewId="0" topLeftCell="A1">
      <selection activeCell="A3" sqref="A3"/>
    </sheetView>
  </sheetViews>
  <sheetFormatPr defaultColWidth="9.140625" defaultRowHeight="12.75"/>
  <cols>
    <col min="1" max="5" width="16.7109375" style="0" customWidth="1"/>
  </cols>
  <sheetData>
    <row r="1" spans="1:5" ht="31.5">
      <c r="A1" s="16" t="s">
        <v>882</v>
      </c>
      <c r="B1" s="2"/>
      <c r="C1" s="2"/>
      <c r="D1" s="2"/>
      <c r="E1" s="2"/>
    </row>
    <row r="2" spans="1:5" ht="16.5" thickBot="1">
      <c r="A2" s="29"/>
      <c r="B2" s="5"/>
      <c r="C2" s="5"/>
      <c r="D2" s="5"/>
      <c r="E2" s="5"/>
    </row>
    <row r="3" spans="1:5" s="66" customFormat="1" ht="24" customHeight="1" thickTop="1">
      <c r="A3" s="63"/>
      <c r="B3" s="63"/>
      <c r="C3" s="113"/>
      <c r="D3" s="64" t="s">
        <v>874</v>
      </c>
      <c r="E3" s="65"/>
    </row>
    <row r="4" spans="1:5" s="4" customFormat="1" ht="25.5">
      <c r="A4" s="7" t="s">
        <v>755</v>
      </c>
      <c r="B4" s="30" t="s">
        <v>883</v>
      </c>
      <c r="C4" s="30" t="s">
        <v>876</v>
      </c>
      <c r="D4" s="7" t="s">
        <v>877</v>
      </c>
      <c r="E4" s="6" t="s">
        <v>878</v>
      </c>
    </row>
    <row r="5" spans="1:4" ht="12.75">
      <c r="A5" s="8"/>
      <c r="B5" s="8"/>
      <c r="C5" s="8"/>
      <c r="D5" s="8"/>
    </row>
    <row r="6" spans="1:5" ht="12.75">
      <c r="A6" s="101">
        <v>1992</v>
      </c>
      <c r="B6" s="114">
        <v>30905</v>
      </c>
      <c r="C6" s="33">
        <v>23515</v>
      </c>
      <c r="D6" s="110">
        <v>0.09327546296296296</v>
      </c>
      <c r="E6" s="111">
        <v>0.10570601851851852</v>
      </c>
    </row>
    <row r="7" spans="1:5" ht="12.75">
      <c r="A7" s="101">
        <v>1993</v>
      </c>
      <c r="B7" s="114">
        <v>29514</v>
      </c>
      <c r="C7" s="33">
        <v>23640</v>
      </c>
      <c r="D7" s="110">
        <v>0.0925462962962963</v>
      </c>
      <c r="E7" s="111">
        <v>0.10578703703703703</v>
      </c>
    </row>
    <row r="8" spans="1:5" ht="12.75">
      <c r="A8" s="101">
        <v>1994</v>
      </c>
      <c r="B8" s="114">
        <v>32771</v>
      </c>
      <c r="C8" s="33">
        <v>25833</v>
      </c>
      <c r="D8" s="110">
        <v>0.09379629629629631</v>
      </c>
      <c r="E8" s="111">
        <v>0.10909722222222222</v>
      </c>
    </row>
    <row r="9" spans="1:5" ht="12.75">
      <c r="A9" s="101">
        <v>1995</v>
      </c>
      <c r="B9" s="114">
        <v>34434</v>
      </c>
      <c r="C9" s="33">
        <v>27022</v>
      </c>
      <c r="D9" s="110">
        <v>0.09453703703703703</v>
      </c>
      <c r="E9" s="111">
        <v>0.10936342592592592</v>
      </c>
    </row>
    <row r="10" spans="1:5" ht="12.75">
      <c r="A10" s="101">
        <v>1996</v>
      </c>
      <c r="B10" s="114">
        <v>30864</v>
      </c>
      <c r="C10" s="33">
        <v>24414</v>
      </c>
      <c r="D10" s="110">
        <v>0.0926273148148148</v>
      </c>
      <c r="E10" s="111">
        <v>0.10726851851851853</v>
      </c>
    </row>
    <row r="11" spans="1:5" ht="12.75">
      <c r="A11" s="101">
        <v>1997</v>
      </c>
      <c r="B11" s="114">
        <v>33682</v>
      </c>
      <c r="C11" s="33">
        <v>26495</v>
      </c>
      <c r="D11" s="110">
        <v>0.09186342592592593</v>
      </c>
      <c r="E11" s="111">
        <v>0.10641203703703704</v>
      </c>
    </row>
    <row r="12" spans="1:5" ht="12.75">
      <c r="A12" s="101">
        <v>1998</v>
      </c>
      <c r="B12" s="114">
        <v>27704</v>
      </c>
      <c r="C12" s="33">
        <v>22112</v>
      </c>
      <c r="D12" s="110">
        <v>0.09366898148148149</v>
      </c>
      <c r="E12" s="111">
        <v>0.1065625</v>
      </c>
    </row>
    <row r="13" spans="1:5" ht="12.75">
      <c r="A13" s="101">
        <v>1999</v>
      </c>
      <c r="B13" s="114">
        <v>26724</v>
      </c>
      <c r="C13" s="33">
        <v>21211</v>
      </c>
      <c r="D13" s="110">
        <v>0.09496527777777779</v>
      </c>
      <c r="E13" s="111">
        <v>0.10597222222222223</v>
      </c>
    </row>
    <row r="14" spans="1:5" ht="12.75">
      <c r="A14" s="101">
        <v>2000</v>
      </c>
      <c r="B14" s="114">
        <v>26465</v>
      </c>
      <c r="C14" s="33">
        <v>22636</v>
      </c>
      <c r="D14" s="110">
        <v>0.0939699074074074</v>
      </c>
      <c r="E14" s="111">
        <v>0.10315972222222221</v>
      </c>
    </row>
    <row r="15" spans="1:5" ht="12.75">
      <c r="A15" s="101">
        <v>2001</v>
      </c>
      <c r="B15" s="114">
        <v>23513</v>
      </c>
      <c r="C15" s="33">
        <v>19236</v>
      </c>
      <c r="D15" s="110">
        <v>0.09385416666666667</v>
      </c>
      <c r="E15" s="111">
        <v>0.10409722222222222</v>
      </c>
    </row>
    <row r="16" spans="1:5" ht="12.75">
      <c r="A16" s="101">
        <v>2002</v>
      </c>
      <c r="B16" s="114">
        <v>30428</v>
      </c>
      <c r="C16" s="33">
        <v>26477</v>
      </c>
      <c r="D16" s="110">
        <v>0.09200231481481481</v>
      </c>
      <c r="E16" s="111">
        <v>0.10356481481481482</v>
      </c>
    </row>
    <row r="17" spans="1:5" ht="12.75">
      <c r="A17" s="101">
        <v>2003</v>
      </c>
      <c r="B17" s="114">
        <v>25283</v>
      </c>
      <c r="C17" s="33">
        <v>22161</v>
      </c>
      <c r="D17" s="110">
        <v>0.09234953703703704</v>
      </c>
      <c r="E17" s="111">
        <v>0.10550925925925926</v>
      </c>
    </row>
    <row r="18" spans="1:5" ht="12.75">
      <c r="A18" s="101">
        <v>2004</v>
      </c>
      <c r="B18" s="114">
        <v>25671</v>
      </c>
      <c r="C18" s="33">
        <v>22407</v>
      </c>
      <c r="D18" s="110">
        <v>0.0911111111111111</v>
      </c>
      <c r="E18" s="111">
        <v>0.10246527777777777</v>
      </c>
    </row>
    <row r="19" spans="1:5" ht="12.75">
      <c r="A19" s="101">
        <v>2005</v>
      </c>
      <c r="B19" s="115" t="s">
        <v>884</v>
      </c>
      <c r="C19" s="33">
        <v>24295</v>
      </c>
      <c r="D19" s="110">
        <v>0.09166666666666667</v>
      </c>
      <c r="E19" s="111">
        <v>0.10444444444444445</v>
      </c>
    </row>
    <row r="20" spans="1:5" ht="12.75">
      <c r="A20" s="101">
        <v>2006</v>
      </c>
      <c r="B20" s="114">
        <v>28637</v>
      </c>
      <c r="C20" s="33">
        <v>24575</v>
      </c>
      <c r="D20" s="110">
        <v>0.09284722222222223</v>
      </c>
      <c r="E20" s="111">
        <v>0.10230324074074075</v>
      </c>
    </row>
    <row r="21" spans="1:5" ht="12.75">
      <c r="A21" s="9"/>
      <c r="B21" s="9"/>
      <c r="C21" s="9"/>
      <c r="D21" s="9"/>
      <c r="E21" s="76"/>
    </row>
    <row r="23" ht="12.75">
      <c r="A23" s="107" t="s">
        <v>887</v>
      </c>
    </row>
    <row r="24" ht="12.75">
      <c r="A24" s="107" t="s">
        <v>885</v>
      </c>
    </row>
    <row r="25" ht="12.75">
      <c r="A25" s="23" t="s">
        <v>886</v>
      </c>
    </row>
    <row r="26" ht="12.75">
      <c r="A26" s="116"/>
    </row>
    <row r="27" ht="12.75">
      <c r="A27" s="61"/>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3.xml><?xml version="1.0" encoding="utf-8"?>
<worksheet xmlns="http://schemas.openxmlformats.org/spreadsheetml/2006/main" xmlns:r="http://schemas.openxmlformats.org/officeDocument/2006/relationships">
  <sheetPr codeName="Sheet40"/>
  <dimension ref="A1:E25"/>
  <sheetViews>
    <sheetView showGridLines="0" workbookViewId="0" topLeftCell="A1">
      <selection activeCell="A2" sqref="A2"/>
    </sheetView>
  </sheetViews>
  <sheetFormatPr defaultColWidth="9.140625" defaultRowHeight="12.75"/>
  <cols>
    <col min="1" max="5" width="16.7109375" style="0" customWidth="1"/>
  </cols>
  <sheetData>
    <row r="1" spans="1:5" ht="31.5">
      <c r="A1" s="16" t="s">
        <v>873</v>
      </c>
      <c r="B1" s="2"/>
      <c r="C1" s="2"/>
      <c r="D1" s="2"/>
      <c r="E1" s="2"/>
    </row>
    <row r="2" spans="1:5" ht="16.5" thickBot="1">
      <c r="A2" s="29"/>
      <c r="B2" s="5"/>
      <c r="C2" s="5"/>
      <c r="D2" s="5"/>
      <c r="E2" s="5"/>
    </row>
    <row r="3" spans="1:5" s="66" customFormat="1" ht="24" customHeight="1" thickTop="1">
      <c r="A3" s="63"/>
      <c r="B3" s="63"/>
      <c r="C3" s="63"/>
      <c r="D3" s="109" t="s">
        <v>874</v>
      </c>
      <c r="E3" s="65"/>
    </row>
    <row r="4" spans="1:5" s="4" customFormat="1" ht="25.5">
      <c r="A4" s="7" t="s">
        <v>755</v>
      </c>
      <c r="B4" s="30" t="s">
        <v>875</v>
      </c>
      <c r="C4" s="30" t="s">
        <v>876</v>
      </c>
      <c r="D4" s="7" t="s">
        <v>877</v>
      </c>
      <c r="E4" s="6" t="s">
        <v>878</v>
      </c>
    </row>
    <row r="5" spans="1:4" ht="12.75">
      <c r="A5" s="8"/>
      <c r="B5" s="8"/>
      <c r="C5" s="8"/>
      <c r="D5" s="8"/>
    </row>
    <row r="6" spans="1:5" ht="12.75">
      <c r="A6" s="101">
        <v>1992</v>
      </c>
      <c r="B6" s="33">
        <v>1379</v>
      </c>
      <c r="C6" s="33">
        <v>1298</v>
      </c>
      <c r="D6" s="110">
        <v>0.33967592592592594</v>
      </c>
      <c r="E6" s="111">
        <v>0.3718634259259259</v>
      </c>
    </row>
    <row r="7" spans="1:5" ht="12.75">
      <c r="A7" s="101">
        <v>1993</v>
      </c>
      <c r="B7" s="33">
        <v>1438</v>
      </c>
      <c r="C7" s="33">
        <v>1353</v>
      </c>
      <c r="D7" s="110">
        <v>0.33871527777777777</v>
      </c>
      <c r="E7" s="111">
        <v>0.37387731481481484</v>
      </c>
    </row>
    <row r="8" spans="1:5" ht="12.75">
      <c r="A8" s="101">
        <v>1994</v>
      </c>
      <c r="B8" s="33">
        <v>1405</v>
      </c>
      <c r="C8" s="33">
        <v>1290</v>
      </c>
      <c r="D8" s="110">
        <v>0.3475347222222222</v>
      </c>
      <c r="E8" s="111">
        <v>0.3890509259259259</v>
      </c>
    </row>
    <row r="9" spans="1:5" ht="12.75">
      <c r="A9" s="101">
        <v>1995</v>
      </c>
      <c r="B9" s="33">
        <v>1444</v>
      </c>
      <c r="C9" s="33">
        <v>1325</v>
      </c>
      <c r="D9" s="110">
        <v>0.34761574074074075</v>
      </c>
      <c r="E9" s="111">
        <v>0.38664351851851847</v>
      </c>
    </row>
    <row r="10" spans="1:5" ht="12.75">
      <c r="A10" s="101">
        <v>1996</v>
      </c>
      <c r="B10" s="33">
        <v>1421</v>
      </c>
      <c r="C10" s="33">
        <v>1288</v>
      </c>
      <c r="D10" s="110">
        <v>0.3362037037037037</v>
      </c>
      <c r="E10" s="111">
        <v>0.37973379629629633</v>
      </c>
    </row>
    <row r="11" spans="1:5" ht="12.75">
      <c r="A11" s="101">
        <v>1997</v>
      </c>
      <c r="B11" s="33">
        <v>1478</v>
      </c>
      <c r="C11" s="33">
        <v>1365</v>
      </c>
      <c r="D11" s="110">
        <v>0.35626157407407405</v>
      </c>
      <c r="E11" s="111">
        <v>0.397025462962963</v>
      </c>
    </row>
    <row r="12" spans="1:5" ht="12.75">
      <c r="A12" s="101">
        <v>1998</v>
      </c>
      <c r="B12" s="33">
        <v>1487</v>
      </c>
      <c r="C12" s="33">
        <v>1379</v>
      </c>
      <c r="D12" s="110">
        <v>0.3502314814814815</v>
      </c>
      <c r="E12" s="111">
        <v>0.39185185185185184</v>
      </c>
    </row>
    <row r="13" spans="1:5" ht="12.75">
      <c r="A13" s="101">
        <v>1999</v>
      </c>
      <c r="B13" s="33">
        <v>1463</v>
      </c>
      <c r="C13" s="33">
        <v>1411</v>
      </c>
      <c r="D13" s="110">
        <v>0.34533564814814816</v>
      </c>
      <c r="E13" s="111">
        <v>0.38405092592592593</v>
      </c>
    </row>
    <row r="14" spans="1:5" ht="12.75">
      <c r="A14" s="101">
        <v>2000</v>
      </c>
      <c r="B14" s="33">
        <v>1525</v>
      </c>
      <c r="C14" s="33">
        <v>1426</v>
      </c>
      <c r="D14" s="110">
        <v>0.34792824074074075</v>
      </c>
      <c r="E14" s="111">
        <v>0.3932523148148148</v>
      </c>
    </row>
    <row r="15" spans="1:5" ht="12.75">
      <c r="A15" s="101">
        <v>2001</v>
      </c>
      <c r="B15" s="33">
        <v>1468</v>
      </c>
      <c r="C15" s="33">
        <v>1368</v>
      </c>
      <c r="D15" s="110">
        <v>0.35506944444444444</v>
      </c>
      <c r="E15" s="111">
        <v>0.3948726851851852</v>
      </c>
    </row>
    <row r="16" spans="1:5" ht="12.75">
      <c r="A16" s="101">
        <v>2002</v>
      </c>
      <c r="B16" s="33">
        <v>1541</v>
      </c>
      <c r="C16" s="33">
        <v>1455</v>
      </c>
      <c r="D16" s="110">
        <v>0.35412037037037036</v>
      </c>
      <c r="E16" s="111">
        <v>0.3804861111111111</v>
      </c>
    </row>
    <row r="17" spans="1:5" ht="12.75">
      <c r="A17" s="101">
        <v>2003</v>
      </c>
      <c r="B17" s="33">
        <v>1645</v>
      </c>
      <c r="C17" s="33">
        <v>1569</v>
      </c>
      <c r="D17" s="110">
        <v>0.3490162037037037</v>
      </c>
      <c r="E17" s="111">
        <v>0.38327546296296294</v>
      </c>
    </row>
    <row r="18" spans="1:5" ht="12.75">
      <c r="A18" s="101">
        <v>2004</v>
      </c>
      <c r="B18" s="33">
        <v>1728</v>
      </c>
      <c r="C18" s="33">
        <v>1579</v>
      </c>
      <c r="D18" s="110">
        <v>0.35658564814814814</v>
      </c>
      <c r="E18" s="111">
        <v>0.3982060185185185</v>
      </c>
    </row>
    <row r="19" spans="1:5" ht="12.75">
      <c r="A19" s="101">
        <v>2005</v>
      </c>
      <c r="B19" s="33">
        <v>1743</v>
      </c>
      <c r="C19" s="33">
        <v>1688</v>
      </c>
      <c r="D19" s="110">
        <v>0.34325231481481483</v>
      </c>
      <c r="E19" s="111">
        <v>0.3815972222222222</v>
      </c>
    </row>
    <row r="20" spans="1:5" ht="12.75">
      <c r="A20" s="101">
        <v>2006</v>
      </c>
      <c r="B20" s="33">
        <v>1689</v>
      </c>
      <c r="C20" s="33">
        <v>1624</v>
      </c>
      <c r="D20" s="110">
        <v>0.34162037037037035</v>
      </c>
      <c r="E20" s="111">
        <v>0.38785879629629627</v>
      </c>
    </row>
    <row r="21" spans="1:5" ht="12.75">
      <c r="A21" s="9"/>
      <c r="B21" s="112"/>
      <c r="C21" s="112"/>
      <c r="D21" s="9"/>
      <c r="E21" s="76"/>
    </row>
    <row r="23" ht="12.75">
      <c r="A23" s="3" t="s">
        <v>879</v>
      </c>
    </row>
    <row r="24" ht="12.75">
      <c r="A24" s="23" t="s">
        <v>880</v>
      </c>
    </row>
    <row r="25" ht="12.75">
      <c r="A25" s="23" t="s">
        <v>881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4.xml><?xml version="1.0" encoding="utf-8"?>
<worksheet xmlns="http://schemas.openxmlformats.org/spreadsheetml/2006/main" xmlns:r="http://schemas.openxmlformats.org/officeDocument/2006/relationships">
  <sheetPr codeName="Sheet41"/>
  <dimension ref="A1:D26"/>
  <sheetViews>
    <sheetView showGridLines="0" workbookViewId="0" topLeftCell="A1">
      <selection activeCell="A1" sqref="A1"/>
    </sheetView>
  </sheetViews>
  <sheetFormatPr defaultColWidth="9.140625" defaultRowHeight="12.75"/>
  <cols>
    <col min="1" max="2" width="17.7109375" style="0" customWidth="1"/>
    <col min="3" max="4" width="23.7109375" style="0" customWidth="1"/>
  </cols>
  <sheetData>
    <row r="1" spans="1:4" ht="31.5">
      <c r="A1" s="16" t="s">
        <v>842</v>
      </c>
      <c r="B1" s="2"/>
      <c r="C1" s="2"/>
      <c r="D1" s="2"/>
    </row>
    <row r="2" spans="1:4" ht="12.75" customHeight="1">
      <c r="A2" s="1"/>
      <c r="B2" s="2"/>
      <c r="C2" s="2"/>
      <c r="D2" s="2"/>
    </row>
    <row r="3" spans="1:4" ht="12.75">
      <c r="A3" s="2" t="s">
        <v>843</v>
      </c>
      <c r="B3" s="2"/>
      <c r="C3" s="2"/>
      <c r="D3" s="2"/>
    </row>
    <row r="4" spans="1:4" ht="12.75">
      <c r="A4" s="98" t="s">
        <v>844</v>
      </c>
      <c r="B4" s="2"/>
      <c r="C4" s="2"/>
      <c r="D4" s="2"/>
    </row>
    <row r="5" spans="1:4" ht="12.75">
      <c r="A5" s="98" t="s">
        <v>845</v>
      </c>
      <c r="B5" s="2"/>
      <c r="C5" s="2"/>
      <c r="D5" s="2"/>
    </row>
    <row r="6" spans="1:4" ht="12.75" customHeight="1" thickBot="1">
      <c r="A6" s="62"/>
      <c r="B6" s="62"/>
      <c r="C6" s="62"/>
      <c r="D6" s="62"/>
    </row>
    <row r="7" spans="1:4" s="66" customFormat="1" ht="24" customHeight="1" thickTop="1">
      <c r="A7" s="63"/>
      <c r="B7" s="63"/>
      <c r="C7" s="64" t="s">
        <v>846</v>
      </c>
      <c r="D7" s="65"/>
    </row>
    <row r="8" spans="1:4" s="66" customFormat="1" ht="24" customHeight="1">
      <c r="A8" s="99" t="s">
        <v>755</v>
      </c>
      <c r="B8" s="99" t="s">
        <v>847</v>
      </c>
      <c r="C8" s="99" t="s">
        <v>848</v>
      </c>
      <c r="D8" s="100" t="s">
        <v>849</v>
      </c>
    </row>
    <row r="9" spans="1:3" ht="12.75">
      <c r="A9" s="8"/>
      <c r="B9" s="8"/>
      <c r="C9" s="8"/>
    </row>
    <row r="10" spans="1:4" ht="12.75">
      <c r="A10" s="101">
        <v>1985</v>
      </c>
      <c r="B10" s="102">
        <v>65</v>
      </c>
      <c r="C10" s="103" t="s">
        <v>850</v>
      </c>
      <c r="D10" s="104" t="s">
        <v>851</v>
      </c>
    </row>
    <row r="11" spans="1:4" ht="12.75">
      <c r="A11" s="101">
        <v>1987</v>
      </c>
      <c r="B11" s="102">
        <v>55</v>
      </c>
      <c r="C11" s="103" t="s">
        <v>852</v>
      </c>
      <c r="D11" s="104" t="s">
        <v>853</v>
      </c>
    </row>
    <row r="12" spans="1:4" ht="12.75">
      <c r="A12" s="101">
        <v>1989</v>
      </c>
      <c r="B12" s="102">
        <v>45</v>
      </c>
      <c r="C12" s="103" t="s">
        <v>854</v>
      </c>
      <c r="D12" s="104" t="s">
        <v>855</v>
      </c>
    </row>
    <row r="13" spans="1:4" ht="12.75">
      <c r="A13" s="101">
        <v>1991</v>
      </c>
      <c r="B13" s="102">
        <v>42</v>
      </c>
      <c r="C13" s="103" t="s">
        <v>856</v>
      </c>
      <c r="D13" s="104" t="s">
        <v>857</v>
      </c>
    </row>
    <row r="14" spans="1:4" ht="12.75">
      <c r="A14" s="101">
        <v>1993</v>
      </c>
      <c r="B14" s="102">
        <v>42</v>
      </c>
      <c r="C14" s="103" t="s">
        <v>858</v>
      </c>
      <c r="D14" s="104" t="s">
        <v>859</v>
      </c>
    </row>
    <row r="15" spans="1:4" ht="12.75">
      <c r="A15" s="101">
        <v>1995</v>
      </c>
      <c r="B15" s="102">
        <v>35</v>
      </c>
      <c r="C15" s="103" t="s">
        <v>860</v>
      </c>
      <c r="D15" s="104" t="s">
        <v>861</v>
      </c>
    </row>
    <row r="16" spans="1:4" ht="12.75">
      <c r="A16" s="101">
        <v>1997</v>
      </c>
      <c r="B16" s="102">
        <v>39</v>
      </c>
      <c r="C16" s="103" t="s">
        <v>862</v>
      </c>
      <c r="D16" s="104" t="s">
        <v>863</v>
      </c>
    </row>
    <row r="17" spans="1:4" ht="12.75">
      <c r="A17" s="101">
        <v>1999</v>
      </c>
      <c r="B17" s="102">
        <v>33</v>
      </c>
      <c r="C17" s="103" t="s">
        <v>864</v>
      </c>
      <c r="D17" s="104" t="s">
        <v>865</v>
      </c>
    </row>
    <row r="18" spans="1:4" ht="12.75">
      <c r="A18" s="101">
        <v>2001</v>
      </c>
      <c r="B18" s="102">
        <v>34</v>
      </c>
      <c r="C18" s="103" t="s">
        <v>866</v>
      </c>
      <c r="D18" s="104" t="s">
        <v>867</v>
      </c>
    </row>
    <row r="19" spans="1:4" ht="12.75">
      <c r="A19" s="101">
        <v>2003</v>
      </c>
      <c r="B19" s="102">
        <v>57</v>
      </c>
      <c r="C19" s="103" t="s">
        <v>868</v>
      </c>
      <c r="D19" s="104" t="s">
        <v>869</v>
      </c>
    </row>
    <row r="20" spans="1:4" ht="12.75">
      <c r="A20" s="101">
        <v>2005</v>
      </c>
      <c r="B20" s="102">
        <v>76</v>
      </c>
      <c r="C20" s="103" t="s">
        <v>870</v>
      </c>
      <c r="D20" s="104" t="s">
        <v>871</v>
      </c>
    </row>
    <row r="21" spans="1:4" ht="12.75">
      <c r="A21" s="105"/>
      <c r="B21" s="105"/>
      <c r="C21" s="105"/>
      <c r="D21" s="106"/>
    </row>
    <row r="23" s="108" customFormat="1" ht="12.75">
      <c r="A23" s="107" t="s">
        <v>872</v>
      </c>
    </row>
    <row r="24" ht="12.75">
      <c r="A24" s="23"/>
    </row>
    <row r="25" ht="12.75">
      <c r="A25" s="23"/>
    </row>
    <row r="26" ht="12.75">
      <c r="A26" s="23"/>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5.xml><?xml version="1.0" encoding="utf-8"?>
<worksheet xmlns="http://schemas.openxmlformats.org/spreadsheetml/2006/main" xmlns:r="http://schemas.openxmlformats.org/officeDocument/2006/relationships">
  <sheetPr codeName="Sheet42"/>
  <dimension ref="A1:H14"/>
  <sheetViews>
    <sheetView showGridLines="0" workbookViewId="0" topLeftCell="A1">
      <selection activeCell="A2" sqref="A2"/>
    </sheetView>
  </sheetViews>
  <sheetFormatPr defaultColWidth="9.140625" defaultRowHeight="12.75"/>
  <cols>
    <col min="1" max="1" width="15.7109375" style="0" customWidth="1"/>
    <col min="2" max="7" width="11.140625" style="0" customWidth="1"/>
  </cols>
  <sheetData>
    <row r="1" spans="1:7" s="46" customFormat="1" ht="15.75">
      <c r="A1" s="16" t="s">
        <v>825</v>
      </c>
      <c r="B1" s="1"/>
      <c r="C1" s="1"/>
      <c r="D1" s="1"/>
      <c r="E1" s="1"/>
      <c r="F1" s="1"/>
      <c r="G1" s="1"/>
    </row>
    <row r="2" spans="1:7" s="46" customFormat="1" ht="15.75">
      <c r="A2" s="16" t="s">
        <v>826</v>
      </c>
      <c r="B2" s="1"/>
      <c r="C2" s="1"/>
      <c r="D2" s="1"/>
      <c r="E2" s="1"/>
      <c r="F2" s="1"/>
      <c r="G2" s="1"/>
    </row>
    <row r="3" spans="1:7" s="46" customFormat="1" ht="16.5" thickBot="1">
      <c r="A3" s="44"/>
      <c r="B3" s="45"/>
      <c r="C3" s="45"/>
      <c r="D3" s="45"/>
      <c r="E3" s="45"/>
      <c r="F3" s="45"/>
      <c r="G3" s="45"/>
    </row>
    <row r="4" spans="1:8" s="82" customFormat="1" ht="34.5" customHeight="1" thickTop="1">
      <c r="A4" s="79" t="s">
        <v>827</v>
      </c>
      <c r="B4" s="31" t="s">
        <v>828</v>
      </c>
      <c r="C4" s="80" t="s">
        <v>829</v>
      </c>
      <c r="D4" s="80" t="s">
        <v>830</v>
      </c>
      <c r="E4" s="80" t="s">
        <v>831</v>
      </c>
      <c r="F4" s="80" t="s">
        <v>832</v>
      </c>
      <c r="G4" s="80" t="s">
        <v>833</v>
      </c>
      <c r="H4" s="81"/>
    </row>
    <row r="5" spans="1:8" ht="12.75">
      <c r="A5" s="8"/>
      <c r="B5" s="83"/>
      <c r="C5" s="83"/>
      <c r="D5" s="83"/>
      <c r="E5" s="83"/>
      <c r="F5" s="84"/>
      <c r="G5" s="84"/>
      <c r="H5" s="85"/>
    </row>
    <row r="6" spans="1:8" ht="12.75">
      <c r="A6" s="86" t="s">
        <v>834</v>
      </c>
      <c r="B6" s="87" t="s">
        <v>835</v>
      </c>
      <c r="C6" s="88">
        <v>31535</v>
      </c>
      <c r="D6" s="89">
        <v>25551</v>
      </c>
      <c r="E6" s="89">
        <v>39754</v>
      </c>
      <c r="F6" s="90">
        <v>16134</v>
      </c>
      <c r="G6" s="90">
        <v>40623</v>
      </c>
      <c r="H6" s="85"/>
    </row>
    <row r="7" spans="1:8" ht="12.75">
      <c r="A7" s="86" t="s">
        <v>836</v>
      </c>
      <c r="B7" s="89">
        <v>20000</v>
      </c>
      <c r="C7" s="91" t="s">
        <v>837</v>
      </c>
      <c r="D7" s="89">
        <v>9128</v>
      </c>
      <c r="E7" s="89">
        <v>12122</v>
      </c>
      <c r="F7" s="90">
        <v>7065</v>
      </c>
      <c r="G7" s="90">
        <v>7919</v>
      </c>
      <c r="H7" s="92"/>
    </row>
    <row r="8" spans="1:8" ht="12.75">
      <c r="A8" s="86" t="s">
        <v>838</v>
      </c>
      <c r="B8" s="89">
        <v>50128</v>
      </c>
      <c r="C8" s="88">
        <v>50301</v>
      </c>
      <c r="D8" s="89">
        <v>50125</v>
      </c>
      <c r="E8" s="89">
        <v>50127</v>
      </c>
      <c r="F8" s="89">
        <v>50225</v>
      </c>
      <c r="G8" s="90">
        <v>50410</v>
      </c>
      <c r="H8" s="92"/>
    </row>
    <row r="9" spans="1:8" ht="12.75">
      <c r="A9" s="9"/>
      <c r="B9" s="93"/>
      <c r="C9" s="93"/>
      <c r="D9" s="93"/>
      <c r="E9" s="93"/>
      <c r="F9" s="93"/>
      <c r="G9" s="94"/>
      <c r="H9" s="85"/>
    </row>
    <row r="10" ht="12.75">
      <c r="H10" s="85"/>
    </row>
    <row r="11" spans="1:8" ht="12.75">
      <c r="A11" s="23" t="s">
        <v>839</v>
      </c>
      <c r="H11" s="85"/>
    </row>
    <row r="12" ht="12.75">
      <c r="A12" s="23" t="s">
        <v>840</v>
      </c>
    </row>
    <row r="13" ht="12.75">
      <c r="A13" s="95" t="s">
        <v>841</v>
      </c>
    </row>
    <row r="14" spans="1:6" ht="12.75">
      <c r="A14" s="96"/>
      <c r="D14" s="97"/>
      <c r="E14" s="97"/>
      <c r="F14" s="97"/>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6.xml><?xml version="1.0" encoding="utf-8"?>
<worksheet xmlns="http://schemas.openxmlformats.org/spreadsheetml/2006/main" xmlns:r="http://schemas.openxmlformats.org/officeDocument/2006/relationships">
  <sheetPr codeName="Sheet43"/>
  <dimension ref="A1:G46"/>
  <sheetViews>
    <sheetView workbookViewId="0" topLeftCell="A1">
      <selection activeCell="A1" sqref="A1"/>
    </sheetView>
  </sheetViews>
  <sheetFormatPr defaultColWidth="9.140625" defaultRowHeight="12.75"/>
  <cols>
    <col min="1" max="1" width="21.7109375" style="0" customWidth="1"/>
    <col min="2" max="6" width="9.57421875" style="0" customWidth="1"/>
    <col min="7" max="7" width="13.28125" style="0" customWidth="1"/>
  </cols>
  <sheetData>
    <row r="1" spans="1:7" ht="31.5">
      <c r="A1" s="16" t="s">
        <v>808</v>
      </c>
      <c r="B1" s="2"/>
      <c r="C1" s="2"/>
      <c r="D1" s="2"/>
      <c r="E1" s="2"/>
      <c r="F1" s="2"/>
      <c r="G1" s="2"/>
    </row>
    <row r="2" spans="1:7" ht="15.75">
      <c r="A2" s="1"/>
      <c r="B2" s="2"/>
      <c r="C2" s="2"/>
      <c r="D2" s="2"/>
      <c r="E2" s="2"/>
      <c r="F2" s="2"/>
      <c r="G2" s="2"/>
    </row>
    <row r="3" spans="1:7" ht="12.75">
      <c r="A3" s="2" t="s">
        <v>809</v>
      </c>
      <c r="B3" s="2"/>
      <c r="C3" s="2"/>
      <c r="D3" s="2"/>
      <c r="E3" s="2"/>
      <c r="F3" s="2"/>
      <c r="G3" s="2"/>
    </row>
    <row r="4" spans="1:7" ht="13.5" thickBot="1">
      <c r="A4" s="62"/>
      <c r="B4" s="62"/>
      <c r="C4" s="62"/>
      <c r="D4" s="62"/>
      <c r="E4" s="62"/>
      <c r="F4" s="62"/>
      <c r="G4" s="62"/>
    </row>
    <row r="5" spans="1:7" s="66" customFormat="1" ht="24" customHeight="1" thickTop="1">
      <c r="A5" s="63"/>
      <c r="B5" s="64" t="s">
        <v>810</v>
      </c>
      <c r="C5" s="64"/>
      <c r="D5" s="64"/>
      <c r="E5" s="64"/>
      <c r="F5" s="64" t="s">
        <v>811</v>
      </c>
      <c r="G5" s="65"/>
    </row>
    <row r="6" spans="1:7" s="4" customFormat="1" ht="34.5" customHeight="1">
      <c r="A6" s="67" t="s">
        <v>812</v>
      </c>
      <c r="B6" s="68" t="s">
        <v>813</v>
      </c>
      <c r="C6" s="7" t="s">
        <v>814</v>
      </c>
      <c r="D6" s="7" t="s">
        <v>815</v>
      </c>
      <c r="E6" s="7" t="s">
        <v>816</v>
      </c>
      <c r="F6" s="69" t="s">
        <v>817</v>
      </c>
      <c r="G6" s="70" t="s">
        <v>789</v>
      </c>
    </row>
    <row r="7" spans="1:6" ht="12.75">
      <c r="A7" s="8"/>
      <c r="B7" s="10"/>
      <c r="C7" s="8"/>
      <c r="D7" s="8"/>
      <c r="E7" s="8"/>
      <c r="F7" s="8"/>
    </row>
    <row r="8" spans="1:7" ht="12.75">
      <c r="A8" s="71" t="s">
        <v>797</v>
      </c>
      <c r="B8" s="72"/>
      <c r="C8" s="20"/>
      <c r="D8" s="20"/>
      <c r="E8" s="54"/>
      <c r="F8" s="20"/>
      <c r="G8" s="73"/>
    </row>
    <row r="9" spans="1:7" ht="12.75">
      <c r="A9" s="51" t="s">
        <v>792</v>
      </c>
      <c r="B9" s="72">
        <v>56</v>
      </c>
      <c r="C9" s="20">
        <v>30</v>
      </c>
      <c r="D9" s="20">
        <v>26</v>
      </c>
      <c r="E9" s="54" t="s">
        <v>782</v>
      </c>
      <c r="F9" s="20">
        <v>37</v>
      </c>
      <c r="G9" s="73">
        <v>96376</v>
      </c>
    </row>
    <row r="10" spans="1:7" ht="12.75">
      <c r="A10" s="51" t="s">
        <v>818</v>
      </c>
      <c r="B10" s="72">
        <v>31</v>
      </c>
      <c r="C10" s="20">
        <v>19</v>
      </c>
      <c r="D10" s="20">
        <v>12</v>
      </c>
      <c r="E10" s="54" t="s">
        <v>782</v>
      </c>
      <c r="F10" s="20">
        <v>16</v>
      </c>
      <c r="G10" s="73">
        <v>117621</v>
      </c>
    </row>
    <row r="11" spans="1:7" ht="12.75">
      <c r="A11" s="51" t="s">
        <v>819</v>
      </c>
      <c r="B11" s="72">
        <v>30</v>
      </c>
      <c r="C11" s="20">
        <v>16</v>
      </c>
      <c r="D11" s="20">
        <v>14</v>
      </c>
      <c r="E11" s="54" t="s">
        <v>782</v>
      </c>
      <c r="F11" s="20">
        <v>18</v>
      </c>
      <c r="G11" s="73">
        <v>30871</v>
      </c>
    </row>
    <row r="12" spans="1:7" ht="12.75">
      <c r="A12" s="74" t="s">
        <v>796</v>
      </c>
      <c r="B12" s="72">
        <v>14</v>
      </c>
      <c r="C12" s="20">
        <v>10</v>
      </c>
      <c r="D12" s="20">
        <v>4</v>
      </c>
      <c r="E12" s="54" t="s">
        <v>782</v>
      </c>
      <c r="F12" s="20">
        <v>8</v>
      </c>
      <c r="G12" s="73">
        <v>310074</v>
      </c>
    </row>
    <row r="13" spans="1:7" ht="12.75">
      <c r="A13" s="51" t="s">
        <v>820</v>
      </c>
      <c r="B13" s="72">
        <v>30</v>
      </c>
      <c r="C13" s="20">
        <v>24</v>
      </c>
      <c r="D13" s="20">
        <v>6</v>
      </c>
      <c r="E13" s="54" t="s">
        <v>782</v>
      </c>
      <c r="F13" s="20">
        <v>19</v>
      </c>
      <c r="G13" s="73">
        <v>102858</v>
      </c>
    </row>
    <row r="14" spans="1:7" ht="12.75">
      <c r="A14" s="51" t="s">
        <v>821</v>
      </c>
      <c r="B14" s="72">
        <v>38</v>
      </c>
      <c r="C14" s="20">
        <v>36</v>
      </c>
      <c r="D14" s="20">
        <v>2</v>
      </c>
      <c r="E14" s="54" t="s">
        <v>782</v>
      </c>
      <c r="F14" s="20">
        <v>22</v>
      </c>
      <c r="G14" s="73">
        <v>158596</v>
      </c>
    </row>
    <row r="15" spans="1:7" ht="12.75">
      <c r="A15" s="51"/>
      <c r="B15" s="72"/>
      <c r="C15" s="20"/>
      <c r="D15" s="20"/>
      <c r="E15" s="54"/>
      <c r="F15" s="20"/>
      <c r="G15" s="73"/>
    </row>
    <row r="16" spans="1:7" ht="12.75">
      <c r="A16" s="71" t="s">
        <v>798</v>
      </c>
      <c r="B16" s="72"/>
      <c r="C16" s="20"/>
      <c r="D16" s="20"/>
      <c r="E16" s="54"/>
      <c r="F16" s="20"/>
      <c r="G16" s="73"/>
    </row>
    <row r="17" spans="1:7" ht="12.75">
      <c r="A17" s="51" t="s">
        <v>792</v>
      </c>
      <c r="B17" s="72">
        <v>55</v>
      </c>
      <c r="C17" s="20">
        <v>31</v>
      </c>
      <c r="D17" s="20">
        <v>24</v>
      </c>
      <c r="E17" s="54" t="s">
        <v>782</v>
      </c>
      <c r="F17" s="20">
        <v>38</v>
      </c>
      <c r="G17" s="73">
        <v>93181</v>
      </c>
    </row>
    <row r="18" spans="1:7" ht="12.75">
      <c r="A18" s="51" t="s">
        <v>818</v>
      </c>
      <c r="B18" s="72">
        <v>33</v>
      </c>
      <c r="C18" s="20">
        <v>21</v>
      </c>
      <c r="D18" s="20">
        <v>12</v>
      </c>
      <c r="E18" s="54" t="s">
        <v>782</v>
      </c>
      <c r="F18" s="20">
        <v>17</v>
      </c>
      <c r="G18" s="73">
        <v>126539</v>
      </c>
    </row>
    <row r="19" spans="1:7" ht="12.75">
      <c r="A19" s="51" t="s">
        <v>819</v>
      </c>
      <c r="B19" s="72">
        <v>28</v>
      </c>
      <c r="C19" s="20">
        <v>8</v>
      </c>
      <c r="D19" s="20">
        <v>20</v>
      </c>
      <c r="E19" s="54" t="s">
        <v>782</v>
      </c>
      <c r="F19" s="20">
        <v>18</v>
      </c>
      <c r="G19" s="73">
        <v>30824</v>
      </c>
    </row>
    <row r="20" spans="1:7" ht="12.75">
      <c r="A20" s="74" t="s">
        <v>796</v>
      </c>
      <c r="B20" s="72">
        <v>14</v>
      </c>
      <c r="C20" s="20">
        <v>9</v>
      </c>
      <c r="D20" s="20">
        <v>5</v>
      </c>
      <c r="E20" s="54" t="s">
        <v>782</v>
      </c>
      <c r="F20" s="20">
        <v>7</v>
      </c>
      <c r="G20" s="73">
        <v>289155</v>
      </c>
    </row>
    <row r="21" spans="1:7" ht="12.75">
      <c r="A21" s="51" t="s">
        <v>820</v>
      </c>
      <c r="B21" s="72">
        <v>29</v>
      </c>
      <c r="C21" s="20">
        <v>17</v>
      </c>
      <c r="D21" s="20">
        <v>12</v>
      </c>
      <c r="E21" s="54" t="s">
        <v>782</v>
      </c>
      <c r="F21" s="20">
        <v>16</v>
      </c>
      <c r="G21" s="73">
        <v>80839</v>
      </c>
    </row>
    <row r="22" spans="1:7" ht="12.75">
      <c r="A22" s="51" t="s">
        <v>821</v>
      </c>
      <c r="B22" s="72">
        <v>38</v>
      </c>
      <c r="C22" s="20">
        <v>36</v>
      </c>
      <c r="D22" s="20">
        <v>2</v>
      </c>
      <c r="E22" s="54" t="s">
        <v>782</v>
      </c>
      <c r="F22" s="20">
        <v>23</v>
      </c>
      <c r="G22" s="73">
        <v>172178</v>
      </c>
    </row>
    <row r="23" spans="1:7" ht="12.75">
      <c r="A23" s="51"/>
      <c r="B23" s="72"/>
      <c r="C23" s="20"/>
      <c r="D23" s="20"/>
      <c r="E23" s="54"/>
      <c r="F23" s="20"/>
      <c r="G23" s="73"/>
    </row>
    <row r="24" spans="1:7" ht="12.75">
      <c r="A24" s="71" t="s">
        <v>799</v>
      </c>
      <c r="B24" s="72"/>
      <c r="C24" s="20"/>
      <c r="D24" s="20"/>
      <c r="E24" s="54"/>
      <c r="F24" s="20"/>
      <c r="G24" s="73"/>
    </row>
    <row r="25" spans="1:7" ht="12.75">
      <c r="A25" s="51" t="s">
        <v>792</v>
      </c>
      <c r="B25" s="72">
        <v>55</v>
      </c>
      <c r="C25" s="20">
        <v>28</v>
      </c>
      <c r="D25" s="20">
        <v>27</v>
      </c>
      <c r="E25" s="54" t="s">
        <v>782</v>
      </c>
      <c r="F25" s="20">
        <v>38</v>
      </c>
      <c r="G25" s="73">
        <v>102267</v>
      </c>
    </row>
    <row r="26" spans="1:7" ht="12.75">
      <c r="A26" s="51" t="s">
        <v>818</v>
      </c>
      <c r="B26" s="72">
        <v>29</v>
      </c>
      <c r="C26" s="20">
        <v>16</v>
      </c>
      <c r="D26" s="20">
        <v>13</v>
      </c>
      <c r="E26" s="54" t="s">
        <v>782</v>
      </c>
      <c r="F26" s="20">
        <v>17</v>
      </c>
      <c r="G26" s="73">
        <v>123097</v>
      </c>
    </row>
    <row r="27" spans="1:7" ht="12.75">
      <c r="A27" s="51" t="s">
        <v>819</v>
      </c>
      <c r="B27" s="72">
        <v>26</v>
      </c>
      <c r="C27" s="20">
        <v>11</v>
      </c>
      <c r="D27" s="20">
        <v>15</v>
      </c>
      <c r="E27" s="54" t="s">
        <v>782</v>
      </c>
      <c r="F27" s="20">
        <v>16</v>
      </c>
      <c r="G27" s="73">
        <v>16953</v>
      </c>
    </row>
    <row r="28" spans="1:7" ht="12.75">
      <c r="A28" s="74" t="s">
        <v>796</v>
      </c>
      <c r="B28" s="72">
        <v>13</v>
      </c>
      <c r="C28" s="20">
        <v>8</v>
      </c>
      <c r="D28" s="20">
        <v>5</v>
      </c>
      <c r="E28" s="54" t="s">
        <v>782</v>
      </c>
      <c r="F28" s="20">
        <v>8</v>
      </c>
      <c r="G28" s="73">
        <v>294404</v>
      </c>
    </row>
    <row r="29" spans="1:7" ht="12.75">
      <c r="A29" s="51" t="s">
        <v>820</v>
      </c>
      <c r="B29" s="72">
        <v>28</v>
      </c>
      <c r="C29" s="20">
        <v>19</v>
      </c>
      <c r="D29" s="20">
        <v>9</v>
      </c>
      <c r="E29" s="54" t="s">
        <v>782</v>
      </c>
      <c r="F29" s="20">
        <v>18</v>
      </c>
      <c r="G29" s="73">
        <v>77014</v>
      </c>
    </row>
    <row r="30" spans="1:7" ht="12.75">
      <c r="A30" s="51" t="s">
        <v>821</v>
      </c>
      <c r="B30" s="72">
        <v>31</v>
      </c>
      <c r="C30" s="20">
        <v>30</v>
      </c>
      <c r="D30" s="20">
        <v>1</v>
      </c>
      <c r="E30" s="54" t="s">
        <v>782</v>
      </c>
      <c r="F30" s="20">
        <v>17</v>
      </c>
      <c r="G30" s="73">
        <v>121292</v>
      </c>
    </row>
    <row r="31" spans="1:7" ht="12.75">
      <c r="A31" s="51"/>
      <c r="B31" s="72"/>
      <c r="C31" s="20"/>
      <c r="D31" s="20"/>
      <c r="E31" s="54"/>
      <c r="F31" s="20"/>
      <c r="G31" s="73"/>
    </row>
    <row r="32" spans="1:7" ht="12.75">
      <c r="A32" s="71" t="s">
        <v>800</v>
      </c>
      <c r="B32" s="72"/>
      <c r="C32" s="20"/>
      <c r="D32" s="20"/>
      <c r="E32" s="54"/>
      <c r="F32" s="20"/>
      <c r="G32" s="73"/>
    </row>
    <row r="33" spans="1:7" ht="12.75">
      <c r="A33" s="51" t="s">
        <v>792</v>
      </c>
      <c r="B33" s="72">
        <v>62</v>
      </c>
      <c r="C33" s="20">
        <v>45</v>
      </c>
      <c r="D33" s="20">
        <v>17</v>
      </c>
      <c r="E33" s="54" t="s">
        <v>782</v>
      </c>
      <c r="F33" s="20">
        <v>34</v>
      </c>
      <c r="G33" s="73">
        <v>81881</v>
      </c>
    </row>
    <row r="34" spans="1:7" ht="12.75">
      <c r="A34" s="51" t="s">
        <v>818</v>
      </c>
      <c r="B34" s="72">
        <v>28</v>
      </c>
      <c r="C34" s="20">
        <v>17</v>
      </c>
      <c r="D34" s="20">
        <v>11</v>
      </c>
      <c r="E34" s="54" t="s">
        <v>782</v>
      </c>
      <c r="F34" s="20">
        <v>17</v>
      </c>
      <c r="G34" s="73">
        <v>125523</v>
      </c>
    </row>
    <row r="35" spans="1:7" ht="12.75">
      <c r="A35" s="51" t="s">
        <v>819</v>
      </c>
      <c r="B35" s="72">
        <v>28</v>
      </c>
      <c r="C35" s="20">
        <v>18</v>
      </c>
      <c r="D35" s="20">
        <v>10</v>
      </c>
      <c r="E35" s="54" t="s">
        <v>782</v>
      </c>
      <c r="F35" s="20">
        <v>17</v>
      </c>
      <c r="G35" s="73">
        <v>15823</v>
      </c>
    </row>
    <row r="36" spans="1:7" ht="12.75">
      <c r="A36" s="74" t="s">
        <v>796</v>
      </c>
      <c r="B36" s="72">
        <v>12</v>
      </c>
      <c r="C36" s="20">
        <v>5</v>
      </c>
      <c r="D36" s="20">
        <v>7</v>
      </c>
      <c r="E36" s="54" t="s">
        <v>782</v>
      </c>
      <c r="F36" s="20">
        <v>7</v>
      </c>
      <c r="G36" s="73">
        <v>229142</v>
      </c>
    </row>
    <row r="37" spans="1:7" ht="12.75">
      <c r="A37" s="51" t="s">
        <v>820</v>
      </c>
      <c r="B37" s="72">
        <v>28</v>
      </c>
      <c r="C37" s="20">
        <v>23</v>
      </c>
      <c r="D37" s="20">
        <v>5</v>
      </c>
      <c r="E37" s="54" t="s">
        <v>782</v>
      </c>
      <c r="F37" s="20">
        <v>16</v>
      </c>
      <c r="G37" s="73">
        <v>67689</v>
      </c>
    </row>
    <row r="38" spans="1:7" ht="12.75">
      <c r="A38" s="51" t="s">
        <v>821</v>
      </c>
      <c r="B38" s="72">
        <v>34</v>
      </c>
      <c r="C38" s="20">
        <v>27</v>
      </c>
      <c r="D38" s="20">
        <v>7</v>
      </c>
      <c r="E38" s="54" t="s">
        <v>782</v>
      </c>
      <c r="F38" s="20">
        <v>18</v>
      </c>
      <c r="G38" s="73">
        <v>131434</v>
      </c>
    </row>
    <row r="39" spans="1:7" ht="12.75">
      <c r="A39" s="9"/>
      <c r="B39" s="75"/>
      <c r="C39" s="9"/>
      <c r="D39" s="9"/>
      <c r="E39" s="9"/>
      <c r="F39" s="9"/>
      <c r="G39" s="76"/>
    </row>
    <row r="41" ht="12.75">
      <c r="A41" s="42" t="s">
        <v>822</v>
      </c>
    </row>
    <row r="42" ht="12.75">
      <c r="A42" s="77" t="s">
        <v>823</v>
      </c>
    </row>
    <row r="43" ht="12.75">
      <c r="A43" s="61" t="s">
        <v>824</v>
      </c>
    </row>
    <row r="46" ht="12.75">
      <c r="F46" s="78"/>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7.xml><?xml version="1.0" encoding="utf-8"?>
<worksheet xmlns="http://schemas.openxmlformats.org/spreadsheetml/2006/main" xmlns:r="http://schemas.openxmlformats.org/officeDocument/2006/relationships">
  <sheetPr codeName="Sheet44"/>
  <dimension ref="A1:E38"/>
  <sheetViews>
    <sheetView workbookViewId="0" topLeftCell="A1">
      <selection activeCell="A1" sqref="A1"/>
    </sheetView>
  </sheetViews>
  <sheetFormatPr defaultColWidth="9.140625" defaultRowHeight="12.75"/>
  <cols>
    <col min="1" max="2" width="18.7109375" style="0" customWidth="1"/>
    <col min="3" max="5" width="15.28125" style="0" customWidth="1"/>
  </cols>
  <sheetData>
    <row r="1" spans="1:5" ht="15.75">
      <c r="A1" s="43" t="s">
        <v>784</v>
      </c>
      <c r="B1" s="2"/>
      <c r="C1" s="2"/>
      <c r="D1" s="2"/>
      <c r="E1" s="2"/>
    </row>
    <row r="2" spans="1:5" ht="15.75">
      <c r="A2" s="43" t="s">
        <v>785</v>
      </c>
      <c r="B2" s="2"/>
      <c r="C2" s="2"/>
      <c r="D2" s="2"/>
      <c r="E2" s="2"/>
    </row>
    <row r="3" spans="1:5" s="46" customFormat="1" ht="16.5" thickBot="1">
      <c r="A3" s="44"/>
      <c r="B3" s="45"/>
      <c r="C3" s="45"/>
      <c r="D3" s="45"/>
      <c r="E3" s="45"/>
    </row>
    <row r="4" spans="1:5" s="4" customFormat="1" ht="32.25" customHeight="1" thickTop="1">
      <c r="A4" s="47" t="s">
        <v>786</v>
      </c>
      <c r="B4" s="7" t="s">
        <v>787</v>
      </c>
      <c r="C4" s="7" t="s">
        <v>788</v>
      </c>
      <c r="D4" s="7" t="s">
        <v>789</v>
      </c>
      <c r="E4" s="6" t="s">
        <v>790</v>
      </c>
    </row>
    <row r="5" spans="1:4" ht="12.75">
      <c r="A5" s="8"/>
      <c r="B5" s="8"/>
      <c r="C5" s="8"/>
      <c r="D5" s="8"/>
    </row>
    <row r="6" spans="1:5" ht="12.75">
      <c r="A6" s="8" t="s">
        <v>791</v>
      </c>
      <c r="B6" s="48"/>
      <c r="C6" s="20"/>
      <c r="D6" s="49"/>
      <c r="E6" s="50"/>
    </row>
    <row r="7" spans="1:5" ht="12.75">
      <c r="A7" s="51" t="s">
        <v>792</v>
      </c>
      <c r="B7" s="52" t="s">
        <v>793</v>
      </c>
      <c r="C7" s="53" t="s">
        <v>765</v>
      </c>
      <c r="D7" s="54" t="s">
        <v>765</v>
      </c>
      <c r="E7" s="55">
        <v>19127.08</v>
      </c>
    </row>
    <row r="8" spans="1:5" ht="12.75">
      <c r="A8" s="51" t="s">
        <v>794</v>
      </c>
      <c r="B8" s="48" t="s">
        <v>795</v>
      </c>
      <c r="C8" s="56">
        <v>440</v>
      </c>
      <c r="D8" s="57">
        <v>17282</v>
      </c>
      <c r="E8" s="55">
        <v>91725.66</v>
      </c>
    </row>
    <row r="9" spans="1:5" ht="12.75">
      <c r="A9" s="51" t="s">
        <v>796</v>
      </c>
      <c r="B9" s="48" t="s">
        <v>793</v>
      </c>
      <c r="C9" s="56">
        <v>176</v>
      </c>
      <c r="D9" s="57">
        <v>80666</v>
      </c>
      <c r="E9" s="55">
        <v>144318.14</v>
      </c>
    </row>
    <row r="10" spans="1:5" ht="12.75">
      <c r="A10" s="8"/>
      <c r="B10" s="48"/>
      <c r="C10" s="20"/>
      <c r="D10" s="49"/>
      <c r="E10" s="50"/>
    </row>
    <row r="11" spans="1:5" ht="12.75">
      <c r="A11" s="8" t="s">
        <v>797</v>
      </c>
      <c r="B11" s="48"/>
      <c r="C11" s="20"/>
      <c r="D11" s="49"/>
      <c r="E11" s="50"/>
    </row>
    <row r="12" spans="1:5" ht="12.75" customHeight="1">
      <c r="A12" s="51" t="s">
        <v>792</v>
      </c>
      <c r="B12" s="52" t="s">
        <v>793</v>
      </c>
      <c r="C12" s="53" t="s">
        <v>765</v>
      </c>
      <c r="D12" s="54" t="s">
        <v>765</v>
      </c>
      <c r="E12" s="55">
        <v>26500</v>
      </c>
    </row>
    <row r="13" spans="1:5" ht="12.75" customHeight="1">
      <c r="A13" s="51" t="s">
        <v>794</v>
      </c>
      <c r="B13" s="48" t="s">
        <v>795</v>
      </c>
      <c r="C13" s="56">
        <v>440</v>
      </c>
      <c r="D13" s="57">
        <v>16899</v>
      </c>
      <c r="E13" s="55">
        <v>101403</v>
      </c>
    </row>
    <row r="14" spans="1:5" ht="12.75" customHeight="1">
      <c r="A14" s="51" t="s">
        <v>796</v>
      </c>
      <c r="B14" s="48" t="s">
        <v>793</v>
      </c>
      <c r="C14" s="56">
        <v>176</v>
      </c>
      <c r="D14" s="57">
        <v>72038</v>
      </c>
      <c r="E14" s="55">
        <v>158958</v>
      </c>
    </row>
    <row r="15" spans="1:5" ht="12.75" customHeight="1">
      <c r="A15" s="8"/>
      <c r="B15" s="48"/>
      <c r="C15" s="20"/>
      <c r="D15" s="49"/>
      <c r="E15" s="50"/>
    </row>
    <row r="16" spans="1:5" ht="12.75" customHeight="1">
      <c r="A16" s="8" t="s">
        <v>798</v>
      </c>
      <c r="B16" s="48"/>
      <c r="C16" s="20"/>
      <c r="D16" s="49"/>
      <c r="E16" s="50"/>
    </row>
    <row r="17" spans="1:5" ht="12.75" customHeight="1">
      <c r="A17" s="51" t="s">
        <v>792</v>
      </c>
      <c r="B17" s="52" t="s">
        <v>793</v>
      </c>
      <c r="C17" s="53" t="s">
        <v>765</v>
      </c>
      <c r="D17" s="54" t="s">
        <v>765</v>
      </c>
      <c r="E17" s="55">
        <v>17858</v>
      </c>
    </row>
    <row r="18" spans="1:5" ht="12.75" customHeight="1">
      <c r="A18" s="51" t="s">
        <v>794</v>
      </c>
      <c r="B18" s="48" t="s">
        <v>795</v>
      </c>
      <c r="C18" s="56">
        <v>456</v>
      </c>
      <c r="D18" s="57">
        <v>17057</v>
      </c>
      <c r="E18" s="55">
        <v>108973</v>
      </c>
    </row>
    <row r="19" spans="1:5" ht="12.75" customHeight="1">
      <c r="A19" s="51" t="s">
        <v>796</v>
      </c>
      <c r="B19" s="48" t="s">
        <v>793</v>
      </c>
      <c r="C19" s="56">
        <v>154</v>
      </c>
      <c r="D19" s="57">
        <v>76259</v>
      </c>
      <c r="E19" s="55">
        <v>149329</v>
      </c>
    </row>
    <row r="20" spans="1:5" ht="12.75" customHeight="1">
      <c r="A20" s="8"/>
      <c r="B20" s="48"/>
      <c r="C20" s="20"/>
      <c r="D20" s="49"/>
      <c r="E20" s="50"/>
    </row>
    <row r="21" spans="1:5" ht="12.75" customHeight="1">
      <c r="A21" s="8" t="s">
        <v>799</v>
      </c>
      <c r="B21" s="48"/>
      <c r="C21" s="20"/>
      <c r="D21" s="49"/>
      <c r="E21" s="50"/>
    </row>
    <row r="22" spans="1:5" ht="12.75" customHeight="1">
      <c r="A22" s="51" t="s">
        <v>792</v>
      </c>
      <c r="B22" s="52" t="s">
        <v>793</v>
      </c>
      <c r="C22" s="53" t="s">
        <v>765</v>
      </c>
      <c r="D22" s="54" t="s">
        <v>765</v>
      </c>
      <c r="E22" s="55">
        <v>20172</v>
      </c>
    </row>
    <row r="23" spans="1:5" ht="12.75" customHeight="1">
      <c r="A23" s="51" t="s">
        <v>794</v>
      </c>
      <c r="B23" s="48" t="s">
        <v>795</v>
      </c>
      <c r="C23" s="56">
        <v>542</v>
      </c>
      <c r="D23" s="57">
        <v>18883</v>
      </c>
      <c r="E23" s="55">
        <v>115686</v>
      </c>
    </row>
    <row r="24" spans="1:5" ht="12.75" customHeight="1">
      <c r="A24" s="51" t="s">
        <v>796</v>
      </c>
      <c r="B24" s="48" t="s">
        <v>793</v>
      </c>
      <c r="C24" s="56">
        <v>141</v>
      </c>
      <c r="D24" s="57">
        <v>72616</v>
      </c>
      <c r="E24" s="55">
        <v>147282</v>
      </c>
    </row>
    <row r="25" spans="1:5" ht="12.75" customHeight="1">
      <c r="A25" s="8"/>
      <c r="B25" s="48"/>
      <c r="C25" s="20"/>
      <c r="D25" s="49"/>
      <c r="E25" s="50"/>
    </row>
    <row r="26" spans="1:5" ht="12.75" customHeight="1">
      <c r="A26" s="8" t="s">
        <v>800</v>
      </c>
      <c r="B26" s="48"/>
      <c r="C26" s="20"/>
      <c r="D26" s="49"/>
      <c r="E26" s="50"/>
    </row>
    <row r="27" spans="1:5" ht="12.75" customHeight="1">
      <c r="A27" s="51" t="s">
        <v>792</v>
      </c>
      <c r="B27" s="52" t="s">
        <v>793</v>
      </c>
      <c r="C27" s="53" t="s">
        <v>765</v>
      </c>
      <c r="D27" s="54" t="s">
        <v>765</v>
      </c>
      <c r="E27" s="55">
        <v>30712</v>
      </c>
    </row>
    <row r="28" spans="1:5" ht="12.75" customHeight="1">
      <c r="A28" s="51" t="s">
        <v>794</v>
      </c>
      <c r="B28" s="48" t="s">
        <v>795</v>
      </c>
      <c r="C28" s="56">
        <v>558</v>
      </c>
      <c r="D28" s="57">
        <v>26734</v>
      </c>
      <c r="E28" s="55">
        <v>54415</v>
      </c>
    </row>
    <row r="29" spans="1:5" ht="12.75" customHeight="1">
      <c r="A29" s="51" t="s">
        <v>796</v>
      </c>
      <c r="B29" s="48" t="s">
        <v>793</v>
      </c>
      <c r="C29" s="56">
        <v>145</v>
      </c>
      <c r="D29" s="57">
        <v>84253</v>
      </c>
      <c r="E29" s="55">
        <v>147021</v>
      </c>
    </row>
    <row r="30" spans="1:5" ht="12.75">
      <c r="A30" s="9"/>
      <c r="B30" s="9"/>
      <c r="C30" s="14"/>
      <c r="D30" s="58"/>
      <c r="E30" s="59"/>
    </row>
    <row r="32" ht="12.75">
      <c r="A32" s="60" t="s">
        <v>801</v>
      </c>
    </row>
    <row r="33" ht="12.75">
      <c r="A33" s="60" t="s">
        <v>802</v>
      </c>
    </row>
    <row r="34" ht="12.75">
      <c r="A34" s="60" t="s">
        <v>803</v>
      </c>
    </row>
    <row r="35" ht="12.75">
      <c r="A35" s="61" t="s">
        <v>804</v>
      </c>
    </row>
    <row r="36" ht="12.75">
      <c r="A36" s="61" t="s">
        <v>805</v>
      </c>
    </row>
    <row r="37" ht="12.75">
      <c r="A37" s="61" t="s">
        <v>806</v>
      </c>
    </row>
    <row r="38" ht="12.75">
      <c r="A38" s="61" t="s">
        <v>807</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8.xml><?xml version="1.0" encoding="utf-8"?>
<worksheet xmlns="http://schemas.openxmlformats.org/spreadsheetml/2006/main" xmlns:r="http://schemas.openxmlformats.org/officeDocument/2006/relationships">
  <sheetPr codeName="Sheet45"/>
  <dimension ref="A1:E21"/>
  <sheetViews>
    <sheetView workbookViewId="0" topLeftCell="A1">
      <selection activeCell="A1" sqref="A1"/>
    </sheetView>
  </sheetViews>
  <sheetFormatPr defaultColWidth="9.140625" defaultRowHeight="12.75"/>
  <cols>
    <col min="1" max="1" width="10.7109375" style="0" customWidth="1"/>
    <col min="2" max="5" width="17.28125" style="0" customWidth="1"/>
  </cols>
  <sheetData>
    <row r="1" spans="1:5" ht="15.75">
      <c r="A1" s="16" t="s">
        <v>777</v>
      </c>
      <c r="B1" s="2"/>
      <c r="C1" s="2"/>
      <c r="D1" s="2"/>
      <c r="E1" s="2"/>
    </row>
    <row r="2" spans="1:5" ht="16.5" thickBot="1">
      <c r="A2" s="29"/>
      <c r="B2" s="5"/>
      <c r="C2" s="5"/>
      <c r="D2" s="5"/>
      <c r="E2" s="5"/>
    </row>
    <row r="3" spans="1:5" s="4" customFormat="1" ht="34.5" customHeight="1" thickTop="1">
      <c r="A3" s="7" t="s">
        <v>755</v>
      </c>
      <c r="B3" s="30" t="s">
        <v>778</v>
      </c>
      <c r="C3" s="30" t="s">
        <v>779</v>
      </c>
      <c r="D3" s="30" t="s">
        <v>780</v>
      </c>
      <c r="E3" s="31" t="s">
        <v>781</v>
      </c>
    </row>
    <row r="4" spans="1:4" ht="12.75">
      <c r="A4" s="8"/>
      <c r="B4" s="8"/>
      <c r="C4" s="8"/>
      <c r="D4" s="8"/>
    </row>
    <row r="5" spans="1:5" ht="12.75">
      <c r="A5" s="32">
        <v>1993</v>
      </c>
      <c r="B5" s="33">
        <v>1</v>
      </c>
      <c r="C5" s="34">
        <v>1</v>
      </c>
      <c r="D5" s="35">
        <v>472</v>
      </c>
      <c r="E5" s="36">
        <v>12385</v>
      </c>
    </row>
    <row r="6" spans="1:5" ht="12.75">
      <c r="A6" s="32">
        <v>1994</v>
      </c>
      <c r="B6" s="33">
        <v>3</v>
      </c>
      <c r="C6" s="34">
        <v>6</v>
      </c>
      <c r="D6" s="35">
        <v>8022</v>
      </c>
      <c r="E6" s="36">
        <v>191150</v>
      </c>
    </row>
    <row r="7" spans="1:5" ht="12.75">
      <c r="A7" s="32">
        <v>1995</v>
      </c>
      <c r="B7" s="33">
        <v>2</v>
      </c>
      <c r="C7" s="34">
        <v>4</v>
      </c>
      <c r="D7" s="35">
        <v>2636</v>
      </c>
      <c r="E7" s="36">
        <v>48280</v>
      </c>
    </row>
    <row r="8" spans="1:5" ht="12.75">
      <c r="A8" s="32">
        <v>1996</v>
      </c>
      <c r="B8" s="33">
        <v>3</v>
      </c>
      <c r="C8" s="34">
        <v>3</v>
      </c>
      <c r="D8" s="35">
        <v>2653</v>
      </c>
      <c r="E8" s="36">
        <v>64781</v>
      </c>
    </row>
    <row r="9" spans="1:5" ht="12.75">
      <c r="A9" s="32">
        <v>1997</v>
      </c>
      <c r="B9" s="33">
        <v>2</v>
      </c>
      <c r="C9" s="34">
        <v>3</v>
      </c>
      <c r="D9" s="35">
        <v>1967</v>
      </c>
      <c r="E9" s="36">
        <v>44645</v>
      </c>
    </row>
    <row r="10" spans="1:5" ht="12.75">
      <c r="A10" s="32">
        <v>1998</v>
      </c>
      <c r="B10" s="33">
        <v>2</v>
      </c>
      <c r="C10" s="34">
        <v>3</v>
      </c>
      <c r="D10" s="35">
        <v>2059</v>
      </c>
      <c r="E10" s="36">
        <v>52510</v>
      </c>
    </row>
    <row r="11" spans="1:5" ht="12.75">
      <c r="A11" s="32">
        <v>1999</v>
      </c>
      <c r="B11" s="33">
        <v>1</v>
      </c>
      <c r="C11" s="34">
        <v>1</v>
      </c>
      <c r="D11" s="35">
        <v>479</v>
      </c>
      <c r="E11" s="36">
        <v>10120</v>
      </c>
    </row>
    <row r="12" spans="1:5" ht="12.75">
      <c r="A12" s="32">
        <v>2000</v>
      </c>
      <c r="B12" s="33">
        <v>3</v>
      </c>
      <c r="C12" s="34">
        <v>5</v>
      </c>
      <c r="D12" s="35">
        <v>3106</v>
      </c>
      <c r="E12" s="36">
        <v>77155</v>
      </c>
    </row>
    <row r="13" spans="1:5" ht="12.75">
      <c r="A13" s="32">
        <v>2001</v>
      </c>
      <c r="B13" s="33">
        <v>3</v>
      </c>
      <c r="C13" s="34">
        <v>6</v>
      </c>
      <c r="D13" s="35">
        <v>3489</v>
      </c>
      <c r="E13" s="36">
        <v>141235</v>
      </c>
    </row>
    <row r="14" spans="1:5" ht="12.75">
      <c r="A14" s="32">
        <v>2002</v>
      </c>
      <c r="B14" s="33">
        <v>3</v>
      </c>
      <c r="C14" s="34">
        <v>3</v>
      </c>
      <c r="D14" s="35">
        <v>4477</v>
      </c>
      <c r="E14" s="36">
        <v>106295</v>
      </c>
    </row>
    <row r="15" spans="1:5" ht="12.75">
      <c r="A15" s="32">
        <v>2003</v>
      </c>
      <c r="B15" s="33">
        <v>1</v>
      </c>
      <c r="C15" s="34">
        <v>2</v>
      </c>
      <c r="D15" s="35">
        <v>2623</v>
      </c>
      <c r="E15" s="36">
        <v>79875</v>
      </c>
    </row>
    <row r="16" spans="1:5" ht="12.75">
      <c r="A16" s="32">
        <v>2004</v>
      </c>
      <c r="B16" s="33">
        <v>1</v>
      </c>
      <c r="C16" s="37" t="s">
        <v>782</v>
      </c>
      <c r="D16" s="38" t="s">
        <v>782</v>
      </c>
      <c r="E16" s="39" t="s">
        <v>782</v>
      </c>
    </row>
    <row r="17" spans="1:5" ht="12.75">
      <c r="A17" s="32">
        <v>2005</v>
      </c>
      <c r="B17" s="33">
        <v>1</v>
      </c>
      <c r="C17" s="34">
        <v>2</v>
      </c>
      <c r="D17" s="35">
        <v>877</v>
      </c>
      <c r="E17" s="36">
        <v>30528</v>
      </c>
    </row>
    <row r="18" spans="1:5" ht="12.75">
      <c r="A18" s="32">
        <v>2006</v>
      </c>
      <c r="B18" s="33" t="s">
        <v>782</v>
      </c>
      <c r="C18" s="37" t="s">
        <v>782</v>
      </c>
      <c r="D18" s="38" t="s">
        <v>782</v>
      </c>
      <c r="E18" s="39" t="s">
        <v>782</v>
      </c>
    </row>
    <row r="19" spans="1:5" ht="12.75">
      <c r="A19" s="9"/>
      <c r="B19" s="9"/>
      <c r="C19" s="14"/>
      <c r="D19" s="40"/>
      <c r="E19" s="41"/>
    </row>
    <row r="21" ht="12.75">
      <c r="A21" s="42" t="s">
        <v>783</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69.xml><?xml version="1.0" encoding="utf-8"?>
<worksheet xmlns="http://schemas.openxmlformats.org/spreadsheetml/2006/main" xmlns:r="http://schemas.openxmlformats.org/officeDocument/2006/relationships">
  <sheetPr codeName="Sheet1"/>
  <dimension ref="A1:H30"/>
  <sheetViews>
    <sheetView showGridLines="0" workbookViewId="0" topLeftCell="A1">
      <selection activeCell="A1" sqref="A1"/>
    </sheetView>
  </sheetViews>
  <sheetFormatPr defaultColWidth="9.140625" defaultRowHeight="12.75"/>
  <cols>
    <col min="1" max="1" width="9.421875" style="0" customWidth="1"/>
    <col min="2" max="2" width="11.28125" style="0" customWidth="1"/>
    <col min="3" max="8" width="10.28125" style="0" customWidth="1"/>
  </cols>
  <sheetData>
    <row r="1" spans="1:8" ht="15.75">
      <c r="A1" s="16" t="s">
        <v>776</v>
      </c>
      <c r="B1" s="2"/>
      <c r="C1" s="2"/>
      <c r="D1" s="2"/>
      <c r="E1" s="2"/>
      <c r="F1" s="2"/>
      <c r="G1" s="2"/>
      <c r="H1" s="2"/>
    </row>
    <row r="2" spans="1:8" ht="12.75" customHeight="1">
      <c r="A2" s="1"/>
      <c r="B2" s="2"/>
      <c r="C2" s="2"/>
      <c r="D2" s="2"/>
      <c r="E2" s="2"/>
      <c r="F2" s="2"/>
      <c r="G2" s="2"/>
      <c r="H2" s="2"/>
    </row>
    <row r="3" spans="1:8" ht="12.75">
      <c r="A3" s="2" t="s">
        <v>754</v>
      </c>
      <c r="B3" s="2"/>
      <c r="C3" s="2"/>
      <c r="D3" s="2"/>
      <c r="E3" s="2"/>
      <c r="F3" s="2"/>
      <c r="G3" s="2"/>
      <c r="H3" s="2"/>
    </row>
    <row r="4" spans="1:8" ht="13.5" thickBot="1">
      <c r="A4" s="5"/>
      <c r="B4" s="5"/>
      <c r="C4" s="5"/>
      <c r="D4" s="5"/>
      <c r="E4" s="5"/>
      <c r="F4" s="5"/>
      <c r="G4" s="5"/>
      <c r="H4" s="5"/>
    </row>
    <row r="5" spans="1:8" s="4" customFormat="1" ht="34.5" customHeight="1" thickTop="1">
      <c r="A5" s="7" t="s">
        <v>755</v>
      </c>
      <c r="B5" s="21" t="s">
        <v>756</v>
      </c>
      <c r="C5" s="7" t="s">
        <v>757</v>
      </c>
      <c r="D5" s="19" t="s">
        <v>758</v>
      </c>
      <c r="E5" s="7" t="s">
        <v>759</v>
      </c>
      <c r="F5" s="7" t="s">
        <v>760</v>
      </c>
      <c r="G5" s="7" t="s">
        <v>761</v>
      </c>
      <c r="H5" s="6" t="s">
        <v>762</v>
      </c>
    </row>
    <row r="6" spans="1:7" ht="12.75">
      <c r="A6" s="8"/>
      <c r="B6" s="10"/>
      <c r="C6" s="8"/>
      <c r="D6" s="8"/>
      <c r="E6" s="8"/>
      <c r="F6" s="8"/>
      <c r="G6" s="8"/>
    </row>
    <row r="7" spans="1:8" ht="12.75">
      <c r="A7" s="27">
        <v>1993</v>
      </c>
      <c r="B7" s="22">
        <v>27586</v>
      </c>
      <c r="C7" s="11">
        <v>4006</v>
      </c>
      <c r="D7" s="25">
        <v>2427</v>
      </c>
      <c r="E7" s="20">
        <v>26</v>
      </c>
      <c r="F7" s="20">
        <v>46</v>
      </c>
      <c r="G7" s="25">
        <v>20081</v>
      </c>
      <c r="H7" s="12">
        <v>1000</v>
      </c>
    </row>
    <row r="8" spans="1:8" ht="12.75">
      <c r="A8" s="27">
        <v>1994</v>
      </c>
      <c r="B8" s="22">
        <v>29010</v>
      </c>
      <c r="C8" s="11">
        <v>4099</v>
      </c>
      <c r="D8" s="25">
        <v>3171</v>
      </c>
      <c r="E8" s="20">
        <v>26</v>
      </c>
      <c r="F8" s="20">
        <v>57</v>
      </c>
      <c r="G8" s="25">
        <v>19485</v>
      </c>
      <c r="H8" s="12">
        <v>2172</v>
      </c>
    </row>
    <row r="9" spans="1:8" ht="12.75">
      <c r="A9" s="27">
        <v>1995</v>
      </c>
      <c r="B9" s="22">
        <f aca="true" t="shared" si="0" ref="B9:B14">SUM(C9:H9)</f>
        <v>28442</v>
      </c>
      <c r="C9" s="11">
        <v>4911</v>
      </c>
      <c r="D9" s="25">
        <v>1446</v>
      </c>
      <c r="E9" s="20">
        <v>82</v>
      </c>
      <c r="F9" s="20">
        <v>48</v>
      </c>
      <c r="G9" s="25">
        <v>20030</v>
      </c>
      <c r="H9" s="12">
        <v>1925</v>
      </c>
    </row>
    <row r="10" spans="1:8" ht="12.75">
      <c r="A10" s="28">
        <v>1996</v>
      </c>
      <c r="B10" s="22">
        <f t="shared" si="0"/>
        <v>30376</v>
      </c>
      <c r="C10" s="11">
        <v>5381</v>
      </c>
      <c r="D10" s="25">
        <v>699</v>
      </c>
      <c r="E10" s="20">
        <v>32</v>
      </c>
      <c r="F10" s="20">
        <v>58</v>
      </c>
      <c r="G10" s="25">
        <v>21245</v>
      </c>
      <c r="H10" s="12">
        <v>2961</v>
      </c>
    </row>
    <row r="11" spans="1:8" ht="12.75">
      <c r="A11" s="27">
        <v>1997</v>
      </c>
      <c r="B11" s="22">
        <f t="shared" si="0"/>
        <v>28395</v>
      </c>
      <c r="C11" s="11">
        <v>5871</v>
      </c>
      <c r="D11" s="25">
        <v>1378</v>
      </c>
      <c r="E11" s="20">
        <v>33</v>
      </c>
      <c r="F11" s="20">
        <v>80</v>
      </c>
      <c r="G11" s="25">
        <v>19713</v>
      </c>
      <c r="H11" s="12">
        <v>1320</v>
      </c>
    </row>
    <row r="12" spans="1:8" ht="12.75">
      <c r="A12" s="27">
        <v>1998</v>
      </c>
      <c r="B12" s="22">
        <f t="shared" si="0"/>
        <v>28645</v>
      </c>
      <c r="C12" s="11">
        <v>5777</v>
      </c>
      <c r="D12" s="25">
        <v>649</v>
      </c>
      <c r="E12" s="20">
        <v>35</v>
      </c>
      <c r="F12" s="20">
        <v>83</v>
      </c>
      <c r="G12" s="25">
        <v>19861</v>
      </c>
      <c r="H12" s="12">
        <v>2240</v>
      </c>
    </row>
    <row r="13" spans="1:8" ht="12.75">
      <c r="A13" s="27">
        <v>1999</v>
      </c>
      <c r="B13" s="22">
        <f t="shared" si="0"/>
        <v>32137</v>
      </c>
      <c r="C13" s="11">
        <v>6311</v>
      </c>
      <c r="D13" s="25">
        <v>4473</v>
      </c>
      <c r="E13" s="20">
        <v>29</v>
      </c>
      <c r="F13" s="20">
        <v>84</v>
      </c>
      <c r="G13" s="25">
        <v>20039</v>
      </c>
      <c r="H13" s="12">
        <v>1201</v>
      </c>
    </row>
    <row r="14" spans="1:8" ht="12.75">
      <c r="A14" s="27">
        <v>2000</v>
      </c>
      <c r="B14" s="22">
        <f t="shared" si="0"/>
        <v>31147</v>
      </c>
      <c r="C14" s="11">
        <v>5627</v>
      </c>
      <c r="D14" s="25">
        <v>4587</v>
      </c>
      <c r="E14" s="20">
        <v>57</v>
      </c>
      <c r="F14" s="20">
        <v>25</v>
      </c>
      <c r="G14" s="25">
        <v>20066</v>
      </c>
      <c r="H14" s="12">
        <v>785</v>
      </c>
    </row>
    <row r="15" spans="1:8" ht="12.75">
      <c r="A15" s="28">
        <v>2001</v>
      </c>
      <c r="B15" s="22">
        <v>31068</v>
      </c>
      <c r="C15" s="11">
        <v>5919</v>
      </c>
      <c r="D15" s="25">
        <v>4285</v>
      </c>
      <c r="E15" s="24" t="s">
        <v>765</v>
      </c>
      <c r="F15" s="24" t="s">
        <v>765</v>
      </c>
      <c r="G15" s="25">
        <v>18761</v>
      </c>
      <c r="H15" s="12">
        <v>2103</v>
      </c>
    </row>
    <row r="16" spans="1:8" ht="12.75">
      <c r="A16" s="28">
        <v>2002</v>
      </c>
      <c r="B16" s="22">
        <v>30909</v>
      </c>
      <c r="C16" s="11">
        <v>6809</v>
      </c>
      <c r="D16" s="25">
        <v>4420</v>
      </c>
      <c r="E16" s="20">
        <v>50</v>
      </c>
      <c r="F16" s="20">
        <v>30</v>
      </c>
      <c r="G16" s="25">
        <v>17752</v>
      </c>
      <c r="H16" s="12">
        <v>1848</v>
      </c>
    </row>
    <row r="17" spans="1:8" ht="12.75">
      <c r="A17" s="28">
        <v>2003</v>
      </c>
      <c r="B17" s="22">
        <v>29519</v>
      </c>
      <c r="C17" s="11">
        <v>6786</v>
      </c>
      <c r="D17" s="25">
        <v>2901</v>
      </c>
      <c r="E17" s="20">
        <v>12</v>
      </c>
      <c r="F17" s="20">
        <v>47</v>
      </c>
      <c r="G17" s="25">
        <v>16673</v>
      </c>
      <c r="H17" s="12">
        <v>3100</v>
      </c>
    </row>
    <row r="18" spans="1:8" ht="12.75">
      <c r="A18" s="28">
        <v>2004</v>
      </c>
      <c r="B18" s="22">
        <v>50180</v>
      </c>
      <c r="C18" s="11">
        <v>8085</v>
      </c>
      <c r="D18" s="25">
        <v>3977</v>
      </c>
      <c r="E18" s="20">
        <v>25</v>
      </c>
      <c r="F18" s="20">
        <v>30</v>
      </c>
      <c r="G18" s="26" t="s">
        <v>773</v>
      </c>
      <c r="H18" s="12">
        <v>1942</v>
      </c>
    </row>
    <row r="19" spans="1:8" ht="12.75">
      <c r="A19" s="28">
        <v>2005</v>
      </c>
      <c r="B19" s="22">
        <v>53415</v>
      </c>
      <c r="C19" s="11">
        <v>10454</v>
      </c>
      <c r="D19" s="25">
        <v>4621</v>
      </c>
      <c r="E19" s="20">
        <v>24</v>
      </c>
      <c r="F19" s="20">
        <v>30</v>
      </c>
      <c r="G19" s="26" t="s">
        <v>774</v>
      </c>
      <c r="H19" s="12">
        <v>2648</v>
      </c>
    </row>
    <row r="20" spans="1:8" ht="12.75">
      <c r="A20" s="28">
        <v>2006</v>
      </c>
      <c r="B20" s="22">
        <v>50440</v>
      </c>
      <c r="C20" s="11">
        <v>8836</v>
      </c>
      <c r="D20" s="25">
        <v>4282</v>
      </c>
      <c r="E20" s="20">
        <v>17</v>
      </c>
      <c r="F20" s="20">
        <v>27</v>
      </c>
      <c r="G20" s="26" t="s">
        <v>775</v>
      </c>
      <c r="H20" s="12">
        <v>2115</v>
      </c>
    </row>
    <row r="21" spans="1:8" ht="12.75">
      <c r="A21" s="9"/>
      <c r="B21" s="13"/>
      <c r="C21" s="14"/>
      <c r="D21" s="14"/>
      <c r="E21" s="14"/>
      <c r="F21" s="14"/>
      <c r="G21" s="14" t="s">
        <v>763</v>
      </c>
      <c r="H21" s="15"/>
    </row>
    <row r="23" ht="12.75">
      <c r="A23" s="18" t="s">
        <v>766</v>
      </c>
    </row>
    <row r="24" ht="12.75">
      <c r="A24" s="18" t="s">
        <v>769</v>
      </c>
    </row>
    <row r="25" ht="12.75">
      <c r="A25" s="18" t="s">
        <v>767</v>
      </c>
    </row>
    <row r="26" ht="12.75">
      <c r="A26" s="18" t="s">
        <v>768</v>
      </c>
    </row>
    <row r="27" ht="12.75">
      <c r="A27" s="18" t="s">
        <v>772</v>
      </c>
    </row>
    <row r="28" ht="12.75">
      <c r="A28" s="3" t="s">
        <v>764</v>
      </c>
    </row>
    <row r="29" ht="12.75">
      <c r="A29" s="17" t="s">
        <v>770</v>
      </c>
    </row>
    <row r="30" ht="12.75">
      <c r="A30" s="23" t="s">
        <v>771</v>
      </c>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7.xml><?xml version="1.0" encoding="utf-8"?>
<worksheet xmlns="http://schemas.openxmlformats.org/spreadsheetml/2006/main" xmlns:r="http://schemas.openxmlformats.org/officeDocument/2006/relationships">
  <sheetPr codeName="Sheet53"/>
  <dimension ref="A1:D30"/>
  <sheetViews>
    <sheetView workbookViewId="0" topLeftCell="A1">
      <selection activeCell="G14" sqref="G14"/>
    </sheetView>
  </sheetViews>
  <sheetFormatPr defaultColWidth="9.140625" defaultRowHeight="12.75"/>
  <cols>
    <col min="1" max="1" width="13.57421875" style="667" customWidth="1"/>
    <col min="2" max="4" width="23.28125" style="667" customWidth="1"/>
    <col min="5" max="16384" width="9.140625" style="667" customWidth="1"/>
  </cols>
  <sheetData>
    <row r="1" spans="1:4" ht="15.75">
      <c r="A1" s="16" t="s">
        <v>541</v>
      </c>
      <c r="B1" s="666"/>
      <c r="C1" s="666"/>
      <c r="D1" s="666"/>
    </row>
    <row r="2" spans="1:4" ht="12.75" customHeight="1">
      <c r="A2" s="16"/>
      <c r="B2" s="666"/>
      <c r="C2" s="666"/>
      <c r="D2" s="666"/>
    </row>
    <row r="3" spans="1:4" ht="12.75" customHeight="1">
      <c r="A3" s="335" t="s">
        <v>82</v>
      </c>
      <c r="B3" s="666"/>
      <c r="C3" s="666"/>
      <c r="D3" s="666"/>
    </row>
    <row r="4" spans="1:4" ht="12.75" customHeight="1">
      <c r="A4" s="85" t="s">
        <v>223</v>
      </c>
      <c r="B4" s="666"/>
      <c r="C4" s="666"/>
      <c r="D4" s="666"/>
    </row>
    <row r="5" spans="1:4" ht="12.75" customHeight="1">
      <c r="A5" s="85" t="s">
        <v>224</v>
      </c>
      <c r="B5" s="666"/>
      <c r="C5" s="666"/>
      <c r="D5" s="666"/>
    </row>
    <row r="6" spans="1:4" ht="12.75" customHeight="1">
      <c r="A6" s="85" t="s">
        <v>225</v>
      </c>
      <c r="B6" s="666"/>
      <c r="C6" s="666"/>
      <c r="D6" s="666"/>
    </row>
    <row r="7" spans="1:4" s="46" customFormat="1" ht="12.75" customHeight="1" thickBot="1">
      <c r="A7" s="44" t="s">
        <v>61</v>
      </c>
      <c r="B7" s="45"/>
      <c r="C7" s="45"/>
      <c r="D7" s="45"/>
    </row>
    <row r="8" spans="1:4" s="66" customFormat="1" ht="24" customHeight="1" thickTop="1">
      <c r="A8" s="99" t="s">
        <v>755</v>
      </c>
      <c r="B8" s="271" t="s">
        <v>813</v>
      </c>
      <c r="C8" s="286" t="s">
        <v>1397</v>
      </c>
      <c r="D8" s="154" t="s">
        <v>422</v>
      </c>
    </row>
    <row r="9" spans="1:4" ht="12.75">
      <c r="A9" s="668"/>
      <c r="B9" s="669"/>
      <c r="C9" s="670"/>
      <c r="D9" s="671"/>
    </row>
    <row r="10" spans="1:4" ht="12.75">
      <c r="A10" s="672">
        <v>1993</v>
      </c>
      <c r="B10" s="673">
        <v>53836610.797029406</v>
      </c>
      <c r="C10" s="674">
        <v>36656819.931532085</v>
      </c>
      <c r="D10" s="675">
        <v>17179790.865497317</v>
      </c>
    </row>
    <row r="11" spans="1:4" ht="12.75">
      <c r="A11" s="672">
        <v>1994</v>
      </c>
      <c r="B11" s="673">
        <v>57169824.76330118</v>
      </c>
      <c r="C11" s="674">
        <v>39384934.02174345</v>
      </c>
      <c r="D11" s="675">
        <v>17784890.741557732</v>
      </c>
    </row>
    <row r="12" spans="1:4" ht="12.75">
      <c r="A12" s="672">
        <v>1995</v>
      </c>
      <c r="B12" s="673">
        <v>57340910.57782397</v>
      </c>
      <c r="C12" s="674">
        <v>38561738.585883215</v>
      </c>
      <c r="D12" s="675">
        <v>18779171.991940748</v>
      </c>
    </row>
    <row r="13" spans="1:4" ht="12.75">
      <c r="A13" s="672">
        <v>1996</v>
      </c>
      <c r="B13" s="673">
        <v>57936622.44268706</v>
      </c>
      <c r="C13" s="674">
        <v>38944059.48319281</v>
      </c>
      <c r="D13" s="675">
        <v>18992562.959494248</v>
      </c>
    </row>
    <row r="14" spans="1:4" ht="12.75">
      <c r="A14" s="672">
        <v>1997</v>
      </c>
      <c r="B14" s="673">
        <v>57373492.95214619</v>
      </c>
      <c r="C14" s="674">
        <v>39427198.002951615</v>
      </c>
      <c r="D14" s="675">
        <v>17946294.949194577</v>
      </c>
    </row>
    <row r="15" spans="1:4" ht="12.75">
      <c r="A15" s="672">
        <v>1998</v>
      </c>
      <c r="B15" s="676">
        <v>57446913</v>
      </c>
      <c r="C15" s="677">
        <v>40904938</v>
      </c>
      <c r="D15" s="678">
        <v>16541975</v>
      </c>
    </row>
    <row r="16" spans="1:4" ht="12.75">
      <c r="A16" s="672">
        <v>1999</v>
      </c>
      <c r="B16" s="676">
        <v>60020237</v>
      </c>
      <c r="C16" s="677">
        <v>43069177</v>
      </c>
      <c r="D16" s="678">
        <v>16951060</v>
      </c>
    </row>
    <row r="17" spans="1:4" ht="12.75">
      <c r="A17" s="672">
        <v>2000</v>
      </c>
      <c r="B17" s="676">
        <v>61721150</v>
      </c>
      <c r="C17" s="677">
        <v>45179587</v>
      </c>
      <c r="D17" s="678">
        <v>16541563</v>
      </c>
    </row>
    <row r="18" spans="1:4" ht="12.75">
      <c r="A18" s="672">
        <v>2001</v>
      </c>
      <c r="B18" s="676">
        <v>57760242</v>
      </c>
      <c r="C18" s="677">
        <v>43108798</v>
      </c>
      <c r="D18" s="678">
        <v>14651444</v>
      </c>
    </row>
    <row r="19" spans="1:4" ht="12.75">
      <c r="A19" s="679">
        <v>2002</v>
      </c>
      <c r="B19" s="676">
        <v>58471088</v>
      </c>
      <c r="C19" s="677">
        <v>44175694</v>
      </c>
      <c r="D19" s="678">
        <v>14295393.955690078</v>
      </c>
    </row>
    <row r="20" spans="1:4" ht="12.75">
      <c r="A20" s="679">
        <v>2003</v>
      </c>
      <c r="B20" s="676">
        <v>58782699</v>
      </c>
      <c r="C20" s="677">
        <v>45036982</v>
      </c>
      <c r="D20" s="678">
        <v>13745717</v>
      </c>
    </row>
    <row r="21" spans="1:4" ht="12.75">
      <c r="A21" s="679">
        <v>2004</v>
      </c>
      <c r="B21" s="676">
        <v>62761989.18896614</v>
      </c>
      <c r="C21" s="677">
        <v>48441763.82451729</v>
      </c>
      <c r="D21" s="678">
        <v>14320225.364448858</v>
      </c>
    </row>
    <row r="22" spans="1:4" ht="12.75">
      <c r="A22" s="679">
        <v>2005</v>
      </c>
      <c r="B22" s="676">
        <v>67687478.90039678</v>
      </c>
      <c r="C22" s="677">
        <v>52704667.91875463</v>
      </c>
      <c r="D22" s="678">
        <v>14982810.981642153</v>
      </c>
    </row>
    <row r="23" spans="1:4" ht="12.75">
      <c r="A23" s="679">
        <v>2006</v>
      </c>
      <c r="B23" s="676">
        <v>68477196.04292701</v>
      </c>
      <c r="C23" s="677">
        <v>54039432.497701325</v>
      </c>
      <c r="D23" s="678">
        <v>14437763.545225691</v>
      </c>
    </row>
    <row r="24" spans="1:4" ht="12.75">
      <c r="A24" s="680"/>
      <c r="B24" s="681"/>
      <c r="C24" s="682"/>
      <c r="D24" s="683"/>
    </row>
    <row r="26" ht="12.75">
      <c r="A26" s="107" t="s">
        <v>1399</v>
      </c>
    </row>
    <row r="27" ht="12.75">
      <c r="A27" s="60" t="s">
        <v>1400</v>
      </c>
    </row>
    <row r="28" ht="12.75">
      <c r="A28" s="60"/>
    </row>
    <row r="30" ht="12.75">
      <c r="B30" s="684"/>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8.xml><?xml version="1.0" encoding="utf-8"?>
<worksheet xmlns="http://schemas.openxmlformats.org/spreadsheetml/2006/main" xmlns:r="http://schemas.openxmlformats.org/officeDocument/2006/relationships">
  <sheetPr codeName="Sheet52"/>
  <dimension ref="A1:G29"/>
  <sheetViews>
    <sheetView workbookViewId="0" topLeftCell="A1">
      <selection activeCell="G25" sqref="G25"/>
    </sheetView>
  </sheetViews>
  <sheetFormatPr defaultColWidth="9.140625" defaultRowHeight="12.75"/>
  <cols>
    <col min="1" max="1" width="15.7109375" style="641" customWidth="1"/>
    <col min="2" max="7" width="11.28125" style="641" customWidth="1"/>
    <col min="8" max="16384" width="9.140625" style="641" customWidth="1"/>
  </cols>
  <sheetData>
    <row r="1" spans="1:7" ht="31.5">
      <c r="A1" s="16" t="s">
        <v>536</v>
      </c>
      <c r="B1" s="640"/>
      <c r="C1" s="640"/>
      <c r="D1" s="640"/>
      <c r="E1" s="640"/>
      <c r="F1" s="640"/>
      <c r="G1" s="640"/>
    </row>
    <row r="2" spans="1:7" ht="12.75" customHeight="1">
      <c r="A2" s="16"/>
      <c r="B2" s="640"/>
      <c r="C2" s="640"/>
      <c r="D2" s="640"/>
      <c r="E2" s="640"/>
      <c r="F2" s="640"/>
      <c r="G2" s="640"/>
    </row>
    <row r="3" spans="1:7" ht="12.75" customHeight="1">
      <c r="A3" s="335" t="s">
        <v>82</v>
      </c>
      <c r="B3" s="640"/>
      <c r="C3" s="640"/>
      <c r="D3" s="640"/>
      <c r="E3" s="640"/>
      <c r="F3" s="640"/>
      <c r="G3" s="640"/>
    </row>
    <row r="4" spans="1:7" ht="12.75" customHeight="1">
      <c r="A4" s="85" t="s">
        <v>223</v>
      </c>
      <c r="B4" s="640"/>
      <c r="C4" s="640"/>
      <c r="D4" s="640"/>
      <c r="E4" s="640"/>
      <c r="F4" s="640"/>
      <c r="G4" s="640"/>
    </row>
    <row r="5" spans="1:7" ht="12.75" customHeight="1">
      <c r="A5" s="85" t="s">
        <v>224</v>
      </c>
      <c r="B5" s="640"/>
      <c r="C5" s="640"/>
      <c r="D5" s="640"/>
      <c r="E5" s="640"/>
      <c r="F5" s="640"/>
      <c r="G5" s="640"/>
    </row>
    <row r="6" spans="1:7" ht="12.75" customHeight="1">
      <c r="A6" s="85" t="s">
        <v>225</v>
      </c>
      <c r="B6" s="640"/>
      <c r="C6" s="640"/>
      <c r="D6" s="640"/>
      <c r="E6" s="640"/>
      <c r="F6" s="640"/>
      <c r="G6" s="640"/>
    </row>
    <row r="7" spans="1:7" s="643" customFormat="1" ht="12.75" customHeight="1" thickBot="1">
      <c r="A7" s="642"/>
      <c r="B7" s="642"/>
      <c r="C7" s="642"/>
      <c r="D7" s="642"/>
      <c r="E7" s="642"/>
      <c r="F7" s="642"/>
      <c r="G7" s="642"/>
    </row>
    <row r="8" spans="1:7" s="66" customFormat="1" ht="24" customHeight="1" thickTop="1">
      <c r="A8" s="63"/>
      <c r="B8" s="619">
        <v>2005</v>
      </c>
      <c r="C8" s="483"/>
      <c r="D8" s="483"/>
      <c r="E8" s="619">
        <v>2006</v>
      </c>
      <c r="F8" s="483"/>
      <c r="G8" s="483"/>
    </row>
    <row r="9" spans="1:7" s="82" customFormat="1" ht="34.5" customHeight="1">
      <c r="A9" s="67" t="s">
        <v>537</v>
      </c>
      <c r="B9" s="644" t="s">
        <v>813</v>
      </c>
      <c r="C9" s="645" t="s">
        <v>1397</v>
      </c>
      <c r="D9" s="646" t="s">
        <v>1398</v>
      </c>
      <c r="E9" s="644" t="s">
        <v>813</v>
      </c>
      <c r="F9" s="645" t="s">
        <v>1397</v>
      </c>
      <c r="G9" s="646" t="s">
        <v>1398</v>
      </c>
    </row>
    <row r="10" spans="1:7" ht="12.75">
      <c r="A10" s="647"/>
      <c r="B10" s="648"/>
      <c r="C10" s="649"/>
      <c r="D10" s="650"/>
      <c r="E10" s="648"/>
      <c r="F10" s="649"/>
      <c r="G10" s="650"/>
    </row>
    <row r="11" spans="1:7" ht="12.75">
      <c r="A11" s="224" t="s">
        <v>939</v>
      </c>
      <c r="B11" s="651">
        <v>185445.1476723189</v>
      </c>
      <c r="C11" s="652">
        <v>144396.3504623404</v>
      </c>
      <c r="D11" s="653">
        <v>41048.79720997851</v>
      </c>
      <c r="E11" s="651">
        <v>187608.7562819791</v>
      </c>
      <c r="F11" s="652">
        <v>148053.23971971695</v>
      </c>
      <c r="G11" s="653">
        <v>39555.51656226216</v>
      </c>
    </row>
    <row r="12" spans="1:7" ht="12.75">
      <c r="A12" s="647"/>
      <c r="B12" s="654"/>
      <c r="C12" s="649"/>
      <c r="D12" s="655"/>
      <c r="E12" s="654"/>
      <c r="F12" s="649"/>
      <c r="G12" s="655"/>
    </row>
    <row r="13" spans="1:7" ht="12.75">
      <c r="A13" s="647" t="s">
        <v>761</v>
      </c>
      <c r="B13" s="654">
        <v>89588.05677924876</v>
      </c>
      <c r="C13" s="656">
        <v>58334.86775249279</v>
      </c>
      <c r="D13" s="655">
        <v>31253.189026755957</v>
      </c>
      <c r="E13" s="654">
        <v>87953.1168047548</v>
      </c>
      <c r="F13" s="656">
        <v>57981.03839795768</v>
      </c>
      <c r="G13" s="655">
        <v>29972.078406797114</v>
      </c>
    </row>
    <row r="14" spans="1:7" ht="12.75">
      <c r="A14" s="647" t="s">
        <v>538</v>
      </c>
      <c r="B14" s="654">
        <v>27768.12549831961</v>
      </c>
      <c r="C14" s="656">
        <v>23405.865345038143</v>
      </c>
      <c r="D14" s="655">
        <v>4362.260153281465</v>
      </c>
      <c r="E14" s="654">
        <v>28010.7870711552</v>
      </c>
      <c r="F14" s="656">
        <v>24554.87815752845</v>
      </c>
      <c r="G14" s="655">
        <v>3455.9089136267517</v>
      </c>
    </row>
    <row r="15" spans="1:7" ht="12.75">
      <c r="A15" s="647" t="s">
        <v>539</v>
      </c>
      <c r="B15" s="654">
        <v>19674.766587186503</v>
      </c>
      <c r="C15" s="656">
        <v>18526.885368930027</v>
      </c>
      <c r="D15" s="655">
        <v>1147.8812182564773</v>
      </c>
      <c r="E15" s="654">
        <v>20993.943874217694</v>
      </c>
      <c r="F15" s="656">
        <v>19856.309604851824</v>
      </c>
      <c r="G15" s="655">
        <v>1137.6342693658696</v>
      </c>
    </row>
    <row r="16" spans="1:7" ht="12.75">
      <c r="A16" s="647" t="s">
        <v>540</v>
      </c>
      <c r="B16" s="654">
        <v>48414.198807564055</v>
      </c>
      <c r="C16" s="656">
        <v>44128.731995879454</v>
      </c>
      <c r="D16" s="655">
        <v>4285.466811684604</v>
      </c>
      <c r="E16" s="654">
        <v>50650.90853185144</v>
      </c>
      <c r="F16" s="656">
        <v>45661.01355937901</v>
      </c>
      <c r="G16" s="655">
        <v>4989.894972472426</v>
      </c>
    </row>
    <row r="17" spans="1:7" ht="12.75">
      <c r="A17" s="51" t="s">
        <v>940</v>
      </c>
      <c r="B17" s="654">
        <v>46898.46708736333</v>
      </c>
      <c r="C17" s="656">
        <v>42785.10019121528</v>
      </c>
      <c r="D17" s="655">
        <v>4113.366896148048</v>
      </c>
      <c r="E17" s="654">
        <v>48961.46318495394</v>
      </c>
      <c r="F17" s="656">
        <v>44188.51573950753</v>
      </c>
      <c r="G17" s="655">
        <v>4772.947445446407</v>
      </c>
    </row>
    <row r="18" spans="1:7" ht="12.75">
      <c r="A18" s="51" t="s">
        <v>760</v>
      </c>
      <c r="B18" s="654">
        <v>884.9146705359863</v>
      </c>
      <c r="C18" s="656">
        <v>765.2056308140297</v>
      </c>
      <c r="D18" s="655">
        <v>119.70903972195653</v>
      </c>
      <c r="E18" s="654">
        <v>926.718242449186</v>
      </c>
      <c r="F18" s="656">
        <v>785.4951685611758</v>
      </c>
      <c r="G18" s="655">
        <v>141.22307388801025</v>
      </c>
    </row>
    <row r="19" spans="1:7" ht="12.75">
      <c r="A19" s="51" t="s">
        <v>759</v>
      </c>
      <c r="B19" s="654">
        <v>630.8170496647454</v>
      </c>
      <c r="C19" s="656">
        <v>578.4261738501453</v>
      </c>
      <c r="D19" s="655">
        <v>52.39087581459995</v>
      </c>
      <c r="E19" s="654">
        <v>762.7271044483182</v>
      </c>
      <c r="F19" s="656">
        <v>687.0026513103089</v>
      </c>
      <c r="G19" s="655">
        <v>75.7244531380093</v>
      </c>
    </row>
    <row r="20" spans="1:7" ht="12.75">
      <c r="A20" s="657"/>
      <c r="B20" s="658"/>
      <c r="C20" s="659" t="s">
        <v>763</v>
      </c>
      <c r="D20" s="660"/>
      <c r="E20" s="651"/>
      <c r="F20" s="661"/>
      <c r="G20" s="660"/>
    </row>
    <row r="21" spans="1:7" ht="12.75">
      <c r="A21" s="662"/>
      <c r="B21" s="662"/>
      <c r="C21" s="663"/>
      <c r="D21" s="662"/>
      <c r="E21" s="662"/>
      <c r="F21" s="663"/>
      <c r="G21" s="662"/>
    </row>
    <row r="22" spans="1:7" ht="12.75">
      <c r="A22" s="107" t="s">
        <v>1399</v>
      </c>
      <c r="B22" s="640"/>
      <c r="C22" s="640"/>
      <c r="D22" s="640"/>
      <c r="E22" s="640"/>
      <c r="F22" s="640"/>
      <c r="G22" s="640"/>
    </row>
    <row r="23" ht="12.75">
      <c r="A23" s="60" t="s">
        <v>1400</v>
      </c>
    </row>
    <row r="24" spans="1:5" ht="12.75">
      <c r="A24" s="60"/>
      <c r="E24" s="664"/>
    </row>
    <row r="29" ht="12.75">
      <c r="B29" s="665"/>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xl/worksheets/sheet9.xml><?xml version="1.0" encoding="utf-8"?>
<worksheet xmlns="http://schemas.openxmlformats.org/spreadsheetml/2006/main" xmlns:r="http://schemas.openxmlformats.org/officeDocument/2006/relationships">
  <sheetPr codeName="Sheet51"/>
  <dimension ref="A1:G34"/>
  <sheetViews>
    <sheetView workbookViewId="0" topLeftCell="A1">
      <selection activeCell="Q11" sqref="Q11"/>
    </sheetView>
  </sheetViews>
  <sheetFormatPr defaultColWidth="9.140625" defaultRowHeight="12.75"/>
  <cols>
    <col min="1" max="1" width="16.7109375" style="617" customWidth="1"/>
    <col min="2" max="7" width="11.140625" style="617" customWidth="1"/>
    <col min="8" max="16384" width="9.140625" style="617" customWidth="1"/>
  </cols>
  <sheetData>
    <row r="1" spans="1:7" ht="31.5">
      <c r="A1" s="16" t="s">
        <v>525</v>
      </c>
      <c r="B1" s="616"/>
      <c r="C1" s="616"/>
      <c r="D1" s="616"/>
      <c r="E1" s="616"/>
      <c r="F1" s="616"/>
      <c r="G1" s="616"/>
    </row>
    <row r="2" spans="1:7" ht="12.75" customHeight="1">
      <c r="A2" s="1"/>
      <c r="B2" s="616"/>
      <c r="C2" s="616"/>
      <c r="D2" s="616"/>
      <c r="E2" s="616"/>
      <c r="F2" s="616"/>
      <c r="G2" s="616"/>
    </row>
    <row r="3" spans="1:7" ht="12.75" customHeight="1">
      <c r="A3" s="335" t="s">
        <v>82</v>
      </c>
      <c r="B3" s="616"/>
      <c r="C3" s="616"/>
      <c r="D3" s="616"/>
      <c r="E3" s="616"/>
      <c r="F3" s="616"/>
      <c r="G3" s="616"/>
    </row>
    <row r="4" spans="1:7" ht="12.75" customHeight="1">
      <c r="A4" s="85" t="s">
        <v>526</v>
      </c>
      <c r="B4" s="616"/>
      <c r="C4" s="616"/>
      <c r="D4" s="616"/>
      <c r="E4" s="616"/>
      <c r="F4" s="616"/>
      <c r="G4" s="616"/>
    </row>
    <row r="5" spans="1:7" ht="12.75" customHeight="1">
      <c r="A5" s="85" t="s">
        <v>527</v>
      </c>
      <c r="B5" s="616"/>
      <c r="C5" s="616"/>
      <c r="D5" s="616"/>
      <c r="E5" s="616"/>
      <c r="F5" s="616"/>
      <c r="G5" s="616"/>
    </row>
    <row r="6" spans="1:7" ht="12.75" customHeight="1">
      <c r="A6" s="85" t="s">
        <v>528</v>
      </c>
      <c r="B6" s="616"/>
      <c r="C6" s="616"/>
      <c r="D6" s="616"/>
      <c r="E6" s="616"/>
      <c r="F6" s="616"/>
      <c r="G6" s="616"/>
    </row>
    <row r="7" spans="1:7" ht="12.75" customHeight="1" thickBot="1">
      <c r="A7" s="618"/>
      <c r="B7" s="618"/>
      <c r="C7" s="618"/>
      <c r="D7" s="618"/>
      <c r="E7" s="618"/>
      <c r="F7" s="618"/>
      <c r="G7" s="618"/>
    </row>
    <row r="8" spans="1:7" s="66" customFormat="1" ht="24" customHeight="1" thickTop="1">
      <c r="A8" s="63"/>
      <c r="B8" s="619">
        <v>2005</v>
      </c>
      <c r="C8" s="65"/>
      <c r="D8" s="65"/>
      <c r="E8" s="619">
        <v>2006</v>
      </c>
      <c r="F8" s="65"/>
      <c r="G8" s="65"/>
    </row>
    <row r="9" spans="1:7" s="82" customFormat="1" ht="34.5" customHeight="1">
      <c r="A9" s="47" t="s">
        <v>529</v>
      </c>
      <c r="B9" s="620" t="s">
        <v>813</v>
      </c>
      <c r="C9" s="69" t="s">
        <v>1397</v>
      </c>
      <c r="D9" s="347" t="s">
        <v>1398</v>
      </c>
      <c r="E9" s="620" t="s">
        <v>813</v>
      </c>
      <c r="F9" s="69" t="s">
        <v>1397</v>
      </c>
      <c r="G9" s="347" t="s">
        <v>1398</v>
      </c>
    </row>
    <row r="10" spans="1:6" ht="12.75">
      <c r="A10" s="621"/>
      <c r="B10" s="622"/>
      <c r="C10" s="621"/>
      <c r="E10" s="622"/>
      <c r="F10" s="621"/>
    </row>
    <row r="11" spans="1:7" ht="12.75">
      <c r="A11" s="224" t="s">
        <v>986</v>
      </c>
      <c r="B11" s="623">
        <v>7416574</v>
      </c>
      <c r="C11" s="624">
        <v>5313281</v>
      </c>
      <c r="D11" s="625">
        <v>2103293</v>
      </c>
      <c r="E11" s="623">
        <v>7461299.138575913</v>
      </c>
      <c r="F11" s="624">
        <v>5495813.138575908</v>
      </c>
      <c r="G11" s="625">
        <v>1965486.0000000054</v>
      </c>
    </row>
    <row r="12" spans="1:7" ht="12.75">
      <c r="A12" s="621"/>
      <c r="B12" s="626"/>
      <c r="C12" s="627"/>
      <c r="D12" s="628"/>
      <c r="E12" s="626"/>
      <c r="F12" s="627"/>
      <c r="G12" s="628"/>
    </row>
    <row r="13" spans="1:7" ht="12.75">
      <c r="A13" s="621" t="s">
        <v>761</v>
      </c>
      <c r="B13" s="626">
        <v>4731843</v>
      </c>
      <c r="C13" s="629">
        <v>2808467</v>
      </c>
      <c r="D13" s="628">
        <v>1923376</v>
      </c>
      <c r="E13" s="626">
        <v>4627484.227871744</v>
      </c>
      <c r="F13" s="629">
        <v>2840061.4977589613</v>
      </c>
      <c r="G13" s="628">
        <v>1787422.7301127831</v>
      </c>
    </row>
    <row r="14" spans="1:7" ht="12.75">
      <c r="A14" s="621" t="s">
        <v>762</v>
      </c>
      <c r="B14" s="626">
        <v>1090147</v>
      </c>
      <c r="C14" s="629">
        <v>988304</v>
      </c>
      <c r="D14" s="628">
        <v>101843</v>
      </c>
      <c r="E14" s="626">
        <v>1203264.1616240763</v>
      </c>
      <c r="F14" s="629">
        <v>1090345.7561331866</v>
      </c>
      <c r="G14" s="628">
        <v>112918.4054908897</v>
      </c>
    </row>
    <row r="15" spans="1:7" ht="12.75">
      <c r="A15" s="630" t="s">
        <v>530</v>
      </c>
      <c r="B15" s="626">
        <v>2346480</v>
      </c>
      <c r="C15" s="629">
        <v>2080731</v>
      </c>
      <c r="D15" s="628">
        <v>265749</v>
      </c>
      <c r="E15" s="626">
        <v>2477316.0327737434</v>
      </c>
      <c r="F15" s="629">
        <v>2182607.907021885</v>
      </c>
      <c r="G15" s="628">
        <v>294708.12575185846</v>
      </c>
    </row>
    <row r="16" spans="1:7" ht="12.75">
      <c r="A16" s="51" t="s">
        <v>940</v>
      </c>
      <c r="B16" s="626">
        <v>2294698</v>
      </c>
      <c r="C16" s="629">
        <v>2040855</v>
      </c>
      <c r="D16" s="628">
        <v>253843</v>
      </c>
      <c r="E16" s="626">
        <v>2426395.1549617434</v>
      </c>
      <c r="F16" s="629">
        <v>2138429.8607879556</v>
      </c>
      <c r="G16" s="628">
        <v>287965.2941737879</v>
      </c>
    </row>
    <row r="17" spans="1:7" ht="12.75">
      <c r="A17" s="51" t="s">
        <v>760</v>
      </c>
      <c r="B17" s="626">
        <v>73506</v>
      </c>
      <c r="C17" s="629">
        <v>58515</v>
      </c>
      <c r="D17" s="628">
        <v>14991</v>
      </c>
      <c r="E17" s="626">
        <v>85003.44613545324</v>
      </c>
      <c r="F17" s="629">
        <v>60094.9844000212</v>
      </c>
      <c r="G17" s="628">
        <v>24908.46173543203</v>
      </c>
    </row>
    <row r="18" spans="1:7" ht="12.75">
      <c r="A18" s="51" t="s">
        <v>759</v>
      </c>
      <c r="B18" s="626">
        <v>73292</v>
      </c>
      <c r="C18" s="629">
        <v>65013</v>
      </c>
      <c r="D18" s="628">
        <v>8279</v>
      </c>
      <c r="E18" s="626">
        <v>93171.23689794898</v>
      </c>
      <c r="F18" s="629">
        <v>71443.58628849439</v>
      </c>
      <c r="G18" s="628">
        <v>21727.65060945459</v>
      </c>
    </row>
    <row r="19" spans="1:7" ht="12.75">
      <c r="A19" s="630" t="s">
        <v>531</v>
      </c>
      <c r="B19" s="626">
        <v>1521536</v>
      </c>
      <c r="C19" s="629">
        <v>1173629</v>
      </c>
      <c r="D19" s="628">
        <v>347907</v>
      </c>
      <c r="E19" s="626">
        <v>1597056.4423398315</v>
      </c>
      <c r="F19" s="629">
        <v>1272617.683259602</v>
      </c>
      <c r="G19" s="628">
        <v>324438.75908022956</v>
      </c>
    </row>
    <row r="20" spans="1:7" ht="12.75">
      <c r="A20" s="74" t="s">
        <v>532</v>
      </c>
      <c r="B20" s="626">
        <v>593067</v>
      </c>
      <c r="C20" s="629">
        <v>433152</v>
      </c>
      <c r="D20" s="628">
        <v>159915</v>
      </c>
      <c r="E20" s="626">
        <v>668904.1160768452</v>
      </c>
      <c r="F20" s="629">
        <v>504755.98441664997</v>
      </c>
      <c r="G20" s="628">
        <v>164148.1316601953</v>
      </c>
    </row>
    <row r="21" spans="1:7" ht="12.75">
      <c r="A21" s="74" t="s">
        <v>343</v>
      </c>
      <c r="B21" s="626">
        <v>1285248</v>
      </c>
      <c r="C21" s="629">
        <v>1011978</v>
      </c>
      <c r="D21" s="628">
        <v>273270</v>
      </c>
      <c r="E21" s="626">
        <v>1344425.904675588</v>
      </c>
      <c r="F21" s="629">
        <v>1103713.1374833824</v>
      </c>
      <c r="G21" s="628">
        <v>240712.76719220568</v>
      </c>
    </row>
    <row r="22" spans="1:7" ht="12.75">
      <c r="A22" s="621"/>
      <c r="B22" s="626"/>
      <c r="C22" s="627"/>
      <c r="D22" s="628"/>
      <c r="E22" s="626"/>
      <c r="F22" s="627"/>
      <c r="G22" s="628"/>
    </row>
    <row r="23" spans="1:7" ht="12.75">
      <c r="A23" s="621" t="s">
        <v>524</v>
      </c>
      <c r="B23" s="626">
        <v>5739161</v>
      </c>
      <c r="C23" s="627">
        <v>4083450</v>
      </c>
      <c r="D23" s="628">
        <v>1655711</v>
      </c>
      <c r="E23" s="626">
        <v>5758647.157819276</v>
      </c>
      <c r="F23" s="627">
        <v>4218730.427650341</v>
      </c>
      <c r="G23" s="628">
        <v>1539916.7301689351</v>
      </c>
    </row>
    <row r="24" spans="1:7" ht="12.75">
      <c r="A24" s="621" t="s">
        <v>533</v>
      </c>
      <c r="B24" s="626">
        <v>3322733</v>
      </c>
      <c r="C24" s="627">
        <v>1828846</v>
      </c>
      <c r="D24" s="628">
        <v>1493887</v>
      </c>
      <c r="E24" s="626">
        <v>3204847.102194649</v>
      </c>
      <c r="F24" s="627">
        <v>1824311.3935555199</v>
      </c>
      <c r="G24" s="628">
        <v>1380535.7086391295</v>
      </c>
    </row>
    <row r="25" spans="1:7" ht="12.75">
      <c r="A25" s="631"/>
      <c r="B25" s="632"/>
      <c r="C25" s="633"/>
      <c r="D25" s="634"/>
      <c r="E25" s="635"/>
      <c r="F25" s="631"/>
      <c r="G25" s="636"/>
    </row>
    <row r="27" ht="12.75">
      <c r="A27" s="107" t="s">
        <v>534</v>
      </c>
    </row>
    <row r="28" ht="12.75">
      <c r="A28" s="61" t="s">
        <v>535</v>
      </c>
    </row>
    <row r="29" ht="12.75">
      <c r="A29" s="107" t="s">
        <v>1399</v>
      </c>
    </row>
    <row r="30" ht="12.75">
      <c r="A30" s="60" t="s">
        <v>1400</v>
      </c>
    </row>
    <row r="31" spans="1:4" ht="12.75">
      <c r="A31" s="60"/>
      <c r="D31" s="637"/>
    </row>
    <row r="32" ht="12.75">
      <c r="B32" s="638"/>
    </row>
    <row r="34" ht="12.75">
      <c r="B34" s="639"/>
    </row>
  </sheetData>
  <printOptions horizontalCentered="1"/>
  <pageMargins left="1" right="1" top="1" bottom="1" header="0.5" footer="0.5"/>
  <pageSetup horizontalDpi="300" verticalDpi="300" orientation="portrait" r:id="rId1"/>
  <headerFooter alignWithMargins="0">
    <oddFooter>&amp;L&amp;"Arial,Italic"&amp;9      The State of Hawaii Data Book 2006&amp;R&amp;"Arial"&amp;9http://www.hawaii.gov/dbedt/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Data Center</dc:creator>
  <cp:keywords/>
  <dc:description/>
  <cp:lastModifiedBy>Naomi Akamine</cp:lastModifiedBy>
  <cp:lastPrinted>2006-02-21T21:41:14Z</cp:lastPrinted>
  <dcterms:created xsi:type="dcterms:W3CDTF">1998-07-16T20:01:30Z</dcterms:created>
  <dcterms:modified xsi:type="dcterms:W3CDTF">2008-02-02T01:22:51Z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